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3915" activeTab="4"/>
  </bookViews>
  <sheets>
    <sheet name="z-scores" sheetId="1" r:id="rId1"/>
    <sheet name="Bell" sheetId="2" r:id="rId2"/>
    <sheet name="Sheet3" sheetId="3" r:id="rId3"/>
    <sheet name="Sheet1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3" i="5"/>
  <c r="B4" i="5"/>
  <c r="C4" i="5"/>
  <c r="D4" i="5"/>
  <c r="I4" i="5"/>
  <c r="B5" i="5"/>
  <c r="C5" i="5"/>
  <c r="D5" i="5"/>
  <c r="I5" i="5"/>
  <c r="B6" i="5"/>
  <c r="C6" i="5" s="1"/>
  <c r="D6" i="5" s="1"/>
  <c r="I6" i="5" s="1"/>
  <c r="B7" i="5"/>
  <c r="C7" i="5" s="1"/>
  <c r="D7" i="5" s="1"/>
  <c r="I7" i="5" s="1"/>
  <c r="B8" i="5"/>
  <c r="C8" i="5"/>
  <c r="D8" i="5" s="1"/>
  <c r="I8" i="5" s="1"/>
  <c r="B9" i="5"/>
  <c r="C9" i="5" s="1"/>
  <c r="D9" i="5" s="1"/>
  <c r="I9" i="5" s="1"/>
  <c r="B10" i="5"/>
  <c r="C10" i="5"/>
  <c r="D10" i="5" s="1"/>
  <c r="I10" i="5" s="1"/>
  <c r="B11" i="5"/>
  <c r="C11" i="5" s="1"/>
  <c r="D11" i="5" s="1"/>
  <c r="I11" i="5" s="1"/>
  <c r="B12" i="5"/>
  <c r="C12" i="5" s="1"/>
  <c r="D12" i="5" s="1"/>
  <c r="I12" i="5" s="1"/>
  <c r="B13" i="5"/>
  <c r="C13" i="5" s="1"/>
  <c r="D13" i="5" s="1"/>
  <c r="I13" i="5" s="1"/>
  <c r="B14" i="5"/>
  <c r="C14" i="5" s="1"/>
  <c r="D14" i="5" s="1"/>
  <c r="I14" i="5" s="1"/>
  <c r="B15" i="5"/>
  <c r="C15" i="5"/>
  <c r="D15" i="5" s="1"/>
  <c r="I15" i="5" s="1"/>
  <c r="B3" i="5"/>
  <c r="C3" i="5" s="1"/>
  <c r="D3" i="5" s="1"/>
  <c r="I3" i="5" s="1"/>
  <c r="B59" i="4" l="1"/>
  <c r="G8" i="4"/>
  <c r="G10" i="4"/>
  <c r="G12" i="4"/>
  <c r="G13" i="4"/>
  <c r="G18" i="4"/>
  <c r="G19" i="4"/>
  <c r="G20" i="4"/>
  <c r="G21" i="4"/>
  <c r="G26" i="4"/>
  <c r="G27" i="4"/>
  <c r="G28" i="4"/>
  <c r="G29" i="4"/>
  <c r="G34" i="4"/>
  <c r="G35" i="4"/>
  <c r="G36" i="4"/>
  <c r="G37" i="4"/>
  <c r="G42" i="4"/>
  <c r="G43" i="4"/>
  <c r="G44" i="4"/>
  <c r="G45" i="4"/>
  <c r="G50" i="4"/>
  <c r="G51" i="4"/>
  <c r="G52" i="4"/>
  <c r="G53" i="4"/>
  <c r="F8" i="4"/>
  <c r="F9" i="4"/>
  <c r="F10" i="4"/>
  <c r="F12" i="4"/>
  <c r="F13" i="4"/>
  <c r="F17" i="4"/>
  <c r="F18" i="4"/>
  <c r="F20" i="4"/>
  <c r="F21" i="4"/>
  <c r="F25" i="4"/>
  <c r="F26" i="4"/>
  <c r="F28" i="4"/>
  <c r="F29" i="4"/>
  <c r="F33" i="4"/>
  <c r="F34" i="4"/>
  <c r="F36" i="4"/>
  <c r="F37" i="4"/>
  <c r="F41" i="4"/>
  <c r="F42" i="4"/>
  <c r="F44" i="4"/>
  <c r="F45" i="4"/>
  <c r="F49" i="4"/>
  <c r="F50" i="4"/>
  <c r="F52" i="4"/>
  <c r="F53" i="4"/>
  <c r="F57" i="4"/>
  <c r="F58" i="4"/>
  <c r="F60" i="4"/>
  <c r="F61" i="4"/>
  <c r="F62" i="4"/>
  <c r="F63" i="4"/>
  <c r="F64" i="4"/>
  <c r="F65" i="4"/>
  <c r="F5" i="4"/>
  <c r="E9" i="4"/>
  <c r="E10" i="4"/>
  <c r="G11" i="4" s="1"/>
  <c r="E11" i="4"/>
  <c r="F11" i="4" s="1"/>
  <c r="E12" i="4"/>
  <c r="E13" i="4"/>
  <c r="G14" i="4" s="1"/>
  <c r="E14" i="4"/>
  <c r="F14" i="4" s="1"/>
  <c r="E15" i="4"/>
  <c r="F15" i="4" s="1"/>
  <c r="E16" i="4"/>
  <c r="G17" i="4" s="1"/>
  <c r="E17" i="4"/>
  <c r="E18" i="4"/>
  <c r="E19" i="4"/>
  <c r="F19" i="4" s="1"/>
  <c r="E20" i="4"/>
  <c r="E21" i="4"/>
  <c r="G22" i="4" s="1"/>
  <c r="E22" i="4"/>
  <c r="F22" i="4" s="1"/>
  <c r="E23" i="4"/>
  <c r="F23" i="4" s="1"/>
  <c r="E24" i="4"/>
  <c r="G25" i="4" s="1"/>
  <c r="E25" i="4"/>
  <c r="E26" i="4"/>
  <c r="E27" i="4"/>
  <c r="F27" i="4" s="1"/>
  <c r="E28" i="4"/>
  <c r="E29" i="4"/>
  <c r="G30" i="4" s="1"/>
  <c r="E30" i="4"/>
  <c r="F30" i="4" s="1"/>
  <c r="E31" i="4"/>
  <c r="F31" i="4" s="1"/>
  <c r="E32" i="4"/>
  <c r="G33" i="4" s="1"/>
  <c r="E33" i="4"/>
  <c r="E34" i="4"/>
  <c r="E35" i="4"/>
  <c r="F35" i="4" s="1"/>
  <c r="E36" i="4"/>
  <c r="E37" i="4"/>
  <c r="G38" i="4" s="1"/>
  <c r="E38" i="4"/>
  <c r="F38" i="4" s="1"/>
  <c r="E39" i="4"/>
  <c r="F39" i="4" s="1"/>
  <c r="E40" i="4"/>
  <c r="G41" i="4" s="1"/>
  <c r="E41" i="4"/>
  <c r="E42" i="4"/>
  <c r="E43" i="4"/>
  <c r="F43" i="4" s="1"/>
  <c r="E44" i="4"/>
  <c r="E45" i="4"/>
  <c r="G46" i="4" s="1"/>
  <c r="E46" i="4"/>
  <c r="F46" i="4" s="1"/>
  <c r="E47" i="4"/>
  <c r="F47" i="4" s="1"/>
  <c r="E48" i="4"/>
  <c r="G49" i="4" s="1"/>
  <c r="E49" i="4"/>
  <c r="E50" i="4"/>
  <c r="E51" i="4"/>
  <c r="F51" i="4" s="1"/>
  <c r="E52" i="4"/>
  <c r="E53" i="4"/>
  <c r="G54" i="4" s="1"/>
  <c r="E54" i="4"/>
  <c r="F54" i="4" s="1"/>
  <c r="E55" i="4"/>
  <c r="F55" i="4" s="1"/>
  <c r="E56" i="4"/>
  <c r="F56" i="4" s="1"/>
  <c r="E8" i="4"/>
  <c r="G9" i="4" s="1"/>
  <c r="E59" i="4"/>
  <c r="F59" i="4" s="1"/>
  <c r="E58" i="4"/>
  <c r="E57" i="4"/>
  <c r="E7" i="4"/>
  <c r="F7" i="4" s="1"/>
  <c r="E6" i="4"/>
  <c r="F6" i="4" s="1"/>
  <c r="E5" i="4"/>
  <c r="B65" i="4"/>
  <c r="B64" i="4"/>
  <c r="B63" i="4"/>
  <c r="B62" i="4"/>
  <c r="B61" i="4"/>
  <c r="B60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G56" i="4" l="1"/>
  <c r="G48" i="4"/>
  <c r="G40" i="4"/>
  <c r="G32" i="4"/>
  <c r="G24" i="4"/>
  <c r="G16" i="4"/>
  <c r="G55" i="4"/>
  <c r="G47" i="4"/>
  <c r="G39" i="4"/>
  <c r="G31" i="4"/>
  <c r="G23" i="4"/>
  <c r="G15" i="4"/>
  <c r="G7" i="4"/>
  <c r="F40" i="4"/>
  <c r="F32" i="4"/>
  <c r="F24" i="4"/>
  <c r="F16" i="4"/>
  <c r="F48" i="4"/>
  <c r="B3" i="3"/>
  <c r="B4" i="3"/>
  <c r="B5" i="3"/>
  <c r="B6" i="3"/>
  <c r="B7" i="3"/>
  <c r="B8" i="3"/>
  <c r="B9" i="3"/>
  <c r="B10" i="3"/>
  <c r="B11" i="3"/>
  <c r="B12" i="3"/>
  <c r="B14" i="3"/>
  <c r="B15" i="3"/>
  <c r="B16" i="3"/>
  <c r="B17" i="3"/>
  <c r="B18" i="3"/>
  <c r="B19" i="3"/>
  <c r="B20" i="3"/>
  <c r="B21" i="3"/>
  <c r="B22" i="3"/>
  <c r="B23" i="3"/>
  <c r="B1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2" i="2"/>
  <c r="E2" i="1"/>
  <c r="G2" i="1" s="1"/>
  <c r="H2" i="1" s="1"/>
  <c r="C3" i="1"/>
  <c r="E3" i="1" s="1"/>
  <c r="G3" i="1" s="1"/>
  <c r="H3" i="1" s="1"/>
  <c r="C4" i="1"/>
  <c r="E4" i="1" s="1"/>
  <c r="G4" i="1" s="1"/>
  <c r="H4" i="1" s="1"/>
  <c r="C2" i="1"/>
  <c r="B3" i="1"/>
  <c r="B4" i="1"/>
  <c r="B2" i="1"/>
</calcChain>
</file>

<file path=xl/sharedStrings.xml><?xml version="1.0" encoding="utf-8"?>
<sst xmlns="http://schemas.openxmlformats.org/spreadsheetml/2006/main" count="35" uniqueCount="30">
  <si>
    <t>NORMSINV</t>
  </si>
  <si>
    <t>Function</t>
  </si>
  <si>
    <t>NORM.S.INV</t>
  </si>
  <si>
    <t>Cumulative Area Under Curve</t>
  </si>
  <si>
    <t>Standard Deviations</t>
  </si>
  <si>
    <t>Conficence Interval</t>
  </si>
  <si>
    <t>Alpha</t>
  </si>
  <si>
    <t>Cumulative Probability</t>
  </si>
  <si>
    <t>Area Between Standard Deviations</t>
  </si>
  <si>
    <t>NORM.S.DIST</t>
  </si>
  <si>
    <t>X</t>
  </si>
  <si>
    <t>Y</t>
  </si>
  <si>
    <t>x</t>
  </si>
  <si>
    <t>f(x)</t>
  </si>
  <si>
    <t>XY</t>
  </si>
  <si>
    <t>Area</t>
  </si>
  <si>
    <t>Responsive Distribution</t>
  </si>
  <si>
    <t>Margin of Error</t>
  </si>
  <si>
    <t>Z-Score</t>
  </si>
  <si>
    <t>Confidence Level</t>
  </si>
  <si>
    <t>Probability</t>
  </si>
  <si>
    <t>Sample Size</t>
  </si>
  <si>
    <t>α</t>
  </si>
  <si>
    <t>Z</t>
  </si>
  <si>
    <t>N</t>
  </si>
  <si>
    <t>Population Size</t>
  </si>
  <si>
    <t>p̂</t>
  </si>
  <si>
    <t>d</t>
  </si>
  <si>
    <t>n</t>
  </si>
  <si>
    <t>Round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</si>
</sst>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%"/>
    <numFmt numFmtId="166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0" fontId="2" fillId="2" borderId="1" xfId="0" applyFont="1" applyFill="1" applyBorder="1" applyAlignment="1">
      <alignment vertical="top" wrapText="1"/>
    </xf>
    <xf numFmtId="164" fontId="0" fillId="0" borderId="0" xfId="1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1" xfId="0" applyBorder="1"/>
    <xf numFmtId="0" fontId="0" fillId="3" borderId="1" xfId="0" applyFill="1" applyBorder="1"/>
    <xf numFmtId="0" fontId="5" fillId="2" borderId="1" xfId="0" applyFont="1" applyFill="1" applyBorder="1"/>
    <xf numFmtId="166" fontId="0" fillId="0" borderId="1" xfId="0" applyNumberFormat="1" applyBorder="1"/>
    <xf numFmtId="1" fontId="0" fillId="0" borderId="1" xfId="0" applyNumberFormat="1" applyBorder="1"/>
    <xf numFmtId="0" fontId="0" fillId="2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Distribution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Bell!$B$1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Bell!$A$2:$A$62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cat>
          <c:val>
            <c:numRef>
              <c:f>Bell!$B$2:$B$62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05760"/>
        <c:axId val="125607296"/>
      </c:lineChart>
      <c:catAx>
        <c:axId val="12560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07296"/>
        <c:crosses val="autoZero"/>
        <c:auto val="1"/>
        <c:lblAlgn val="ctr"/>
        <c:lblOffset val="100"/>
        <c:noMultiLvlLbl val="0"/>
      </c:catAx>
      <c:valAx>
        <c:axId val="12560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057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Sheet3!$A$3:$A$23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Sheet3!$B$3:$B$23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83968"/>
        <c:axId val="127285504"/>
      </c:lineChart>
      <c:catAx>
        <c:axId val="1272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85504"/>
        <c:crosses val="autoZero"/>
        <c:auto val="1"/>
        <c:lblAlgn val="ctr"/>
        <c:lblOffset val="100"/>
        <c:noMultiLvlLbl val="0"/>
      </c:catAx>
      <c:valAx>
        <c:axId val="1272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8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2"/>
          <c:order val="1"/>
          <c:tx>
            <c:v>Area</c:v>
          </c:tx>
          <c:val>
            <c:numRef>
              <c:f>Sheet1!$C$5:$C$65</c:f>
              <c:numCache>
                <c:formatCode>General</c:formatCode>
                <c:ptCount val="61"/>
              </c:numCache>
            </c:numRef>
          </c:val>
        </c:ser>
        <c:ser>
          <c:idx val="3"/>
          <c:order val="2"/>
          <c:cat>
            <c:numRef>
              <c:f>Sheet1!$A$5:$A$65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cat>
          <c:val>
            <c:numRef>
              <c:f>Sheet1!$B$5:$B$65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val>
        </c:ser>
        <c:ser>
          <c:idx val="0"/>
          <c:order val="0"/>
          <c:spPr>
            <a:ln w="25400">
              <a:noFill/>
            </a:ln>
          </c:spPr>
          <c:cat>
            <c:numRef>
              <c:f>Sheet1!$F$5:$F$58</c:f>
              <c:numCache>
                <c:formatCode>General</c:formatCode>
                <c:ptCount val="54"/>
                <c:pt idx="0">
                  <c:v>0</c:v>
                </c:pt>
                <c:pt idx="1">
                  <c:v>2083.3333333333335</c:v>
                </c:pt>
                <c:pt idx="2">
                  <c:v>2083.3333333333335</c:v>
                </c:pt>
                <c:pt idx="3">
                  <c:v>2166.6666666666665</c:v>
                </c:pt>
                <c:pt idx="4">
                  <c:v>2250</c:v>
                </c:pt>
                <c:pt idx="5">
                  <c:v>2333.333333333333</c:v>
                </c:pt>
                <c:pt idx="6">
                  <c:v>2416.6666666666665</c:v>
                </c:pt>
                <c:pt idx="7">
                  <c:v>2500</c:v>
                </c:pt>
                <c:pt idx="8">
                  <c:v>2583.3333333333335</c:v>
                </c:pt>
                <c:pt idx="9">
                  <c:v>2666.6666666666665</c:v>
                </c:pt>
                <c:pt idx="10">
                  <c:v>2749.9999999999995</c:v>
                </c:pt>
                <c:pt idx="11">
                  <c:v>2833.3333333333335</c:v>
                </c:pt>
                <c:pt idx="12">
                  <c:v>2916.666666666667</c:v>
                </c:pt>
                <c:pt idx="13">
                  <c:v>3000</c:v>
                </c:pt>
                <c:pt idx="14">
                  <c:v>3083.3333333333335</c:v>
                </c:pt>
                <c:pt idx="15">
                  <c:v>3166.6666666666665</c:v>
                </c:pt>
                <c:pt idx="16">
                  <c:v>3250</c:v>
                </c:pt>
                <c:pt idx="17">
                  <c:v>3333.333333333333</c:v>
                </c:pt>
                <c:pt idx="18">
                  <c:v>3416.6666666666661</c:v>
                </c:pt>
                <c:pt idx="19">
                  <c:v>3500.0000000000005</c:v>
                </c:pt>
                <c:pt idx="20">
                  <c:v>3583.3333333333335</c:v>
                </c:pt>
                <c:pt idx="21">
                  <c:v>3666.666666666667</c:v>
                </c:pt>
                <c:pt idx="22">
                  <c:v>3750</c:v>
                </c:pt>
                <c:pt idx="23">
                  <c:v>3833.333333333333</c:v>
                </c:pt>
                <c:pt idx="24">
                  <c:v>3916.6666666666665</c:v>
                </c:pt>
                <c:pt idx="25">
                  <c:v>4000.0000000000009</c:v>
                </c:pt>
                <c:pt idx="26">
                  <c:v>4083.3333333333339</c:v>
                </c:pt>
                <c:pt idx="27">
                  <c:v>4166.666666666667</c:v>
                </c:pt>
                <c:pt idx="28">
                  <c:v>4250</c:v>
                </c:pt>
                <c:pt idx="29">
                  <c:v>4333.333333333333</c:v>
                </c:pt>
                <c:pt idx="30">
                  <c:v>4416.666666666667</c:v>
                </c:pt>
                <c:pt idx="31">
                  <c:v>4500</c:v>
                </c:pt>
                <c:pt idx="32">
                  <c:v>4583.333333333333</c:v>
                </c:pt>
                <c:pt idx="33">
                  <c:v>4666.6666666666661</c:v>
                </c:pt>
                <c:pt idx="34">
                  <c:v>4750</c:v>
                </c:pt>
                <c:pt idx="35">
                  <c:v>4833.3333333333339</c:v>
                </c:pt>
                <c:pt idx="36">
                  <c:v>4916.666666666667</c:v>
                </c:pt>
                <c:pt idx="37">
                  <c:v>5000</c:v>
                </c:pt>
                <c:pt idx="38">
                  <c:v>5083.333333333333</c:v>
                </c:pt>
                <c:pt idx="39">
                  <c:v>5166.666666666667</c:v>
                </c:pt>
                <c:pt idx="40">
                  <c:v>5250</c:v>
                </c:pt>
                <c:pt idx="41">
                  <c:v>5333.333333333333</c:v>
                </c:pt>
                <c:pt idx="42">
                  <c:v>5416.6666666666661</c:v>
                </c:pt>
                <c:pt idx="43">
                  <c:v>5499.9999999999991</c:v>
                </c:pt>
                <c:pt idx="44">
                  <c:v>5583.333333333333</c:v>
                </c:pt>
                <c:pt idx="45">
                  <c:v>5666.666666666667</c:v>
                </c:pt>
                <c:pt idx="46">
                  <c:v>5750.0000000000009</c:v>
                </c:pt>
                <c:pt idx="47">
                  <c:v>5833.3333333333339</c:v>
                </c:pt>
                <c:pt idx="48">
                  <c:v>5916.666666666667</c:v>
                </c:pt>
                <c:pt idx="49">
                  <c:v>6000</c:v>
                </c:pt>
                <c:pt idx="50">
                  <c:v>6083.333333333333</c:v>
                </c:pt>
                <c:pt idx="51">
                  <c:v>6166.666666666667</c:v>
                </c:pt>
                <c:pt idx="52">
                  <c:v>6250</c:v>
                </c:pt>
                <c:pt idx="53">
                  <c:v>6250</c:v>
                </c:pt>
              </c:numCache>
            </c:numRef>
          </c:cat>
          <c:val>
            <c:numRef>
              <c:f>Sheet1!$B$5:$B$65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7712"/>
        <c:axId val="131021824"/>
      </c:areaChart>
      <c:valAx>
        <c:axId val="131021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1027712"/>
        <c:crosses val="max"/>
        <c:crossBetween val="midCat"/>
      </c:valAx>
      <c:dateAx>
        <c:axId val="13102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021824"/>
        <c:crosses val="autoZero"/>
        <c:auto val="0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spPr>
            <a:ln w="28575">
              <a:noFill/>
            </a:ln>
          </c:spPr>
          <c:cat>
            <c:numRef>
              <c:f>Sheet1!$F$5:$F$58</c:f>
              <c:numCache>
                <c:formatCode>General</c:formatCode>
                <c:ptCount val="54"/>
                <c:pt idx="0">
                  <c:v>0</c:v>
                </c:pt>
                <c:pt idx="1">
                  <c:v>2083.3333333333335</c:v>
                </c:pt>
                <c:pt idx="2">
                  <c:v>2083.3333333333335</c:v>
                </c:pt>
                <c:pt idx="3">
                  <c:v>2166.6666666666665</c:v>
                </c:pt>
                <c:pt idx="4">
                  <c:v>2250</c:v>
                </c:pt>
                <c:pt idx="5">
                  <c:v>2333.333333333333</c:v>
                </c:pt>
                <c:pt idx="6">
                  <c:v>2416.6666666666665</c:v>
                </c:pt>
                <c:pt idx="7">
                  <c:v>2500</c:v>
                </c:pt>
                <c:pt idx="8">
                  <c:v>2583.3333333333335</c:v>
                </c:pt>
                <c:pt idx="9">
                  <c:v>2666.6666666666665</c:v>
                </c:pt>
                <c:pt idx="10">
                  <c:v>2749.9999999999995</c:v>
                </c:pt>
                <c:pt idx="11">
                  <c:v>2833.3333333333335</c:v>
                </c:pt>
                <c:pt idx="12">
                  <c:v>2916.666666666667</c:v>
                </c:pt>
                <c:pt idx="13">
                  <c:v>3000</c:v>
                </c:pt>
                <c:pt idx="14">
                  <c:v>3083.3333333333335</c:v>
                </c:pt>
                <c:pt idx="15">
                  <c:v>3166.6666666666665</c:v>
                </c:pt>
                <c:pt idx="16">
                  <c:v>3250</c:v>
                </c:pt>
                <c:pt idx="17">
                  <c:v>3333.333333333333</c:v>
                </c:pt>
                <c:pt idx="18">
                  <c:v>3416.6666666666661</c:v>
                </c:pt>
                <c:pt idx="19">
                  <c:v>3500.0000000000005</c:v>
                </c:pt>
                <c:pt idx="20">
                  <c:v>3583.3333333333335</c:v>
                </c:pt>
                <c:pt idx="21">
                  <c:v>3666.666666666667</c:v>
                </c:pt>
                <c:pt idx="22">
                  <c:v>3750</c:v>
                </c:pt>
                <c:pt idx="23">
                  <c:v>3833.333333333333</c:v>
                </c:pt>
                <c:pt idx="24">
                  <c:v>3916.6666666666665</c:v>
                </c:pt>
                <c:pt idx="25">
                  <c:v>4000.0000000000009</c:v>
                </c:pt>
                <c:pt idx="26">
                  <c:v>4083.3333333333339</c:v>
                </c:pt>
                <c:pt idx="27">
                  <c:v>4166.666666666667</c:v>
                </c:pt>
                <c:pt idx="28">
                  <c:v>4250</c:v>
                </c:pt>
                <c:pt idx="29">
                  <c:v>4333.333333333333</c:v>
                </c:pt>
                <c:pt idx="30">
                  <c:v>4416.666666666667</c:v>
                </c:pt>
                <c:pt idx="31">
                  <c:v>4500</c:v>
                </c:pt>
                <c:pt idx="32">
                  <c:v>4583.333333333333</c:v>
                </c:pt>
                <c:pt idx="33">
                  <c:v>4666.6666666666661</c:v>
                </c:pt>
                <c:pt idx="34">
                  <c:v>4750</c:v>
                </c:pt>
                <c:pt idx="35">
                  <c:v>4833.3333333333339</c:v>
                </c:pt>
                <c:pt idx="36">
                  <c:v>4916.666666666667</c:v>
                </c:pt>
                <c:pt idx="37">
                  <c:v>5000</c:v>
                </c:pt>
                <c:pt idx="38">
                  <c:v>5083.333333333333</c:v>
                </c:pt>
                <c:pt idx="39">
                  <c:v>5166.666666666667</c:v>
                </c:pt>
                <c:pt idx="40">
                  <c:v>5250</c:v>
                </c:pt>
                <c:pt idx="41">
                  <c:v>5333.333333333333</c:v>
                </c:pt>
                <c:pt idx="42">
                  <c:v>5416.6666666666661</c:v>
                </c:pt>
                <c:pt idx="43">
                  <c:v>5499.9999999999991</c:v>
                </c:pt>
                <c:pt idx="44">
                  <c:v>5583.333333333333</c:v>
                </c:pt>
                <c:pt idx="45">
                  <c:v>5666.666666666667</c:v>
                </c:pt>
                <c:pt idx="46">
                  <c:v>5750.0000000000009</c:v>
                </c:pt>
                <c:pt idx="47">
                  <c:v>5833.3333333333339</c:v>
                </c:pt>
                <c:pt idx="48">
                  <c:v>5916.666666666667</c:v>
                </c:pt>
                <c:pt idx="49">
                  <c:v>6000</c:v>
                </c:pt>
                <c:pt idx="50">
                  <c:v>6083.333333333333</c:v>
                </c:pt>
                <c:pt idx="51">
                  <c:v>6166.666666666667</c:v>
                </c:pt>
                <c:pt idx="52">
                  <c:v>6250</c:v>
                </c:pt>
                <c:pt idx="53">
                  <c:v>6250</c:v>
                </c:pt>
              </c:numCache>
            </c:numRef>
          </c:cat>
          <c:val>
            <c:numRef>
              <c:f>Sheet1!$G$5:$G$58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8.6277318826511532E-2</c:v>
                </c:pt>
                <c:pt idx="3">
                  <c:v>8.6277318826511532E-2</c:v>
                </c:pt>
                <c:pt idx="4">
                  <c:v>9.4049077376886947E-2</c:v>
                </c:pt>
                <c:pt idx="5">
                  <c:v>0.10226492456397804</c:v>
                </c:pt>
                <c:pt idx="6">
                  <c:v>0.11092083467945554</c:v>
                </c:pt>
                <c:pt idx="7">
                  <c:v>0.12000900069698558</c:v>
                </c:pt>
                <c:pt idx="8">
                  <c:v>0.12951759566589174</c:v>
                </c:pt>
                <c:pt idx="9">
                  <c:v>0.13943056644536028</c:v>
                </c:pt>
                <c:pt idx="10">
                  <c:v>0.14972746563574488</c:v>
                </c:pt>
                <c:pt idx="11">
                  <c:v>0.1603833273419196</c:v>
                </c:pt>
                <c:pt idx="12">
                  <c:v>0.17136859204780736</c:v>
                </c:pt>
                <c:pt idx="13">
                  <c:v>0.18264908538902191</c:v>
                </c:pt>
                <c:pt idx="14">
                  <c:v>0.19418605498321295</c:v>
                </c:pt>
                <c:pt idx="15">
                  <c:v>0.20593626871997478</c:v>
                </c:pt>
                <c:pt idx="16">
                  <c:v>0.21785217703255053</c:v>
                </c:pt>
                <c:pt idx="17">
                  <c:v>0.2298821406842331</c:v>
                </c:pt>
                <c:pt idx="18">
                  <c:v>0.24197072451914337</c:v>
                </c:pt>
                <c:pt idx="19">
                  <c:v>0.25405905646918903</c:v>
                </c:pt>
                <c:pt idx="20">
                  <c:v>0.26608524989875487</c:v>
                </c:pt>
                <c:pt idx="21">
                  <c:v>0.27798488613099642</c:v>
                </c:pt>
                <c:pt idx="22">
                  <c:v>0.28969155276148273</c:v>
                </c:pt>
                <c:pt idx="23">
                  <c:v>0.30113743215480443</c:v>
                </c:pt>
                <c:pt idx="24">
                  <c:v>0.31225393336676127</c:v>
                </c:pt>
                <c:pt idx="25">
                  <c:v>0.32297235966791432</c:v>
                </c:pt>
                <c:pt idx="26">
                  <c:v>0.33322460289179967</c:v>
                </c:pt>
                <c:pt idx="27">
                  <c:v>0.3429438550193839</c:v>
                </c:pt>
                <c:pt idx="28">
                  <c:v>0.35206532676429952</c:v>
                </c:pt>
                <c:pt idx="29">
                  <c:v>0.36052696246164795</c:v>
                </c:pt>
                <c:pt idx="30">
                  <c:v>0.36827014030332339</c:v>
                </c:pt>
                <c:pt idx="31">
                  <c:v>0.37524034691693792</c:v>
                </c:pt>
                <c:pt idx="32">
                  <c:v>0.38138781546052408</c:v>
                </c:pt>
                <c:pt idx="33">
                  <c:v>0.38666811680284924</c:v>
                </c:pt>
                <c:pt idx="34">
                  <c:v>0.39104269397545594</c:v>
                </c:pt>
                <c:pt idx="35">
                  <c:v>0.39447933090788895</c:v>
                </c:pt>
                <c:pt idx="36">
                  <c:v>0.39695254747701181</c:v>
                </c:pt>
                <c:pt idx="37">
                  <c:v>0.39844391409476404</c:v>
                </c:pt>
                <c:pt idx="38">
                  <c:v>0.3989422804014327</c:v>
                </c:pt>
                <c:pt idx="39">
                  <c:v>0.39844391409476404</c:v>
                </c:pt>
                <c:pt idx="40">
                  <c:v>0.39695254747701181</c:v>
                </c:pt>
                <c:pt idx="41">
                  <c:v>0.39447933090788895</c:v>
                </c:pt>
                <c:pt idx="42">
                  <c:v>0.39104269397545588</c:v>
                </c:pt>
                <c:pt idx="43">
                  <c:v>0.38666811680284924</c:v>
                </c:pt>
                <c:pt idx="44">
                  <c:v>0.38138781546052414</c:v>
                </c:pt>
                <c:pt idx="45">
                  <c:v>0.37524034691693792</c:v>
                </c:pt>
                <c:pt idx="46">
                  <c:v>0.36827014030332339</c:v>
                </c:pt>
                <c:pt idx="47">
                  <c:v>0.36052696246164795</c:v>
                </c:pt>
                <c:pt idx="48">
                  <c:v>0.35206532676429952</c:v>
                </c:pt>
                <c:pt idx="49">
                  <c:v>0.3429438550193839</c:v>
                </c:pt>
                <c:pt idx="50">
                  <c:v>0.33322460289179973</c:v>
                </c:pt>
                <c:pt idx="51">
                  <c:v>0.32297235966791432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0"/>
          <c:order val="1"/>
          <c:spPr>
            <a:ln w="25400">
              <a:noFill/>
            </a:ln>
          </c:spPr>
          <c:cat>
            <c:numRef>
              <c:f>Sheet1!$F$5:$F$58</c:f>
              <c:numCache>
                <c:formatCode>General</c:formatCode>
                <c:ptCount val="54"/>
                <c:pt idx="0">
                  <c:v>0</c:v>
                </c:pt>
                <c:pt idx="1">
                  <c:v>2083.3333333333335</c:v>
                </c:pt>
                <c:pt idx="2">
                  <c:v>2083.3333333333335</c:v>
                </c:pt>
                <c:pt idx="3">
                  <c:v>2166.6666666666665</c:v>
                </c:pt>
                <c:pt idx="4">
                  <c:v>2250</c:v>
                </c:pt>
                <c:pt idx="5">
                  <c:v>2333.333333333333</c:v>
                </c:pt>
                <c:pt idx="6">
                  <c:v>2416.6666666666665</c:v>
                </c:pt>
                <c:pt idx="7">
                  <c:v>2500</c:v>
                </c:pt>
                <c:pt idx="8">
                  <c:v>2583.3333333333335</c:v>
                </c:pt>
                <c:pt idx="9">
                  <c:v>2666.6666666666665</c:v>
                </c:pt>
                <c:pt idx="10">
                  <c:v>2749.9999999999995</c:v>
                </c:pt>
                <c:pt idx="11">
                  <c:v>2833.3333333333335</c:v>
                </c:pt>
                <c:pt idx="12">
                  <c:v>2916.666666666667</c:v>
                </c:pt>
                <c:pt idx="13">
                  <c:v>3000</c:v>
                </c:pt>
                <c:pt idx="14">
                  <c:v>3083.3333333333335</c:v>
                </c:pt>
                <c:pt idx="15">
                  <c:v>3166.6666666666665</c:v>
                </c:pt>
                <c:pt idx="16">
                  <c:v>3250</c:v>
                </c:pt>
                <c:pt idx="17">
                  <c:v>3333.333333333333</c:v>
                </c:pt>
                <c:pt idx="18">
                  <c:v>3416.6666666666661</c:v>
                </c:pt>
                <c:pt idx="19">
                  <c:v>3500.0000000000005</c:v>
                </c:pt>
                <c:pt idx="20">
                  <c:v>3583.3333333333335</c:v>
                </c:pt>
                <c:pt idx="21">
                  <c:v>3666.666666666667</c:v>
                </c:pt>
                <c:pt idx="22">
                  <c:v>3750</c:v>
                </c:pt>
                <c:pt idx="23">
                  <c:v>3833.333333333333</c:v>
                </c:pt>
                <c:pt idx="24">
                  <c:v>3916.6666666666665</c:v>
                </c:pt>
                <c:pt idx="25">
                  <c:v>4000.0000000000009</c:v>
                </c:pt>
                <c:pt idx="26">
                  <c:v>4083.3333333333339</c:v>
                </c:pt>
                <c:pt idx="27">
                  <c:v>4166.666666666667</c:v>
                </c:pt>
                <c:pt idx="28">
                  <c:v>4250</c:v>
                </c:pt>
                <c:pt idx="29">
                  <c:v>4333.333333333333</c:v>
                </c:pt>
                <c:pt idx="30">
                  <c:v>4416.666666666667</c:v>
                </c:pt>
                <c:pt idx="31">
                  <c:v>4500</c:v>
                </c:pt>
                <c:pt idx="32">
                  <c:v>4583.333333333333</c:v>
                </c:pt>
                <c:pt idx="33">
                  <c:v>4666.6666666666661</c:v>
                </c:pt>
                <c:pt idx="34">
                  <c:v>4750</c:v>
                </c:pt>
                <c:pt idx="35">
                  <c:v>4833.3333333333339</c:v>
                </c:pt>
                <c:pt idx="36">
                  <c:v>4916.666666666667</c:v>
                </c:pt>
                <c:pt idx="37">
                  <c:v>5000</c:v>
                </c:pt>
                <c:pt idx="38">
                  <c:v>5083.333333333333</c:v>
                </c:pt>
                <c:pt idx="39">
                  <c:v>5166.666666666667</c:v>
                </c:pt>
                <c:pt idx="40">
                  <c:v>5250</c:v>
                </c:pt>
                <c:pt idx="41">
                  <c:v>5333.333333333333</c:v>
                </c:pt>
                <c:pt idx="42">
                  <c:v>5416.6666666666661</c:v>
                </c:pt>
                <c:pt idx="43">
                  <c:v>5499.9999999999991</c:v>
                </c:pt>
                <c:pt idx="44">
                  <c:v>5583.333333333333</c:v>
                </c:pt>
                <c:pt idx="45">
                  <c:v>5666.666666666667</c:v>
                </c:pt>
                <c:pt idx="46">
                  <c:v>5750.0000000000009</c:v>
                </c:pt>
                <c:pt idx="47">
                  <c:v>5833.3333333333339</c:v>
                </c:pt>
                <c:pt idx="48">
                  <c:v>5916.666666666667</c:v>
                </c:pt>
                <c:pt idx="49">
                  <c:v>6000</c:v>
                </c:pt>
                <c:pt idx="50">
                  <c:v>6083.333333333333</c:v>
                </c:pt>
                <c:pt idx="51">
                  <c:v>6166.666666666667</c:v>
                </c:pt>
                <c:pt idx="52">
                  <c:v>6250</c:v>
                </c:pt>
                <c:pt idx="53">
                  <c:v>6250</c:v>
                </c:pt>
              </c:numCache>
            </c:numRef>
          </c:cat>
          <c:val>
            <c:numRef>
              <c:f>Sheet1!$B$5:$B$65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6512"/>
        <c:axId val="131066880"/>
      </c:areaChart>
      <c:valAx>
        <c:axId val="131066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9696512"/>
        <c:crosses val="max"/>
        <c:crossBetween val="midCat"/>
      </c:valAx>
      <c:dateAx>
        <c:axId val="12969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066880"/>
        <c:crosses val="autoZero"/>
        <c:auto val="0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8</xdr:row>
      <xdr:rowOff>52387</xdr:rowOff>
    </xdr:from>
    <xdr:to>
      <xdr:col>16</xdr:col>
      <xdr:colOff>76200</xdr:colOff>
      <xdr:row>22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</xdr:row>
      <xdr:rowOff>166687</xdr:rowOff>
    </xdr:from>
    <xdr:to>
      <xdr:col>10</xdr:col>
      <xdr:colOff>238125</xdr:colOff>
      <xdr:row>18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45</xdr:row>
      <xdr:rowOff>52387</xdr:rowOff>
    </xdr:from>
    <xdr:to>
      <xdr:col>16</xdr:col>
      <xdr:colOff>76200</xdr:colOff>
      <xdr:row>59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8</xdr:row>
      <xdr:rowOff>52387</xdr:rowOff>
    </xdr:from>
    <xdr:to>
      <xdr:col>16</xdr:col>
      <xdr:colOff>76200</xdr:colOff>
      <xdr:row>22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9" sqref="D19"/>
    </sheetView>
  </sheetViews>
  <sheetFormatPr defaultRowHeight="15" x14ac:dyDescent="0.25"/>
  <cols>
    <col min="1" max="1" width="20.140625" customWidth="1"/>
    <col min="3" max="3" width="21.7109375" bestFit="1" customWidth="1"/>
    <col min="4" max="4" width="15.85546875" customWidth="1"/>
    <col min="5" max="6" width="15.5703125" customWidth="1"/>
    <col min="7" max="7" width="17.28515625" customWidth="1"/>
    <col min="8" max="8" width="18.85546875" customWidth="1"/>
  </cols>
  <sheetData>
    <row r="1" spans="1:8" ht="24" x14ac:dyDescent="0.25">
      <c r="A1" s="5" t="s">
        <v>5</v>
      </c>
      <c r="B1" s="5" t="s">
        <v>6</v>
      </c>
      <c r="C1" s="5" t="s">
        <v>7</v>
      </c>
      <c r="D1" s="5" t="s">
        <v>1</v>
      </c>
      <c r="E1" s="5" t="s">
        <v>4</v>
      </c>
      <c r="F1" s="5" t="s">
        <v>1</v>
      </c>
      <c r="G1" s="5" t="s">
        <v>3</v>
      </c>
      <c r="H1" s="5" t="s">
        <v>8</v>
      </c>
    </row>
    <row r="2" spans="1:8" x14ac:dyDescent="0.25">
      <c r="A2" s="3">
        <v>0.95</v>
      </c>
      <c r="B2" s="3">
        <f>1-A2</f>
        <v>5.0000000000000044E-2</v>
      </c>
      <c r="C2" s="3">
        <f>((1-A2)/2) + A2</f>
        <v>0.97499999999999998</v>
      </c>
      <c r="D2" s="3" t="s">
        <v>0</v>
      </c>
      <c r="E2" s="4">
        <f>NORMSINV(C2)</f>
        <v>1.9599639845400536</v>
      </c>
      <c r="F2" s="4" t="s">
        <v>9</v>
      </c>
      <c r="G2" s="3">
        <f>_xlfn.NORM.S.DIST(E2, 1)</f>
        <v>0.97499999999999998</v>
      </c>
      <c r="H2" s="3">
        <f>G2 - (1-G2)</f>
        <v>0.95</v>
      </c>
    </row>
    <row r="3" spans="1:8" x14ac:dyDescent="0.25">
      <c r="A3" s="3">
        <v>0.95</v>
      </c>
      <c r="B3" s="3">
        <f t="shared" ref="B3:B4" si="0">1-A3</f>
        <v>5.0000000000000044E-2</v>
      </c>
      <c r="C3" s="3">
        <f t="shared" ref="C3:C4" si="1">((1-A3)/2) + A3</f>
        <v>0.97499999999999998</v>
      </c>
      <c r="D3" s="2" t="s">
        <v>2</v>
      </c>
      <c r="E3" s="4">
        <f t="shared" ref="E3:E4" si="2">NORMSINV(C3)</f>
        <v>1.9599639845400536</v>
      </c>
      <c r="F3" s="4" t="s">
        <v>9</v>
      </c>
      <c r="G3" s="3">
        <f>_xlfn.NORM.S.DIST(E3, 1)</f>
        <v>0.97499999999999998</v>
      </c>
      <c r="H3" s="3">
        <f t="shared" ref="H3:H4" si="3">G3 - (1-G3)</f>
        <v>0.95</v>
      </c>
    </row>
    <row r="4" spans="1:8" x14ac:dyDescent="0.25">
      <c r="A4" s="3">
        <v>0.99</v>
      </c>
      <c r="B4" s="3">
        <f t="shared" si="0"/>
        <v>1.0000000000000009E-2</v>
      </c>
      <c r="C4" s="3">
        <f t="shared" si="1"/>
        <v>0.995</v>
      </c>
      <c r="D4" s="2" t="s">
        <v>2</v>
      </c>
      <c r="E4" s="4">
        <f t="shared" si="2"/>
        <v>2.5758293035488999</v>
      </c>
      <c r="F4" s="4" t="s">
        <v>9</v>
      </c>
      <c r="G4" s="3">
        <f>_xlfn.NORM.S.DIST(E4, 1)</f>
        <v>0.995</v>
      </c>
      <c r="H4" s="3">
        <f t="shared" si="3"/>
        <v>0.99</v>
      </c>
    </row>
    <row r="5" spans="1:8" x14ac:dyDescent="0.25">
      <c r="D5" s="1"/>
      <c r="E5" s="1"/>
      <c r="F5" s="1"/>
    </row>
    <row r="6" spans="1:8" x14ac:dyDescent="0.25">
      <c r="D6" s="1"/>
      <c r="E6" s="1"/>
      <c r="F6" s="1"/>
    </row>
    <row r="7" spans="1:8" x14ac:dyDescent="0.25">
      <c r="D7" s="1"/>
      <c r="E7" s="1"/>
      <c r="F7" s="1"/>
    </row>
    <row r="8" spans="1:8" x14ac:dyDescent="0.25">
      <c r="D8" s="1"/>
      <c r="E8" s="6"/>
      <c r="F8" s="6"/>
    </row>
    <row r="9" spans="1:8" x14ac:dyDescent="0.25">
      <c r="D9" s="1"/>
      <c r="E9" s="1"/>
      <c r="F9" s="1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34" workbookViewId="0">
      <selection sqref="A1:B62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-3</v>
      </c>
      <c r="B2">
        <f>_xlfn.NORM.S.DIST(A2,FALSE)</f>
        <v>4.4318484119380075E-3</v>
      </c>
    </row>
    <row r="3" spans="1:2" x14ac:dyDescent="0.25">
      <c r="A3">
        <v>-2.9</v>
      </c>
      <c r="B3">
        <f t="shared" ref="B3:B62" si="0">_xlfn.NORM.S.DIST(A3,FALSE)</f>
        <v>5.9525324197758538E-3</v>
      </c>
    </row>
    <row r="4" spans="1:2" x14ac:dyDescent="0.25">
      <c r="A4">
        <v>-2.8</v>
      </c>
      <c r="B4">
        <f t="shared" si="0"/>
        <v>7.9154515829799686E-3</v>
      </c>
    </row>
    <row r="5" spans="1:2" x14ac:dyDescent="0.25">
      <c r="A5">
        <v>-2.7</v>
      </c>
      <c r="B5">
        <f t="shared" si="0"/>
        <v>1.0420934814422592E-2</v>
      </c>
    </row>
    <row r="6" spans="1:2" x14ac:dyDescent="0.25">
      <c r="A6">
        <v>-2.6</v>
      </c>
      <c r="B6">
        <f t="shared" si="0"/>
        <v>1.3582969233685613E-2</v>
      </c>
    </row>
    <row r="7" spans="1:2" x14ac:dyDescent="0.25">
      <c r="A7">
        <v>-2.5</v>
      </c>
      <c r="B7">
        <f t="shared" si="0"/>
        <v>1.752830049356854E-2</v>
      </c>
    </row>
    <row r="8" spans="1:2" x14ac:dyDescent="0.25">
      <c r="A8">
        <v>-2.4</v>
      </c>
      <c r="B8">
        <f t="shared" si="0"/>
        <v>2.2394530294842899E-2</v>
      </c>
    </row>
    <row r="9" spans="1:2" x14ac:dyDescent="0.25">
      <c r="A9">
        <v>-2.2999999999999998</v>
      </c>
      <c r="B9">
        <f t="shared" si="0"/>
        <v>2.8327037741601186E-2</v>
      </c>
    </row>
    <row r="10" spans="1:2" x14ac:dyDescent="0.25">
      <c r="A10">
        <v>-2.2000000000000002</v>
      </c>
      <c r="B10">
        <f t="shared" si="0"/>
        <v>3.5474592846231424E-2</v>
      </c>
    </row>
    <row r="11" spans="1:2" x14ac:dyDescent="0.25">
      <c r="A11">
        <v>-2.1</v>
      </c>
      <c r="B11">
        <f t="shared" si="0"/>
        <v>4.3983595980427191E-2</v>
      </c>
    </row>
    <row r="12" spans="1:2" x14ac:dyDescent="0.25">
      <c r="A12">
        <v>-2</v>
      </c>
      <c r="B12">
        <f t="shared" si="0"/>
        <v>5.3990966513188063E-2</v>
      </c>
    </row>
    <row r="13" spans="1:2" x14ac:dyDescent="0.25">
      <c r="A13">
        <v>-1.9</v>
      </c>
      <c r="B13">
        <f t="shared" si="0"/>
        <v>6.5615814774676595E-2</v>
      </c>
    </row>
    <row r="14" spans="1:2" x14ac:dyDescent="0.25">
      <c r="A14">
        <v>-1.8</v>
      </c>
      <c r="B14">
        <f t="shared" si="0"/>
        <v>7.8950158300894149E-2</v>
      </c>
    </row>
    <row r="15" spans="1:2" x14ac:dyDescent="0.25">
      <c r="A15">
        <v>-1.7</v>
      </c>
      <c r="B15">
        <f t="shared" si="0"/>
        <v>9.4049077376886947E-2</v>
      </c>
    </row>
    <row r="16" spans="1:2" x14ac:dyDescent="0.25">
      <c r="A16">
        <v>-1.6</v>
      </c>
      <c r="B16">
        <f t="shared" si="0"/>
        <v>0.11092083467945554</v>
      </c>
    </row>
    <row r="17" spans="1:2" x14ac:dyDescent="0.25">
      <c r="A17">
        <v>-1.5</v>
      </c>
      <c r="B17">
        <f t="shared" si="0"/>
        <v>0.12951759566589174</v>
      </c>
    </row>
    <row r="18" spans="1:2" x14ac:dyDescent="0.25">
      <c r="A18">
        <v>-1.4</v>
      </c>
      <c r="B18">
        <f t="shared" si="0"/>
        <v>0.14972746563574488</v>
      </c>
    </row>
    <row r="19" spans="1:2" x14ac:dyDescent="0.25">
      <c r="A19">
        <v>-1.3</v>
      </c>
      <c r="B19">
        <f t="shared" si="0"/>
        <v>0.17136859204780736</v>
      </c>
    </row>
    <row r="20" spans="1:2" x14ac:dyDescent="0.25">
      <c r="A20">
        <v>-1.2</v>
      </c>
      <c r="B20">
        <f t="shared" si="0"/>
        <v>0.19418605498321295</v>
      </c>
    </row>
    <row r="21" spans="1:2" x14ac:dyDescent="0.25">
      <c r="A21">
        <v>-1.1000000000000001</v>
      </c>
      <c r="B21">
        <f t="shared" si="0"/>
        <v>0.21785217703255053</v>
      </c>
    </row>
    <row r="22" spans="1:2" x14ac:dyDescent="0.25">
      <c r="A22">
        <v>-1</v>
      </c>
      <c r="B22">
        <f t="shared" si="0"/>
        <v>0.24197072451914337</v>
      </c>
    </row>
    <row r="23" spans="1:2" x14ac:dyDescent="0.25">
      <c r="A23">
        <v>-0.9</v>
      </c>
      <c r="B23">
        <f t="shared" si="0"/>
        <v>0.26608524989875482</v>
      </c>
    </row>
    <row r="24" spans="1:2" x14ac:dyDescent="0.25">
      <c r="A24">
        <v>-0.8</v>
      </c>
      <c r="B24">
        <f t="shared" si="0"/>
        <v>0.28969155276148273</v>
      </c>
    </row>
    <row r="25" spans="1:2" x14ac:dyDescent="0.25">
      <c r="A25">
        <v>-0.7</v>
      </c>
      <c r="B25">
        <f t="shared" si="0"/>
        <v>0.31225393336676127</v>
      </c>
    </row>
    <row r="26" spans="1:2" x14ac:dyDescent="0.25">
      <c r="A26">
        <v>-0.6</v>
      </c>
      <c r="B26">
        <f t="shared" si="0"/>
        <v>0.33322460289179967</v>
      </c>
    </row>
    <row r="27" spans="1:2" x14ac:dyDescent="0.25">
      <c r="A27">
        <v>-0.5</v>
      </c>
      <c r="B27">
        <f t="shared" si="0"/>
        <v>0.35206532676429952</v>
      </c>
    </row>
    <row r="28" spans="1:2" x14ac:dyDescent="0.25">
      <c r="A28">
        <v>-0.4</v>
      </c>
      <c r="B28">
        <f t="shared" si="0"/>
        <v>0.36827014030332333</v>
      </c>
    </row>
    <row r="29" spans="1:2" x14ac:dyDescent="0.25">
      <c r="A29">
        <v>-0.3</v>
      </c>
      <c r="B29">
        <f t="shared" si="0"/>
        <v>0.38138781546052414</v>
      </c>
    </row>
    <row r="30" spans="1:2" x14ac:dyDescent="0.25">
      <c r="A30">
        <v>-0.2</v>
      </c>
      <c r="B30">
        <f t="shared" si="0"/>
        <v>0.39104269397545588</v>
      </c>
    </row>
    <row r="31" spans="1:2" x14ac:dyDescent="0.25">
      <c r="A31">
        <v>-0.1</v>
      </c>
      <c r="B31">
        <f t="shared" si="0"/>
        <v>0.39695254747701181</v>
      </c>
    </row>
    <row r="32" spans="1:2" x14ac:dyDescent="0.25">
      <c r="A32">
        <v>0</v>
      </c>
      <c r="B32">
        <f t="shared" si="0"/>
        <v>0.3989422804014327</v>
      </c>
    </row>
    <row r="33" spans="1:2" x14ac:dyDescent="0.25">
      <c r="A33">
        <v>0.1</v>
      </c>
      <c r="B33">
        <f t="shared" si="0"/>
        <v>0.39695254747701181</v>
      </c>
    </row>
    <row r="34" spans="1:2" x14ac:dyDescent="0.25">
      <c r="A34">
        <v>0.2</v>
      </c>
      <c r="B34">
        <f t="shared" si="0"/>
        <v>0.39104269397545588</v>
      </c>
    </row>
    <row r="35" spans="1:2" x14ac:dyDescent="0.25">
      <c r="A35">
        <v>0.3</v>
      </c>
      <c r="B35">
        <f t="shared" si="0"/>
        <v>0.38138781546052414</v>
      </c>
    </row>
    <row r="36" spans="1:2" x14ac:dyDescent="0.25">
      <c r="A36">
        <v>0.4</v>
      </c>
      <c r="B36">
        <f t="shared" si="0"/>
        <v>0.36827014030332333</v>
      </c>
    </row>
    <row r="37" spans="1:2" x14ac:dyDescent="0.25">
      <c r="A37">
        <v>0.5</v>
      </c>
      <c r="B37">
        <f t="shared" si="0"/>
        <v>0.35206532676429952</v>
      </c>
    </row>
    <row r="38" spans="1:2" x14ac:dyDescent="0.25">
      <c r="A38">
        <v>0.6</v>
      </c>
      <c r="B38">
        <f t="shared" si="0"/>
        <v>0.33322460289179967</v>
      </c>
    </row>
    <row r="39" spans="1:2" x14ac:dyDescent="0.25">
      <c r="A39">
        <v>0.7</v>
      </c>
      <c r="B39">
        <f t="shared" si="0"/>
        <v>0.31225393336676127</v>
      </c>
    </row>
    <row r="40" spans="1:2" x14ac:dyDescent="0.25">
      <c r="A40">
        <v>0.8</v>
      </c>
      <c r="B40">
        <f t="shared" si="0"/>
        <v>0.28969155276148273</v>
      </c>
    </row>
    <row r="41" spans="1:2" x14ac:dyDescent="0.25">
      <c r="A41">
        <v>0.9</v>
      </c>
      <c r="B41">
        <f t="shared" si="0"/>
        <v>0.26608524989875482</v>
      </c>
    </row>
    <row r="42" spans="1:2" x14ac:dyDescent="0.25">
      <c r="A42">
        <v>1</v>
      </c>
      <c r="B42">
        <f t="shared" si="0"/>
        <v>0.24197072451914337</v>
      </c>
    </row>
    <row r="43" spans="1:2" x14ac:dyDescent="0.25">
      <c r="A43">
        <v>1.1000000000000001</v>
      </c>
      <c r="B43">
        <f t="shared" si="0"/>
        <v>0.21785217703255053</v>
      </c>
    </row>
    <row r="44" spans="1:2" x14ac:dyDescent="0.25">
      <c r="A44">
        <v>1.2</v>
      </c>
      <c r="B44">
        <f t="shared" si="0"/>
        <v>0.19418605498321295</v>
      </c>
    </row>
    <row r="45" spans="1:2" x14ac:dyDescent="0.25">
      <c r="A45">
        <v>1.3</v>
      </c>
      <c r="B45">
        <f t="shared" si="0"/>
        <v>0.17136859204780736</v>
      </c>
    </row>
    <row r="46" spans="1:2" x14ac:dyDescent="0.25">
      <c r="A46">
        <v>1.4</v>
      </c>
      <c r="B46">
        <f t="shared" si="0"/>
        <v>0.14972746563574488</v>
      </c>
    </row>
    <row r="47" spans="1:2" x14ac:dyDescent="0.25">
      <c r="A47">
        <v>1.5</v>
      </c>
      <c r="B47">
        <f t="shared" si="0"/>
        <v>0.12951759566589174</v>
      </c>
    </row>
    <row r="48" spans="1:2" x14ac:dyDescent="0.25">
      <c r="A48">
        <v>1.6</v>
      </c>
      <c r="B48">
        <f t="shared" si="0"/>
        <v>0.11092083467945554</v>
      </c>
    </row>
    <row r="49" spans="1:2" x14ac:dyDescent="0.25">
      <c r="A49">
        <v>1.7</v>
      </c>
      <c r="B49">
        <f t="shared" si="0"/>
        <v>9.4049077376886947E-2</v>
      </c>
    </row>
    <row r="50" spans="1:2" x14ac:dyDescent="0.25">
      <c r="A50">
        <v>1.8</v>
      </c>
      <c r="B50">
        <f t="shared" si="0"/>
        <v>7.8950158300894149E-2</v>
      </c>
    </row>
    <row r="51" spans="1:2" x14ac:dyDescent="0.25">
      <c r="A51">
        <v>1.9</v>
      </c>
      <c r="B51">
        <f t="shared" si="0"/>
        <v>6.5615814774676595E-2</v>
      </c>
    </row>
    <row r="52" spans="1:2" x14ac:dyDescent="0.25">
      <c r="A52">
        <v>2</v>
      </c>
      <c r="B52">
        <f t="shared" si="0"/>
        <v>5.3990966513188063E-2</v>
      </c>
    </row>
    <row r="53" spans="1:2" x14ac:dyDescent="0.25">
      <c r="A53">
        <v>2.1</v>
      </c>
      <c r="B53">
        <f t="shared" si="0"/>
        <v>4.3983595980427191E-2</v>
      </c>
    </row>
    <row r="54" spans="1:2" x14ac:dyDescent="0.25">
      <c r="A54">
        <v>2.2000000000000002</v>
      </c>
      <c r="B54">
        <f t="shared" si="0"/>
        <v>3.5474592846231424E-2</v>
      </c>
    </row>
    <row r="55" spans="1:2" x14ac:dyDescent="0.25">
      <c r="A55">
        <v>2.2999999999999998</v>
      </c>
      <c r="B55">
        <f t="shared" si="0"/>
        <v>2.8327037741601186E-2</v>
      </c>
    </row>
    <row r="56" spans="1:2" x14ac:dyDescent="0.25">
      <c r="A56">
        <v>2.4</v>
      </c>
      <c r="B56">
        <f t="shared" si="0"/>
        <v>2.2394530294842899E-2</v>
      </c>
    </row>
    <row r="57" spans="1:2" x14ac:dyDescent="0.25">
      <c r="A57">
        <v>2.5000000000000102</v>
      </c>
      <c r="B57">
        <f t="shared" si="0"/>
        <v>1.7528300493568086E-2</v>
      </c>
    </row>
    <row r="58" spans="1:2" x14ac:dyDescent="0.25">
      <c r="A58">
        <v>2.6</v>
      </c>
      <c r="B58">
        <f t="shared" si="0"/>
        <v>1.3582969233685613E-2</v>
      </c>
    </row>
    <row r="59" spans="1:2" x14ac:dyDescent="0.25">
      <c r="A59">
        <v>2.7</v>
      </c>
      <c r="B59">
        <f t="shared" si="0"/>
        <v>1.0420934814422592E-2</v>
      </c>
    </row>
    <row r="60" spans="1:2" x14ac:dyDescent="0.25">
      <c r="A60">
        <v>2.80000000000001</v>
      </c>
      <c r="B60">
        <f t="shared" si="0"/>
        <v>7.915451582979743E-3</v>
      </c>
    </row>
    <row r="61" spans="1:2" x14ac:dyDescent="0.25">
      <c r="A61">
        <v>2.9000000000000101</v>
      </c>
      <c r="B61">
        <f t="shared" si="0"/>
        <v>5.9525324197756795E-3</v>
      </c>
    </row>
    <row r="62" spans="1:2" x14ac:dyDescent="0.25">
      <c r="A62">
        <v>3.0000000000000102</v>
      </c>
      <c r="B62">
        <f t="shared" si="0"/>
        <v>4.431848411937874E-3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M18" sqref="M18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3" spans="1:2" x14ac:dyDescent="0.25">
      <c r="A3">
        <v>-10</v>
      </c>
      <c r="B3">
        <f t="shared" ref="B3:B12" si="0">A3^2</f>
        <v>100</v>
      </c>
    </row>
    <row r="4" spans="1:2" x14ac:dyDescent="0.25">
      <c r="A4">
        <v>-9</v>
      </c>
      <c r="B4">
        <f t="shared" si="0"/>
        <v>81</v>
      </c>
    </row>
    <row r="5" spans="1:2" x14ac:dyDescent="0.25">
      <c r="A5">
        <v>-8</v>
      </c>
      <c r="B5">
        <f t="shared" si="0"/>
        <v>64</v>
      </c>
    </row>
    <row r="6" spans="1:2" x14ac:dyDescent="0.25">
      <c r="A6">
        <v>-7</v>
      </c>
      <c r="B6">
        <f t="shared" si="0"/>
        <v>49</v>
      </c>
    </row>
    <row r="7" spans="1:2" x14ac:dyDescent="0.25">
      <c r="A7">
        <v>-6</v>
      </c>
      <c r="B7">
        <f t="shared" si="0"/>
        <v>36</v>
      </c>
    </row>
    <row r="8" spans="1:2" x14ac:dyDescent="0.25">
      <c r="A8">
        <v>-5</v>
      </c>
      <c r="B8">
        <f t="shared" si="0"/>
        <v>25</v>
      </c>
    </row>
    <row r="9" spans="1:2" x14ac:dyDescent="0.25">
      <c r="A9">
        <v>-4</v>
      </c>
      <c r="B9">
        <f t="shared" si="0"/>
        <v>16</v>
      </c>
    </row>
    <row r="10" spans="1:2" x14ac:dyDescent="0.25">
      <c r="A10">
        <v>-3</v>
      </c>
      <c r="B10">
        <f t="shared" si="0"/>
        <v>9</v>
      </c>
    </row>
    <row r="11" spans="1:2" x14ac:dyDescent="0.25">
      <c r="A11">
        <v>-2</v>
      </c>
      <c r="B11">
        <f t="shared" si="0"/>
        <v>4</v>
      </c>
    </row>
    <row r="12" spans="1:2" x14ac:dyDescent="0.25">
      <c r="A12">
        <v>-1</v>
      </c>
      <c r="B12">
        <f t="shared" si="0"/>
        <v>1</v>
      </c>
    </row>
    <row r="13" spans="1:2" x14ac:dyDescent="0.25">
      <c r="A13">
        <v>0</v>
      </c>
      <c r="B13">
        <f>A13^2</f>
        <v>0</v>
      </c>
    </row>
    <row r="14" spans="1:2" x14ac:dyDescent="0.25">
      <c r="A14">
        <v>1</v>
      </c>
      <c r="B14">
        <f t="shared" ref="B14:B23" si="1">A14^2</f>
        <v>1</v>
      </c>
    </row>
    <row r="15" spans="1:2" x14ac:dyDescent="0.25">
      <c r="A15">
        <v>2</v>
      </c>
      <c r="B15">
        <f t="shared" si="1"/>
        <v>4</v>
      </c>
    </row>
    <row r="16" spans="1:2" x14ac:dyDescent="0.25">
      <c r="A16">
        <v>3</v>
      </c>
      <c r="B16">
        <f t="shared" si="1"/>
        <v>9</v>
      </c>
    </row>
    <row r="17" spans="1:2" x14ac:dyDescent="0.25">
      <c r="A17">
        <v>4</v>
      </c>
      <c r="B17">
        <f t="shared" si="1"/>
        <v>16</v>
      </c>
    </row>
    <row r="18" spans="1:2" x14ac:dyDescent="0.25">
      <c r="A18">
        <v>5</v>
      </c>
      <c r="B18">
        <f t="shared" si="1"/>
        <v>25</v>
      </c>
    </row>
    <row r="19" spans="1:2" x14ac:dyDescent="0.25">
      <c r="A19">
        <v>6</v>
      </c>
      <c r="B19">
        <f t="shared" si="1"/>
        <v>36</v>
      </c>
    </row>
    <row r="20" spans="1:2" x14ac:dyDescent="0.25">
      <c r="A20">
        <v>7</v>
      </c>
      <c r="B20">
        <f t="shared" si="1"/>
        <v>49</v>
      </c>
    </row>
    <row r="21" spans="1:2" x14ac:dyDescent="0.25">
      <c r="A21">
        <v>8</v>
      </c>
      <c r="B21">
        <f t="shared" si="1"/>
        <v>64</v>
      </c>
    </row>
    <row r="22" spans="1:2" x14ac:dyDescent="0.25">
      <c r="A22">
        <v>9</v>
      </c>
      <c r="B22">
        <f t="shared" si="1"/>
        <v>81</v>
      </c>
    </row>
    <row r="23" spans="1:2" x14ac:dyDescent="0.25">
      <c r="A23">
        <v>10</v>
      </c>
      <c r="B23">
        <f t="shared" si="1"/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37" workbookViewId="0">
      <selection activeCell="B59" sqref="B59"/>
    </sheetView>
  </sheetViews>
  <sheetFormatPr defaultRowHeight="15" x14ac:dyDescent="0.25"/>
  <sheetData>
    <row r="1" spans="1:7" x14ac:dyDescent="0.25">
      <c r="E1">
        <v>-3</v>
      </c>
      <c r="F1">
        <v>10000</v>
      </c>
      <c r="G1">
        <v>-1.75</v>
      </c>
    </row>
    <row r="2" spans="1:7" x14ac:dyDescent="0.25">
      <c r="E2">
        <v>3</v>
      </c>
      <c r="G2">
        <v>0.75</v>
      </c>
    </row>
    <row r="4" spans="1:7" x14ac:dyDescent="0.25">
      <c r="B4" t="s">
        <v>14</v>
      </c>
      <c r="G4" t="s">
        <v>15</v>
      </c>
    </row>
    <row r="5" spans="1:7" x14ac:dyDescent="0.25">
      <c r="A5">
        <v>-3</v>
      </c>
      <c r="B5">
        <f>_xlfn.NORM.S.DIST(A5,FALSE)</f>
        <v>4.4318484119380075E-3</v>
      </c>
      <c r="C5" s="7"/>
      <c r="E5">
        <f>E$1</f>
        <v>-3</v>
      </c>
      <c r="F5" s="7">
        <f>(E5-E$1)/(E$2-E$1)*F$1</f>
        <v>0</v>
      </c>
      <c r="G5">
        <v>0</v>
      </c>
    </row>
    <row r="6" spans="1:7" x14ac:dyDescent="0.25">
      <c r="A6">
        <v>-2.9</v>
      </c>
      <c r="B6">
        <f t="shared" ref="B6:B65" si="0">_xlfn.NORM.S.DIST(A6,FALSE)</f>
        <v>5.9525324197758538E-3</v>
      </c>
      <c r="C6" s="7"/>
      <c r="E6">
        <f>G$1</f>
        <v>-1.75</v>
      </c>
      <c r="F6" s="7">
        <f t="shared" ref="F6:F65" si="1">(E6-E$1)/(E$2-E$1)*F$1</f>
        <v>2083.3333333333335</v>
      </c>
      <c r="G6">
        <v>0</v>
      </c>
    </row>
    <row r="7" spans="1:7" x14ac:dyDescent="0.25">
      <c r="A7">
        <v>-2.8</v>
      </c>
      <c r="B7">
        <f t="shared" si="0"/>
        <v>7.9154515829799686E-3</v>
      </c>
      <c r="C7" s="7"/>
      <c r="D7">
        <v>0</v>
      </c>
      <c r="E7">
        <f>G$1</f>
        <v>-1.75</v>
      </c>
      <c r="F7" s="7">
        <f t="shared" si="1"/>
        <v>2083.3333333333335</v>
      </c>
      <c r="G7" s="7">
        <f t="shared" ref="G7:G56" si="2">NORMDIST(E6,0,1,FALSE)</f>
        <v>8.6277318826511532E-2</v>
      </c>
    </row>
    <row r="8" spans="1:7" x14ac:dyDescent="0.25">
      <c r="A8">
        <v>-2.7</v>
      </c>
      <c r="B8">
        <f t="shared" si="0"/>
        <v>1.0420934814422592E-2</v>
      </c>
      <c r="C8" s="7"/>
      <c r="D8">
        <v>0.02</v>
      </c>
      <c r="E8" s="7">
        <f>G$1+(G$2-G$1)*D8</f>
        <v>-1.7</v>
      </c>
      <c r="F8" s="7">
        <f t="shared" si="1"/>
        <v>2166.6666666666665</v>
      </c>
      <c r="G8" s="7">
        <f t="shared" si="2"/>
        <v>8.6277318826511532E-2</v>
      </c>
    </row>
    <row r="9" spans="1:7" x14ac:dyDescent="0.25">
      <c r="A9">
        <v>-2.6</v>
      </c>
      <c r="B9">
        <f t="shared" si="0"/>
        <v>1.3582969233685613E-2</v>
      </c>
      <c r="C9" s="7"/>
      <c r="D9">
        <v>0.04</v>
      </c>
      <c r="E9" s="7">
        <f t="shared" ref="E9:E56" si="3">G$1+(G$2-G$1)*D9</f>
        <v>-1.65</v>
      </c>
      <c r="F9" s="7">
        <f t="shared" si="1"/>
        <v>2250</v>
      </c>
      <c r="G9" s="7">
        <f t="shared" si="2"/>
        <v>9.4049077376886947E-2</v>
      </c>
    </row>
    <row r="10" spans="1:7" x14ac:dyDescent="0.25">
      <c r="A10">
        <v>-2.5</v>
      </c>
      <c r="B10">
        <f t="shared" si="0"/>
        <v>1.752830049356854E-2</v>
      </c>
      <c r="C10" s="7"/>
      <c r="D10">
        <v>0.06</v>
      </c>
      <c r="E10" s="7">
        <f t="shared" si="3"/>
        <v>-1.6</v>
      </c>
      <c r="F10" s="7">
        <f t="shared" si="1"/>
        <v>2333.333333333333</v>
      </c>
      <c r="G10" s="7">
        <f t="shared" si="2"/>
        <v>0.10226492456397804</v>
      </c>
    </row>
    <row r="11" spans="1:7" x14ac:dyDescent="0.25">
      <c r="A11">
        <v>-2.4</v>
      </c>
      <c r="B11">
        <f t="shared" si="0"/>
        <v>2.2394530294842899E-2</v>
      </c>
      <c r="C11" s="7"/>
      <c r="D11">
        <v>0.08</v>
      </c>
      <c r="E11" s="7">
        <f t="shared" si="3"/>
        <v>-1.55</v>
      </c>
      <c r="F11" s="7">
        <f t="shared" si="1"/>
        <v>2416.6666666666665</v>
      </c>
      <c r="G11" s="7">
        <f t="shared" si="2"/>
        <v>0.11092083467945554</v>
      </c>
    </row>
    <row r="12" spans="1:7" x14ac:dyDescent="0.25">
      <c r="A12">
        <v>-2.2999999999999998</v>
      </c>
      <c r="B12">
        <f t="shared" si="0"/>
        <v>2.8327037741601186E-2</v>
      </c>
      <c r="C12" s="7"/>
      <c r="D12">
        <v>0.1</v>
      </c>
      <c r="E12" s="7">
        <f t="shared" si="3"/>
        <v>-1.5</v>
      </c>
      <c r="F12" s="7">
        <f t="shared" si="1"/>
        <v>2500</v>
      </c>
      <c r="G12" s="7">
        <f t="shared" si="2"/>
        <v>0.12000900069698558</v>
      </c>
    </row>
    <row r="13" spans="1:7" x14ac:dyDescent="0.25">
      <c r="A13">
        <v>-2.2000000000000002</v>
      </c>
      <c r="B13">
        <f t="shared" si="0"/>
        <v>3.5474592846231424E-2</v>
      </c>
      <c r="C13" s="7"/>
      <c r="D13">
        <v>0.12</v>
      </c>
      <c r="E13" s="7">
        <f t="shared" si="3"/>
        <v>-1.45</v>
      </c>
      <c r="F13" s="7">
        <f t="shared" si="1"/>
        <v>2583.3333333333335</v>
      </c>
      <c r="G13" s="7">
        <f t="shared" si="2"/>
        <v>0.12951759566589174</v>
      </c>
    </row>
    <row r="14" spans="1:7" x14ac:dyDescent="0.25">
      <c r="A14">
        <v>-2.1</v>
      </c>
      <c r="B14">
        <f t="shared" si="0"/>
        <v>4.3983595980427191E-2</v>
      </c>
      <c r="C14" s="7"/>
      <c r="D14">
        <v>0.14000000000000001</v>
      </c>
      <c r="E14" s="7">
        <f t="shared" si="3"/>
        <v>-1.4</v>
      </c>
      <c r="F14" s="7">
        <f t="shared" si="1"/>
        <v>2666.6666666666665</v>
      </c>
      <c r="G14" s="7">
        <f t="shared" si="2"/>
        <v>0.13943056644536028</v>
      </c>
    </row>
    <row r="15" spans="1:7" x14ac:dyDescent="0.25">
      <c r="A15">
        <v>-2</v>
      </c>
      <c r="B15">
        <f t="shared" si="0"/>
        <v>5.3990966513188063E-2</v>
      </c>
      <c r="C15" s="7"/>
      <c r="D15">
        <v>0.16</v>
      </c>
      <c r="E15" s="7">
        <f t="shared" si="3"/>
        <v>-1.35</v>
      </c>
      <c r="F15" s="7">
        <f t="shared" si="1"/>
        <v>2749.9999999999995</v>
      </c>
      <c r="G15" s="7">
        <f t="shared" si="2"/>
        <v>0.14972746563574488</v>
      </c>
    </row>
    <row r="16" spans="1:7" x14ac:dyDescent="0.25">
      <c r="A16">
        <v>-1.9</v>
      </c>
      <c r="B16">
        <f t="shared" si="0"/>
        <v>6.5615814774676595E-2</v>
      </c>
      <c r="C16" s="7"/>
      <c r="D16">
        <v>0.18</v>
      </c>
      <c r="E16" s="7">
        <f t="shared" si="3"/>
        <v>-1.3</v>
      </c>
      <c r="F16" s="7">
        <f t="shared" si="1"/>
        <v>2833.3333333333335</v>
      </c>
      <c r="G16" s="7">
        <f t="shared" si="2"/>
        <v>0.1603833273419196</v>
      </c>
    </row>
    <row r="17" spans="1:7" x14ac:dyDescent="0.25">
      <c r="A17">
        <v>-1.8</v>
      </c>
      <c r="B17">
        <f t="shared" si="0"/>
        <v>7.8950158300894149E-2</v>
      </c>
      <c r="C17" s="7"/>
      <c r="D17">
        <v>0.2</v>
      </c>
      <c r="E17" s="7">
        <f t="shared" si="3"/>
        <v>-1.25</v>
      </c>
      <c r="F17" s="7">
        <f t="shared" si="1"/>
        <v>2916.666666666667</v>
      </c>
      <c r="G17" s="7">
        <f t="shared" si="2"/>
        <v>0.17136859204780736</v>
      </c>
    </row>
    <row r="18" spans="1:7" x14ac:dyDescent="0.25">
      <c r="A18">
        <v>-1.7</v>
      </c>
      <c r="B18">
        <f t="shared" si="0"/>
        <v>9.4049077376886947E-2</v>
      </c>
      <c r="C18" s="7"/>
      <c r="D18">
        <v>0.22</v>
      </c>
      <c r="E18" s="7">
        <f t="shared" si="3"/>
        <v>-1.2</v>
      </c>
      <c r="F18" s="7">
        <f t="shared" si="1"/>
        <v>3000</v>
      </c>
      <c r="G18" s="7">
        <f t="shared" si="2"/>
        <v>0.18264908538902191</v>
      </c>
    </row>
    <row r="19" spans="1:7" x14ac:dyDescent="0.25">
      <c r="A19">
        <v>-1.6</v>
      </c>
      <c r="B19">
        <f t="shared" si="0"/>
        <v>0.11092083467945554</v>
      </c>
      <c r="C19" s="7"/>
      <c r="D19">
        <v>0.24</v>
      </c>
      <c r="E19" s="7">
        <f t="shared" si="3"/>
        <v>-1.1499999999999999</v>
      </c>
      <c r="F19" s="7">
        <f t="shared" si="1"/>
        <v>3083.3333333333335</v>
      </c>
      <c r="G19" s="7">
        <f t="shared" si="2"/>
        <v>0.19418605498321295</v>
      </c>
    </row>
    <row r="20" spans="1:7" x14ac:dyDescent="0.25">
      <c r="A20">
        <v>-1.5</v>
      </c>
      <c r="B20">
        <f t="shared" si="0"/>
        <v>0.12951759566589174</v>
      </c>
      <c r="C20" s="7"/>
      <c r="D20">
        <v>0.26</v>
      </c>
      <c r="E20" s="7">
        <f t="shared" si="3"/>
        <v>-1.1000000000000001</v>
      </c>
      <c r="F20" s="7">
        <f t="shared" si="1"/>
        <v>3166.6666666666665</v>
      </c>
      <c r="G20" s="7">
        <f t="shared" si="2"/>
        <v>0.20593626871997478</v>
      </c>
    </row>
    <row r="21" spans="1:7" x14ac:dyDescent="0.25">
      <c r="A21">
        <v>-1.4</v>
      </c>
      <c r="B21">
        <f t="shared" si="0"/>
        <v>0.14972746563574488</v>
      </c>
      <c r="C21" s="7"/>
      <c r="D21">
        <v>0.28000000000000003</v>
      </c>
      <c r="E21" s="7">
        <f t="shared" si="3"/>
        <v>-1.0499999999999998</v>
      </c>
      <c r="F21" s="7">
        <f t="shared" si="1"/>
        <v>3250</v>
      </c>
      <c r="G21" s="7">
        <f t="shared" si="2"/>
        <v>0.21785217703255053</v>
      </c>
    </row>
    <row r="22" spans="1:7" x14ac:dyDescent="0.25">
      <c r="A22">
        <v>-1.3</v>
      </c>
      <c r="B22">
        <f t="shared" si="0"/>
        <v>0.17136859204780736</v>
      </c>
      <c r="C22" s="7"/>
      <c r="D22">
        <v>0.3</v>
      </c>
      <c r="E22" s="7">
        <f t="shared" si="3"/>
        <v>-1</v>
      </c>
      <c r="F22" s="7">
        <f t="shared" si="1"/>
        <v>3333.333333333333</v>
      </c>
      <c r="G22" s="7">
        <f t="shared" si="2"/>
        <v>0.2298821406842331</v>
      </c>
    </row>
    <row r="23" spans="1:7" x14ac:dyDescent="0.25">
      <c r="A23">
        <v>-1.2</v>
      </c>
      <c r="B23">
        <f t="shared" si="0"/>
        <v>0.19418605498321295</v>
      </c>
      <c r="C23" s="7"/>
      <c r="D23">
        <v>0.32</v>
      </c>
      <c r="E23" s="7">
        <f t="shared" si="3"/>
        <v>-0.95</v>
      </c>
      <c r="F23" s="7">
        <f t="shared" si="1"/>
        <v>3416.6666666666661</v>
      </c>
      <c r="G23" s="7">
        <f t="shared" si="2"/>
        <v>0.24197072451914337</v>
      </c>
    </row>
    <row r="24" spans="1:7" x14ac:dyDescent="0.25">
      <c r="A24">
        <v>-1.1000000000000001</v>
      </c>
      <c r="B24">
        <f t="shared" si="0"/>
        <v>0.21785217703255053</v>
      </c>
      <c r="C24" s="7"/>
      <c r="D24">
        <v>0.34</v>
      </c>
      <c r="E24" s="7">
        <f t="shared" si="3"/>
        <v>-0.89999999999999991</v>
      </c>
      <c r="F24" s="7">
        <f t="shared" si="1"/>
        <v>3500.0000000000005</v>
      </c>
      <c r="G24" s="7">
        <f t="shared" si="2"/>
        <v>0.25405905646918903</v>
      </c>
    </row>
    <row r="25" spans="1:7" x14ac:dyDescent="0.25">
      <c r="A25">
        <v>-1</v>
      </c>
      <c r="B25">
        <f t="shared" si="0"/>
        <v>0.24197072451914337</v>
      </c>
      <c r="C25" s="7"/>
      <c r="D25">
        <v>0.36</v>
      </c>
      <c r="E25" s="7">
        <f t="shared" si="3"/>
        <v>-0.85000000000000009</v>
      </c>
      <c r="F25" s="7">
        <f t="shared" si="1"/>
        <v>3583.3333333333335</v>
      </c>
      <c r="G25" s="7">
        <f t="shared" si="2"/>
        <v>0.26608524989875487</v>
      </c>
    </row>
    <row r="26" spans="1:7" x14ac:dyDescent="0.25">
      <c r="A26">
        <v>-0.9</v>
      </c>
      <c r="B26">
        <f t="shared" si="0"/>
        <v>0.26608524989875482</v>
      </c>
      <c r="C26" s="7"/>
      <c r="D26">
        <v>0.38</v>
      </c>
      <c r="E26" s="7">
        <f t="shared" si="3"/>
        <v>-0.8</v>
      </c>
      <c r="F26" s="7">
        <f t="shared" si="1"/>
        <v>3666.666666666667</v>
      </c>
      <c r="G26" s="7">
        <f t="shared" si="2"/>
        <v>0.27798488613099642</v>
      </c>
    </row>
    <row r="27" spans="1:7" x14ac:dyDescent="0.25">
      <c r="A27">
        <v>-0.8</v>
      </c>
      <c r="B27">
        <f t="shared" si="0"/>
        <v>0.28969155276148273</v>
      </c>
      <c r="C27" s="7"/>
      <c r="D27">
        <v>0.4</v>
      </c>
      <c r="E27" s="7">
        <f t="shared" si="3"/>
        <v>-0.75</v>
      </c>
      <c r="F27" s="7">
        <f t="shared" si="1"/>
        <v>3750</v>
      </c>
      <c r="G27" s="7">
        <f t="shared" si="2"/>
        <v>0.28969155276148273</v>
      </c>
    </row>
    <row r="28" spans="1:7" x14ac:dyDescent="0.25">
      <c r="A28">
        <v>-0.7</v>
      </c>
      <c r="B28">
        <f t="shared" si="0"/>
        <v>0.31225393336676127</v>
      </c>
      <c r="C28" s="7"/>
      <c r="D28">
        <v>0.42</v>
      </c>
      <c r="E28" s="7">
        <f t="shared" si="3"/>
        <v>-0.7</v>
      </c>
      <c r="F28" s="7">
        <f t="shared" si="1"/>
        <v>3833.333333333333</v>
      </c>
      <c r="G28" s="7">
        <f t="shared" si="2"/>
        <v>0.30113743215480443</v>
      </c>
    </row>
    <row r="29" spans="1:7" x14ac:dyDescent="0.25">
      <c r="A29">
        <v>-0.6</v>
      </c>
      <c r="B29">
        <f t="shared" si="0"/>
        <v>0.33322460289179967</v>
      </c>
      <c r="C29" s="7"/>
      <c r="D29">
        <v>0.44</v>
      </c>
      <c r="E29" s="7">
        <f t="shared" si="3"/>
        <v>-0.64999999999999991</v>
      </c>
      <c r="F29" s="7">
        <f t="shared" si="1"/>
        <v>3916.6666666666665</v>
      </c>
      <c r="G29" s="7">
        <f t="shared" si="2"/>
        <v>0.31225393336676127</v>
      </c>
    </row>
    <row r="30" spans="1:7" x14ac:dyDescent="0.25">
      <c r="A30">
        <v>-0.5</v>
      </c>
      <c r="B30">
        <f t="shared" si="0"/>
        <v>0.35206532676429952</v>
      </c>
      <c r="C30" s="7"/>
      <c r="D30">
        <v>0.46</v>
      </c>
      <c r="E30" s="7">
        <f t="shared" si="3"/>
        <v>-0.59999999999999987</v>
      </c>
      <c r="F30" s="7">
        <f t="shared" si="1"/>
        <v>4000.0000000000009</v>
      </c>
      <c r="G30" s="7">
        <f t="shared" si="2"/>
        <v>0.32297235966791432</v>
      </c>
    </row>
    <row r="31" spans="1:7" x14ac:dyDescent="0.25">
      <c r="A31">
        <v>-0.4</v>
      </c>
      <c r="B31">
        <f t="shared" si="0"/>
        <v>0.36827014030332333</v>
      </c>
      <c r="C31" s="7"/>
      <c r="D31">
        <v>0.48</v>
      </c>
      <c r="E31" s="7">
        <f t="shared" si="3"/>
        <v>-0.55000000000000004</v>
      </c>
      <c r="F31" s="7">
        <f t="shared" si="1"/>
        <v>4083.3333333333339</v>
      </c>
      <c r="G31" s="7">
        <f t="shared" si="2"/>
        <v>0.33322460289179967</v>
      </c>
    </row>
    <row r="32" spans="1:7" x14ac:dyDescent="0.25">
      <c r="A32">
        <v>-0.3</v>
      </c>
      <c r="B32">
        <f t="shared" si="0"/>
        <v>0.38138781546052414</v>
      </c>
      <c r="C32" s="7"/>
      <c r="D32">
        <v>0.5</v>
      </c>
      <c r="E32" s="7">
        <f t="shared" si="3"/>
        <v>-0.5</v>
      </c>
      <c r="F32" s="7">
        <f t="shared" si="1"/>
        <v>4166.666666666667</v>
      </c>
      <c r="G32" s="7">
        <f t="shared" si="2"/>
        <v>0.3429438550193839</v>
      </c>
    </row>
    <row r="33" spans="1:7" x14ac:dyDescent="0.25">
      <c r="A33">
        <v>-0.2</v>
      </c>
      <c r="B33">
        <f t="shared" si="0"/>
        <v>0.39104269397545588</v>
      </c>
      <c r="C33" s="7"/>
      <c r="D33">
        <v>0.52</v>
      </c>
      <c r="E33" s="7">
        <f t="shared" si="3"/>
        <v>-0.44999999999999996</v>
      </c>
      <c r="F33" s="7">
        <f t="shared" si="1"/>
        <v>4250</v>
      </c>
      <c r="G33" s="7">
        <f t="shared" si="2"/>
        <v>0.35206532676429952</v>
      </c>
    </row>
    <row r="34" spans="1:7" x14ac:dyDescent="0.25">
      <c r="A34">
        <v>-0.1</v>
      </c>
      <c r="B34">
        <f t="shared" si="0"/>
        <v>0.39695254747701181</v>
      </c>
      <c r="C34" s="7"/>
      <c r="D34">
        <v>0.54</v>
      </c>
      <c r="E34" s="7">
        <f t="shared" si="3"/>
        <v>-0.39999999999999991</v>
      </c>
      <c r="F34" s="7">
        <f t="shared" si="1"/>
        <v>4333.333333333333</v>
      </c>
      <c r="G34" s="7">
        <f t="shared" si="2"/>
        <v>0.36052696246164795</v>
      </c>
    </row>
    <row r="35" spans="1:7" x14ac:dyDescent="0.25">
      <c r="A35">
        <v>0</v>
      </c>
      <c r="B35">
        <f t="shared" si="0"/>
        <v>0.3989422804014327</v>
      </c>
      <c r="C35" s="7"/>
      <c r="D35">
        <v>0.56000000000000005</v>
      </c>
      <c r="E35" s="7">
        <f t="shared" si="3"/>
        <v>-0.34999999999999987</v>
      </c>
      <c r="F35" s="7">
        <f t="shared" si="1"/>
        <v>4416.666666666667</v>
      </c>
      <c r="G35" s="7">
        <f t="shared" si="2"/>
        <v>0.36827014030332339</v>
      </c>
    </row>
    <row r="36" spans="1:7" x14ac:dyDescent="0.25">
      <c r="A36">
        <v>0.1</v>
      </c>
      <c r="B36">
        <f t="shared" si="0"/>
        <v>0.39695254747701181</v>
      </c>
      <c r="C36" s="7"/>
      <c r="D36">
        <v>0.57999999999999996</v>
      </c>
      <c r="E36" s="7">
        <f t="shared" si="3"/>
        <v>-0.30000000000000004</v>
      </c>
      <c r="F36" s="7">
        <f t="shared" si="1"/>
        <v>4500</v>
      </c>
      <c r="G36" s="7">
        <f t="shared" si="2"/>
        <v>0.37524034691693792</v>
      </c>
    </row>
    <row r="37" spans="1:7" x14ac:dyDescent="0.25">
      <c r="A37">
        <v>0.2</v>
      </c>
      <c r="B37">
        <f t="shared" si="0"/>
        <v>0.39104269397545588</v>
      </c>
      <c r="C37" s="7"/>
      <c r="D37">
        <v>0.6</v>
      </c>
      <c r="E37" s="7">
        <f t="shared" si="3"/>
        <v>-0.25</v>
      </c>
      <c r="F37" s="7">
        <f t="shared" si="1"/>
        <v>4583.333333333333</v>
      </c>
      <c r="G37" s="7">
        <f t="shared" si="2"/>
        <v>0.38138781546052408</v>
      </c>
    </row>
    <row r="38" spans="1:7" x14ac:dyDescent="0.25">
      <c r="A38">
        <v>0.3</v>
      </c>
      <c r="B38">
        <f t="shared" si="0"/>
        <v>0.38138781546052414</v>
      </c>
      <c r="C38" s="7"/>
      <c r="D38">
        <v>0.62</v>
      </c>
      <c r="E38" s="7">
        <f t="shared" si="3"/>
        <v>-0.19999999999999996</v>
      </c>
      <c r="F38" s="7">
        <f t="shared" si="1"/>
        <v>4666.6666666666661</v>
      </c>
      <c r="G38" s="7">
        <f t="shared" si="2"/>
        <v>0.38666811680284924</v>
      </c>
    </row>
    <row r="39" spans="1:7" x14ac:dyDescent="0.25">
      <c r="A39">
        <v>0.4</v>
      </c>
      <c r="B39">
        <f t="shared" si="0"/>
        <v>0.36827014030332333</v>
      </c>
      <c r="C39" s="7"/>
      <c r="D39">
        <v>0.64</v>
      </c>
      <c r="E39" s="7">
        <f t="shared" si="3"/>
        <v>-0.14999999999999991</v>
      </c>
      <c r="F39" s="7">
        <f t="shared" si="1"/>
        <v>4750</v>
      </c>
      <c r="G39" s="7">
        <f t="shared" si="2"/>
        <v>0.39104269397545594</v>
      </c>
    </row>
    <row r="40" spans="1:7" x14ac:dyDescent="0.25">
      <c r="A40">
        <v>0.5</v>
      </c>
      <c r="B40">
        <f t="shared" si="0"/>
        <v>0.35206532676429952</v>
      </c>
      <c r="C40" s="7"/>
      <c r="D40">
        <v>0.66</v>
      </c>
      <c r="E40" s="7">
        <f t="shared" si="3"/>
        <v>-9.9999999999999867E-2</v>
      </c>
      <c r="F40" s="7">
        <f t="shared" si="1"/>
        <v>4833.3333333333339</v>
      </c>
      <c r="G40" s="7">
        <f t="shared" si="2"/>
        <v>0.39447933090788895</v>
      </c>
    </row>
    <row r="41" spans="1:7" x14ac:dyDescent="0.25">
      <c r="A41">
        <v>0.6</v>
      </c>
      <c r="B41">
        <f t="shared" si="0"/>
        <v>0.33322460289179967</v>
      </c>
      <c r="C41" s="7"/>
      <c r="D41">
        <v>0.68</v>
      </c>
      <c r="E41" s="7">
        <f t="shared" si="3"/>
        <v>-4.9999999999999822E-2</v>
      </c>
      <c r="F41" s="7">
        <f t="shared" si="1"/>
        <v>4916.666666666667</v>
      </c>
      <c r="G41" s="7">
        <f t="shared" si="2"/>
        <v>0.39695254747701181</v>
      </c>
    </row>
    <row r="42" spans="1:7" x14ac:dyDescent="0.25">
      <c r="A42">
        <v>0.7</v>
      </c>
      <c r="B42">
        <f t="shared" si="0"/>
        <v>0.31225393336676127</v>
      </c>
      <c r="C42" s="7"/>
      <c r="D42">
        <v>0.7</v>
      </c>
      <c r="E42" s="7">
        <f t="shared" si="3"/>
        <v>0</v>
      </c>
      <c r="F42" s="7">
        <f t="shared" si="1"/>
        <v>5000</v>
      </c>
      <c r="G42" s="7">
        <f t="shared" si="2"/>
        <v>0.39844391409476404</v>
      </c>
    </row>
    <row r="43" spans="1:7" x14ac:dyDescent="0.25">
      <c r="A43">
        <v>0.8</v>
      </c>
      <c r="B43">
        <f t="shared" si="0"/>
        <v>0.28969155276148273</v>
      </c>
      <c r="C43" s="7"/>
      <c r="D43">
        <v>0.72</v>
      </c>
      <c r="E43" s="7">
        <f t="shared" si="3"/>
        <v>4.9999999999999822E-2</v>
      </c>
      <c r="F43" s="7">
        <f t="shared" si="1"/>
        <v>5083.333333333333</v>
      </c>
      <c r="G43" s="7">
        <f t="shared" si="2"/>
        <v>0.3989422804014327</v>
      </c>
    </row>
    <row r="44" spans="1:7" x14ac:dyDescent="0.25">
      <c r="A44">
        <v>0.9</v>
      </c>
      <c r="B44">
        <f t="shared" si="0"/>
        <v>0.26608524989875482</v>
      </c>
      <c r="C44" s="7"/>
      <c r="D44">
        <v>0.74</v>
      </c>
      <c r="E44" s="7">
        <f t="shared" si="3"/>
        <v>0.10000000000000009</v>
      </c>
      <c r="F44" s="7">
        <f t="shared" si="1"/>
        <v>5166.666666666667</v>
      </c>
      <c r="G44" s="7">
        <f t="shared" si="2"/>
        <v>0.39844391409476404</v>
      </c>
    </row>
    <row r="45" spans="1:7" x14ac:dyDescent="0.25">
      <c r="A45">
        <v>1</v>
      </c>
      <c r="B45">
        <f t="shared" si="0"/>
        <v>0.24197072451914337</v>
      </c>
      <c r="C45" s="7"/>
      <c r="D45">
        <v>0.76</v>
      </c>
      <c r="E45" s="7">
        <f t="shared" si="3"/>
        <v>0.14999999999999991</v>
      </c>
      <c r="F45" s="7">
        <f t="shared" si="1"/>
        <v>5250</v>
      </c>
      <c r="G45" s="7">
        <f t="shared" si="2"/>
        <v>0.39695254747701181</v>
      </c>
    </row>
    <row r="46" spans="1:7" x14ac:dyDescent="0.25">
      <c r="A46">
        <v>1.1000000000000001</v>
      </c>
      <c r="B46">
        <f t="shared" si="0"/>
        <v>0.21785217703255053</v>
      </c>
      <c r="C46" s="7"/>
      <c r="D46">
        <v>0.78</v>
      </c>
      <c r="E46" s="7">
        <f t="shared" si="3"/>
        <v>0.20000000000000018</v>
      </c>
      <c r="F46" s="7">
        <f t="shared" si="1"/>
        <v>5333.333333333333</v>
      </c>
      <c r="G46" s="7">
        <f t="shared" si="2"/>
        <v>0.39447933090788895</v>
      </c>
    </row>
    <row r="47" spans="1:7" x14ac:dyDescent="0.25">
      <c r="A47">
        <v>1.2</v>
      </c>
      <c r="B47">
        <f t="shared" si="0"/>
        <v>0.19418605498321295</v>
      </c>
      <c r="C47" s="7"/>
      <c r="D47">
        <v>0.8</v>
      </c>
      <c r="E47" s="7">
        <f t="shared" si="3"/>
        <v>0.25</v>
      </c>
      <c r="F47" s="7">
        <f t="shared" si="1"/>
        <v>5416.6666666666661</v>
      </c>
      <c r="G47" s="7">
        <f t="shared" si="2"/>
        <v>0.39104269397545588</v>
      </c>
    </row>
    <row r="48" spans="1:7" x14ac:dyDescent="0.25">
      <c r="A48">
        <v>1.3</v>
      </c>
      <c r="B48">
        <f t="shared" si="0"/>
        <v>0.17136859204780736</v>
      </c>
      <c r="C48" s="7"/>
      <c r="D48">
        <v>0.82</v>
      </c>
      <c r="E48" s="7">
        <f t="shared" si="3"/>
        <v>0.29999999999999982</v>
      </c>
      <c r="F48" s="7">
        <f t="shared" si="1"/>
        <v>5499.9999999999991</v>
      </c>
      <c r="G48" s="7">
        <f t="shared" si="2"/>
        <v>0.38666811680284924</v>
      </c>
    </row>
    <row r="49" spans="1:7" x14ac:dyDescent="0.25">
      <c r="A49">
        <v>1.4</v>
      </c>
      <c r="B49">
        <f t="shared" si="0"/>
        <v>0.14972746563574488</v>
      </c>
      <c r="C49" s="7"/>
      <c r="D49">
        <v>0.84</v>
      </c>
      <c r="E49" s="7">
        <f t="shared" si="3"/>
        <v>0.35000000000000009</v>
      </c>
      <c r="F49" s="7">
        <f t="shared" si="1"/>
        <v>5583.333333333333</v>
      </c>
      <c r="G49" s="7">
        <f t="shared" si="2"/>
        <v>0.38138781546052414</v>
      </c>
    </row>
    <row r="50" spans="1:7" x14ac:dyDescent="0.25">
      <c r="A50">
        <v>1.5</v>
      </c>
      <c r="B50">
        <f t="shared" si="0"/>
        <v>0.12951759566589174</v>
      </c>
      <c r="C50" s="7"/>
      <c r="D50">
        <v>0.86</v>
      </c>
      <c r="E50" s="7">
        <f t="shared" si="3"/>
        <v>0.39999999999999991</v>
      </c>
      <c r="F50" s="7">
        <f t="shared" si="1"/>
        <v>5666.666666666667</v>
      </c>
      <c r="G50" s="7">
        <f t="shared" si="2"/>
        <v>0.37524034691693792</v>
      </c>
    </row>
    <row r="51" spans="1:7" x14ac:dyDescent="0.25">
      <c r="A51">
        <v>1.6</v>
      </c>
      <c r="B51">
        <f t="shared" si="0"/>
        <v>0.11092083467945554</v>
      </c>
      <c r="C51" s="7"/>
      <c r="D51">
        <v>0.88</v>
      </c>
      <c r="E51" s="7">
        <f t="shared" si="3"/>
        <v>0.45000000000000018</v>
      </c>
      <c r="F51" s="7">
        <f t="shared" si="1"/>
        <v>5750.0000000000009</v>
      </c>
      <c r="G51" s="7">
        <f t="shared" si="2"/>
        <v>0.36827014030332339</v>
      </c>
    </row>
    <row r="52" spans="1:7" x14ac:dyDescent="0.25">
      <c r="A52">
        <v>1.7</v>
      </c>
      <c r="B52">
        <f t="shared" si="0"/>
        <v>9.4049077376886947E-2</v>
      </c>
      <c r="C52" s="7"/>
      <c r="D52">
        <v>0.9</v>
      </c>
      <c r="E52" s="7">
        <f t="shared" si="3"/>
        <v>0.5</v>
      </c>
      <c r="F52" s="7">
        <f t="shared" si="1"/>
        <v>5833.3333333333339</v>
      </c>
      <c r="G52" s="7">
        <f t="shared" si="2"/>
        <v>0.36052696246164795</v>
      </c>
    </row>
    <row r="53" spans="1:7" x14ac:dyDescent="0.25">
      <c r="A53">
        <v>1.8</v>
      </c>
      <c r="B53">
        <f t="shared" si="0"/>
        <v>7.8950158300894149E-2</v>
      </c>
      <c r="C53" s="7"/>
      <c r="D53">
        <v>0.92</v>
      </c>
      <c r="E53" s="7">
        <f t="shared" si="3"/>
        <v>0.55000000000000027</v>
      </c>
      <c r="F53" s="7">
        <f t="shared" si="1"/>
        <v>5916.666666666667</v>
      </c>
      <c r="G53" s="7">
        <f t="shared" si="2"/>
        <v>0.35206532676429952</v>
      </c>
    </row>
    <row r="54" spans="1:7" x14ac:dyDescent="0.25">
      <c r="A54">
        <v>1.9</v>
      </c>
      <c r="B54">
        <f t="shared" si="0"/>
        <v>6.5615814774676595E-2</v>
      </c>
      <c r="C54" s="7"/>
      <c r="D54">
        <v>0.94</v>
      </c>
      <c r="E54" s="7">
        <f t="shared" si="3"/>
        <v>0.59999999999999964</v>
      </c>
      <c r="F54" s="7">
        <f t="shared" si="1"/>
        <v>6000</v>
      </c>
      <c r="G54" s="7">
        <f t="shared" si="2"/>
        <v>0.3429438550193839</v>
      </c>
    </row>
    <row r="55" spans="1:7" x14ac:dyDescent="0.25">
      <c r="A55">
        <v>2</v>
      </c>
      <c r="B55">
        <f t="shared" si="0"/>
        <v>5.3990966513188063E-2</v>
      </c>
      <c r="C55" s="7"/>
      <c r="D55">
        <v>0.96</v>
      </c>
      <c r="E55" s="7">
        <f t="shared" si="3"/>
        <v>0.64999999999999991</v>
      </c>
      <c r="F55" s="7">
        <f t="shared" si="1"/>
        <v>6083.333333333333</v>
      </c>
      <c r="G55" s="7">
        <f t="shared" si="2"/>
        <v>0.33322460289179973</v>
      </c>
    </row>
    <row r="56" spans="1:7" x14ac:dyDescent="0.25">
      <c r="A56">
        <v>2.1</v>
      </c>
      <c r="B56">
        <f t="shared" si="0"/>
        <v>4.3983595980427191E-2</v>
      </c>
      <c r="C56" s="7"/>
      <c r="D56">
        <v>0.98</v>
      </c>
      <c r="E56" s="7">
        <f t="shared" si="3"/>
        <v>0.70000000000000018</v>
      </c>
      <c r="F56" s="7">
        <f t="shared" si="1"/>
        <v>6166.666666666667</v>
      </c>
      <c r="G56" s="7">
        <f t="shared" si="2"/>
        <v>0.32297235966791432</v>
      </c>
    </row>
    <row r="57" spans="1:7" x14ac:dyDescent="0.25">
      <c r="A57">
        <v>2.2000000000000002</v>
      </c>
      <c r="B57">
        <f t="shared" si="0"/>
        <v>3.5474592846231424E-2</v>
      </c>
      <c r="C57" s="7"/>
      <c r="D57">
        <v>1</v>
      </c>
      <c r="E57">
        <f>G$2</f>
        <v>0.75</v>
      </c>
      <c r="F57" s="7">
        <f t="shared" si="1"/>
        <v>6250</v>
      </c>
      <c r="G57">
        <v>0</v>
      </c>
    </row>
    <row r="58" spans="1:7" x14ac:dyDescent="0.25">
      <c r="A58">
        <v>2.2999999999999998</v>
      </c>
      <c r="B58">
        <f t="shared" si="0"/>
        <v>2.8327037741601186E-2</v>
      </c>
      <c r="C58" s="7"/>
      <c r="D58">
        <v>1.02</v>
      </c>
      <c r="E58">
        <f>G$2</f>
        <v>0.75</v>
      </c>
      <c r="F58" s="7">
        <f t="shared" si="1"/>
        <v>6250</v>
      </c>
      <c r="G58">
        <v>0</v>
      </c>
    </row>
    <row r="59" spans="1:7" x14ac:dyDescent="0.25">
      <c r="A59">
        <v>2.4</v>
      </c>
      <c r="B59">
        <f t="shared" si="0"/>
        <v>2.2394530294842899E-2</v>
      </c>
      <c r="C59" s="7"/>
      <c r="D59">
        <v>1.04</v>
      </c>
      <c r="E59">
        <f>E$2</f>
        <v>3</v>
      </c>
      <c r="F59" s="7">
        <f t="shared" si="1"/>
        <v>10000</v>
      </c>
    </row>
    <row r="60" spans="1:7" x14ac:dyDescent="0.25">
      <c r="A60">
        <v>2.5000000000000102</v>
      </c>
      <c r="B60">
        <f t="shared" si="0"/>
        <v>1.7528300493568086E-2</v>
      </c>
      <c r="C60" s="7"/>
      <c r="D60">
        <v>1.06</v>
      </c>
      <c r="F60" s="7">
        <f t="shared" si="1"/>
        <v>5000</v>
      </c>
    </row>
    <row r="61" spans="1:7" x14ac:dyDescent="0.25">
      <c r="A61">
        <v>2.6</v>
      </c>
      <c r="B61">
        <f t="shared" si="0"/>
        <v>1.3582969233685613E-2</v>
      </c>
      <c r="C61" s="7"/>
      <c r="D61">
        <v>1.08</v>
      </c>
      <c r="F61" s="7">
        <f t="shared" si="1"/>
        <v>5000</v>
      </c>
    </row>
    <row r="62" spans="1:7" x14ac:dyDescent="0.25">
      <c r="A62">
        <v>2.7</v>
      </c>
      <c r="B62">
        <f t="shared" si="0"/>
        <v>1.0420934814422592E-2</v>
      </c>
      <c r="C62" s="7"/>
      <c r="D62">
        <v>1.1000000000000001</v>
      </c>
      <c r="F62" s="7">
        <f t="shared" si="1"/>
        <v>5000</v>
      </c>
    </row>
    <row r="63" spans="1:7" x14ac:dyDescent="0.25">
      <c r="A63">
        <v>2.80000000000001</v>
      </c>
      <c r="B63">
        <f t="shared" si="0"/>
        <v>7.915451582979743E-3</v>
      </c>
      <c r="C63" s="7"/>
      <c r="D63">
        <v>1.1200000000000001</v>
      </c>
      <c r="F63" s="7">
        <f t="shared" si="1"/>
        <v>5000</v>
      </c>
    </row>
    <row r="64" spans="1:7" x14ac:dyDescent="0.25">
      <c r="A64">
        <v>2.9000000000000101</v>
      </c>
      <c r="B64">
        <f t="shared" si="0"/>
        <v>5.9525324197756795E-3</v>
      </c>
      <c r="C64" s="7"/>
      <c r="D64">
        <v>1.1399999999999999</v>
      </c>
      <c r="F64" s="7">
        <f t="shared" si="1"/>
        <v>5000</v>
      </c>
    </row>
    <row r="65" spans="1:6" x14ac:dyDescent="0.25">
      <c r="A65">
        <v>3.0000000000000102</v>
      </c>
      <c r="B65">
        <f t="shared" si="0"/>
        <v>4.431848411937874E-3</v>
      </c>
      <c r="C65" s="7"/>
      <c r="D65">
        <v>1.1599999999999999</v>
      </c>
      <c r="F65" s="7">
        <f t="shared" si="1"/>
        <v>5000</v>
      </c>
    </row>
  </sheetData>
  <pageMargins left="0.7" right="0.7" top="0.75" bottom="0.75" header="0.3" footer="0.3"/>
  <pageSetup paperSize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18" sqref="G18"/>
    </sheetView>
  </sheetViews>
  <sheetFormatPr defaultRowHeight="15" x14ac:dyDescent="0.25"/>
  <cols>
    <col min="1" max="1" width="16.42578125" bestFit="1" customWidth="1"/>
    <col min="3" max="3" width="12.5703125" customWidth="1"/>
    <col min="4" max="4" width="13.85546875" customWidth="1"/>
    <col min="5" max="5" width="21.42578125" customWidth="1"/>
    <col min="6" max="6" width="22.5703125" bestFit="1" customWidth="1"/>
    <col min="7" max="7" width="14.28515625" bestFit="1" customWidth="1"/>
    <col min="9" max="9" width="11.5703125" bestFit="1" customWidth="1"/>
    <col min="10" max="10" width="15.42578125" customWidth="1"/>
  </cols>
  <sheetData>
    <row r="1" spans="1:10" x14ac:dyDescent="0.25">
      <c r="A1" s="10" t="s">
        <v>19</v>
      </c>
      <c r="B1" s="10" t="s">
        <v>6</v>
      </c>
      <c r="C1" s="10" t="s">
        <v>20</v>
      </c>
      <c r="D1" s="10" t="s">
        <v>18</v>
      </c>
      <c r="E1" s="10" t="s">
        <v>25</v>
      </c>
      <c r="F1" s="10" t="s">
        <v>16</v>
      </c>
      <c r="G1" s="10" t="s">
        <v>17</v>
      </c>
      <c r="I1" s="10" t="s">
        <v>21</v>
      </c>
      <c r="J1" s="10" t="s">
        <v>29</v>
      </c>
    </row>
    <row r="2" spans="1:10" x14ac:dyDescent="0.25">
      <c r="A2" s="10"/>
      <c r="B2" s="10" t="s">
        <v>22</v>
      </c>
      <c r="C2" s="10"/>
      <c r="D2" s="10" t="s">
        <v>23</v>
      </c>
      <c r="E2" s="10" t="s">
        <v>24</v>
      </c>
      <c r="F2" s="10" t="s">
        <v>26</v>
      </c>
      <c r="G2" s="10" t="s">
        <v>27</v>
      </c>
      <c r="I2" s="10" t="s">
        <v>28</v>
      </c>
      <c r="J2" s="13"/>
    </row>
    <row r="3" spans="1:10" x14ac:dyDescent="0.25">
      <c r="A3" s="9">
        <v>0.95</v>
      </c>
      <c r="B3" s="8">
        <f>1-A3</f>
        <v>5.0000000000000044E-2</v>
      </c>
      <c r="C3" s="8">
        <f>1-(B3/2)</f>
        <v>0.97499999999999998</v>
      </c>
      <c r="D3" s="8">
        <f>_xlfn.NORM.S.INV(C3)</f>
        <v>1.9599639845400536</v>
      </c>
      <c r="E3" s="9">
        <v>10</v>
      </c>
      <c r="F3" s="9">
        <v>0.5</v>
      </c>
      <c r="G3" s="9">
        <v>0.05</v>
      </c>
      <c r="I3" s="11">
        <f>((E3)*(0.5)*(1-0.5))/(((E3-1) * (G3^2/D3^2)) + (F3*(1-F3)))</f>
        <v>9.7710773427760085</v>
      </c>
      <c r="J3" s="12">
        <f>ROUNDUP(I3,0)</f>
        <v>10</v>
      </c>
    </row>
    <row r="4" spans="1:10" x14ac:dyDescent="0.25">
      <c r="A4" s="9">
        <v>0.95</v>
      </c>
      <c r="B4" s="8">
        <f t="shared" ref="B4:B15" si="0">1-A4</f>
        <v>5.0000000000000044E-2</v>
      </c>
      <c r="C4" s="8">
        <f t="shared" ref="C4:C15" si="1">1-(B4/2)</f>
        <v>0.97499999999999998</v>
      </c>
      <c r="D4" s="8">
        <f t="shared" ref="D4:D15" si="2">_xlfn.NORM.S.INV(C4)</f>
        <v>1.9599639845400536</v>
      </c>
      <c r="E4" s="9">
        <v>50</v>
      </c>
      <c r="F4" s="9">
        <v>0.5</v>
      </c>
      <c r="G4" s="9">
        <v>0.05</v>
      </c>
      <c r="I4" s="11">
        <f>((E4)*(0.5)*(1-0.5))/(((E4-1) * (G4^2/D4^2)) + (F4*(1-F4)))</f>
        <v>44.343707047854643</v>
      </c>
      <c r="J4" s="12">
        <f t="shared" ref="J4:J15" si="3">ROUNDUP(I4,0)</f>
        <v>45</v>
      </c>
    </row>
    <row r="5" spans="1:10" x14ac:dyDescent="0.25">
      <c r="A5" s="9">
        <v>0.95</v>
      </c>
      <c r="B5" s="8">
        <f t="shared" si="0"/>
        <v>5.0000000000000044E-2</v>
      </c>
      <c r="C5" s="8">
        <f t="shared" si="1"/>
        <v>0.97499999999999998</v>
      </c>
      <c r="D5" s="8">
        <f t="shared" si="2"/>
        <v>1.9599639845400536</v>
      </c>
      <c r="E5" s="9">
        <v>100</v>
      </c>
      <c r="F5" s="9">
        <v>0.5</v>
      </c>
      <c r="G5" s="9">
        <v>0.05</v>
      </c>
      <c r="I5" s="11">
        <f>((E5)*(0.5)*(1-0.5))/(((E5-1) * (G5^2/D5^2)) + (F5*(1-F5)))</f>
        <v>79.509294464859607</v>
      </c>
      <c r="J5" s="12">
        <f t="shared" si="3"/>
        <v>80</v>
      </c>
    </row>
    <row r="6" spans="1:10" x14ac:dyDescent="0.25">
      <c r="A6" s="9">
        <v>0.95</v>
      </c>
      <c r="B6" s="8">
        <f t="shared" si="0"/>
        <v>5.0000000000000044E-2</v>
      </c>
      <c r="C6" s="8">
        <f t="shared" si="1"/>
        <v>0.97499999999999998</v>
      </c>
      <c r="D6" s="8">
        <f t="shared" si="2"/>
        <v>1.9599639845400536</v>
      </c>
      <c r="E6" s="9">
        <v>1000</v>
      </c>
      <c r="F6" s="9">
        <v>0.5</v>
      </c>
      <c r="G6" s="9">
        <v>0.05</v>
      </c>
      <c r="I6" s="11">
        <f>((E6)*(0.5)*(1-0.5))/(((E6-1) * (G6^2/D6^2)) + (F6*(1-F6)))</f>
        <v>277.73345317318757</v>
      </c>
      <c r="J6" s="12">
        <f t="shared" si="3"/>
        <v>278</v>
      </c>
    </row>
    <row r="7" spans="1:10" x14ac:dyDescent="0.25">
      <c r="A7" s="9">
        <v>0.95</v>
      </c>
      <c r="B7" s="8">
        <f t="shared" si="0"/>
        <v>5.0000000000000044E-2</v>
      </c>
      <c r="C7" s="8">
        <f t="shared" si="1"/>
        <v>0.97499999999999998</v>
      </c>
      <c r="D7" s="8">
        <f t="shared" si="2"/>
        <v>1.9599639845400536</v>
      </c>
      <c r="E7" s="9">
        <v>10000</v>
      </c>
      <c r="F7" s="9">
        <v>0.5</v>
      </c>
      <c r="G7" s="9">
        <v>0.05</v>
      </c>
      <c r="I7" s="11">
        <f>((E7)*(0.5)*(1-0.5))/(((E7-1) * (G7^2/D7^2)) + (F7*(1-F7)))</f>
        <v>369.97061048019305</v>
      </c>
      <c r="J7" s="12">
        <f t="shared" si="3"/>
        <v>370</v>
      </c>
    </row>
    <row r="8" spans="1:10" x14ac:dyDescent="0.25">
      <c r="A8" s="9">
        <v>0.95</v>
      </c>
      <c r="B8" s="8">
        <f t="shared" si="0"/>
        <v>5.0000000000000044E-2</v>
      </c>
      <c r="C8" s="8">
        <f t="shared" si="1"/>
        <v>0.97499999999999998</v>
      </c>
      <c r="D8" s="8">
        <f t="shared" si="2"/>
        <v>1.9599639845400536</v>
      </c>
      <c r="E8" s="9">
        <v>20000</v>
      </c>
      <c r="F8" s="9">
        <v>0.5</v>
      </c>
      <c r="G8" s="9">
        <v>0.05</v>
      </c>
      <c r="I8" s="11">
        <f>((E8)*(0.5)*(1-0.5))/(((E8-1) * (G8^2/D8^2)) + (F8*(1-F8)))</f>
        <v>376.92501863251312</v>
      </c>
      <c r="J8" s="12">
        <f t="shared" si="3"/>
        <v>377</v>
      </c>
    </row>
    <row r="9" spans="1:10" x14ac:dyDescent="0.25">
      <c r="A9" s="9">
        <v>0.95</v>
      </c>
      <c r="B9" s="8">
        <f t="shared" si="0"/>
        <v>5.0000000000000044E-2</v>
      </c>
      <c r="C9" s="8">
        <f t="shared" si="1"/>
        <v>0.97499999999999998</v>
      </c>
      <c r="D9" s="8">
        <f t="shared" si="2"/>
        <v>1.9599639845400536</v>
      </c>
      <c r="E9" s="9">
        <v>30000</v>
      </c>
      <c r="F9" s="9">
        <v>0.5</v>
      </c>
      <c r="G9" s="9">
        <v>0.05</v>
      </c>
      <c r="I9" s="11">
        <f>((E9)*(0.5)*(1-0.5))/(((E9-1) * (G9^2/D9^2)) + (F9*(1-F9)))</f>
        <v>379.30162027374092</v>
      </c>
      <c r="J9" s="12">
        <f t="shared" si="3"/>
        <v>380</v>
      </c>
    </row>
    <row r="10" spans="1:10" x14ac:dyDescent="0.25">
      <c r="A10" s="9">
        <v>0.95</v>
      </c>
      <c r="B10" s="8">
        <f t="shared" si="0"/>
        <v>5.0000000000000044E-2</v>
      </c>
      <c r="C10" s="8">
        <f t="shared" si="1"/>
        <v>0.97499999999999998</v>
      </c>
      <c r="D10" s="8">
        <f t="shared" si="2"/>
        <v>1.9599639845400536</v>
      </c>
      <c r="E10" s="9">
        <v>40000</v>
      </c>
      <c r="F10" s="9">
        <v>0.5</v>
      </c>
      <c r="G10" s="9">
        <v>0.05</v>
      </c>
      <c r="I10" s="11">
        <f>((E10)*(0.5)*(1-0.5))/(((E10-1) * (G10^2/D10^2)) + (F10*(1-F10)))</f>
        <v>380.50119541576134</v>
      </c>
      <c r="J10" s="12">
        <f t="shared" si="3"/>
        <v>381</v>
      </c>
    </row>
    <row r="11" spans="1:10" x14ac:dyDescent="0.25">
      <c r="A11" s="9">
        <v>0.95</v>
      </c>
      <c r="B11" s="8">
        <f t="shared" si="0"/>
        <v>5.0000000000000044E-2</v>
      </c>
      <c r="C11" s="8">
        <f t="shared" si="1"/>
        <v>0.97499999999999998</v>
      </c>
      <c r="D11" s="8">
        <f t="shared" si="2"/>
        <v>1.9599639845400536</v>
      </c>
      <c r="E11" s="9">
        <v>50000</v>
      </c>
      <c r="F11" s="9">
        <v>0.5</v>
      </c>
      <c r="G11" s="9">
        <v>0.05</v>
      </c>
      <c r="I11" s="11">
        <f>((E11)*(0.5)*(1-0.5))/(((E11-1) * (G11^2/D11^2)) + (F11*(1-F11)))</f>
        <v>381.22458943767924</v>
      </c>
      <c r="J11" s="12">
        <f t="shared" si="3"/>
        <v>382</v>
      </c>
    </row>
    <row r="12" spans="1:10" x14ac:dyDescent="0.25">
      <c r="A12" s="9">
        <v>0.95</v>
      </c>
      <c r="B12" s="8">
        <f t="shared" si="0"/>
        <v>5.0000000000000044E-2</v>
      </c>
      <c r="C12" s="8">
        <f t="shared" si="1"/>
        <v>0.97499999999999998</v>
      </c>
      <c r="D12" s="8">
        <f t="shared" si="2"/>
        <v>1.9599639845400536</v>
      </c>
      <c r="E12" s="9">
        <v>100000</v>
      </c>
      <c r="F12" s="9">
        <v>0.5</v>
      </c>
      <c r="G12" s="9">
        <v>0.05</v>
      </c>
      <c r="I12" s="11">
        <f>((E12)*(0.5)*(1-0.5))/(((E12-1) * (G12^2/D12^2)) + (F12*(1-F12)))</f>
        <v>382.67966070789277</v>
      </c>
      <c r="J12" s="12">
        <f t="shared" si="3"/>
        <v>383</v>
      </c>
    </row>
    <row r="13" spans="1:10" x14ac:dyDescent="0.25">
      <c r="A13" s="9">
        <v>0.95</v>
      </c>
      <c r="B13" s="8">
        <f t="shared" si="0"/>
        <v>5.0000000000000044E-2</v>
      </c>
      <c r="C13" s="8">
        <f t="shared" si="1"/>
        <v>0.97499999999999998</v>
      </c>
      <c r="D13" s="8">
        <f t="shared" si="2"/>
        <v>1.9599639845400536</v>
      </c>
      <c r="E13" s="9">
        <v>1000000</v>
      </c>
      <c r="F13" s="9">
        <v>0.5</v>
      </c>
      <c r="G13" s="9">
        <v>0.05</v>
      </c>
      <c r="I13" s="11">
        <f>((E13)*(0.5)*(1-0.5))/(((E13-1) * (G13^2/D13^2)) + (F13*(1-F13)))</f>
        <v>383.99875452789513</v>
      </c>
      <c r="J13" s="12">
        <f t="shared" si="3"/>
        <v>384</v>
      </c>
    </row>
    <row r="14" spans="1:10" x14ac:dyDescent="0.25">
      <c r="A14" s="9">
        <v>0.95</v>
      </c>
      <c r="B14" s="8">
        <f t="shared" si="0"/>
        <v>5.0000000000000044E-2</v>
      </c>
      <c r="C14" s="8">
        <f t="shared" si="1"/>
        <v>0.97499999999999998</v>
      </c>
      <c r="D14" s="8">
        <f t="shared" si="2"/>
        <v>1.9599639845400536</v>
      </c>
      <c r="E14" s="9">
        <v>10000000</v>
      </c>
      <c r="F14" s="9">
        <v>0.5</v>
      </c>
      <c r="G14" s="9">
        <v>0.05</v>
      </c>
      <c r="I14" s="11">
        <f>((E14)*(0.5)*(1-0.5))/(((E14-1) * (G14^2/D14^2)) + (F14*(1-F14)))</f>
        <v>384.13116424203685</v>
      </c>
      <c r="J14" s="12">
        <f t="shared" si="3"/>
        <v>385</v>
      </c>
    </row>
    <row r="15" spans="1:10" x14ac:dyDescent="0.25">
      <c r="A15" s="9">
        <v>0.95</v>
      </c>
      <c r="B15" s="8">
        <f t="shared" si="0"/>
        <v>5.0000000000000044E-2</v>
      </c>
      <c r="C15" s="8">
        <f t="shared" si="1"/>
        <v>0.97499999999999998</v>
      </c>
      <c r="D15" s="8">
        <f t="shared" si="2"/>
        <v>1.9599639845400536</v>
      </c>
      <c r="E15" s="9">
        <v>100000000</v>
      </c>
      <c r="F15" s="9">
        <v>0.5</v>
      </c>
      <c r="G15" s="9">
        <v>0.05</v>
      </c>
      <c r="I15" s="11">
        <f>((E15)*(0.5)*(1-0.5))/(((E15-1) * (G15^2/D15^2)) + (F15*(1-F15)))</f>
        <v>384.14441023592326</v>
      </c>
      <c r="J15" s="12">
        <f t="shared" si="3"/>
        <v>385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z-scores</vt:lpstr>
      <vt:lpstr>Bell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Quisenberry</dc:creator>
  <cp:lastModifiedBy>Jacob Quisenberry</cp:lastModifiedBy>
  <dcterms:created xsi:type="dcterms:W3CDTF">2016-08-01T22:31:40Z</dcterms:created>
  <dcterms:modified xsi:type="dcterms:W3CDTF">2016-08-04T16:55:57Z</dcterms:modified>
</cp:coreProperties>
</file>