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528"/>
  <workbookPr date1904="1" showInkAnnotation="0" autoCompressPictures="0"/>
  <mc:AlternateContent xmlns:mc="http://schemas.openxmlformats.org/markup-compatibility/2006">
    <mc:Choice Requires="x15">
      <x15ac:absPath xmlns:x15ac="http://schemas.microsoft.com/office/spreadsheetml/2010/11/ac" url="C:\Users\Maryam\Documents\GitHub\555\Documentation\"/>
    </mc:Choice>
  </mc:AlternateContent>
  <bookViews>
    <workbookView xWindow="0" yWindow="460" windowWidth="19200" windowHeight="6940" tabRatio="500" firstSheet="2" activeTab="2" xr2:uid="{00000000-000D-0000-FFFF-FFFF00000000}"/>
  </bookViews>
  <sheets>
    <sheet name="Team" sheetId="1" r:id="rId1"/>
    <sheet name="Burndown README" sheetId="13" r:id="rId2"/>
    <sheet name="Burndown" sheetId="7" r:id="rId3"/>
    <sheet name="Sprint1" sheetId="3" r:id="rId4"/>
    <sheet name="Sprint2" sheetId="4" r:id="rId5"/>
    <sheet name="Sprint3" sheetId="5" r:id="rId6"/>
    <sheet name="Sprint4" sheetId="6" r:id="rId7"/>
    <sheet name="Project Backlog" sheetId="11" r:id="rId8"/>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H10" i="4" l="1"/>
  <c r="G10" i="4"/>
  <c r="F10" i="4"/>
  <c r="F1048576" i="4"/>
  <c r="E10" i="4"/>
  <c r="F3" i="7"/>
  <c r="H10" i="6"/>
  <c r="G10" i="6"/>
  <c r="F10" i="6"/>
  <c r="E10" i="6"/>
  <c r="H10" i="5"/>
  <c r="G10" i="5"/>
  <c r="F10" i="5"/>
  <c r="E10" i="5"/>
  <c r="H10" i="3"/>
  <c r="G10" i="3"/>
  <c r="F10" i="3"/>
  <c r="E10" i="3"/>
  <c r="G17" i="13"/>
  <c r="G18" i="13"/>
  <c r="G19" i="13"/>
  <c r="D17" i="13"/>
  <c r="D18" i="13"/>
  <c r="D19" i="13"/>
  <c r="G16" i="13"/>
  <c r="D16" i="13"/>
</calcChain>
</file>

<file path=xl/sharedStrings.xml><?xml version="1.0" encoding="utf-8"?>
<sst xmlns="http://schemas.openxmlformats.org/spreadsheetml/2006/main" count="288" uniqueCount="165">
  <si>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</si>
  <si>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</si>
  <si>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</si>
  <si>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</si>
  <si>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</si>
  <si>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</si>
  <si>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</si>
  <si>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</si>
  <si>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</si>
  <si>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</si>
  <si>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</si>
  <si>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</si>
  <si>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</si>
  <si>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</si>
  <si>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</si>
  <si>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</si>
  <si>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</si>
  <si>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</si>
  <si>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</si>
  <si>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</si>
  <si>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</si>
  <si>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</si>
  <si>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</si>
  <si>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</si>
  <si>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</si>
  <si>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</si>
  <si>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</si>
  <si>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</si>
  <si>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</si>
  <si>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</si>
  <si>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</si>
  <si>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</si>
  <si>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</si>
  <si>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</si>
  <si>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</si>
  <si>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</si>
  <si>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</si>
  <si>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</si>
  <si>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</si>
  <si>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</si>
  <si>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</si>
  <si>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</si>
  <si>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Story Name</t>
  </si>
  <si>
    <t>Story Description</t>
  </si>
  <si>
    <t>Birth before death</t>
  </si>
  <si>
    <t>Birth before marriage</t>
  </si>
  <si>
    <t>Marriage before divorce</t>
  </si>
  <si>
    <t>Marriage before death</t>
  </si>
  <si>
    <t>Divorce before death</t>
  </si>
  <si>
    <t>Less then 150 years old</t>
  </si>
  <si>
    <t>Birth before death of parents</t>
  </si>
  <si>
    <t>Marriage after 14</t>
  </si>
  <si>
    <t>No bigamy</t>
  </si>
  <si>
    <t>Parents not too old</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</si>
  <si>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</si>
  <si>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</si>
  <si>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</si>
  <si>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</si>
  <si>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</si>
  <si>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</si>
  <si>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</si>
  <si>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</si>
  <si>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</si>
  <si>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</si>
  <si>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</si>
  <si>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</si>
  <si>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</si>
  <si>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</si>
  <si>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</si>
  <si>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</si>
  <si>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</si>
  <si>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</si>
  <si>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</si>
  <si>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</si>
  <si>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</si>
  <si>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</si>
  <si>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</si>
  <si>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</si>
  <si>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</si>
  <si>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</si>
  <si>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</si>
  <si>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</si>
  <si>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</si>
  <si>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</si>
  <si>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</si>
  <si>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</si>
  <si>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</si>
  <si>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</si>
  <si>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</si>
  <si>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</si>
  <si>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</si>
  <si>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</si>
  <si>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</si>
  <si>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</si>
  <si>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</si>
  <si>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</si>
  <si>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</si>
  <si>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</si>
  <si>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</si>
  <si>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</si>
  <si>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</si>
  <si>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</si>
  <si>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</si>
  <si>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</si>
  <si>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</si>
  <si>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</si>
  <si>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</si>
  <si>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</si>
  <si>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</si>
  <si>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</si>
  <si>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</si>
  <si>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</si>
  <si>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</si>
  <si>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</si>
  <si>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</si>
  <si>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</si>
  <si>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</si>
  <si>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</si>
  <si>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</si>
  <si>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</si>
  <si>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</si>
  <si>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</si>
  <si>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</si>
  <si>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</si>
  <si>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</si>
  <si>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JT</t>
  </si>
  <si>
    <t>MM</t>
  </si>
  <si>
    <t>JL</t>
  </si>
  <si>
    <t>CS</t>
  </si>
  <si>
    <t>Maryam</t>
  </si>
  <si>
    <t>Al-Mansour</t>
  </si>
  <si>
    <t>eng.maryam.al.mansour@gmail.com</t>
  </si>
  <si>
    <t>Julie</t>
  </si>
  <si>
    <t>Traweek</t>
  </si>
  <si>
    <t>julie.traweek.11@cnu.edu</t>
  </si>
  <si>
    <t>Jiazhen</t>
  </si>
  <si>
    <t>Liu</t>
  </si>
  <si>
    <t>jliu40@stevens.edu</t>
  </si>
  <si>
    <t>Celeste</t>
  </si>
  <si>
    <t>Sakhile</t>
  </si>
  <si>
    <t>csakhile@stevens.edu</t>
  </si>
  <si>
    <t>jtraweek</t>
  </si>
  <si>
    <t>kenpuluma</t>
  </si>
  <si>
    <t>CelesteSakhile</t>
  </si>
  <si>
    <t>MaryamAlMansour</t>
  </si>
  <si>
    <t>Yet to Start</t>
  </si>
  <si>
    <t>not integrating your code</t>
  </si>
  <si>
    <t>not writing comments</t>
  </si>
  <si>
    <t>Update Excel file once done with coding with the new values</t>
  </si>
  <si>
    <t>continious integration : one intergation review to be done every Saturday during the group meeting</t>
  </si>
  <si>
    <t>Frequently talking to the partners and one weekly meeting (every Saturday) to check hoe everything is going.</t>
  </si>
  <si>
    <t xml:space="preserve">Cheking on how everyone is doing with their user story and helping each other </t>
  </si>
  <si>
    <t>unstructured code: we're working on making a better structure to the code (introducing encansulation)</t>
  </si>
  <si>
    <t>maintaining better documentation and minutes during our meetings</t>
  </si>
  <si>
    <t>Completed</t>
  </si>
  <si>
    <t xml:space="preserve">Keep Doing: </t>
  </si>
  <si>
    <t>Updating the Burndown Chart</t>
  </si>
  <si>
    <t>Check on how everyone is doing with their user stories, and offer help if needed</t>
  </si>
  <si>
    <t xml:space="preserve">Follow TDD Test before Developing </t>
  </si>
  <si>
    <t>Meet every Saturday for sprint review and sprint planning</t>
  </si>
  <si>
    <t>Not defining default time for submission</t>
  </si>
  <si>
    <t>Start Structuring the coding earlier (Thursday)</t>
  </si>
  <si>
    <t>Underestimating implementation time for new user stories: Dividing big ones to manageable small user stories</t>
  </si>
  <si>
    <t>Continuous Integration at each commit</t>
  </si>
  <si>
    <t>Start implementation early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</si>
</sst>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8">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3"/>
      <color rgb="FF222222"/>
      <name val="Arial"/>
      <family val="2"/>
    </font>
    <font>
      <sz val="13"/>
      <color rgb="FF999999"/>
      <name val="Arial"/>
      <family val="2"/>
    </font>
    <font>
      <sz val="13"/>
      <color rgb="FF000000"/>
      <name val="Arial"/>
      <family val="2"/>
    </font>
    <font>
      <b/>
      <sz val="10"/>
      <name val="Verdana"/>
      <family val="2"/>
    </font>
    <font>
      <sz val="10"/>
      <name val="Verdana"/>
      <family val="2"/>
    </font>
    <font>
      <sz val="12"/>
      <name val="Cambria"/>
      <family val="1"/>
    </font>
    <font>
      <b/>
      <sz val="10"/>
      <name val="Verdana"/>
      <family val="2"/>
    </font>
    <font>
      <sz val="10"/>
      <name val="Verdana"/>
      <family val="2"/>
    </font>
    <font>
      <sz val="9"/>
      <name val="宋体"/>
      <family val="3"/>
      <charset val="134"/>
    </font>
    <font>
      <b/>
      <sz val="10"/>
      <name val="Verdana"/>
      <family val="2"/>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2">
    <xf numFmtId="0" fontId="0" fillId="0" borderId="0" xfId="0"/>
    <xf numFmtId="164" fontId="1" fillId="0" borderId="0" xfId="0" applyNumberFormat="1" applyFont="1"/>
    <xf numFmtId="0" fontId="1" fillId="0" borderId="0" xfId="0" applyFont="1"/>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0" fillId="0" borderId="0" xfId="0"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49" fontId="1" fillId="0" borderId="0" xfId="0" applyNumberFormat="1" applyFont="1" applyAlignment="1">
      <alignment horizontal="center" vertical="center" wrapText="1"/>
    </xf>
    <xf numFmtId="164" fontId="1" fillId="0" borderId="0" xfId="0" applyNumberFormat="1" applyFont="1" applyAlignment="1">
      <alignment horizontal="center" vertical="center"/>
    </xf>
    <xf numFmtId="164" fontId="0" fillId="0" borderId="0" xfId="0" applyNumberFormat="1" applyAlignment="1">
      <alignment horizontal="center" vertical="center"/>
    </xf>
    <xf numFmtId="49" fontId="1" fillId="0" borderId="0" xfId="0" applyNumberFormat="1" applyFont="1" applyAlignment="1">
      <alignment horizontal="left" wrapText="1"/>
    </xf>
    <xf numFmtId="49" fontId="0" fillId="0" borderId="0" xfId="0" applyNumberFormat="1" applyAlignment="1">
      <alignment horizontal="left" wrapText="1"/>
    </xf>
    <xf numFmtId="0" fontId="1" fillId="0" borderId="0" xfId="0" applyFont="1" applyAlignment="1">
      <alignment horizontal="center"/>
    </xf>
    <xf numFmtId="0" fontId="5" fillId="0" borderId="0" xfId="0" applyFont="1" applyAlignment="1">
      <alignment horizontal="center" vertical="center"/>
    </xf>
    <xf numFmtId="0" fontId="5" fillId="0" borderId="0" xfId="0" applyFont="1"/>
    <xf numFmtId="0" fontId="6" fillId="0" borderId="0" xfId="0" applyFont="1" applyAlignment="1">
      <alignment horizontal="center"/>
    </xf>
    <xf numFmtId="0" fontId="6" fillId="0" borderId="0" xfId="0" applyFont="1"/>
    <xf numFmtId="0" fontId="7" fillId="0" borderId="0" xfId="0" applyFont="1"/>
    <xf numFmtId="0" fontId="8" fillId="0" borderId="0" xfId="0" applyFont="1" applyAlignment="1"/>
    <xf numFmtId="0" fontId="9" fillId="0" borderId="0" xfId="0" applyFont="1"/>
    <xf numFmtId="0" fontId="10" fillId="0" borderId="0" xfId="0" applyFont="1"/>
    <xf numFmtId="49" fontId="10" fillId="0" borderId="0" xfId="0" applyNumberFormat="1" applyFont="1" applyAlignment="1">
      <alignment wrapText="1"/>
    </xf>
    <xf numFmtId="0" fontId="11" fillId="0" borderId="0" xfId="0" applyFont="1"/>
    <xf numFmtId="49" fontId="12" fillId="0" borderId="0" xfId="0" applyNumberFormat="1" applyFont="1" applyAlignment="1">
      <alignment horizontal="left" vertical="center" wrapText="1" indent="1"/>
    </xf>
    <xf numFmtId="49" fontId="11" fillId="0" borderId="0" xfId="0" applyNumberFormat="1" applyFont="1" applyAlignment="1">
      <alignment wrapText="1"/>
    </xf>
    <xf numFmtId="0" fontId="6" fillId="0" borderId="0" xfId="0" applyFont="1" applyAlignment="1">
      <alignment horizontal="center" vertical="center"/>
    </xf>
    <xf numFmtId="164" fontId="13" fillId="0" borderId="0" xfId="0" applyNumberFormat="1" applyFont="1"/>
    <xf numFmtId="0" fontId="13" fillId="0" borderId="0" xfId="0" applyFont="1"/>
    <xf numFmtId="165" fontId="13" fillId="0" borderId="0" xfId="0" applyNumberFormat="1" applyFont="1"/>
    <xf numFmtId="164" fontId="14" fillId="0" borderId="0" xfId="0" applyNumberFormat="1" applyFont="1"/>
    <xf numFmtId="0" fontId="14" fillId="0" borderId="0" xfId="0" applyFont="1"/>
    <xf numFmtId="165" fontId="14" fillId="0" borderId="0" xfId="0" applyNumberFormat="1" applyFont="1"/>
    <xf numFmtId="0" fontId="0" fillId="0" borderId="0" xfId="0" applyFont="1"/>
    <xf numFmtId="49" fontId="0" fillId="0" borderId="0" xfId="0" applyNumberFormat="1" applyFont="1" applyAlignment="1">
      <alignment horizontal="left"/>
    </xf>
    <xf numFmtId="49" fontId="0" fillId="0" borderId="0" xfId="0" applyNumberFormat="1" applyAlignment="1">
      <alignment horizontal="left"/>
    </xf>
    <xf numFmtId="49" fontId="1" fillId="0" borderId="0" xfId="0" applyNumberFormat="1" applyFont="1" applyAlignment="1">
      <alignment horizontal="left"/>
    </xf>
    <xf numFmtId="0" fontId="16" fillId="0" borderId="0" xfId="0" applyFont="1" applyAlignment="1">
      <alignment horizontal="center" vertical="center"/>
    </xf>
    <xf numFmtId="49" fontId="16" fillId="0" borderId="0" xfId="0" applyNumberFormat="1" applyFont="1" applyAlignment="1">
      <alignment horizontal="center" vertical="center" wrapText="1"/>
    </xf>
    <xf numFmtId="0" fontId="17" fillId="0" borderId="0" xfId="0" applyFont="1"/>
    <xf numFmtId="0" fontId="17" fillId="0" borderId="0" xfId="0" applyFont="1" applyAlignment="1">
      <alignment horizontal="center" vertical="center"/>
    </xf>
    <xf numFmtId="0" fontId="17" fillId="0" borderId="0" xfId="0" applyFont="1" applyAlignment="1">
      <alignment horizontal="left" vertical="center"/>
    </xf>
    <xf numFmtId="14" fontId="17" fillId="0" borderId="0" xfId="0" applyNumberFormat="1" applyFont="1" applyAlignment="1">
      <alignment horizontal="center" vertical="center"/>
    </xf>
    <xf numFmtId="0" fontId="17" fillId="0" borderId="0" xfId="0" applyFont="1" applyAlignment="1">
      <alignment horizontal="left"/>
    </xf>
    <xf numFmtId="0" fontId="1" fillId="0" borderId="0" xfId="0" applyFont="1" applyAlignment="1">
      <alignment horizontal="left"/>
    </xf>
    <xf numFmtId="0" fontId="6" fillId="0" borderId="0" xfId="0" applyFont="1" applyAlignment="1">
      <alignment horizontal="left"/>
    </xf>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C8B-423E-BCE0-97BCA44D3CBF}"/>
            </c:ext>
          </c:extLst>
        </c:ser>
        <c:dLbls>
          <c:showLegendKey val="0"/>
          <c:showVal val="0"/>
          <c:showCatName val="0"/>
          <c:showSerName val="0"/>
          <c:showPercent val="0"/>
          <c:showBubbleSize val="0"/>
        </c:dLbls>
        <c:marker val="1"/>
        <c:smooth val="0"/>
        <c:axId val="430483256"/>
        <c:axId val="430483648"/>
      </c:lineChart>
      <c:dateAx>
        <c:axId val="430483256"/>
        <c:scaling>
          <c:orientation val="minMax"/>
        </c:scaling>
        <c:delete val="0"/>
        <c:axPos val="b"/>
        <c:numFmt formatCode="m/d/yyyy" sourceLinked="1"/>
        <c:majorTickMark val="out"/>
        <c:minorTickMark val="none"/>
        <c:tickLblPos val="nextTo"/>
        <c:crossAx val="430483648"/>
        <c:crosses val="autoZero"/>
        <c:auto val="1"/>
        <c:lblOffset val="100"/>
        <c:baseTimeUnit val="days"/>
      </c:dateAx>
      <c:valAx>
        <c:axId val="430483648"/>
        <c:scaling>
          <c:orientation val="minMax"/>
        </c:scaling>
        <c:delete val="0"/>
        <c:axPos val="l"/>
        <c:majorGridlines/>
        <c:numFmt formatCode="General" sourceLinked="1"/>
        <c:majorTickMark val="out"/>
        <c:minorTickMark val="none"/>
        <c:tickLblPos val="nextTo"/>
        <c:crossAx val="43048325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41535</c:v>
                </c:pt>
                <c:pt idx="1">
                  <c:v>41549</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8DC9-401C-B8F7-DDA8A66F6D29}"/>
            </c:ext>
          </c:extLst>
        </c:ser>
        <c:dLbls>
          <c:showLegendKey val="0"/>
          <c:showVal val="0"/>
          <c:showCatName val="0"/>
          <c:showSerName val="0"/>
          <c:showPercent val="0"/>
          <c:showBubbleSize val="0"/>
        </c:dLbls>
        <c:marker val="1"/>
        <c:smooth val="0"/>
        <c:axId val="430477376"/>
        <c:axId val="430476592"/>
      </c:lineChart>
      <c:dateAx>
        <c:axId val="430477376"/>
        <c:scaling>
          <c:orientation val="minMax"/>
        </c:scaling>
        <c:delete val="0"/>
        <c:axPos val="b"/>
        <c:numFmt formatCode="m/d" sourceLinked="1"/>
        <c:majorTickMark val="out"/>
        <c:minorTickMark val="none"/>
        <c:tickLblPos val="nextTo"/>
        <c:crossAx val="430476592"/>
        <c:crosses val="autoZero"/>
        <c:auto val="1"/>
        <c:lblOffset val="100"/>
        <c:baseTimeUnit val="days"/>
      </c:dateAx>
      <c:valAx>
        <c:axId val="430476592"/>
        <c:scaling>
          <c:orientation val="minMax"/>
        </c:scaling>
        <c:delete val="0"/>
        <c:axPos val="l"/>
        <c:majorGridlines/>
        <c:numFmt formatCode="General" sourceLinked="1"/>
        <c:majorTickMark val="out"/>
        <c:minorTickMark val="none"/>
        <c:tickLblPos val="nextTo"/>
        <c:crossAx val="43047737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CelesteSakhile" TargetMode="External"/><Relationship Id="rId2" Type="http://schemas.openxmlformats.org/officeDocument/2006/relationships/hyperlink" Target="https://github.com/kenpuluma" TargetMode="External"/><Relationship Id="rId1" Type="http://schemas.openxmlformats.org/officeDocument/2006/relationships/hyperlink" Target="https://github.com/jtraweek" TargetMode="External"/><Relationship Id="rId4" Type="http://schemas.openxmlformats.org/officeDocument/2006/relationships/hyperlink" Target="https://github.com/MaryamAlMansou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zoomScale="150" workbookViewId="0">
      <selection activeCell="D3" sqref="D3"/>
    </sheetView>
  </sheetViews>
  <sheetFormatPr defaultColWidth="11.15234375" defaultRowHeight="13.5"/>
  <cols>
    <col min="1" max="1" width="7.84375" style="22" bestFit="1" customWidth="1"/>
    <col min="2" max="2" width="7.84375" style="23" bestFit="1" customWidth="1"/>
    <col min="3" max="3" width="10.4609375" style="23" bestFit="1" customWidth="1"/>
    <col min="4" max="4" width="32" style="23" bestFit="1" customWidth="1"/>
    <col min="5" max="5" width="20.4609375" style="23" customWidth="1"/>
    <col min="6" max="16384" width="11.15234375" style="23"/>
  </cols>
  <sheetData>
    <row r="1" spans="1:8" s="21" customFormat="1">
      <c r="A1" s="20" t="s">
        <v>18</v>
      </c>
      <c r="B1" s="20" t="s">
        <v>20</v>
      </c>
      <c r="C1" s="20" t="s">
        <v>19</v>
      </c>
      <c r="D1" s="20" t="s">
        <v>21</v>
      </c>
      <c r="E1" s="20" t="s">
        <v>28</v>
      </c>
    </row>
    <row r="3" spans="1:8">
      <c r="A3" s="22" t="s">
        <v>126</v>
      </c>
      <c r="B3" s="23" t="s">
        <v>129</v>
      </c>
      <c r="C3" s="23" t="s">
        <v>130</v>
      </c>
      <c r="D3" s="23" t="s">
        <v>131</v>
      </c>
      <c r="E3" s="23" t="s">
        <v>144</v>
      </c>
    </row>
    <row r="4" spans="1:8">
      <c r="A4" s="22" t="s">
        <v>125</v>
      </c>
      <c r="B4" s="23" t="s">
        <v>132</v>
      </c>
      <c r="C4" s="23" t="s">
        <v>133</v>
      </c>
      <c r="D4" s="23" t="s">
        <v>134</v>
      </c>
      <c r="E4" s="23" t="s">
        <v>141</v>
      </c>
    </row>
    <row r="5" spans="1:8">
      <c r="A5" s="22" t="s">
        <v>127</v>
      </c>
      <c r="B5" s="23" t="s">
        <v>135</v>
      </c>
      <c r="C5" s="23" t="s">
        <v>136</v>
      </c>
      <c r="D5" s="23" t="s">
        <v>137</v>
      </c>
      <c r="E5" s="23" t="s">
        <v>142</v>
      </c>
    </row>
    <row r="6" spans="1:8">
      <c r="A6" s="22" t="s">
        <v>128</v>
      </c>
      <c r="B6" s="23" t="s">
        <v>138</v>
      </c>
      <c r="C6" s="23" t="s">
        <v>139</v>
      </c>
      <c r="D6" s="23" t="s">
        <v>140</v>
      </c>
      <c r="E6" s="23" t="s">
        <v>143</v>
      </c>
    </row>
    <row r="9" spans="1:8" ht="16.5">
      <c r="D9" s="21" t="s">
        <v>29</v>
      </c>
      <c r="E9" s="23">
        <v>555</v>
      </c>
      <c r="G9" s="24"/>
    </row>
    <row r="10" spans="1:8" ht="16.5">
      <c r="G10" s="25"/>
      <c r="H10" s="26"/>
    </row>
    <row r="11" spans="1:8" ht="16.5">
      <c r="G11" s="25"/>
      <c r="H11" s="26"/>
    </row>
    <row r="12" spans="1:8" ht="16.5">
      <c r="G12" s="25"/>
      <c r="H12" s="26"/>
    </row>
  </sheetData>
  <sortState ref="A3:D5">
    <sortCondition ref="C3:C5"/>
  </sortState>
  <phoneticPr fontId="2" type="noConversion"/>
  <hyperlinks>
    <hyperlink ref="E4" r:id="rId1" xr:uid="{00000000-0004-0000-0000-000000000000}"/>
    <hyperlink ref="E5" r:id="rId2" xr:uid="{00000000-0004-0000-0000-000001000000}"/>
    <hyperlink ref="E6" r:id="rId3" xr:uid="{00000000-0004-0000-0000-000002000000}"/>
    <hyperlink ref="E3" r:id="rId4" xr:uid="{00000000-0004-0000-0000-000003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9"/>
  <sheetViews>
    <sheetView topLeftCell="A10" zoomScale="150" workbookViewId="0">
      <selection activeCell="G17" sqref="G17"/>
    </sheetView>
  </sheetViews>
  <sheetFormatPr defaultColWidth="11.15234375" defaultRowHeight="13.5"/>
  <cols>
    <col min="1" max="1" width="11.15234375" style="4"/>
    <col min="2" max="2" width="9.4609375" customWidth="1"/>
    <col min="3" max="3" width="15.84375" bestFit="1" customWidth="1"/>
    <col min="4" max="4" width="12.23046875" customWidth="1"/>
    <col min="5" max="5" width="6.84375" customWidth="1"/>
    <col min="6" max="6" width="12.4609375" style="6" customWidth="1"/>
  </cols>
  <sheetData>
    <row r="1" spans="1:7">
      <c r="A1" s="4" t="s">
        <v>109</v>
      </c>
    </row>
    <row r="2" spans="1:7">
      <c r="A2" s="4" t="s">
        <v>110</v>
      </c>
    </row>
    <row r="3" spans="1:7">
      <c r="A3" s="4" t="s">
        <v>111</v>
      </c>
    </row>
    <row r="5" spans="1:7">
      <c r="A5" s="4" t="s">
        <v>118</v>
      </c>
    </row>
    <row r="6" spans="1:7">
      <c r="A6" s="4" t="s">
        <v>119</v>
      </c>
    </row>
    <row r="8" spans="1:7">
      <c r="A8" s="4" t="s">
        <v>120</v>
      </c>
    </row>
    <row r="14" spans="1:7" s="2" customFormat="1">
      <c r="A14" s="2" t="s">
        <v>112</v>
      </c>
      <c r="B14" s="1" t="s">
        <v>0</v>
      </c>
      <c r="C14" s="2" t="s">
        <v>1</v>
      </c>
      <c r="D14" s="2" t="s">
        <v>2</v>
      </c>
      <c r="E14" s="2" t="s">
        <v>22</v>
      </c>
      <c r="F14" s="2" t="s">
        <v>24</v>
      </c>
      <c r="G14" s="5" t="s">
        <v>23</v>
      </c>
    </row>
    <row r="15" spans="1:7">
      <c r="A15" t="s">
        <v>113</v>
      </c>
      <c r="B15" s="7">
        <v>41065</v>
      </c>
      <c r="C15" s="8">
        <v>24</v>
      </c>
      <c r="E15" s="8">
        <v>0</v>
      </c>
      <c r="F15" s="8"/>
      <c r="G15" s="6"/>
    </row>
    <row r="16" spans="1:7">
      <c r="A16" t="s">
        <v>114</v>
      </c>
      <c r="B16" s="7">
        <v>41078</v>
      </c>
      <c r="C16" s="8">
        <v>18</v>
      </c>
      <c r="D16">
        <f>C15-C16</f>
        <v>6</v>
      </c>
      <c r="E16" s="8">
        <v>250</v>
      </c>
      <c r="F16" s="8">
        <v>120</v>
      </c>
      <c r="G16" s="6">
        <f>(E16-E15)/F16*60</f>
        <v>125.00000000000001</v>
      </c>
    </row>
    <row r="17" spans="1:7">
      <c r="A17" s="4" t="s">
        <v>115</v>
      </c>
      <c r="B17" s="7">
        <v>41092</v>
      </c>
      <c r="C17" s="8">
        <v>12</v>
      </c>
      <c r="D17">
        <f t="shared" ref="D17:D19" si="0">C16-C17</f>
        <v>6</v>
      </c>
      <c r="E17" s="8">
        <v>480</v>
      </c>
      <c r="F17" s="9">
        <v>135</v>
      </c>
      <c r="G17" s="6">
        <f t="shared" ref="G17:G19" si="1">(E17-E16)/F17*60</f>
        <v>102.22222222222223</v>
      </c>
    </row>
    <row r="18" spans="1:7">
      <c r="A18" s="4" t="s">
        <v>116</v>
      </c>
      <c r="B18" s="7">
        <v>41106</v>
      </c>
      <c r="C18" s="8">
        <v>6</v>
      </c>
      <c r="D18">
        <f t="shared" si="0"/>
        <v>6</v>
      </c>
      <c r="E18" s="8">
        <v>740</v>
      </c>
      <c r="F18" s="9">
        <v>160</v>
      </c>
      <c r="G18" s="6">
        <f t="shared" si="1"/>
        <v>97.5</v>
      </c>
    </row>
    <row r="19" spans="1:7">
      <c r="A19" s="4" t="s">
        <v>117</v>
      </c>
      <c r="B19" s="7">
        <v>41120</v>
      </c>
      <c r="C19" s="8">
        <v>0</v>
      </c>
      <c r="D19">
        <f t="shared" si="0"/>
        <v>6</v>
      </c>
      <c r="E19" s="8">
        <v>1100</v>
      </c>
      <c r="F19" s="9">
        <v>145</v>
      </c>
      <c r="G19" s="6">
        <f t="shared" si="1"/>
        <v>148.9655172413793</v>
      </c>
    </row>
  </sheetData>
  <phoneticPr fontId="15" type="noConversion"/>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
  <sheetViews>
    <sheetView tabSelected="1" zoomScale="84" zoomScaleNormal="84" workbookViewId="0">
      <selection activeCell="I8" sqref="I8"/>
    </sheetView>
  </sheetViews>
  <sheetFormatPr defaultColWidth="11.15234375" defaultRowHeight="13.5"/>
  <cols>
    <col min="1" max="1" width="11.15234375" style="36"/>
    <col min="2" max="2" width="16.69140625" style="37" customWidth="1"/>
    <col min="3" max="3" width="12.4609375" style="37" customWidth="1"/>
    <col min="4" max="4" width="7.15234375" style="37" customWidth="1"/>
    <col min="5" max="5" width="6.84375" style="37" customWidth="1"/>
    <col min="6" max="6" width="12.4609375" style="38" customWidth="1"/>
    <col min="7" max="16384" width="11.15234375" style="37"/>
  </cols>
  <sheetData>
    <row r="1" spans="1:6" s="34" customFormat="1">
      <c r="A1" s="33" t="s">
        <v>0</v>
      </c>
      <c r="B1" s="34" t="s">
        <v>1</v>
      </c>
      <c r="C1" s="34" t="s">
        <v>2</v>
      </c>
      <c r="D1" s="34" t="s">
        <v>22</v>
      </c>
      <c r="E1" s="34" t="s">
        <v>24</v>
      </c>
      <c r="F1" s="35" t="s">
        <v>23</v>
      </c>
    </row>
    <row r="2" spans="1:6">
      <c r="A2" s="36">
        <v>41535</v>
      </c>
      <c r="B2" s="37">
        <v>36</v>
      </c>
      <c r="D2" s="37">
        <v>0</v>
      </c>
    </row>
    <row r="3" spans="1:6">
      <c r="A3" s="36">
        <v>41549</v>
      </c>
      <c r="B3" s="37">
        <v>30</v>
      </c>
      <c r="C3" s="37">
        <v>8</v>
      </c>
      <c r="D3" s="37">
        <v>134</v>
      </c>
      <c r="E3" s="39">
        <v>850</v>
      </c>
      <c r="F3" s="38">
        <f>(D3-D2)/E3*60</f>
        <v>9.4588235294117649</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4"/>
  <sheetViews>
    <sheetView zoomScale="94" zoomScaleNormal="94" workbookViewId="0">
      <selection activeCell="D12" sqref="D12"/>
    </sheetView>
  </sheetViews>
  <sheetFormatPr defaultColWidth="11.15234375" defaultRowHeight="13.5"/>
  <cols>
    <col min="1" max="1" width="9" bestFit="1" customWidth="1"/>
    <col min="2" max="2" width="32.15234375" style="18" bestFit="1" customWidth="1"/>
    <col min="3" max="3" width="6.69140625" customWidth="1"/>
    <col min="4" max="4" width="8.69140625" customWidth="1"/>
    <col min="5" max="5" width="8.23046875" bestFit="1" customWidth="1"/>
    <col min="6" max="6" width="9.15234375" bestFit="1" customWidth="1"/>
    <col min="7" max="7" width="8.4609375" bestFit="1" customWidth="1"/>
    <col min="8" max="8" width="9.23046875" bestFit="1" customWidth="1"/>
    <col min="9" max="9" width="11.15234375" style="3"/>
  </cols>
  <sheetData>
    <row r="1" spans="1:9">
      <c r="A1" s="12" t="s">
        <v>9</v>
      </c>
      <c r="B1" s="14" t="s">
        <v>10</v>
      </c>
      <c r="C1" s="12" t="s">
        <v>11</v>
      </c>
      <c r="D1" s="12" t="s">
        <v>12</v>
      </c>
      <c r="E1" s="12" t="s">
        <v>13</v>
      </c>
      <c r="F1" s="12" t="s">
        <v>14</v>
      </c>
      <c r="G1" s="12" t="s">
        <v>15</v>
      </c>
      <c r="H1" s="12" t="s">
        <v>16</v>
      </c>
      <c r="I1" s="15" t="s">
        <v>17</v>
      </c>
    </row>
    <row r="2" spans="1:9">
      <c r="A2" s="13" t="s">
        <v>75</v>
      </c>
      <c r="B2" s="11" t="s">
        <v>107</v>
      </c>
      <c r="C2" s="13" t="s">
        <v>125</v>
      </c>
      <c r="D2" s="32" t="s">
        <v>154</v>
      </c>
      <c r="E2" s="13">
        <v>75</v>
      </c>
      <c r="F2" s="13">
        <v>60</v>
      </c>
      <c r="G2" s="13">
        <v>13</v>
      </c>
      <c r="H2" s="13">
        <v>90</v>
      </c>
      <c r="I2" s="16">
        <v>41542</v>
      </c>
    </row>
    <row r="3" spans="1:9">
      <c r="A3" s="13" t="s">
        <v>76</v>
      </c>
      <c r="B3" s="11" t="s">
        <v>45</v>
      </c>
      <c r="C3" s="13" t="s">
        <v>126</v>
      </c>
      <c r="D3" s="32" t="s">
        <v>154</v>
      </c>
      <c r="E3" s="32">
        <v>75</v>
      </c>
      <c r="F3" s="32">
        <v>60</v>
      </c>
      <c r="G3" s="13">
        <v>20</v>
      </c>
      <c r="H3" s="32">
        <v>30</v>
      </c>
      <c r="I3" s="16">
        <v>41549</v>
      </c>
    </row>
    <row r="4" spans="1:9">
      <c r="A4" s="13" t="s">
        <v>77</v>
      </c>
      <c r="B4" s="11" t="s">
        <v>44</v>
      </c>
      <c r="C4" s="13" t="s">
        <v>126</v>
      </c>
      <c r="D4" s="32" t="s">
        <v>154</v>
      </c>
      <c r="E4" s="32">
        <v>75</v>
      </c>
      <c r="F4" s="32">
        <v>60</v>
      </c>
      <c r="G4" s="13">
        <v>21</v>
      </c>
      <c r="H4" s="32">
        <v>500</v>
      </c>
      <c r="I4" s="16">
        <v>41549</v>
      </c>
    </row>
    <row r="5" spans="1:9">
      <c r="A5" s="13" t="s">
        <v>78</v>
      </c>
      <c r="B5" s="11" t="s">
        <v>46</v>
      </c>
      <c r="C5" s="13" t="s">
        <v>127</v>
      </c>
      <c r="D5" s="32" t="s">
        <v>154</v>
      </c>
      <c r="E5" s="13">
        <v>75</v>
      </c>
      <c r="F5" s="13">
        <v>60</v>
      </c>
      <c r="G5" s="13">
        <v>18</v>
      </c>
      <c r="H5" s="13">
        <v>30</v>
      </c>
      <c r="I5" s="16">
        <v>41541</v>
      </c>
    </row>
    <row r="6" spans="1:9">
      <c r="A6" s="13" t="s">
        <v>79</v>
      </c>
      <c r="B6" s="11" t="s">
        <v>47</v>
      </c>
      <c r="C6" s="13" t="s">
        <v>127</v>
      </c>
      <c r="D6" s="32" t="s">
        <v>154</v>
      </c>
      <c r="E6" s="13">
        <v>75</v>
      </c>
      <c r="F6" s="13">
        <v>60</v>
      </c>
      <c r="G6" s="13">
        <v>21</v>
      </c>
      <c r="H6" s="13">
        <v>35</v>
      </c>
      <c r="I6" s="16">
        <v>41541</v>
      </c>
    </row>
    <row r="7" spans="1:9">
      <c r="A7" s="13" t="s">
        <v>80</v>
      </c>
      <c r="B7" s="11" t="s">
        <v>48</v>
      </c>
      <c r="C7" s="13" t="s">
        <v>125</v>
      </c>
      <c r="D7" s="32" t="s">
        <v>154</v>
      </c>
      <c r="E7" s="13">
        <v>75</v>
      </c>
      <c r="F7" s="13">
        <v>60</v>
      </c>
      <c r="G7" s="13">
        <v>20</v>
      </c>
      <c r="H7" s="13">
        <v>60</v>
      </c>
      <c r="I7" s="16">
        <v>41547</v>
      </c>
    </row>
    <row r="8" spans="1:9">
      <c r="A8" s="13" t="s">
        <v>81</v>
      </c>
      <c r="B8" s="11" t="s">
        <v>49</v>
      </c>
      <c r="C8" s="13" t="s">
        <v>128</v>
      </c>
      <c r="D8" s="32" t="s">
        <v>154</v>
      </c>
      <c r="E8" s="13">
        <v>75</v>
      </c>
      <c r="F8" s="13">
        <v>60</v>
      </c>
      <c r="G8" s="13">
        <v>8</v>
      </c>
      <c r="H8" s="13">
        <v>30</v>
      </c>
      <c r="I8" s="16">
        <v>41541</v>
      </c>
    </row>
    <row r="9" spans="1:9">
      <c r="A9" s="13" t="s">
        <v>82</v>
      </c>
      <c r="B9" s="11" t="s">
        <v>108</v>
      </c>
      <c r="C9" s="13" t="s">
        <v>128</v>
      </c>
      <c r="D9" s="32" t="s">
        <v>154</v>
      </c>
      <c r="E9" s="13">
        <v>75</v>
      </c>
      <c r="F9" s="13">
        <v>60</v>
      </c>
      <c r="G9" s="13">
        <v>13</v>
      </c>
      <c r="H9" s="13">
        <v>75</v>
      </c>
      <c r="I9" s="16">
        <v>41542</v>
      </c>
    </row>
    <row r="10" spans="1:9">
      <c r="E10" s="19">
        <f>SUM(E2:E9)</f>
        <v>600</v>
      </c>
      <c r="F10" s="19">
        <f>SUM(F2:F9)</f>
        <v>480</v>
      </c>
      <c r="G10" s="19">
        <f>SUM(G2:G9)</f>
        <v>134</v>
      </c>
      <c r="H10" s="19">
        <f>SUM(H2:H9)</f>
        <v>850</v>
      </c>
    </row>
    <row r="14" spans="1:9">
      <c r="B14" s="17" t="s">
        <v>25</v>
      </c>
    </row>
    <row r="15" spans="1:9">
      <c r="B15" s="17" t="s">
        <v>26</v>
      </c>
    </row>
    <row r="16" spans="1:9">
      <c r="B16" s="40" t="s">
        <v>151</v>
      </c>
      <c r="I16" s="4"/>
    </row>
    <row r="17" spans="2:2">
      <c r="B17" s="40" t="s">
        <v>148</v>
      </c>
    </row>
    <row r="18" spans="2:2">
      <c r="B18" s="41" t="s">
        <v>150</v>
      </c>
    </row>
    <row r="19" spans="2:2">
      <c r="B19" s="40" t="s">
        <v>149</v>
      </c>
    </row>
    <row r="20" spans="2:2">
      <c r="B20" s="42" t="s">
        <v>27</v>
      </c>
    </row>
    <row r="21" spans="2:2">
      <c r="B21" s="40" t="s">
        <v>152</v>
      </c>
    </row>
    <row r="22" spans="2:2">
      <c r="B22" s="40" t="s">
        <v>146</v>
      </c>
    </row>
    <row r="23" spans="2:2">
      <c r="B23" s="18" t="s">
        <v>147</v>
      </c>
    </row>
    <row r="24" spans="2:2" ht="27">
      <c r="B24" s="18" t="s">
        <v>153</v>
      </c>
    </row>
  </sheetData>
  <phoneticPr fontId="2" type="noConversion"/>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48576"/>
  <sheetViews>
    <sheetView zoomScale="115" zoomScaleNormal="115" workbookViewId="0">
      <selection activeCell="B4" sqref="B4"/>
    </sheetView>
  </sheetViews>
  <sheetFormatPr defaultColWidth="11.15234375" defaultRowHeight="13.5"/>
  <cols>
    <col min="1" max="1" width="11.15234375" style="45"/>
    <col min="2" max="2" width="25.4609375" style="49" bestFit="1" customWidth="1"/>
    <col min="3" max="16384" width="11.15234375" style="45"/>
  </cols>
  <sheetData>
    <row r="1" spans="1:9">
      <c r="A1" s="43" t="s">
        <v>9</v>
      </c>
      <c r="B1" s="44" t="s">
        <v>10</v>
      </c>
      <c r="C1" s="43" t="s">
        <v>11</v>
      </c>
      <c r="D1" s="43" t="s">
        <v>12</v>
      </c>
      <c r="E1" s="43" t="s">
        <v>13</v>
      </c>
      <c r="F1" s="43" t="s">
        <v>14</v>
      </c>
      <c r="G1" s="43" t="s">
        <v>15</v>
      </c>
      <c r="H1" s="43" t="s">
        <v>16</v>
      </c>
      <c r="I1" s="43" t="s">
        <v>17</v>
      </c>
    </row>
    <row r="2" spans="1:9">
      <c r="A2" s="46" t="s">
        <v>83</v>
      </c>
      <c r="B2" s="47" t="s">
        <v>50</v>
      </c>
      <c r="C2" s="46" t="s">
        <v>128</v>
      </c>
      <c r="D2" s="46" t="s">
        <v>145</v>
      </c>
      <c r="E2" s="46">
        <v>60</v>
      </c>
      <c r="F2" s="46">
        <v>60</v>
      </c>
      <c r="G2" s="46"/>
      <c r="H2" s="46">
        <v>60</v>
      </c>
      <c r="I2" s="48">
        <v>41563</v>
      </c>
    </row>
    <row r="3" spans="1:9">
      <c r="A3" s="46" t="s">
        <v>84</v>
      </c>
      <c r="B3" s="47" t="s">
        <v>51</v>
      </c>
      <c r="C3" s="46" t="s">
        <v>125</v>
      </c>
      <c r="D3" s="46" t="s">
        <v>154</v>
      </c>
      <c r="E3" s="46">
        <v>50</v>
      </c>
      <c r="F3" s="46">
        <v>60</v>
      </c>
      <c r="G3" s="46">
        <v>10</v>
      </c>
      <c r="H3" s="46">
        <v>60</v>
      </c>
      <c r="I3" s="48">
        <v>41563</v>
      </c>
    </row>
    <row r="4" spans="1:9">
      <c r="A4" s="46" t="s">
        <v>85</v>
      </c>
      <c r="B4" s="47" t="s">
        <v>52</v>
      </c>
      <c r="C4" s="46" t="s">
        <v>125</v>
      </c>
      <c r="D4" s="46" t="s">
        <v>154</v>
      </c>
      <c r="E4" s="46">
        <v>90</v>
      </c>
      <c r="F4" s="46">
        <v>60</v>
      </c>
      <c r="G4" s="46">
        <v>34</v>
      </c>
      <c r="H4" s="46">
        <v>240</v>
      </c>
      <c r="I4" s="48">
        <v>41563</v>
      </c>
    </row>
    <row r="5" spans="1:9">
      <c r="A5" s="46" t="s">
        <v>86</v>
      </c>
      <c r="B5" s="47" t="s">
        <v>53</v>
      </c>
      <c r="C5" s="46" t="s">
        <v>128</v>
      </c>
      <c r="D5" s="46" t="s">
        <v>145</v>
      </c>
      <c r="E5" s="46">
        <v>88</v>
      </c>
      <c r="F5" s="46">
        <v>90</v>
      </c>
      <c r="G5" s="46"/>
      <c r="H5" s="46">
        <v>60</v>
      </c>
      <c r="I5" s="48">
        <v>41563</v>
      </c>
    </row>
    <row r="6" spans="1:9">
      <c r="A6" s="46" t="s">
        <v>88</v>
      </c>
      <c r="B6" s="47" t="s">
        <v>121</v>
      </c>
      <c r="C6" s="46" t="s">
        <v>127</v>
      </c>
      <c r="D6" s="46" t="s">
        <v>154</v>
      </c>
      <c r="E6" s="46">
        <v>50</v>
      </c>
      <c r="F6" s="46">
        <v>120</v>
      </c>
      <c r="G6" s="46">
        <v>40</v>
      </c>
      <c r="H6" s="46">
        <v>60</v>
      </c>
      <c r="I6" s="48">
        <v>41563</v>
      </c>
    </row>
    <row r="7" spans="1:9">
      <c r="A7" s="46" t="s">
        <v>89</v>
      </c>
      <c r="B7" s="47" t="s">
        <v>55</v>
      </c>
      <c r="C7" s="46" t="s">
        <v>127</v>
      </c>
      <c r="D7" s="46" t="s">
        <v>154</v>
      </c>
      <c r="E7" s="46">
        <v>50</v>
      </c>
      <c r="F7" s="46">
        <v>60</v>
      </c>
      <c r="G7" s="46">
        <v>50</v>
      </c>
      <c r="H7" s="46">
        <v>80</v>
      </c>
      <c r="I7" s="48">
        <v>41563</v>
      </c>
    </row>
    <row r="8" spans="1:9">
      <c r="A8" s="46" t="s">
        <v>90</v>
      </c>
      <c r="B8" s="47" t="s">
        <v>56</v>
      </c>
      <c r="C8" s="46" t="s">
        <v>126</v>
      </c>
      <c r="D8" s="46" t="s">
        <v>145</v>
      </c>
      <c r="E8" s="46">
        <v>50</v>
      </c>
      <c r="F8" s="46">
        <v>90</v>
      </c>
      <c r="G8" s="46"/>
      <c r="H8" s="46">
        <v>60</v>
      </c>
      <c r="I8" s="48">
        <v>41563</v>
      </c>
    </row>
    <row r="9" spans="1:9" s="46" customFormat="1">
      <c r="A9" s="46" t="s">
        <v>96</v>
      </c>
      <c r="B9" s="47" t="s">
        <v>63</v>
      </c>
      <c r="C9" s="46" t="s">
        <v>126</v>
      </c>
      <c r="D9" s="46" t="s">
        <v>154</v>
      </c>
      <c r="E9" s="46">
        <v>50</v>
      </c>
      <c r="F9" s="46">
        <v>60</v>
      </c>
      <c r="G9" s="46">
        <v>35</v>
      </c>
      <c r="H9" s="46">
        <v>50</v>
      </c>
      <c r="I9" s="48">
        <v>41563</v>
      </c>
    </row>
    <row r="10" spans="1:9">
      <c r="E10" s="45">
        <f>SUM(E2:E9)</f>
        <v>488</v>
      </c>
      <c r="F10" s="45">
        <f>SUM(F2:F9)</f>
        <v>600</v>
      </c>
      <c r="G10" s="45">
        <f>SUM(G1:G9)</f>
        <v>169</v>
      </c>
      <c r="H10" s="45">
        <f>SUM(H2:H9)</f>
        <v>670</v>
      </c>
    </row>
    <row r="13" spans="1:9">
      <c r="B13" s="50" t="s">
        <v>25</v>
      </c>
    </row>
    <row r="14" spans="1:9">
      <c r="B14" s="50" t="s">
        <v>155</v>
      </c>
    </row>
    <row r="15" spans="1:9">
      <c r="B15" s="49" t="s">
        <v>164</v>
      </c>
    </row>
    <row r="16" spans="1:9">
      <c r="B16" s="49" t="s">
        <v>158</v>
      </c>
    </row>
    <row r="17" spans="2:2">
      <c r="B17" s="49" t="s">
        <v>156</v>
      </c>
    </row>
    <row r="18" spans="2:2">
      <c r="B18" s="49" t="s">
        <v>157</v>
      </c>
    </row>
    <row r="19" spans="2:2">
      <c r="B19" s="49" t="s">
        <v>163</v>
      </c>
    </row>
    <row r="20" spans="2:2">
      <c r="B20" s="51" t="s">
        <v>159</v>
      </c>
    </row>
    <row r="21" spans="2:2">
      <c r="B21" s="50" t="s">
        <v>27</v>
      </c>
    </row>
    <row r="22" spans="2:2">
      <c r="B22" s="49" t="s">
        <v>162</v>
      </c>
    </row>
    <row r="23" spans="2:2">
      <c r="B23" s="49" t="s">
        <v>160</v>
      </c>
    </row>
    <row r="24" spans="2:2">
      <c r="B24" s="49" t="s">
        <v>161</v>
      </c>
    </row>
    <row r="1048576" spans="6:6">
      <c r="F1048576" s="45">
        <f>SUM(F2:F1048575)</f>
        <v>1200</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
  <sheetViews>
    <sheetView zoomScale="150" workbookViewId="0">
      <selection activeCell="E11" sqref="E11"/>
    </sheetView>
  </sheetViews>
  <sheetFormatPr defaultColWidth="10.84375" defaultRowHeight="13.5"/>
  <cols>
    <col min="1" max="1" width="10.84375" style="13"/>
    <col min="2" max="2" width="26.4609375" style="11" bestFit="1" customWidth="1"/>
    <col min="3" max="16384" width="10.84375" style="13"/>
  </cols>
  <sheetData>
    <row r="1" spans="1:9">
      <c r="A1" s="12" t="s">
        <v>3</v>
      </c>
      <c r="B1" s="14" t="s">
        <v>4</v>
      </c>
      <c r="C1" s="12" t="s">
        <v>5</v>
      </c>
      <c r="D1" s="12" t="s">
        <v>6</v>
      </c>
      <c r="E1" s="12" t="s">
        <v>13</v>
      </c>
      <c r="F1" s="12" t="s">
        <v>14</v>
      </c>
      <c r="G1" s="12" t="s">
        <v>7</v>
      </c>
      <c r="H1" s="12" t="s">
        <v>8</v>
      </c>
      <c r="I1" s="12" t="s">
        <v>17</v>
      </c>
    </row>
    <row r="2" spans="1:9">
      <c r="A2" s="13" t="s">
        <v>91</v>
      </c>
      <c r="B2" s="11" t="s">
        <v>57</v>
      </c>
      <c r="C2" s="13" t="s">
        <v>125</v>
      </c>
      <c r="D2" s="13" t="s">
        <v>145</v>
      </c>
      <c r="E2" s="13">
        <v>120</v>
      </c>
      <c r="F2" s="13">
        <v>60</v>
      </c>
    </row>
    <row r="3" spans="1:9">
      <c r="A3" s="13" t="s">
        <v>92</v>
      </c>
      <c r="B3" s="11" t="s">
        <v>58</v>
      </c>
      <c r="C3" s="13" t="s">
        <v>125</v>
      </c>
      <c r="D3" s="13" t="s">
        <v>145</v>
      </c>
      <c r="E3" s="13">
        <v>30</v>
      </c>
      <c r="F3" s="13">
        <v>30</v>
      </c>
    </row>
    <row r="4" spans="1:9">
      <c r="A4" s="13" t="s">
        <v>93</v>
      </c>
      <c r="B4" s="11" t="s">
        <v>59</v>
      </c>
      <c r="C4" s="13" t="s">
        <v>126</v>
      </c>
      <c r="D4" s="13" t="s">
        <v>145</v>
      </c>
      <c r="E4" s="13">
        <v>60</v>
      </c>
      <c r="F4" s="13">
        <v>80</v>
      </c>
    </row>
    <row r="5" spans="1:9">
      <c r="A5" s="13" t="s">
        <v>94</v>
      </c>
      <c r="B5" s="11" t="s">
        <v>60</v>
      </c>
      <c r="C5" s="13" t="s">
        <v>126</v>
      </c>
      <c r="D5" s="13" t="s">
        <v>145</v>
      </c>
      <c r="E5" s="13">
        <v>80</v>
      </c>
      <c r="F5" s="13">
        <v>60</v>
      </c>
    </row>
    <row r="6" spans="1:9">
      <c r="A6" s="13" t="s">
        <v>95</v>
      </c>
      <c r="B6" s="11" t="s">
        <v>61</v>
      </c>
      <c r="C6" s="13" t="s">
        <v>127</v>
      </c>
      <c r="D6" s="13" t="s">
        <v>145</v>
      </c>
      <c r="E6" s="13">
        <v>90</v>
      </c>
      <c r="F6" s="13">
        <v>30</v>
      </c>
    </row>
    <row r="7" spans="1:9" customFormat="1">
      <c r="A7" s="13" t="s">
        <v>87</v>
      </c>
      <c r="B7" s="11" t="s">
        <v>54</v>
      </c>
      <c r="C7" s="13" t="s">
        <v>127</v>
      </c>
      <c r="D7" s="13" t="s">
        <v>145</v>
      </c>
      <c r="E7" s="13">
        <v>44</v>
      </c>
      <c r="F7" s="13">
        <v>60</v>
      </c>
      <c r="G7" s="13"/>
      <c r="H7" s="13"/>
      <c r="I7" s="13"/>
    </row>
    <row r="8" spans="1:9">
      <c r="A8" s="13" t="s">
        <v>97</v>
      </c>
      <c r="B8" s="11" t="s">
        <v>64</v>
      </c>
      <c r="C8" s="13" t="s">
        <v>128</v>
      </c>
      <c r="D8" s="13" t="s">
        <v>145</v>
      </c>
      <c r="E8" s="13">
        <v>30</v>
      </c>
      <c r="F8" s="13">
        <v>60</v>
      </c>
    </row>
    <row r="9" spans="1:9">
      <c r="A9" s="13" t="s">
        <v>98</v>
      </c>
      <c r="B9" s="11" t="s">
        <v>65</v>
      </c>
      <c r="C9" s="13" t="s">
        <v>128</v>
      </c>
      <c r="D9" s="13" t="s">
        <v>145</v>
      </c>
      <c r="E9" s="13">
        <v>30</v>
      </c>
      <c r="F9" s="13">
        <v>60</v>
      </c>
    </row>
    <row r="10" spans="1:9">
      <c r="E10" s="19">
        <f>SUM(E2:E9)</f>
        <v>484</v>
      </c>
      <c r="F10" s="19">
        <f>SUM(F2:F9)</f>
        <v>440</v>
      </c>
      <c r="G10" s="19">
        <f>SUM(G2:G9)</f>
        <v>0</v>
      </c>
      <c r="H10" s="19">
        <f>SUM(H2:H9)</f>
        <v>0</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
  <sheetViews>
    <sheetView zoomScale="150" workbookViewId="0">
      <selection activeCell="E10" sqref="E10:H10"/>
    </sheetView>
  </sheetViews>
  <sheetFormatPr defaultColWidth="10.84375" defaultRowHeight="13.5"/>
  <cols>
    <col min="1" max="1" width="10.84375" style="13"/>
    <col min="2" max="2" width="26" style="10" bestFit="1" customWidth="1"/>
    <col min="3" max="16384" width="10.84375" style="13"/>
  </cols>
  <sheetData>
    <row r="1" spans="1:9">
      <c r="A1" s="12" t="s">
        <v>3</v>
      </c>
      <c r="B1" s="14" t="s">
        <v>4</v>
      </c>
      <c r="C1" s="12" t="s">
        <v>5</v>
      </c>
      <c r="D1" s="12" t="s">
        <v>6</v>
      </c>
      <c r="E1" s="12" t="s">
        <v>13</v>
      </c>
      <c r="F1" s="12" t="s">
        <v>14</v>
      </c>
      <c r="G1" s="12" t="s">
        <v>7</v>
      </c>
      <c r="H1" s="12" t="s">
        <v>8</v>
      </c>
      <c r="I1" s="12" t="s">
        <v>17</v>
      </c>
    </row>
    <row r="2" spans="1:9">
      <c r="A2" s="13" t="s">
        <v>99</v>
      </c>
      <c r="B2" s="10" t="s">
        <v>66</v>
      </c>
      <c r="C2" s="13" t="s">
        <v>125</v>
      </c>
      <c r="D2" s="13" t="s">
        <v>145</v>
      </c>
    </row>
    <row r="3" spans="1:9">
      <c r="A3" s="13" t="s">
        <v>100</v>
      </c>
      <c r="B3" s="10" t="s">
        <v>67</v>
      </c>
      <c r="C3" s="13" t="s">
        <v>125</v>
      </c>
      <c r="D3" s="13" t="s">
        <v>145</v>
      </c>
    </row>
    <row r="4" spans="1:9">
      <c r="A4" s="13" t="s">
        <v>101</v>
      </c>
      <c r="B4" s="10" t="s">
        <v>68</v>
      </c>
      <c r="C4" s="13" t="s">
        <v>126</v>
      </c>
      <c r="D4" s="13" t="s">
        <v>145</v>
      </c>
    </row>
    <row r="5" spans="1:9">
      <c r="A5" s="13" t="s">
        <v>102</v>
      </c>
      <c r="B5" s="10" t="s">
        <v>69</v>
      </c>
      <c r="C5" s="13" t="s">
        <v>126</v>
      </c>
      <c r="D5" s="13" t="s">
        <v>145</v>
      </c>
    </row>
    <row r="6" spans="1:9">
      <c r="A6" s="13" t="s">
        <v>103</v>
      </c>
      <c r="B6" s="10" t="s">
        <v>70</v>
      </c>
      <c r="C6" s="13" t="s">
        <v>127</v>
      </c>
      <c r="D6" s="13" t="s">
        <v>145</v>
      </c>
    </row>
    <row r="7" spans="1:9">
      <c r="A7" s="13" t="s">
        <v>104</v>
      </c>
      <c r="B7" s="10" t="s">
        <v>71</v>
      </c>
      <c r="C7" s="13" t="s">
        <v>127</v>
      </c>
      <c r="D7" s="13" t="s">
        <v>145</v>
      </c>
    </row>
    <row r="8" spans="1:9">
      <c r="A8" s="13" t="s">
        <v>105</v>
      </c>
      <c r="B8" s="10" t="s">
        <v>72</v>
      </c>
      <c r="C8" s="13" t="s">
        <v>128</v>
      </c>
      <c r="D8" s="13" t="s">
        <v>145</v>
      </c>
    </row>
    <row r="9" spans="1:9">
      <c r="A9" s="13" t="s">
        <v>106</v>
      </c>
      <c r="B9" s="10" t="s">
        <v>73</v>
      </c>
      <c r="C9" s="13" t="s">
        <v>128</v>
      </c>
      <c r="D9" s="13" t="s">
        <v>145</v>
      </c>
    </row>
    <row r="10" spans="1:9">
      <c r="E10" s="19">
        <f>SUM(E2:E9)</f>
        <v>0</v>
      </c>
      <c r="F10" s="19">
        <f>SUM(F2:F9)</f>
        <v>0</v>
      </c>
      <c r="G10" s="19">
        <f>SUM(G2:G9)</f>
        <v>0</v>
      </c>
      <c r="H10" s="19">
        <f>SUM(H2:H9)</f>
        <v>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7"/>
  <sheetViews>
    <sheetView zoomScale="110" zoomScaleNormal="110" zoomScalePageLayoutView="150" workbookViewId="0">
      <selection activeCell="A3" sqref="A3:XFD3"/>
    </sheetView>
  </sheetViews>
  <sheetFormatPr defaultColWidth="11.15234375" defaultRowHeight="13.5"/>
  <cols>
    <col min="1" max="1" width="11.15234375" style="29"/>
    <col min="2" max="2" width="28.15234375" style="29" bestFit="1" customWidth="1"/>
    <col min="3" max="3" width="49.4609375" style="31" customWidth="1"/>
    <col min="4" max="16384" width="11.15234375" style="29"/>
  </cols>
  <sheetData>
    <row r="1" spans="1:3" s="27" customFormat="1">
      <c r="A1" s="27" t="s">
        <v>74</v>
      </c>
      <c r="B1" s="27" t="s">
        <v>42</v>
      </c>
      <c r="C1" s="28" t="s">
        <v>43</v>
      </c>
    </row>
    <row r="2" spans="1:3" ht="45">
      <c r="A2" s="29" t="s">
        <v>87</v>
      </c>
      <c r="B2" s="29" t="s">
        <v>54</v>
      </c>
      <c r="C2" s="30" t="s">
        <v>122</v>
      </c>
    </row>
    <row r="3" spans="1:3" ht="15">
      <c r="A3" s="29" t="s">
        <v>91</v>
      </c>
      <c r="B3" s="29" t="s">
        <v>57</v>
      </c>
      <c r="C3" s="30" t="s">
        <v>30</v>
      </c>
    </row>
    <row r="4" spans="1:3" ht="15">
      <c r="A4" s="29" t="s">
        <v>92</v>
      </c>
      <c r="B4" s="29" t="s">
        <v>58</v>
      </c>
      <c r="C4" s="30" t="s">
        <v>31</v>
      </c>
    </row>
    <row r="5" spans="1:3" ht="15">
      <c r="A5" s="29" t="s">
        <v>93</v>
      </c>
      <c r="B5" s="29" t="s">
        <v>59</v>
      </c>
      <c r="C5" s="30" t="s">
        <v>32</v>
      </c>
    </row>
    <row r="6" spans="1:3" ht="30">
      <c r="A6" s="29" t="s">
        <v>94</v>
      </c>
      <c r="B6" s="29" t="s">
        <v>60</v>
      </c>
      <c r="C6" s="30" t="s">
        <v>33</v>
      </c>
    </row>
    <row r="7" spans="1:3" ht="30">
      <c r="A7" s="29" t="s">
        <v>95</v>
      </c>
      <c r="B7" s="29" t="s">
        <v>61</v>
      </c>
      <c r="C7" s="30" t="s">
        <v>62</v>
      </c>
    </row>
    <row r="8" spans="1:3" ht="30">
      <c r="A8" s="29" t="s">
        <v>97</v>
      </c>
      <c r="B8" s="29" t="s">
        <v>64</v>
      </c>
      <c r="C8" s="30" t="s">
        <v>34</v>
      </c>
    </row>
    <row r="9" spans="1:3" ht="45">
      <c r="A9" s="29" t="s">
        <v>98</v>
      </c>
      <c r="B9" s="29" t="s">
        <v>65</v>
      </c>
      <c r="C9" s="30" t="s">
        <v>35</v>
      </c>
    </row>
    <row r="10" spans="1:3" ht="30">
      <c r="A10" s="29" t="s">
        <v>99</v>
      </c>
      <c r="B10" s="29" t="s">
        <v>66</v>
      </c>
      <c r="C10" s="30" t="s">
        <v>36</v>
      </c>
    </row>
    <row r="11" spans="1:3" ht="105">
      <c r="A11" s="29" t="s">
        <v>100</v>
      </c>
      <c r="B11" s="29" t="s">
        <v>67</v>
      </c>
      <c r="C11" s="30" t="s">
        <v>123</v>
      </c>
    </row>
    <row r="12" spans="1:3" ht="15">
      <c r="A12" s="29" t="s">
        <v>101</v>
      </c>
      <c r="B12" s="29" t="s">
        <v>68</v>
      </c>
      <c r="C12" s="30" t="s">
        <v>37</v>
      </c>
    </row>
    <row r="13" spans="1:3" ht="30">
      <c r="A13" s="29" t="s">
        <v>102</v>
      </c>
      <c r="B13" s="29" t="s">
        <v>69</v>
      </c>
      <c r="C13" s="30" t="s">
        <v>124</v>
      </c>
    </row>
    <row r="14" spans="1:3" ht="15">
      <c r="A14" s="29" t="s">
        <v>103</v>
      </c>
      <c r="B14" s="29" t="s">
        <v>70</v>
      </c>
      <c r="C14" s="30" t="s">
        <v>38</v>
      </c>
    </row>
    <row r="15" spans="1:3" ht="15">
      <c r="A15" s="29" t="s">
        <v>104</v>
      </c>
      <c r="B15" s="29" t="s">
        <v>71</v>
      </c>
      <c r="C15" s="30" t="s">
        <v>39</v>
      </c>
    </row>
    <row r="16" spans="1:3" ht="30">
      <c r="A16" s="29" t="s">
        <v>105</v>
      </c>
      <c r="B16" s="29" t="s">
        <v>72</v>
      </c>
      <c r="C16" s="30" t="s">
        <v>40</v>
      </c>
    </row>
    <row r="17" spans="1:3" ht="15">
      <c r="A17" s="29" t="s">
        <v>106</v>
      </c>
      <c r="B17" s="29" t="s">
        <v>73</v>
      </c>
      <c r="C17" s="30" t="s">
        <v>41</v>
      </c>
    </row>
    <row r="18" spans="1:3" ht="15">
      <c r="C18" s="30"/>
    </row>
    <row r="19" spans="1:3" ht="15">
      <c r="C19" s="30"/>
    </row>
    <row r="20" spans="1:3" ht="15">
      <c r="C20" s="30"/>
    </row>
    <row r="21" spans="1:3" ht="15">
      <c r="C21" s="30"/>
    </row>
    <row r="22" spans="1:3" ht="15">
      <c r="C22" s="30"/>
    </row>
    <row r="23" spans="1:3" ht="15">
      <c r="C23" s="30"/>
    </row>
    <row r="24" spans="1:3" ht="15">
      <c r="C24" s="30"/>
    </row>
    <row r="25" spans="1:3" ht="15">
      <c r="C25" s="30"/>
    </row>
    <row r="26" spans="1:3" ht="15">
      <c r="C26" s="30"/>
    </row>
    <row r="27" spans="1:3" ht="15">
      <c r="C27" s="30"/>
    </row>
  </sheetData>
  <phoneticPr fontId="15"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Burndown README</vt:lpstr>
      <vt:lpstr>Burndown</vt:lpstr>
      <vt:lpstr>Sprint1</vt:lpstr>
      <vt:lpstr>Sprint2</vt:lpstr>
      <vt:lpstr>Sprint3</vt:lpstr>
      <vt:lpstr>Sprint4</vt:lpstr>
      <vt:lpstr>Project Backlog</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Maryam</cp:lastModifiedBy>
  <dcterms:created xsi:type="dcterms:W3CDTF">2014-07-11T14:28:17Z</dcterms:created>
  <dcterms:modified xsi:type="dcterms:W3CDTF">2017-10-18T01:15:44Z</dcterms:modified>
</cp:coreProperties>
</file>