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han/projects/deepgems/solidity/"/>
    </mc:Choice>
  </mc:AlternateContent>
  <xr:revisionPtr revIDLastSave="0" documentId="13_ncr:1_{7A4AD799-81D8-3C43-A4DC-45AADF8CB493}" xr6:coauthVersionLast="46" xr6:coauthVersionMax="46" xr10:uidLastSave="{00000000-0000-0000-0000-000000000000}"/>
  <bookViews>
    <workbookView xWindow="760" yWindow="500" windowWidth="28040" windowHeight="16940" xr2:uid="{71828AD9-EA99-1C4A-A456-5EB5551B9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M6" i="1"/>
  <c r="M7" i="1"/>
  <c r="M8" i="1"/>
  <c r="M9" i="1"/>
  <c r="M10" i="1"/>
  <c r="M11" i="1"/>
  <c r="M12" i="1"/>
  <c r="M13" i="1"/>
  <c r="M5" i="1"/>
  <c r="L5" i="1"/>
  <c r="D6" i="1"/>
  <c r="E6" i="1" s="1"/>
  <c r="H6" i="1" s="1"/>
  <c r="J6" i="1" s="1"/>
  <c r="K6" i="1" s="1"/>
  <c r="D7" i="1"/>
  <c r="D8" i="1"/>
  <c r="E8" i="1" s="1"/>
  <c r="D9" i="1"/>
  <c r="E9" i="1" s="1"/>
  <c r="D10" i="1"/>
  <c r="D11" i="1"/>
  <c r="E11" i="1" s="1"/>
  <c r="D12" i="1"/>
  <c r="E12" i="1" s="1"/>
  <c r="D13" i="1"/>
  <c r="D5" i="1"/>
  <c r="E5" i="1" s="1"/>
  <c r="C8" i="1"/>
  <c r="C9" i="1"/>
  <c r="C10" i="1"/>
  <c r="G10" i="1" s="1"/>
  <c r="I10" i="1" s="1"/>
  <c r="C11" i="1"/>
  <c r="G11" i="1" s="1"/>
  <c r="I11" i="1" s="1"/>
  <c r="C12" i="1"/>
  <c r="G12" i="1" s="1"/>
  <c r="I12" i="1" s="1"/>
  <c r="C13" i="1"/>
  <c r="G13" i="1" s="1"/>
  <c r="I13" i="1" s="1"/>
  <c r="C5" i="1"/>
  <c r="C6" i="1"/>
  <c r="G6" i="1" s="1"/>
  <c r="I6" i="1" s="1"/>
  <c r="L6" i="1"/>
  <c r="L7" i="1"/>
  <c r="L8" i="1"/>
  <c r="L9" i="1"/>
  <c r="L10" i="1"/>
  <c r="L11" i="1"/>
  <c r="L12" i="1"/>
  <c r="L13" i="1"/>
  <c r="C7" i="1"/>
  <c r="G7" i="1" s="1"/>
  <c r="I7" i="1" s="1"/>
  <c r="E13" i="1" l="1"/>
  <c r="H13" i="1" s="1"/>
  <c r="J13" i="1" s="1"/>
  <c r="K13" i="1" s="1"/>
  <c r="H12" i="1"/>
  <c r="J12" i="1" s="1"/>
  <c r="K12" i="1" s="1"/>
  <c r="E10" i="1"/>
  <c r="H10" i="1" s="1"/>
  <c r="J10" i="1" s="1"/>
  <c r="K10" i="1" s="1"/>
  <c r="E7" i="1"/>
  <c r="H8" i="1"/>
  <c r="J8" i="1" s="1"/>
  <c r="K8" i="1" s="1"/>
  <c r="H9" i="1"/>
  <c r="J9" i="1" s="1"/>
  <c r="K9" i="1" s="1"/>
  <c r="H11" i="1"/>
  <c r="J11" i="1" s="1"/>
  <c r="K11" i="1" s="1"/>
  <c r="J5" i="1"/>
  <c r="K5" i="1" s="1"/>
  <c r="G8" i="1"/>
  <c r="I8" i="1" s="1"/>
  <c r="G9" i="1"/>
  <c r="I9" i="1" s="1"/>
  <c r="G5" i="1"/>
  <c r="I5" i="1" s="1"/>
  <c r="H7" i="1"/>
  <c r="J7" i="1" s="1"/>
  <c r="K7" i="1" s="1"/>
</calcChain>
</file>

<file path=xl/sharedStrings.xml><?xml version="1.0" encoding="utf-8"?>
<sst xmlns="http://schemas.openxmlformats.org/spreadsheetml/2006/main" count="13" uniqueCount="13">
  <si>
    <t>unscaled ..1</t>
  </si>
  <si>
    <t>Ether market cap</t>
  </si>
  <si>
    <t>Ether cost to mint one</t>
  </si>
  <si>
    <t>Dollar market cap</t>
  </si>
  <si>
    <t>Ether price</t>
  </si>
  <si>
    <t>Scaling factor</t>
  </si>
  <si>
    <t>unscaled ..+1</t>
  </si>
  <si>
    <t>unscaled ..+1 - ..1</t>
  </si>
  <si>
    <t>Token number:</t>
  </si>
  <si>
    <t>Token number</t>
  </si>
  <si>
    <t>Dollar cost to mint token</t>
  </si>
  <si>
    <t>Dollar cost to mint one gem with 100 psi</t>
  </si>
  <si>
    <t>Gem number (approx)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</si>
</sst>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8" formatCode="_(* #,##0.000000000000000000_);_(* \(#,##0.00000000000000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1" applyNumberFormat="1" applyFont="1"/>
    <xf numFmtId="43" fontId="0" fillId="0" borderId="0" xfId="0" applyNumberFormat="1"/>
    <xf numFmtId="164" fontId="2" fillId="0" borderId="0" xfId="1" applyNumberFormat="1" applyFont="1"/>
    <xf numFmtId="164" fontId="0" fillId="2" borderId="0" xfId="1" applyNumberFormat="1" applyFont="1" applyFill="1"/>
    <xf numFmtId="164" fontId="2" fillId="0" borderId="0" xfId="0" applyNumberFormat="1" applyFont="1"/>
    <xf numFmtId="164" fontId="0" fillId="0" borderId="0" xfId="0" applyNumberFormat="1"/>
    <xf numFmtId="17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3CE4-B0B2-B443-B4D2-87B823B17513}">
  <dimension ref="A1:M13"/>
  <sheetViews>
    <sheetView tabSelected="1" topLeftCell="G1" workbookViewId="0">
      <selection activeCell="I16" sqref="I16"/>
    </sheetView>
  </sheetViews>
  <sheetFormatPr baseColWidth="10" defaultRowHeight="16" x14ac:dyDescent="0.2"/>
  <cols>
    <col min="1" max="1" width="19.5" customWidth="1"/>
    <col min="2" max="2" width="19.33203125" customWidth="1"/>
    <col min="3" max="3" width="26.6640625" customWidth="1"/>
    <col min="4" max="4" width="26.83203125" customWidth="1"/>
    <col min="5" max="5" width="21.6640625" customWidth="1"/>
    <col min="6" max="6" width="3.6640625" customWidth="1"/>
    <col min="7" max="7" width="38.5" customWidth="1"/>
    <col min="8" max="8" width="35.1640625" customWidth="1"/>
    <col min="9" max="9" width="23" customWidth="1"/>
    <col min="10" max="10" width="22.83203125" customWidth="1"/>
    <col min="11" max="11" width="34.6640625" customWidth="1"/>
    <col min="12" max="12" width="16.33203125" customWidth="1"/>
  </cols>
  <sheetData>
    <row r="1" spans="1:13" x14ac:dyDescent="0.2">
      <c r="A1" t="s">
        <v>5</v>
      </c>
      <c r="B1" s="5">
        <v>1000000000000</v>
      </c>
    </row>
    <row r="2" spans="1:13" x14ac:dyDescent="0.2">
      <c r="A2" t="s">
        <v>4</v>
      </c>
      <c r="B2" s="5">
        <v>1700</v>
      </c>
    </row>
    <row r="4" spans="1:13" x14ac:dyDescent="0.2">
      <c r="A4" t="s">
        <v>9</v>
      </c>
      <c r="C4" t="s">
        <v>0</v>
      </c>
      <c r="D4" t="s">
        <v>6</v>
      </c>
      <c r="E4" t="s">
        <v>7</v>
      </c>
      <c r="G4" t="s">
        <v>1</v>
      </c>
      <c r="H4" t="s">
        <v>2</v>
      </c>
      <c r="I4" t="s">
        <v>3</v>
      </c>
      <c r="J4" t="s">
        <v>10</v>
      </c>
      <c r="K4" t="s">
        <v>11</v>
      </c>
      <c r="L4" t="s">
        <v>8</v>
      </c>
      <c r="M4" t="s">
        <v>12</v>
      </c>
    </row>
    <row r="5" spans="1:13" x14ac:dyDescent="0.2">
      <c r="A5" s="4">
        <v>100</v>
      </c>
      <c r="B5" s="1"/>
      <c r="C5" s="2">
        <f t="shared" ref="C5:C6" si="0">(A5^3 / 3)</f>
        <v>333333.33333333331</v>
      </c>
      <c r="D5" s="3">
        <f>((A5+1)^3 / 3)</f>
        <v>343433.66666666669</v>
      </c>
      <c r="E5" s="3">
        <f>D5-C5</f>
        <v>10100.333333333372</v>
      </c>
      <c r="G5" s="8">
        <f t="shared" ref="G5:G6" si="1">C5/$B$1</f>
        <v>3.333333333333333E-7</v>
      </c>
      <c r="H5" s="8">
        <f>E5/$B$1</f>
        <v>1.0100333333333372E-8</v>
      </c>
      <c r="I5" s="3">
        <f t="shared" ref="I5:I6" si="2">G5*$B$2</f>
        <v>5.666666666666666E-4</v>
      </c>
      <c r="J5" s="3">
        <f t="shared" ref="J5:J6" si="3">H5*$B$2</f>
        <v>1.7170566666666732E-5</v>
      </c>
      <c r="K5" s="3">
        <f>J5*100</f>
        <v>1.7170566666666733E-3</v>
      </c>
      <c r="L5" s="6">
        <f>A5</f>
        <v>100</v>
      </c>
      <c r="M5" s="7">
        <f>L5/100</f>
        <v>1</v>
      </c>
    </row>
    <row r="6" spans="1:13" x14ac:dyDescent="0.2">
      <c r="A6" s="4">
        <v>1000</v>
      </c>
      <c r="B6" s="1"/>
      <c r="C6" s="2">
        <f t="shared" si="0"/>
        <v>333333333.33333331</v>
      </c>
      <c r="D6" s="3">
        <f t="shared" ref="D6:D13" si="4">((A6+1)^3 / 3)</f>
        <v>334334333.66666669</v>
      </c>
      <c r="E6" s="3">
        <f t="shared" ref="E6:E13" si="5">D6-C6</f>
        <v>1001000.3333333731</v>
      </c>
      <c r="G6" s="8">
        <f t="shared" si="1"/>
        <v>3.3333333333333332E-4</v>
      </c>
      <c r="H6" s="8">
        <f t="shared" ref="H5:H6" si="6">E6/$B$1</f>
        <v>1.001000333333373E-6</v>
      </c>
      <c r="I6" s="3">
        <f t="shared" si="2"/>
        <v>0.56666666666666665</v>
      </c>
      <c r="J6" s="3">
        <f t="shared" si="3"/>
        <v>1.7017005666667342E-3</v>
      </c>
      <c r="K6" s="3">
        <f t="shared" ref="K6:K13" si="7">J6*100</f>
        <v>0.17017005666667342</v>
      </c>
      <c r="L6" s="6">
        <f t="shared" ref="L6:L13" si="8">A6</f>
        <v>1000</v>
      </c>
      <c r="M6" s="7">
        <f t="shared" ref="M6:M13" si="9">L6/100</f>
        <v>10</v>
      </c>
    </row>
    <row r="7" spans="1:13" x14ac:dyDescent="0.2">
      <c r="A7" s="4">
        <v>10000</v>
      </c>
      <c r="B7" s="1"/>
      <c r="C7" s="2">
        <f>(A7^3 / 3)</f>
        <v>333333333333.33331</v>
      </c>
      <c r="D7" s="3">
        <f t="shared" si="4"/>
        <v>333433343333.66669</v>
      </c>
      <c r="E7" s="3">
        <f t="shared" si="5"/>
        <v>100010000.33337402</v>
      </c>
      <c r="G7" s="8">
        <f>C7/$B$1</f>
        <v>0.33333333333333331</v>
      </c>
      <c r="H7" s="8">
        <f>E7/$B$1</f>
        <v>1.0001000033337402E-4</v>
      </c>
      <c r="I7" s="3">
        <f>G7*$B$2</f>
        <v>566.66666666666663</v>
      </c>
      <c r="J7" s="3">
        <f>H7*$B$2</f>
        <v>0.17001700056673583</v>
      </c>
      <c r="K7" s="3">
        <f t="shared" si="7"/>
        <v>17.001700056673581</v>
      </c>
      <c r="L7" s="6">
        <f t="shared" si="8"/>
        <v>10000</v>
      </c>
      <c r="M7" s="7">
        <f t="shared" si="9"/>
        <v>100</v>
      </c>
    </row>
    <row r="8" spans="1:13" x14ac:dyDescent="0.2">
      <c r="A8" s="4">
        <v>20000</v>
      </c>
      <c r="B8" s="1"/>
      <c r="C8" s="2">
        <f t="shared" ref="C8:C13" si="10">(A8^3 / 3)</f>
        <v>2666666666666.6665</v>
      </c>
      <c r="D8" s="3">
        <f t="shared" si="4"/>
        <v>2667066686667</v>
      </c>
      <c r="E8" s="3">
        <f t="shared" si="5"/>
        <v>400020000.33349609</v>
      </c>
      <c r="G8" s="8">
        <f t="shared" ref="G8:G13" si="11">C8/$B$1</f>
        <v>2.6666666666666665</v>
      </c>
      <c r="H8" s="8">
        <f t="shared" ref="H8:H13" si="12">E8/$B$1</f>
        <v>4.000200003334961E-4</v>
      </c>
      <c r="I8" s="3">
        <f t="shared" ref="I8:I13" si="13">G8*$B$2</f>
        <v>4533.333333333333</v>
      </c>
      <c r="J8" s="3">
        <f t="shared" ref="J8:J13" si="14">H8*$B$2</f>
        <v>0.68003400056694341</v>
      </c>
      <c r="K8" s="3">
        <f t="shared" si="7"/>
        <v>68.003400056694346</v>
      </c>
      <c r="L8" s="6">
        <f t="shared" si="8"/>
        <v>20000</v>
      </c>
      <c r="M8" s="7">
        <f t="shared" si="9"/>
        <v>200</v>
      </c>
    </row>
    <row r="9" spans="1:13" x14ac:dyDescent="0.2">
      <c r="A9" s="4">
        <v>30000</v>
      </c>
      <c r="B9" s="1"/>
      <c r="C9" s="2">
        <f t="shared" si="10"/>
        <v>9000000000000</v>
      </c>
      <c r="D9" s="3">
        <f t="shared" si="4"/>
        <v>9000900030000.334</v>
      </c>
      <c r="E9" s="3">
        <f t="shared" si="5"/>
        <v>900030000.33398438</v>
      </c>
      <c r="G9" s="8">
        <f t="shared" si="11"/>
        <v>9</v>
      </c>
      <c r="H9" s="8">
        <f t="shared" si="12"/>
        <v>9.0003000033398437E-4</v>
      </c>
      <c r="I9" s="3">
        <f t="shared" si="13"/>
        <v>15300</v>
      </c>
      <c r="J9" s="3">
        <f t="shared" si="14"/>
        <v>1.5300510005677734</v>
      </c>
      <c r="K9" s="3">
        <f t="shared" si="7"/>
        <v>153.00510005677734</v>
      </c>
      <c r="L9" s="6">
        <f t="shared" si="8"/>
        <v>30000</v>
      </c>
      <c r="M9" s="7">
        <f t="shared" si="9"/>
        <v>300</v>
      </c>
    </row>
    <row r="10" spans="1:13" x14ac:dyDescent="0.2">
      <c r="A10" s="4">
        <v>200000</v>
      </c>
      <c r="B10" s="1"/>
      <c r="C10" s="2">
        <f t="shared" si="10"/>
        <v>2666666666666666.5</v>
      </c>
      <c r="D10" s="3">
        <f t="shared" si="4"/>
        <v>2666706666866667</v>
      </c>
      <c r="E10" s="3">
        <f t="shared" si="5"/>
        <v>40000200000.5</v>
      </c>
      <c r="G10" s="8">
        <f t="shared" si="11"/>
        <v>2666.6666666666665</v>
      </c>
      <c r="H10" s="8">
        <f t="shared" si="12"/>
        <v>4.0000200000500002E-2</v>
      </c>
      <c r="I10" s="3">
        <f t="shared" si="13"/>
        <v>4533333.333333333</v>
      </c>
      <c r="J10" s="3">
        <f t="shared" si="14"/>
        <v>68.000340000850002</v>
      </c>
      <c r="K10" s="3">
        <f t="shared" si="7"/>
        <v>6800.0340000850001</v>
      </c>
      <c r="L10" s="6">
        <f t="shared" si="8"/>
        <v>200000</v>
      </c>
      <c r="M10" s="7">
        <f t="shared" si="9"/>
        <v>2000</v>
      </c>
    </row>
    <row r="11" spans="1:13" x14ac:dyDescent="0.2">
      <c r="A11" s="4">
        <v>900000</v>
      </c>
      <c r="B11" s="1"/>
      <c r="C11" s="2">
        <f t="shared" si="10"/>
        <v>2.43E+17</v>
      </c>
      <c r="D11" s="3">
        <f t="shared" si="4"/>
        <v>2.430008100009E+17</v>
      </c>
      <c r="E11" s="3">
        <f t="shared" si="5"/>
        <v>810000900000</v>
      </c>
      <c r="G11" s="8">
        <f t="shared" si="11"/>
        <v>243000</v>
      </c>
      <c r="H11" s="8">
        <f t="shared" si="12"/>
        <v>0.81000090000000002</v>
      </c>
      <c r="I11" s="3">
        <f t="shared" si="13"/>
        <v>413100000</v>
      </c>
      <c r="J11" s="3">
        <f t="shared" si="14"/>
        <v>1377.00153</v>
      </c>
      <c r="K11" s="3">
        <f t="shared" si="7"/>
        <v>137700.15299999999</v>
      </c>
      <c r="L11" s="6">
        <f t="shared" si="8"/>
        <v>900000</v>
      </c>
      <c r="M11" s="7">
        <f t="shared" si="9"/>
        <v>9000</v>
      </c>
    </row>
    <row r="12" spans="1:13" x14ac:dyDescent="0.2">
      <c r="A12" s="4">
        <v>1000000</v>
      </c>
      <c r="B12" s="1"/>
      <c r="C12" s="2">
        <f t="shared" si="10"/>
        <v>3.3333333333333331E+17</v>
      </c>
      <c r="D12" s="3">
        <f t="shared" si="4"/>
        <v>3.3333433333433338E+17</v>
      </c>
      <c r="E12" s="3">
        <f t="shared" si="5"/>
        <v>1000001000064</v>
      </c>
      <c r="G12" s="8">
        <f t="shared" si="11"/>
        <v>333333.33333333331</v>
      </c>
      <c r="H12" s="8">
        <f t="shared" si="12"/>
        <v>1.0000010000640001</v>
      </c>
      <c r="I12" s="3">
        <f t="shared" si="13"/>
        <v>566666666.66666663</v>
      </c>
      <c r="J12" s="3">
        <f t="shared" si="14"/>
        <v>1700.0017001088002</v>
      </c>
      <c r="K12" s="3">
        <f t="shared" si="7"/>
        <v>170000.17001088001</v>
      </c>
      <c r="L12" s="6">
        <f t="shared" si="8"/>
        <v>1000000</v>
      </c>
      <c r="M12" s="7">
        <f t="shared" si="9"/>
        <v>10000</v>
      </c>
    </row>
    <row r="13" spans="1:13" x14ac:dyDescent="0.2">
      <c r="A13" s="4">
        <v>10000000</v>
      </c>
      <c r="B13" s="1"/>
      <c r="C13" s="2">
        <f t="shared" si="10"/>
        <v>3.3333333333333331E+20</v>
      </c>
      <c r="D13" s="3">
        <f t="shared" si="4"/>
        <v>3.3333343333334332E+20</v>
      </c>
      <c r="E13" s="3">
        <f t="shared" si="5"/>
        <v>100000010010624</v>
      </c>
      <c r="G13" s="8">
        <f t="shared" si="11"/>
        <v>333333333.33333331</v>
      </c>
      <c r="H13" s="8">
        <f t="shared" si="12"/>
        <v>100.000010010624</v>
      </c>
      <c r="I13" s="3">
        <f t="shared" si="13"/>
        <v>566666666666.66663</v>
      </c>
      <c r="J13" s="3">
        <f t="shared" si="14"/>
        <v>170000.01701806078</v>
      </c>
      <c r="K13" s="3">
        <f t="shared" si="7"/>
        <v>17000001.70180608</v>
      </c>
      <c r="L13" s="6">
        <f t="shared" si="8"/>
        <v>10000000</v>
      </c>
      <c r="M13" s="7">
        <f t="shared" si="9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Jehan Tremback</dc:creator>
  <cp:lastModifiedBy>Jehan Tremback</cp:lastModifiedBy>
  <dcterms:created xsi:type="dcterms:W3CDTF">2021-02-18T22:39:45Z</dcterms:created>
  <dcterms:modified xsi:type="dcterms:W3CDTF">2021-03-09T23:32:15Z</dcterms:modified>
</cp:coreProperties>
</file>