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8" windowWidth="16296" windowHeight="7728" firstSheet="2" activeTab="9"/>
  </bookViews>
  <sheets>
    <sheet name="Sheet8" sheetId="14" r:id="rId1"/>
    <sheet name="Sheet7" sheetId="13" r:id="rId2"/>
    <sheet name="Sheet4" sheetId="10" r:id="rId3"/>
    <sheet name="图表" sheetId="11" r:id="rId4"/>
    <sheet name="筛选" sheetId="16" r:id="rId5"/>
    <sheet name="高级筛选" sheetId="9" r:id="rId6"/>
    <sheet name="排序" sheetId="12" r:id="rId7"/>
    <sheet name="单元格地址" sheetId="6" r:id="rId8"/>
    <sheet name="数据有效性" sheetId="5" r:id="rId9"/>
    <sheet name="公式3" sheetId="7" r:id="rId10"/>
    <sheet name="公式2" sheetId="1" r:id="rId11"/>
    <sheet name="公式1" sheetId="4" r:id="rId12"/>
  </sheets>
  <definedNames>
    <definedName name="_xlnm._FilterDatabase" localSheetId="5" hidden="1">高级筛选!$A$2:$D$10</definedName>
    <definedName name="_xlnm._FilterDatabase" localSheetId="4" hidden="1">筛选!$A$2:$D$8</definedName>
    <definedName name="_xlnm.Criteria" localSheetId="5">高级筛选!$B$9:$C$10</definedName>
    <definedName name="_xlnm.Criteria" localSheetId="4">筛选!#REF!</definedName>
  </definedNames>
  <calcPr calcId="145621"/>
</workbook>
</file>

<file path=xl/calcChain.xml><?xml version="1.0" encoding="utf-8"?>
<calcChain xmlns="http://schemas.openxmlformats.org/spreadsheetml/2006/main">
  <c r="B11" i="7" l="1"/>
  <c r="F7" i="14" l="1"/>
  <c r="F6" i="14"/>
  <c r="F5" i="14"/>
  <c r="F4" i="14"/>
  <c r="F3" i="14"/>
  <c r="D12" i="7" l="1"/>
  <c r="D11" i="7"/>
  <c r="C11" i="7"/>
  <c r="C12" i="7" s="1"/>
  <c r="B12" i="7"/>
  <c r="E10" i="7"/>
  <c r="E9" i="7"/>
  <c r="E8" i="7"/>
  <c r="E7" i="7"/>
  <c r="E6" i="7"/>
  <c r="E5" i="7"/>
  <c r="E4" i="7"/>
  <c r="C3" i="6"/>
  <c r="B2" i="6"/>
  <c r="D12" i="1" l="1"/>
  <c r="C12" i="1"/>
  <c r="B12" i="1"/>
  <c r="E5" i="1"/>
  <c r="E6" i="1"/>
  <c r="E7" i="1"/>
  <c r="E8" i="1"/>
  <c r="E9" i="1"/>
  <c r="E10" i="1"/>
  <c r="E4" i="1"/>
  <c r="D11" i="1"/>
  <c r="C11" i="1"/>
  <c r="B11" i="1"/>
</calcChain>
</file>

<file path=xl/sharedStrings.xml><?xml version="1.0" encoding="utf-8"?>
<sst xmlns="http://schemas.openxmlformats.org/spreadsheetml/2006/main" count="319" uniqueCount="174">
  <si>
    <t>一季度个人财政预算
（食品开销除外）</t>
    <phoneticPr fontId="2" type="noConversion"/>
  </si>
  <si>
    <t>房租</t>
    <phoneticPr fontId="2" type="noConversion"/>
  </si>
  <si>
    <t>电话</t>
    <phoneticPr fontId="2" type="noConversion"/>
  </si>
  <si>
    <t>电费</t>
    <phoneticPr fontId="2" type="noConversion"/>
  </si>
  <si>
    <t>汽车燃油</t>
    <phoneticPr fontId="2" type="noConversion"/>
  </si>
  <si>
    <t>汽车保险</t>
    <phoneticPr fontId="2" type="noConversion"/>
  </si>
  <si>
    <t>有线电视</t>
    <phoneticPr fontId="2" type="noConversion"/>
  </si>
  <si>
    <t>零散花费</t>
    <phoneticPr fontId="2" type="noConversion"/>
  </si>
  <si>
    <t>一月</t>
    <phoneticPr fontId="2" type="noConversion"/>
  </si>
  <si>
    <t>二月</t>
    <phoneticPr fontId="2" type="noConversion"/>
  </si>
  <si>
    <t>三月</t>
    <phoneticPr fontId="2" type="noConversion"/>
  </si>
  <si>
    <t>每月支出</t>
    <phoneticPr fontId="2" type="noConversion"/>
  </si>
  <si>
    <t>节余</t>
    <phoneticPr fontId="2" type="noConversion"/>
  </si>
  <si>
    <t xml:space="preserve">每月净收入  </t>
    <phoneticPr fontId="2" type="noConversion"/>
  </si>
  <si>
    <t>姓名</t>
    <phoneticPr fontId="2" type="noConversion"/>
  </si>
  <si>
    <t>Word</t>
    <phoneticPr fontId="2" type="noConversion"/>
  </si>
  <si>
    <t>C语言</t>
    <phoneticPr fontId="2" type="noConversion"/>
  </si>
  <si>
    <t>优</t>
  </si>
  <si>
    <t>甲</t>
    <phoneticPr fontId="2" type="noConversion"/>
  </si>
  <si>
    <t>乙</t>
    <phoneticPr fontId="2" type="noConversion"/>
  </si>
  <si>
    <t>丙</t>
    <phoneticPr fontId="2" type="noConversion"/>
  </si>
  <si>
    <t>丁</t>
    <phoneticPr fontId="2" type="noConversion"/>
  </si>
  <si>
    <t>中</t>
  </si>
  <si>
    <t>良</t>
    <phoneticPr fontId="2" type="noConversion"/>
  </si>
  <si>
    <t>公式，绝对相对地址</t>
    <phoneticPr fontId="2" type="noConversion"/>
  </si>
  <si>
    <t>季度总合</t>
    <phoneticPr fontId="2" type="noConversion"/>
  </si>
  <si>
    <t>季度总合</t>
    <phoneticPr fontId="2" type="noConversion"/>
  </si>
  <si>
    <t>季度总合</t>
    <phoneticPr fontId="2" type="noConversion"/>
  </si>
  <si>
    <t>业绩统计表</t>
    <phoneticPr fontId="2" type="noConversion"/>
  </si>
  <si>
    <t>品牌</t>
    <phoneticPr fontId="2" type="noConversion"/>
  </si>
  <si>
    <t>销售量</t>
    <phoneticPr fontId="2" type="noConversion"/>
  </si>
  <si>
    <t>交易额</t>
    <phoneticPr fontId="2" type="noConversion"/>
  </si>
  <si>
    <t>推销员</t>
    <phoneticPr fontId="2" type="noConversion"/>
  </si>
  <si>
    <t>长安之星</t>
    <phoneticPr fontId="2" type="noConversion"/>
  </si>
  <si>
    <t>李宁</t>
    <phoneticPr fontId="2" type="noConversion"/>
  </si>
  <si>
    <t>丰田</t>
    <phoneticPr fontId="2" type="noConversion"/>
  </si>
  <si>
    <t>夏利</t>
    <phoneticPr fontId="2" type="noConversion"/>
  </si>
  <si>
    <t>齐飞</t>
    <phoneticPr fontId="2" type="noConversion"/>
  </si>
  <si>
    <t>富康</t>
    <phoneticPr fontId="2" type="noConversion"/>
  </si>
  <si>
    <t>帕萨特</t>
    <phoneticPr fontId="2" type="noConversion"/>
  </si>
  <si>
    <t>王盘</t>
    <phoneticPr fontId="2" type="noConversion"/>
  </si>
  <si>
    <t>宝来</t>
    <phoneticPr fontId="2" type="noConversion"/>
  </si>
  <si>
    <t>销售量</t>
    <phoneticPr fontId="2" type="noConversion"/>
  </si>
  <si>
    <t>&gt;=35</t>
    <phoneticPr fontId="2" type="noConversion"/>
  </si>
  <si>
    <t>&gt;=6000000</t>
    <phoneticPr fontId="2" type="noConversion"/>
  </si>
  <si>
    <t>软件类别</t>
    <phoneticPr fontId="2" type="noConversion"/>
  </si>
  <si>
    <t>季度</t>
    <phoneticPr fontId="2" type="noConversion"/>
  </si>
  <si>
    <t>销售</t>
    <phoneticPr fontId="2" type="noConversion"/>
  </si>
  <si>
    <t>系统软件</t>
    <phoneticPr fontId="2" type="noConversion"/>
  </si>
  <si>
    <t>第一季度</t>
    <phoneticPr fontId="2" type="noConversion"/>
  </si>
  <si>
    <t>办公软件</t>
    <phoneticPr fontId="2" type="noConversion"/>
  </si>
  <si>
    <t>开发工具</t>
    <phoneticPr fontId="2" type="noConversion"/>
  </si>
  <si>
    <t>系统软件</t>
    <phoneticPr fontId="2" type="noConversion"/>
  </si>
  <si>
    <t>第二季度</t>
    <phoneticPr fontId="2" type="noConversion"/>
  </si>
  <si>
    <t>办公软件</t>
    <phoneticPr fontId="2" type="noConversion"/>
  </si>
  <si>
    <t>第二季度</t>
    <phoneticPr fontId="2" type="noConversion"/>
  </si>
  <si>
    <t>开发工具</t>
    <phoneticPr fontId="2" type="noConversion"/>
  </si>
  <si>
    <t>第二季度</t>
    <phoneticPr fontId="2" type="noConversion"/>
  </si>
  <si>
    <t>第一季度</t>
    <phoneticPr fontId="2" type="noConversion"/>
  </si>
  <si>
    <t>销售业绩表</t>
    <phoneticPr fontId="2" type="noConversion"/>
  </si>
  <si>
    <t>季度</t>
    <phoneticPr fontId="2" type="noConversion"/>
  </si>
  <si>
    <t>软件</t>
    <phoneticPr fontId="2" type="noConversion"/>
  </si>
  <si>
    <t>硬件</t>
    <phoneticPr fontId="2" type="noConversion"/>
  </si>
  <si>
    <t>一季度</t>
    <phoneticPr fontId="2" type="noConversion"/>
  </si>
  <si>
    <t>二季度</t>
    <phoneticPr fontId="2" type="noConversion"/>
  </si>
  <si>
    <t>三季度</t>
    <phoneticPr fontId="2" type="noConversion"/>
  </si>
  <si>
    <t>四季度</t>
    <phoneticPr fontId="2" type="noConversion"/>
  </si>
  <si>
    <t>IT发展高层论坛签到表</t>
  </si>
  <si>
    <t>姓名</t>
    <phoneticPr fontId="2" type="noConversion"/>
  </si>
  <si>
    <t>工作单位</t>
    <phoneticPr fontId="2" type="noConversion"/>
  </si>
  <si>
    <t>职务</t>
    <phoneticPr fontId="2" type="noConversion"/>
  </si>
  <si>
    <t>联系方式</t>
    <phoneticPr fontId="2" type="noConversion"/>
  </si>
  <si>
    <t>电子信箱</t>
    <phoneticPr fontId="2" type="noConversion"/>
  </si>
  <si>
    <t>备注</t>
    <phoneticPr fontId="2" type="noConversion"/>
  </si>
  <si>
    <t xml:space="preserve">陈鹏 </t>
  </si>
  <si>
    <t>同济数码</t>
    <phoneticPr fontId="2" type="noConversion"/>
  </si>
  <si>
    <t>部门经理</t>
    <phoneticPr fontId="2" type="noConversion"/>
  </si>
  <si>
    <t>chenpeng@163.com</t>
    <phoneticPr fontId="2" type="noConversion"/>
  </si>
  <si>
    <t xml:space="preserve">王洋洋 </t>
  </si>
  <si>
    <t>阳明科技</t>
    <phoneticPr fontId="2" type="noConversion"/>
  </si>
  <si>
    <t>总经理</t>
    <phoneticPr fontId="2" type="noConversion"/>
  </si>
  <si>
    <t>wangyang@126.com</t>
    <phoneticPr fontId="2" type="noConversion"/>
  </si>
  <si>
    <t xml:space="preserve">姚顺 </t>
  </si>
  <si>
    <t>民建软件</t>
    <phoneticPr fontId="2" type="noConversion"/>
  </si>
  <si>
    <t>技术人员</t>
    <phoneticPr fontId="2" type="noConversion"/>
  </si>
  <si>
    <t>minjian@sina.Com</t>
    <phoneticPr fontId="2" type="noConversion"/>
  </si>
  <si>
    <t xml:space="preserve">魏军帅 </t>
  </si>
  <si>
    <t xml:space="preserve">姚川 </t>
  </si>
  <si>
    <t xml:space="preserve">任言泽 </t>
  </si>
  <si>
    <t xml:space="preserve">姜跃华 </t>
  </si>
  <si>
    <t>同济数码</t>
  </si>
  <si>
    <t>tongji@126.com</t>
    <phoneticPr fontId="2" type="noConversion"/>
  </si>
  <si>
    <t xml:space="preserve">魏海婉 </t>
  </si>
  <si>
    <t>启蒙科技</t>
    <phoneticPr fontId="2" type="noConversion"/>
  </si>
  <si>
    <t>经理</t>
    <phoneticPr fontId="2" type="noConversion"/>
  </si>
  <si>
    <t>qimengkeji@163.com</t>
    <phoneticPr fontId="2" type="noConversion"/>
  </si>
  <si>
    <t xml:space="preserve">宋飞星 </t>
  </si>
  <si>
    <t>qimengkeji@164.com</t>
  </si>
  <si>
    <t xml:space="preserve">毕森 </t>
    <phoneticPr fontId="9" type="noConversion"/>
  </si>
  <si>
    <t>qimengkeji@165.com</t>
  </si>
  <si>
    <t xml:space="preserve">张微微 </t>
  </si>
  <si>
    <t>qimengkeji@166.com</t>
  </si>
  <si>
    <t xml:space="preserve">李向鹏 </t>
  </si>
  <si>
    <t>黎明电脑</t>
    <phoneticPr fontId="2" type="noConversion"/>
  </si>
  <si>
    <t>liming@21.com</t>
    <phoneticPr fontId="2" type="noConversion"/>
  </si>
  <si>
    <t xml:space="preserve">杨冠军 </t>
  </si>
  <si>
    <t>liming@22.com</t>
  </si>
  <si>
    <t xml:space="preserve">李高朋 </t>
  </si>
  <si>
    <t>liming@23.com</t>
  </si>
  <si>
    <t>班级学生信息表</t>
    <phoneticPr fontId="9" type="noConversion"/>
  </si>
  <si>
    <t>学号</t>
    <phoneticPr fontId="9" type="noConversion"/>
  </si>
  <si>
    <t>姓名</t>
  </si>
  <si>
    <t>出生日期</t>
    <phoneticPr fontId="9" type="noConversion"/>
  </si>
  <si>
    <t>性别</t>
    <phoneticPr fontId="9" type="noConversion"/>
  </si>
  <si>
    <t>联系方式</t>
    <phoneticPr fontId="9" type="noConversion"/>
  </si>
  <si>
    <t>籍贯</t>
    <phoneticPr fontId="9" type="noConversion"/>
  </si>
  <si>
    <t>刘景玉</t>
  </si>
  <si>
    <t>男</t>
  </si>
  <si>
    <t>000000</t>
    <phoneticPr fontId="9" type="noConversion"/>
  </si>
  <si>
    <t>河南商丘</t>
    <phoneticPr fontId="9" type="noConversion"/>
  </si>
  <si>
    <t>李会</t>
    <phoneticPr fontId="9" type="noConversion"/>
  </si>
  <si>
    <t>湖北武汉</t>
    <phoneticPr fontId="9" type="noConversion"/>
  </si>
  <si>
    <t>卢昊</t>
  </si>
  <si>
    <t>湖南长沙</t>
    <phoneticPr fontId="9" type="noConversion"/>
  </si>
  <si>
    <t>张艳华</t>
  </si>
  <si>
    <t>四川成都</t>
    <phoneticPr fontId="9" type="noConversion"/>
  </si>
  <si>
    <t>于玮祺</t>
  </si>
  <si>
    <t>河南信阳</t>
    <phoneticPr fontId="9" type="noConversion"/>
  </si>
  <si>
    <t>李强</t>
  </si>
  <si>
    <t>河南平顶山</t>
    <phoneticPr fontId="9" type="noConversion"/>
  </si>
  <si>
    <t>王寅昶</t>
  </si>
  <si>
    <t>河南安阳</t>
    <phoneticPr fontId="9" type="noConversion"/>
  </si>
  <si>
    <t>石亮亮</t>
  </si>
  <si>
    <t>山东济南</t>
    <phoneticPr fontId="9" type="noConversion"/>
  </si>
  <si>
    <t>王磊</t>
  </si>
  <si>
    <t>广东广州</t>
    <phoneticPr fontId="9" type="noConversion"/>
  </si>
  <si>
    <t>刘京</t>
  </si>
  <si>
    <t>女</t>
  </si>
  <si>
    <t>福建厦门</t>
    <phoneticPr fontId="9" type="noConversion"/>
  </si>
  <si>
    <t>马孝超</t>
  </si>
  <si>
    <t>河南新乡</t>
    <phoneticPr fontId="9" type="noConversion"/>
  </si>
  <si>
    <t>黄嘉祥</t>
  </si>
  <si>
    <t>河北邯郸</t>
    <phoneticPr fontId="9" type="noConversion"/>
  </si>
  <si>
    <t>张艳祥</t>
  </si>
  <si>
    <t>唐国涛</t>
  </si>
  <si>
    <t>张晓霞</t>
  </si>
  <si>
    <t>王晶</t>
  </si>
  <si>
    <t>孙岩</t>
  </si>
  <si>
    <t>康丽娟</t>
  </si>
  <si>
    <t>陈晓婷</t>
  </si>
  <si>
    <t>王璨</t>
  </si>
  <si>
    <t>张慧</t>
  </si>
  <si>
    <t>赵金韬</t>
  </si>
  <si>
    <t>张良</t>
    <phoneticPr fontId="9" type="noConversion"/>
  </si>
  <si>
    <t>李琪薇</t>
  </si>
  <si>
    <t>郭艳</t>
  </si>
  <si>
    <t>孟苓苓</t>
  </si>
  <si>
    <t>韩兵</t>
  </si>
  <si>
    <t>000000</t>
    <phoneticPr fontId="9" type="noConversion"/>
  </si>
  <si>
    <t>仓库存货统计表</t>
    <phoneticPr fontId="2" type="noConversion"/>
  </si>
  <si>
    <t>日期</t>
  </si>
  <si>
    <t>商品名称</t>
  </si>
  <si>
    <t>仓库</t>
  </si>
  <si>
    <t>结存数量</t>
  </si>
  <si>
    <t>成本单价</t>
  </si>
  <si>
    <t>结存金额</t>
  </si>
  <si>
    <t>08.5.30</t>
  </si>
  <si>
    <t>显示器保护膜</t>
  </si>
  <si>
    <t>仓库1</t>
  </si>
  <si>
    <t>色带</t>
  </si>
  <si>
    <t>A4纸</t>
  </si>
  <si>
    <t>A3纸</t>
  </si>
  <si>
    <t>存储卡</t>
  </si>
  <si>
    <t>公式：相对地址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</si>
</sst>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0.00_ "/>
    <numFmt numFmtId="177" formatCode="&quot;￥&quot;#,##0.00;&quot;￥&quot;\-#,##0.00"/>
    <numFmt numFmtId="178" formatCode="_ &quot;￥&quot;* #,##0.00_ ;_ &quot;￥&quot;* \-#,##0.00_ ;_ &quot;￥&quot;* &quot;-&quot;??_ ;_ @_ 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sz val="20"/>
      <color theme="1"/>
      <name val="黑体"/>
      <family val="3"/>
      <charset val="134"/>
    </font>
    <font>
      <sz val="16"/>
      <color theme="1"/>
      <name val="隶书"/>
      <family val="3"/>
      <charset val="134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0"/>
      <name val="宋体"/>
      <family val="3"/>
      <charset val="134"/>
    </font>
    <font>
      <sz val="14"/>
      <color theme="1"/>
      <name val="黑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44" fontId="3" fillId="0" borderId="1" xfId="1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44" fontId="0" fillId="0" borderId="1" xfId="1" applyFont="1" applyBorder="1">
      <alignment vertical="center"/>
    </xf>
    <xf numFmtId="0" fontId="5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0" borderId="0" xfId="2" applyAlignment="1" applyProtection="1">
      <alignment vertical="center"/>
    </xf>
    <xf numFmtId="0" fontId="0" fillId="0" borderId="0" xfId="0" applyAlignment="1"/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3">
    <cellStyle name="常规" xfId="0" builtinId="0"/>
    <cellStyle name="超链接" xfId="2" builtinId="8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图表!$B$2</c:f>
              <c:strCache>
                <c:ptCount val="1"/>
                <c:pt idx="0">
                  <c:v>软件</c:v>
                </c:pt>
              </c:strCache>
            </c:strRef>
          </c:tx>
          <c:invertIfNegative val="0"/>
          <c:cat>
            <c:strRef>
              <c:f>图表!$A$3:$A$6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图表!$B$3:$B$6</c:f>
              <c:numCache>
                <c:formatCode>General</c:formatCode>
                <c:ptCount val="4"/>
                <c:pt idx="0">
                  <c:v>1320</c:v>
                </c:pt>
                <c:pt idx="1">
                  <c:v>1567</c:v>
                </c:pt>
                <c:pt idx="2">
                  <c:v>2001</c:v>
                </c:pt>
                <c:pt idx="3">
                  <c:v>2300</c:v>
                </c:pt>
              </c:numCache>
            </c:numRef>
          </c:val>
        </c:ser>
        <c:ser>
          <c:idx val="1"/>
          <c:order val="1"/>
          <c:tx>
            <c:strRef>
              <c:f>图表!$C$2</c:f>
              <c:strCache>
                <c:ptCount val="1"/>
                <c:pt idx="0">
                  <c:v>硬件</c:v>
                </c:pt>
              </c:strCache>
            </c:strRef>
          </c:tx>
          <c:invertIfNegative val="0"/>
          <c:cat>
            <c:strRef>
              <c:f>图表!$A$3:$A$6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图表!$C$3:$C$6</c:f>
              <c:numCache>
                <c:formatCode>General</c:formatCode>
                <c:ptCount val="4"/>
                <c:pt idx="0">
                  <c:v>820</c:v>
                </c:pt>
                <c:pt idx="1">
                  <c:v>862</c:v>
                </c:pt>
                <c:pt idx="2">
                  <c:v>789</c:v>
                </c:pt>
                <c:pt idx="3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735040"/>
        <c:axId val="247736576"/>
        <c:axId val="0"/>
      </c:bar3DChart>
      <c:catAx>
        <c:axId val="247735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47736576"/>
        <c:crosses val="autoZero"/>
        <c:auto val="1"/>
        <c:lblAlgn val="ctr"/>
        <c:lblOffset val="100"/>
        <c:noMultiLvlLbl val="0"/>
      </c:catAx>
      <c:valAx>
        <c:axId val="247736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4773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图表!$B$2</c:f>
              <c:strCache>
                <c:ptCount val="1"/>
                <c:pt idx="0">
                  <c:v>软件</c:v>
                </c:pt>
              </c:strCache>
            </c:strRef>
          </c:tx>
          <c:cat>
            <c:strRef>
              <c:f>图表!$A$3:$A$6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图表!$B$3:$B$6</c:f>
              <c:numCache>
                <c:formatCode>General</c:formatCode>
                <c:ptCount val="4"/>
                <c:pt idx="0">
                  <c:v>1320</c:v>
                </c:pt>
                <c:pt idx="1">
                  <c:v>1567</c:v>
                </c:pt>
                <c:pt idx="2">
                  <c:v>2001</c:v>
                </c:pt>
                <c:pt idx="3">
                  <c:v>2300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图表!$C$2</c:f>
              <c:strCache>
                <c:ptCount val="1"/>
                <c:pt idx="0">
                  <c:v>硬件</c:v>
                </c:pt>
              </c:strCache>
            </c:strRef>
          </c:tx>
          <c:dLbls>
            <c:dLbl>
              <c:idx val="2"/>
              <c:layout>
                <c:manualLayout>
                  <c:x val="0.10006173524084137"/>
                  <c:y val="-0.1368890315749158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图表!$A$3:$A$6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图表!$C$3:$C$6</c:f>
              <c:numCache>
                <c:formatCode>General</c:formatCode>
                <c:ptCount val="4"/>
                <c:pt idx="0">
                  <c:v>820</c:v>
                </c:pt>
                <c:pt idx="1">
                  <c:v>862</c:v>
                </c:pt>
                <c:pt idx="2">
                  <c:v>789</c:v>
                </c:pt>
                <c:pt idx="3">
                  <c:v>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5</xdr:row>
      <xdr:rowOff>30480</xdr:rowOff>
    </xdr:from>
    <xdr:to>
      <xdr:col>14</xdr:col>
      <xdr:colOff>198120</xdr:colOff>
      <xdr:row>17</xdr:row>
      <xdr:rowOff>140970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121920</xdr:colOff>
      <xdr:row>6</xdr:row>
      <xdr:rowOff>160020</xdr:rowOff>
    </xdr:from>
    <xdr:to>
      <xdr:col>3</xdr:col>
      <xdr:colOff>396240</xdr:colOff>
      <xdr:row>16</xdr:row>
      <xdr:rowOff>106680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556260</xdr:colOff>
      <xdr:row>7</xdr:row>
      <xdr:rowOff>0</xdr:rowOff>
    </xdr:from>
    <xdr:to>
      <xdr:col>8</xdr:col>
      <xdr:colOff>213360</xdr:colOff>
      <xdr:row>16</xdr:row>
      <xdr:rowOff>129540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0</xdr:row>
      <xdr:rowOff>45720</xdr:rowOff>
    </xdr:from>
    <xdr:to>
      <xdr:col>10</xdr:col>
      <xdr:colOff>175483</xdr:colOff>
      <xdr:row>23</xdr:row>
      <xdr:rowOff>106860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3320" y="45720"/>
          <a:ext cx="2568163" cy="20728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171350</xdr:colOff>
      <xdr:row>1</xdr:row>
      <xdr:rowOff>198120</xdr:rowOff>
    </xdr:from>
    <xdr:to>
      <xdr:col>13</xdr:col>
      <xdr:colOff>526284</xdr:colOff>
      <xdr:row>11</xdr:row>
      <xdr:rowOff>99287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7310" y="525780"/>
          <a:ext cx="4012534" cy="18061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152400</xdr:rowOff>
    </xdr:from>
    <xdr:to>
      <xdr:col>2</xdr:col>
      <xdr:colOff>800100</xdr:colOff>
      <xdr:row>1</xdr:row>
      <xdr:rowOff>152400</xdr:rowOff>
    </xdr:to>
    <xdr:cxnSp macro="">
      <xdr:nvCxnSpPr>
        <xdr:cNvPr id="2" name="直接箭头连接符 1"/>
        <xdr:cNvCxnSpPr/>
      </xdr:nvCxnSpPr>
      <xdr:spPr>
        <a:xfrm>
          <a:off x="1562100" y="731520"/>
          <a:ext cx="7239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</xdr:row>
      <xdr:rowOff>152400</xdr:rowOff>
    </xdr:from>
    <xdr:to>
      <xdr:col>2</xdr:col>
      <xdr:colOff>800100</xdr:colOff>
      <xdr:row>1</xdr:row>
      <xdr:rowOff>152400</xdr:rowOff>
    </xdr:to>
    <xdr:cxnSp macro="">
      <xdr:nvCxnSpPr>
        <xdr:cNvPr id="3" name="直接箭头连接符 2"/>
        <xdr:cNvCxnSpPr/>
      </xdr:nvCxnSpPr>
      <xdr:spPr>
        <a:xfrm>
          <a:off x="1562100" y="731520"/>
          <a:ext cx="723900" cy="0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tongji@126.com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mailto:minjian@sina.Com" TargetMode="External"/><Relationship Id="rId7" Type="http://schemas.openxmlformats.org/officeDocument/2006/relationships/hyperlink" Target="mailto:minjian@sina.Com" TargetMode="External"/><Relationship Id="rId12" Type="http://schemas.openxmlformats.org/officeDocument/2006/relationships/hyperlink" Target="mailto:liming@21.com" TargetMode="External"/><Relationship Id="rId2" Type="http://schemas.openxmlformats.org/officeDocument/2006/relationships/hyperlink" Target="mailto:wangyang@126.com" TargetMode="External"/><Relationship Id="rId1" Type="http://schemas.openxmlformats.org/officeDocument/2006/relationships/hyperlink" Target="mailto:chenpeng@163.com" TargetMode="External"/><Relationship Id="rId6" Type="http://schemas.openxmlformats.org/officeDocument/2006/relationships/hyperlink" Target="mailto:minjian@sina.Com" TargetMode="External"/><Relationship Id="rId11" Type="http://schemas.openxmlformats.org/officeDocument/2006/relationships/hyperlink" Target="mailto:liming@21.com" TargetMode="External"/><Relationship Id="rId5" Type="http://schemas.openxmlformats.org/officeDocument/2006/relationships/hyperlink" Target="mailto:minjian@sina.Com" TargetMode="External"/><Relationship Id="rId10" Type="http://schemas.openxmlformats.org/officeDocument/2006/relationships/hyperlink" Target="mailto:qimengkeji@163.com" TargetMode="External"/><Relationship Id="rId4" Type="http://schemas.openxmlformats.org/officeDocument/2006/relationships/hyperlink" Target="mailto:minjian@sina&#12290;Com" TargetMode="External"/><Relationship Id="rId9" Type="http://schemas.openxmlformats.org/officeDocument/2006/relationships/hyperlink" Target="mailto:qimengkeji@163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13" workbookViewId="0">
      <selection activeCell="F3" sqref="F3"/>
    </sheetView>
  </sheetViews>
  <sheetFormatPr defaultRowHeight="14.4" x14ac:dyDescent="0.25"/>
  <cols>
    <col min="2" max="2" width="13.88671875" bestFit="1" customWidth="1"/>
    <col min="5" max="6" width="11.6640625" bestFit="1" customWidth="1"/>
  </cols>
  <sheetData>
    <row r="1" spans="1:6" ht="20.100000000000001" customHeight="1" x14ac:dyDescent="0.25">
      <c r="A1" s="26" t="s">
        <v>159</v>
      </c>
      <c r="B1" s="26"/>
      <c r="C1" s="26"/>
      <c r="D1" s="26"/>
      <c r="E1" s="26"/>
      <c r="F1" s="26"/>
    </row>
    <row r="2" spans="1:6" ht="20.100000000000001" customHeight="1" x14ac:dyDescent="0.25">
      <c r="A2" s="14" t="s">
        <v>160</v>
      </c>
      <c r="B2" s="14" t="s">
        <v>161</v>
      </c>
      <c r="C2" s="14" t="s">
        <v>162</v>
      </c>
      <c r="D2" s="14" t="s">
        <v>163</v>
      </c>
      <c r="E2" s="14" t="s">
        <v>164</v>
      </c>
      <c r="F2" s="14" t="s">
        <v>165</v>
      </c>
    </row>
    <row r="3" spans="1:6" ht="20.100000000000001" customHeight="1" x14ac:dyDescent="0.25">
      <c r="A3" s="14" t="s">
        <v>166</v>
      </c>
      <c r="B3" s="14" t="s">
        <v>167</v>
      </c>
      <c r="C3" s="14" t="s">
        <v>168</v>
      </c>
      <c r="D3" s="23">
        <v>0</v>
      </c>
      <c r="E3" s="24">
        <v>5</v>
      </c>
      <c r="F3" s="25">
        <f>D3*E3</f>
        <v>0</v>
      </c>
    </row>
    <row r="4" spans="1:6" ht="20.100000000000001" customHeight="1" x14ac:dyDescent="0.25">
      <c r="A4" s="14" t="s">
        <v>166</v>
      </c>
      <c r="B4" s="14" t="s">
        <v>169</v>
      </c>
      <c r="C4" s="14" t="s">
        <v>168</v>
      </c>
      <c r="D4" s="23">
        <v>10</v>
      </c>
      <c r="E4" s="24">
        <v>4.2</v>
      </c>
      <c r="F4" s="25">
        <f t="shared" ref="F4:F7" si="0">D4*E4</f>
        <v>42</v>
      </c>
    </row>
    <row r="5" spans="1:6" ht="20.100000000000001" customHeight="1" x14ac:dyDescent="0.25">
      <c r="A5" s="14" t="s">
        <v>166</v>
      </c>
      <c r="B5" s="14" t="s">
        <v>170</v>
      </c>
      <c r="C5" s="14" t="s">
        <v>168</v>
      </c>
      <c r="D5" s="23">
        <v>10</v>
      </c>
      <c r="E5" s="24">
        <v>85</v>
      </c>
      <c r="F5" s="25">
        <f t="shared" si="0"/>
        <v>850</v>
      </c>
    </row>
    <row r="6" spans="1:6" ht="20.100000000000001" customHeight="1" x14ac:dyDescent="0.25">
      <c r="A6" s="14" t="s">
        <v>166</v>
      </c>
      <c r="B6" s="14" t="s">
        <v>171</v>
      </c>
      <c r="C6" s="14" t="s">
        <v>168</v>
      </c>
      <c r="D6" s="23">
        <v>14</v>
      </c>
      <c r="E6" s="24">
        <v>56</v>
      </c>
      <c r="F6" s="25">
        <f t="shared" si="0"/>
        <v>784</v>
      </c>
    </row>
    <row r="7" spans="1:6" ht="20.100000000000001" customHeight="1" x14ac:dyDescent="0.25">
      <c r="A7" s="14" t="s">
        <v>166</v>
      </c>
      <c r="B7" s="14" t="s">
        <v>172</v>
      </c>
      <c r="C7" s="14" t="s">
        <v>168</v>
      </c>
      <c r="D7" s="23">
        <v>2</v>
      </c>
      <c r="E7" s="24">
        <v>235</v>
      </c>
      <c r="F7" s="25">
        <f t="shared" si="0"/>
        <v>470</v>
      </c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zoomScaleSheetLayoutView="100" workbookViewId="0">
      <pane xSplit="1" topLeftCell="B1" activePane="topRight" state="frozen"/>
      <selection pane="topRight" activeCell="B11" sqref="B11"/>
    </sheetView>
  </sheetViews>
  <sheetFormatPr defaultRowHeight="14.4" x14ac:dyDescent="0.25"/>
  <cols>
    <col min="2" max="3" width="12.77734375" bestFit="1" customWidth="1"/>
    <col min="4" max="4" width="13" customWidth="1"/>
    <col min="5" max="5" width="12.44140625" customWidth="1"/>
    <col min="6" max="6" width="9.5546875" bestFit="1" customWidth="1"/>
  </cols>
  <sheetData>
    <row r="1" spans="1:6" ht="45.6" customHeight="1" x14ac:dyDescent="0.25">
      <c r="A1" s="30" t="s">
        <v>0</v>
      </c>
      <c r="B1" s="30"/>
      <c r="C1" s="30"/>
      <c r="D1" s="30"/>
      <c r="E1" s="30"/>
    </row>
    <row r="2" spans="1:6" ht="19.8" customHeight="1" x14ac:dyDescent="0.25">
      <c r="A2" s="29" t="s">
        <v>13</v>
      </c>
      <c r="B2" s="29"/>
      <c r="C2" s="29"/>
      <c r="D2" s="3">
        <v>1475</v>
      </c>
      <c r="E2" s="4"/>
    </row>
    <row r="3" spans="1:6" x14ac:dyDescent="0.25">
      <c r="A3" s="4"/>
      <c r="B3" s="11" t="s">
        <v>8</v>
      </c>
      <c r="C3" s="11" t="s">
        <v>9</v>
      </c>
      <c r="D3" s="11" t="s">
        <v>10</v>
      </c>
      <c r="E3" s="11" t="s">
        <v>25</v>
      </c>
    </row>
    <row r="4" spans="1:6" x14ac:dyDescent="0.25">
      <c r="A4" s="6" t="s">
        <v>1</v>
      </c>
      <c r="B4" s="7">
        <v>600</v>
      </c>
      <c r="C4" s="7">
        <v>600</v>
      </c>
      <c r="D4" s="7">
        <v>600</v>
      </c>
      <c r="E4" s="8">
        <f>SUM(B4:D4)</f>
        <v>1800</v>
      </c>
      <c r="F4" s="2"/>
    </row>
    <row r="5" spans="1:6" x14ac:dyDescent="0.25">
      <c r="A5" s="6" t="s">
        <v>2</v>
      </c>
      <c r="B5" s="7">
        <v>48.25</v>
      </c>
      <c r="C5" s="7">
        <v>89.5</v>
      </c>
      <c r="D5" s="7"/>
      <c r="E5" s="8">
        <f t="shared" ref="E5:E10" si="0">SUM(B5:D5)</f>
        <v>137.75</v>
      </c>
      <c r="F5" s="2"/>
    </row>
    <row r="6" spans="1:6" x14ac:dyDescent="0.25">
      <c r="A6" s="6" t="s">
        <v>3</v>
      </c>
      <c r="B6" s="7">
        <v>67.27</v>
      </c>
      <c r="C6" s="7">
        <v>132.5</v>
      </c>
      <c r="D6" s="7">
        <v>76</v>
      </c>
      <c r="E6" s="8">
        <f t="shared" si="0"/>
        <v>275.77</v>
      </c>
      <c r="F6" s="2"/>
    </row>
    <row r="7" spans="1:6" x14ac:dyDescent="0.25">
      <c r="A7" s="6" t="s">
        <v>4</v>
      </c>
      <c r="B7" s="7">
        <v>100</v>
      </c>
      <c r="C7" s="7">
        <v>250</v>
      </c>
      <c r="D7" s="7">
        <v>90</v>
      </c>
      <c r="E7" s="8">
        <f t="shared" si="0"/>
        <v>440</v>
      </c>
    </row>
    <row r="8" spans="1:6" x14ac:dyDescent="0.25">
      <c r="A8" s="6" t="s">
        <v>5</v>
      </c>
      <c r="B8" s="7">
        <v>150</v>
      </c>
      <c r="C8" s="7"/>
      <c r="D8" s="7"/>
      <c r="E8" s="8">
        <f t="shared" si="0"/>
        <v>150</v>
      </c>
    </row>
    <row r="9" spans="1:6" x14ac:dyDescent="0.25">
      <c r="A9" s="6" t="s">
        <v>6</v>
      </c>
      <c r="B9" s="7">
        <v>12</v>
      </c>
      <c r="C9" s="7">
        <v>12</v>
      </c>
      <c r="D9" s="7">
        <v>12</v>
      </c>
      <c r="E9" s="8">
        <f t="shared" si="0"/>
        <v>36</v>
      </c>
    </row>
    <row r="10" spans="1:6" ht="19.8" customHeight="1" x14ac:dyDescent="0.25">
      <c r="A10" s="6" t="s">
        <v>7</v>
      </c>
      <c r="B10" s="7">
        <v>300</v>
      </c>
      <c r="C10" s="7">
        <v>580</v>
      </c>
      <c r="D10" s="7">
        <v>110</v>
      </c>
      <c r="E10" s="8">
        <f t="shared" si="0"/>
        <v>990</v>
      </c>
    </row>
    <row r="11" spans="1:6" ht="24.6" customHeight="1" x14ac:dyDescent="0.25">
      <c r="A11" s="6" t="s">
        <v>11</v>
      </c>
      <c r="B11" s="8">
        <f>SUM(B4:B10)</f>
        <v>1277.52</v>
      </c>
      <c r="C11" s="8">
        <f>SUM(C4:C10)</f>
        <v>1664</v>
      </c>
      <c r="D11" s="8">
        <f>SUM(D4:D10)</f>
        <v>888</v>
      </c>
      <c r="E11" s="4"/>
    </row>
    <row r="12" spans="1:6" ht="20.399999999999999" customHeight="1" x14ac:dyDescent="0.25">
      <c r="A12" s="6" t="s">
        <v>12</v>
      </c>
      <c r="B12" s="8">
        <f>$D$2-B11</f>
        <v>197.48000000000002</v>
      </c>
      <c r="C12" s="8">
        <f>$D$2-C11</f>
        <v>-189</v>
      </c>
      <c r="D12" s="8">
        <f>$D$2-D11</f>
        <v>587</v>
      </c>
      <c r="E12" s="4"/>
    </row>
    <row r="15" spans="1:6" x14ac:dyDescent="0.25">
      <c r="B15" t="s">
        <v>24</v>
      </c>
    </row>
  </sheetData>
  <mergeCells count="2">
    <mergeCell ref="A1:E1"/>
    <mergeCell ref="A2:C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xSplit="1" topLeftCell="B1" activePane="topRight" state="frozen"/>
      <selection pane="topRight" activeCell="B16" sqref="B16"/>
    </sheetView>
  </sheetViews>
  <sheetFormatPr defaultRowHeight="14.4" x14ac:dyDescent="0.25"/>
  <cols>
    <col min="2" max="3" width="12.77734375" bestFit="1" customWidth="1"/>
    <col min="4" max="4" width="13" customWidth="1"/>
    <col min="5" max="5" width="12.44140625" customWidth="1"/>
  </cols>
  <sheetData>
    <row r="1" spans="1:5" ht="45.6" customHeight="1" x14ac:dyDescent="0.25">
      <c r="A1" s="30" t="s">
        <v>0</v>
      </c>
      <c r="B1" s="30"/>
      <c r="C1" s="30"/>
      <c r="D1" s="30"/>
      <c r="E1" s="30"/>
    </row>
    <row r="2" spans="1:5" ht="19.8" customHeight="1" x14ac:dyDescent="0.25">
      <c r="A2" s="29" t="s">
        <v>13</v>
      </c>
      <c r="B2" s="29"/>
      <c r="C2" s="29"/>
      <c r="D2" s="3">
        <v>1475</v>
      </c>
      <c r="E2" s="4"/>
    </row>
    <row r="3" spans="1:5" x14ac:dyDescent="0.25">
      <c r="A3" s="4"/>
      <c r="B3" s="5" t="s">
        <v>8</v>
      </c>
      <c r="C3" s="5" t="s">
        <v>9</v>
      </c>
      <c r="D3" s="5" t="s">
        <v>10</v>
      </c>
      <c r="E3" s="5" t="s">
        <v>26</v>
      </c>
    </row>
    <row r="4" spans="1:5" x14ac:dyDescent="0.25">
      <c r="A4" s="6" t="s">
        <v>1</v>
      </c>
      <c r="B4" s="7">
        <v>600</v>
      </c>
      <c r="C4" s="7">
        <v>600</v>
      </c>
      <c r="D4" s="7">
        <v>600</v>
      </c>
      <c r="E4" s="8">
        <f>SUM(B4:D4)</f>
        <v>1800</v>
      </c>
    </row>
    <row r="5" spans="1:5" x14ac:dyDescent="0.25">
      <c r="A5" s="6" t="s">
        <v>2</v>
      </c>
      <c r="B5" s="7">
        <v>48.25</v>
      </c>
      <c r="C5" s="7">
        <v>89.5</v>
      </c>
      <c r="D5" s="7"/>
      <c r="E5" s="8">
        <f t="shared" ref="E5:E10" si="0">SUM(B5:D5)</f>
        <v>137.75</v>
      </c>
    </row>
    <row r="6" spans="1:5" x14ac:dyDescent="0.25">
      <c r="A6" s="6" t="s">
        <v>3</v>
      </c>
      <c r="B6" s="7">
        <v>67.27</v>
      </c>
      <c r="C6" s="7">
        <v>132.5</v>
      </c>
      <c r="D6" s="7">
        <v>76</v>
      </c>
      <c r="E6" s="8">
        <f t="shared" si="0"/>
        <v>275.77</v>
      </c>
    </row>
    <row r="7" spans="1:5" x14ac:dyDescent="0.25">
      <c r="A7" s="6" t="s">
        <v>4</v>
      </c>
      <c r="B7" s="7">
        <v>100</v>
      </c>
      <c r="C7" s="7">
        <v>250</v>
      </c>
      <c r="D7" s="7">
        <v>90</v>
      </c>
      <c r="E7" s="8">
        <f t="shared" si="0"/>
        <v>440</v>
      </c>
    </row>
    <row r="8" spans="1:5" x14ac:dyDescent="0.25">
      <c r="A8" s="6" t="s">
        <v>5</v>
      </c>
      <c r="B8" s="7">
        <v>150</v>
      </c>
      <c r="C8" s="7"/>
      <c r="D8" s="7"/>
      <c r="E8" s="8">
        <f t="shared" si="0"/>
        <v>150</v>
      </c>
    </row>
    <row r="9" spans="1:5" x14ac:dyDescent="0.25">
      <c r="A9" s="6" t="s">
        <v>6</v>
      </c>
      <c r="B9" s="7">
        <v>12</v>
      </c>
      <c r="C9" s="7">
        <v>12</v>
      </c>
      <c r="D9" s="7">
        <v>12</v>
      </c>
      <c r="E9" s="8">
        <f t="shared" si="0"/>
        <v>36</v>
      </c>
    </row>
    <row r="10" spans="1:5" ht="19.8" customHeight="1" x14ac:dyDescent="0.25">
      <c r="A10" s="6" t="s">
        <v>7</v>
      </c>
      <c r="B10" s="7">
        <v>300</v>
      </c>
      <c r="C10" s="7">
        <v>580</v>
      </c>
      <c r="D10" s="7">
        <v>110</v>
      </c>
      <c r="E10" s="8">
        <f t="shared" si="0"/>
        <v>990</v>
      </c>
    </row>
    <row r="11" spans="1:5" ht="24.6" customHeight="1" x14ac:dyDescent="0.25">
      <c r="A11" s="6" t="s">
        <v>11</v>
      </c>
      <c r="B11" s="8">
        <f>SUM(B4:B10)</f>
        <v>1277.52</v>
      </c>
      <c r="C11" s="8">
        <f>SUM(C4:C10)</f>
        <v>1664</v>
      </c>
      <c r="D11" s="8">
        <f>SUM(D4:D10)</f>
        <v>888</v>
      </c>
      <c r="E11" s="4"/>
    </row>
    <row r="12" spans="1:5" ht="20.399999999999999" customHeight="1" x14ac:dyDescent="0.25">
      <c r="A12" s="6" t="s">
        <v>12</v>
      </c>
      <c r="B12" s="8">
        <f>D2-B11</f>
        <v>197.48000000000002</v>
      </c>
      <c r="C12" s="8">
        <f>D2-C11</f>
        <v>-189</v>
      </c>
      <c r="D12" s="8">
        <f>D2-D11</f>
        <v>587</v>
      </c>
      <c r="E12" s="4"/>
    </row>
    <row r="16" spans="1:5" x14ac:dyDescent="0.25">
      <c r="B16" t="s">
        <v>173</v>
      </c>
    </row>
  </sheetData>
  <mergeCells count="2">
    <mergeCell ref="A1:E1"/>
    <mergeCell ref="A2:C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12" sqref="H12"/>
    </sheetView>
  </sheetViews>
  <sheetFormatPr defaultRowHeight="14.4" x14ac:dyDescent="0.25"/>
  <sheetData>
    <row r="1" spans="1:5" ht="63.6" customHeight="1" x14ac:dyDescent="0.25">
      <c r="A1" s="1" t="s">
        <v>0</v>
      </c>
    </row>
    <row r="3" spans="1:5" x14ac:dyDescent="0.25">
      <c r="B3" t="s">
        <v>8</v>
      </c>
      <c r="C3" t="s">
        <v>9</v>
      </c>
      <c r="D3" t="s">
        <v>10</v>
      </c>
      <c r="E3" t="s">
        <v>27</v>
      </c>
    </row>
    <row r="4" spans="1:5" x14ac:dyDescent="0.25">
      <c r="A4" t="s">
        <v>1</v>
      </c>
      <c r="B4" s="2">
        <v>600</v>
      </c>
      <c r="C4" s="2">
        <v>600</v>
      </c>
      <c r="D4" s="2">
        <v>600</v>
      </c>
    </row>
    <row r="5" spans="1:5" x14ac:dyDescent="0.25">
      <c r="A5" t="s">
        <v>2</v>
      </c>
      <c r="B5" s="2">
        <v>48.25</v>
      </c>
      <c r="C5" s="2">
        <v>89.5</v>
      </c>
      <c r="D5" s="2"/>
    </row>
    <row r="6" spans="1:5" x14ac:dyDescent="0.25">
      <c r="A6" t="s">
        <v>3</v>
      </c>
      <c r="B6" s="2">
        <v>67.27</v>
      </c>
      <c r="C6" s="2">
        <v>132.5</v>
      </c>
      <c r="D6" s="2">
        <v>76</v>
      </c>
    </row>
    <row r="7" spans="1:5" x14ac:dyDescent="0.25">
      <c r="A7" t="s">
        <v>4</v>
      </c>
      <c r="B7" s="2">
        <v>100</v>
      </c>
      <c r="C7" s="2">
        <v>250</v>
      </c>
      <c r="D7" s="2">
        <v>90</v>
      </c>
    </row>
    <row r="8" spans="1:5" x14ac:dyDescent="0.25">
      <c r="A8" t="s">
        <v>5</v>
      </c>
      <c r="B8" s="2">
        <v>150</v>
      </c>
      <c r="C8" s="2"/>
      <c r="D8" s="2"/>
    </row>
    <row r="9" spans="1:5" x14ac:dyDescent="0.25">
      <c r="A9" t="s">
        <v>6</v>
      </c>
      <c r="B9" s="2">
        <v>12</v>
      </c>
      <c r="C9" s="2">
        <v>12</v>
      </c>
      <c r="D9" s="2">
        <v>12</v>
      </c>
    </row>
    <row r="10" spans="1:5" x14ac:dyDescent="0.25">
      <c r="A10" t="s">
        <v>7</v>
      </c>
      <c r="B10" s="2">
        <v>300</v>
      </c>
      <c r="C10" s="2">
        <v>580</v>
      </c>
      <c r="D10" s="2">
        <v>110</v>
      </c>
    </row>
    <row r="11" spans="1:5" x14ac:dyDescent="0.25">
      <c r="A11" t="s">
        <v>11</v>
      </c>
    </row>
    <row r="12" spans="1:5" x14ac:dyDescent="0.25">
      <c r="A12" t="s">
        <v>12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9" workbookViewId="0">
      <selection activeCell="M10" sqref="M10"/>
    </sheetView>
  </sheetViews>
  <sheetFormatPr defaultRowHeight="14.4" x14ac:dyDescent="0.25"/>
  <cols>
    <col min="3" max="3" width="10.5546875" bestFit="1" customWidth="1"/>
    <col min="6" max="6" width="11.109375" bestFit="1" customWidth="1"/>
  </cols>
  <sheetData>
    <row r="1" spans="1:6" s="18" customFormat="1" ht="26.25" customHeight="1" x14ac:dyDescent="0.25">
      <c r="A1" s="27" t="s">
        <v>109</v>
      </c>
      <c r="B1" s="27"/>
      <c r="C1" s="27"/>
      <c r="D1" s="27"/>
      <c r="E1" s="27"/>
      <c r="F1" s="27"/>
    </row>
    <row r="2" spans="1:6" s="18" customFormat="1" ht="26.25" customHeight="1" x14ac:dyDescent="0.25">
      <c r="A2" s="19" t="s">
        <v>110</v>
      </c>
      <c r="B2" s="19" t="s">
        <v>111</v>
      </c>
      <c r="C2" s="19" t="s">
        <v>112</v>
      </c>
      <c r="D2" s="19" t="s">
        <v>113</v>
      </c>
      <c r="E2" s="19" t="s">
        <v>114</v>
      </c>
      <c r="F2" s="19" t="s">
        <v>115</v>
      </c>
    </row>
    <row r="3" spans="1:6" s="18" customFormat="1" ht="26.25" customHeight="1" x14ac:dyDescent="0.25">
      <c r="A3" s="19">
        <v>20064001</v>
      </c>
      <c r="B3" s="19" t="s">
        <v>116</v>
      </c>
      <c r="C3" s="20">
        <v>31802</v>
      </c>
      <c r="D3" s="19" t="s">
        <v>117</v>
      </c>
      <c r="E3" s="21" t="s">
        <v>158</v>
      </c>
      <c r="F3" s="19" t="s">
        <v>119</v>
      </c>
    </row>
    <row r="4" spans="1:6" s="18" customFormat="1" ht="26.25" customHeight="1" x14ac:dyDescent="0.25">
      <c r="A4" s="19">
        <v>20064002</v>
      </c>
      <c r="B4" s="19" t="s">
        <v>120</v>
      </c>
      <c r="C4" s="20">
        <v>31562</v>
      </c>
      <c r="D4" s="19" t="s">
        <v>117</v>
      </c>
      <c r="E4" s="21" t="s">
        <v>118</v>
      </c>
      <c r="F4" s="19" t="s">
        <v>121</v>
      </c>
    </row>
    <row r="5" spans="1:6" s="18" customFormat="1" ht="26.25" customHeight="1" x14ac:dyDescent="0.25">
      <c r="A5" s="19">
        <v>20064003</v>
      </c>
      <c r="B5" s="19" t="s">
        <v>122</v>
      </c>
      <c r="C5" s="20">
        <v>32407</v>
      </c>
      <c r="D5" s="19" t="s">
        <v>117</v>
      </c>
      <c r="E5" s="21" t="s">
        <v>118</v>
      </c>
      <c r="F5" s="19" t="s">
        <v>123</v>
      </c>
    </row>
    <row r="6" spans="1:6" s="18" customFormat="1" ht="26.25" customHeight="1" x14ac:dyDescent="0.25">
      <c r="A6" s="19">
        <v>20064004</v>
      </c>
      <c r="B6" s="19" t="s">
        <v>124</v>
      </c>
      <c r="C6" s="20">
        <v>32673</v>
      </c>
      <c r="D6" s="19" t="s">
        <v>117</v>
      </c>
      <c r="E6" s="21" t="s">
        <v>118</v>
      </c>
      <c r="F6" s="19" t="s">
        <v>125</v>
      </c>
    </row>
    <row r="7" spans="1:6" s="18" customFormat="1" ht="26.25" customHeight="1" x14ac:dyDescent="0.25">
      <c r="A7" s="19">
        <v>20064005</v>
      </c>
      <c r="B7" s="19" t="s">
        <v>126</v>
      </c>
      <c r="C7" s="20">
        <v>31470</v>
      </c>
      <c r="D7" s="19" t="s">
        <v>117</v>
      </c>
      <c r="E7" s="21" t="s">
        <v>118</v>
      </c>
      <c r="F7" s="19" t="s">
        <v>127</v>
      </c>
    </row>
    <row r="8" spans="1:6" s="18" customFormat="1" ht="26.25" customHeight="1" x14ac:dyDescent="0.25">
      <c r="A8" s="19">
        <v>20064006</v>
      </c>
      <c r="B8" s="19" t="s">
        <v>128</v>
      </c>
      <c r="C8" s="20">
        <v>32453</v>
      </c>
      <c r="D8" s="19" t="s">
        <v>117</v>
      </c>
      <c r="E8" s="21" t="s">
        <v>118</v>
      </c>
      <c r="F8" s="19" t="s">
        <v>129</v>
      </c>
    </row>
    <row r="9" spans="1:6" s="18" customFormat="1" ht="26.25" customHeight="1" x14ac:dyDescent="0.25">
      <c r="A9" s="19">
        <v>20064007</v>
      </c>
      <c r="B9" s="19" t="s">
        <v>130</v>
      </c>
      <c r="C9" s="20">
        <v>31591</v>
      </c>
      <c r="D9" s="19" t="s">
        <v>117</v>
      </c>
      <c r="E9" s="21" t="s">
        <v>118</v>
      </c>
      <c r="F9" s="19" t="s">
        <v>131</v>
      </c>
    </row>
    <row r="10" spans="1:6" s="18" customFormat="1" ht="26.25" customHeight="1" x14ac:dyDescent="0.25">
      <c r="A10" s="19">
        <v>20064008</v>
      </c>
      <c r="B10" s="19" t="s">
        <v>132</v>
      </c>
      <c r="C10" s="20">
        <v>32903</v>
      </c>
      <c r="D10" s="19" t="s">
        <v>117</v>
      </c>
      <c r="E10" s="21" t="s">
        <v>118</v>
      </c>
      <c r="F10" s="19" t="s">
        <v>133</v>
      </c>
    </row>
    <row r="11" spans="1:6" s="18" customFormat="1" ht="26.25" customHeight="1" x14ac:dyDescent="0.25">
      <c r="A11" s="19">
        <v>20064009</v>
      </c>
      <c r="B11" s="19" t="s">
        <v>134</v>
      </c>
      <c r="C11" s="20">
        <v>32582</v>
      </c>
      <c r="D11" s="19" t="s">
        <v>117</v>
      </c>
      <c r="E11" s="21" t="s">
        <v>118</v>
      </c>
      <c r="F11" s="19" t="s">
        <v>135</v>
      </c>
    </row>
    <row r="12" spans="1:6" s="18" customFormat="1" ht="26.25" customHeight="1" x14ac:dyDescent="0.25">
      <c r="A12" s="19">
        <v>20064010</v>
      </c>
      <c r="B12" s="19" t="s">
        <v>136</v>
      </c>
      <c r="C12" s="20">
        <v>32112</v>
      </c>
      <c r="D12" s="19" t="s">
        <v>137</v>
      </c>
      <c r="E12" s="21" t="s">
        <v>118</v>
      </c>
      <c r="F12" s="19" t="s">
        <v>138</v>
      </c>
    </row>
    <row r="13" spans="1:6" s="18" customFormat="1" ht="26.25" customHeight="1" x14ac:dyDescent="0.25">
      <c r="A13" s="19">
        <v>20064011</v>
      </c>
      <c r="B13" s="19" t="s">
        <v>139</v>
      </c>
      <c r="C13" s="20">
        <v>31309</v>
      </c>
      <c r="D13" s="19" t="s">
        <v>137</v>
      </c>
      <c r="E13" s="21" t="s">
        <v>118</v>
      </c>
      <c r="F13" s="19" t="s">
        <v>140</v>
      </c>
    </row>
    <row r="14" spans="1:6" s="18" customFormat="1" ht="26.25" customHeight="1" x14ac:dyDescent="0.25">
      <c r="A14" s="19">
        <v>20064012</v>
      </c>
      <c r="B14" s="19" t="s">
        <v>141</v>
      </c>
      <c r="C14" s="20">
        <v>31310</v>
      </c>
      <c r="D14" s="19" t="s">
        <v>137</v>
      </c>
      <c r="E14" s="21" t="s">
        <v>118</v>
      </c>
      <c r="F14" s="19" t="s">
        <v>142</v>
      </c>
    </row>
    <row r="15" spans="1:6" s="18" customFormat="1" ht="26.25" customHeight="1" x14ac:dyDescent="0.25">
      <c r="A15" s="19">
        <v>20064013</v>
      </c>
      <c r="B15" s="19" t="s">
        <v>143</v>
      </c>
      <c r="C15" s="20">
        <v>32274</v>
      </c>
      <c r="D15" s="19" t="s">
        <v>137</v>
      </c>
      <c r="E15" s="21" t="s">
        <v>118</v>
      </c>
      <c r="F15" s="19" t="s">
        <v>127</v>
      </c>
    </row>
    <row r="16" spans="1:6" s="18" customFormat="1" ht="26.25" customHeight="1" x14ac:dyDescent="0.25">
      <c r="A16" s="19">
        <v>20064014</v>
      </c>
      <c r="B16" s="19" t="s">
        <v>144</v>
      </c>
      <c r="C16" s="20">
        <v>31980</v>
      </c>
      <c r="D16" s="19" t="s">
        <v>117</v>
      </c>
      <c r="E16" s="21" t="s">
        <v>118</v>
      </c>
      <c r="F16" s="19" t="s">
        <v>119</v>
      </c>
    </row>
    <row r="17" spans="1:6" s="18" customFormat="1" ht="26.25" customHeight="1" x14ac:dyDescent="0.25">
      <c r="A17" s="19">
        <v>20064015</v>
      </c>
      <c r="B17" s="19" t="s">
        <v>145</v>
      </c>
      <c r="C17" s="20">
        <v>31313</v>
      </c>
      <c r="D17" s="19" t="s">
        <v>137</v>
      </c>
      <c r="E17" s="21" t="s">
        <v>118</v>
      </c>
      <c r="F17" s="19" t="s">
        <v>131</v>
      </c>
    </row>
    <row r="18" spans="1:6" s="18" customFormat="1" ht="26.25" customHeight="1" x14ac:dyDescent="0.25">
      <c r="A18" s="19">
        <v>20064016</v>
      </c>
      <c r="B18" s="19" t="s">
        <v>146</v>
      </c>
      <c r="C18" s="20">
        <v>31314</v>
      </c>
      <c r="D18" s="19" t="s">
        <v>137</v>
      </c>
      <c r="E18" s="21" t="s">
        <v>118</v>
      </c>
      <c r="F18" s="19" t="s">
        <v>127</v>
      </c>
    </row>
    <row r="19" spans="1:6" s="18" customFormat="1" ht="26.25" customHeight="1" x14ac:dyDescent="0.25">
      <c r="A19" s="19">
        <v>20064017</v>
      </c>
      <c r="B19" s="19" t="s">
        <v>147</v>
      </c>
      <c r="C19" s="20">
        <v>31315</v>
      </c>
      <c r="D19" s="19" t="s">
        <v>137</v>
      </c>
      <c r="E19" s="21" t="s">
        <v>118</v>
      </c>
      <c r="F19" s="19" t="s">
        <v>129</v>
      </c>
    </row>
    <row r="20" spans="1:6" s="18" customFormat="1" ht="26.25" customHeight="1" x14ac:dyDescent="0.25">
      <c r="A20" s="19">
        <v>20064018</v>
      </c>
      <c r="B20" s="19" t="s">
        <v>148</v>
      </c>
      <c r="C20" s="20">
        <v>31316</v>
      </c>
      <c r="D20" s="19" t="s">
        <v>137</v>
      </c>
      <c r="E20" s="21" t="s">
        <v>118</v>
      </c>
      <c r="F20" s="19" t="s">
        <v>131</v>
      </c>
    </row>
    <row r="21" spans="1:6" s="18" customFormat="1" ht="26.25" customHeight="1" x14ac:dyDescent="0.25">
      <c r="A21" s="19">
        <v>20064019</v>
      </c>
      <c r="B21" s="19" t="s">
        <v>149</v>
      </c>
      <c r="C21" s="20">
        <v>31317</v>
      </c>
      <c r="D21" s="19" t="s">
        <v>137</v>
      </c>
      <c r="E21" s="21" t="s">
        <v>118</v>
      </c>
      <c r="F21" s="19" t="s">
        <v>133</v>
      </c>
    </row>
    <row r="22" spans="1:6" s="18" customFormat="1" ht="26.25" customHeight="1" x14ac:dyDescent="0.25">
      <c r="A22" s="19">
        <v>20064020</v>
      </c>
      <c r="B22" s="19" t="s">
        <v>150</v>
      </c>
      <c r="C22" s="20">
        <v>31318</v>
      </c>
      <c r="D22" s="19" t="s">
        <v>137</v>
      </c>
      <c r="E22" s="21" t="s">
        <v>118</v>
      </c>
      <c r="F22" s="19" t="s">
        <v>135</v>
      </c>
    </row>
    <row r="23" spans="1:6" s="18" customFormat="1" ht="26.25" customHeight="1" x14ac:dyDescent="0.25">
      <c r="A23" s="19">
        <v>20064021</v>
      </c>
      <c r="B23" s="19" t="s">
        <v>151</v>
      </c>
      <c r="C23" s="20">
        <v>31319</v>
      </c>
      <c r="D23" s="19" t="s">
        <v>137</v>
      </c>
      <c r="E23" s="21" t="s">
        <v>118</v>
      </c>
      <c r="F23" s="19" t="s">
        <v>129</v>
      </c>
    </row>
    <row r="24" spans="1:6" s="18" customFormat="1" ht="26.25" customHeight="1" x14ac:dyDescent="0.25">
      <c r="A24" s="19">
        <v>20064022</v>
      </c>
      <c r="B24" s="19" t="s">
        <v>152</v>
      </c>
      <c r="C24" s="20">
        <v>31320</v>
      </c>
      <c r="D24" s="19" t="s">
        <v>117</v>
      </c>
      <c r="E24" s="21" t="s">
        <v>118</v>
      </c>
      <c r="F24" s="19" t="s">
        <v>131</v>
      </c>
    </row>
    <row r="25" spans="1:6" s="18" customFormat="1" ht="26.25" customHeight="1" x14ac:dyDescent="0.25">
      <c r="A25" s="19">
        <v>20064023</v>
      </c>
      <c r="B25" s="22" t="s">
        <v>153</v>
      </c>
      <c r="C25" s="20">
        <v>31321</v>
      </c>
      <c r="D25" s="19" t="s">
        <v>117</v>
      </c>
      <c r="E25" s="21" t="s">
        <v>118</v>
      </c>
      <c r="F25" s="19" t="s">
        <v>133</v>
      </c>
    </row>
    <row r="26" spans="1:6" s="18" customFormat="1" ht="26.25" customHeight="1" x14ac:dyDescent="0.25">
      <c r="A26" s="19">
        <v>20064024</v>
      </c>
      <c r="B26" s="19" t="s">
        <v>154</v>
      </c>
      <c r="C26" s="20">
        <v>31322</v>
      </c>
      <c r="D26" s="19" t="s">
        <v>137</v>
      </c>
      <c r="E26" s="21" t="s">
        <v>118</v>
      </c>
      <c r="F26" s="19" t="s">
        <v>135</v>
      </c>
    </row>
    <row r="27" spans="1:6" s="18" customFormat="1" ht="26.25" customHeight="1" x14ac:dyDescent="0.25">
      <c r="A27" s="19">
        <v>20064025</v>
      </c>
      <c r="B27" s="19" t="s">
        <v>155</v>
      </c>
      <c r="C27" s="20">
        <v>31323</v>
      </c>
      <c r="D27" s="19" t="s">
        <v>137</v>
      </c>
      <c r="E27" s="21" t="s">
        <v>118</v>
      </c>
      <c r="F27" s="19" t="s">
        <v>129</v>
      </c>
    </row>
    <row r="28" spans="1:6" s="18" customFormat="1" ht="26.25" customHeight="1" x14ac:dyDescent="0.25">
      <c r="A28" s="19">
        <v>20064026</v>
      </c>
      <c r="B28" s="19" t="s">
        <v>156</v>
      </c>
      <c r="C28" s="20">
        <v>31324</v>
      </c>
      <c r="D28" s="19" t="s">
        <v>137</v>
      </c>
      <c r="E28" s="21" t="s">
        <v>118</v>
      </c>
      <c r="F28" s="19" t="s">
        <v>131</v>
      </c>
    </row>
    <row r="29" spans="1:6" s="18" customFormat="1" ht="26.25" customHeight="1" x14ac:dyDescent="0.25">
      <c r="A29" s="19">
        <v>20064027</v>
      </c>
      <c r="B29" s="19" t="s">
        <v>157</v>
      </c>
      <c r="C29" s="20">
        <v>31325</v>
      </c>
      <c r="D29" s="19" t="s">
        <v>137</v>
      </c>
      <c r="E29" s="21" t="s">
        <v>118</v>
      </c>
      <c r="F29" s="19" t="s">
        <v>133</v>
      </c>
    </row>
    <row r="30" spans="1:6" s="18" customFormat="1" ht="26.25" customHeight="1" x14ac:dyDescent="0.25">
      <c r="A30" s="19"/>
      <c r="B30" s="19"/>
      <c r="C30" s="20"/>
      <c r="D30" s="19"/>
      <c r="E30" s="19"/>
      <c r="F30" s="19"/>
    </row>
    <row r="31" spans="1:6" s="18" customFormat="1" ht="26.25" customHeight="1" x14ac:dyDescent="0.25">
      <c r="A31" s="19"/>
      <c r="B31" s="19"/>
      <c r="C31" s="20"/>
      <c r="D31" s="19"/>
      <c r="E31" s="19"/>
      <c r="F31" s="19"/>
    </row>
    <row r="32" spans="1:6" s="18" customFormat="1" ht="26.25" customHeight="1" x14ac:dyDescent="0.25">
      <c r="A32" s="19"/>
      <c r="B32" s="19"/>
      <c r="C32" s="20"/>
      <c r="D32" s="19"/>
      <c r="E32" s="19"/>
      <c r="F32" s="19"/>
    </row>
    <row r="33" spans="1:6" s="18" customFormat="1" ht="26.25" customHeight="1" x14ac:dyDescent="0.25">
      <c r="A33" s="19"/>
      <c r="B33" s="19"/>
      <c r="C33" s="20"/>
      <c r="D33" s="19"/>
      <c r="E33" s="19"/>
      <c r="F33" s="19"/>
    </row>
    <row r="34" spans="1:6" s="18" customFormat="1" ht="26.25" customHeight="1" x14ac:dyDescent="0.25">
      <c r="A34" s="19"/>
      <c r="B34" s="19"/>
      <c r="C34" s="20"/>
      <c r="D34" s="19"/>
      <c r="E34" s="19"/>
      <c r="F34" s="19"/>
    </row>
    <row r="35" spans="1:6" s="18" customFormat="1" ht="26.25" customHeight="1" x14ac:dyDescent="0.25">
      <c r="A35" s="19"/>
      <c r="B35" s="19"/>
      <c r="C35" s="20"/>
      <c r="D35" s="19"/>
      <c r="E35" s="19"/>
      <c r="F35" s="19"/>
    </row>
    <row r="36" spans="1:6" s="18" customFormat="1" ht="26.25" customHeight="1" x14ac:dyDescent="0.25">
      <c r="A36" s="19"/>
      <c r="B36" s="19"/>
      <c r="C36" s="20"/>
      <c r="D36" s="19"/>
      <c r="E36" s="19"/>
      <c r="F36" s="19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H16" sqref="H16"/>
    </sheetView>
  </sheetViews>
  <sheetFormatPr defaultRowHeight="14.4" x14ac:dyDescent="0.25"/>
  <cols>
    <col min="3" max="3" width="13.88671875" bestFit="1" customWidth="1"/>
  </cols>
  <sheetData>
    <row r="1" spans="1:3" x14ac:dyDescent="0.25">
      <c r="A1" t="s">
        <v>45</v>
      </c>
      <c r="B1" t="s">
        <v>46</v>
      </c>
      <c r="C1" t="s">
        <v>47</v>
      </c>
    </row>
    <row r="2" spans="1:3" x14ac:dyDescent="0.25">
      <c r="A2" t="s">
        <v>48</v>
      </c>
      <c r="B2" t="s">
        <v>49</v>
      </c>
      <c r="C2" s="15">
        <v>95624</v>
      </c>
    </row>
    <row r="3" spans="1:3" x14ac:dyDescent="0.25">
      <c r="A3" t="s">
        <v>50</v>
      </c>
      <c r="B3" t="s">
        <v>49</v>
      </c>
      <c r="C3" s="15">
        <v>85472</v>
      </c>
    </row>
    <row r="4" spans="1:3" x14ac:dyDescent="0.25">
      <c r="A4" t="s">
        <v>51</v>
      </c>
      <c r="B4" t="s">
        <v>49</v>
      </c>
      <c r="C4" s="15">
        <v>102546</v>
      </c>
    </row>
    <row r="5" spans="1:3" x14ac:dyDescent="0.25">
      <c r="A5" t="s">
        <v>52</v>
      </c>
      <c r="B5" t="s">
        <v>53</v>
      </c>
      <c r="C5" s="15">
        <v>45621</v>
      </c>
    </row>
    <row r="6" spans="1:3" x14ac:dyDescent="0.25">
      <c r="A6" t="s">
        <v>54</v>
      </c>
      <c r="B6" t="s">
        <v>55</v>
      </c>
      <c r="C6" s="15">
        <v>65142</v>
      </c>
    </row>
    <row r="7" spans="1:3" x14ac:dyDescent="0.25">
      <c r="A7" t="s">
        <v>56</v>
      </c>
      <c r="B7" t="s">
        <v>57</v>
      </c>
      <c r="C7" s="15">
        <v>63210</v>
      </c>
    </row>
    <row r="8" spans="1:3" x14ac:dyDescent="0.25">
      <c r="A8" t="s">
        <v>48</v>
      </c>
      <c r="B8" t="s">
        <v>58</v>
      </c>
      <c r="C8" s="15">
        <v>7425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Q21" sqref="Q21"/>
    </sheetView>
  </sheetViews>
  <sheetFormatPr defaultRowHeight="14.4" x14ac:dyDescent="0.25"/>
  <sheetData>
    <row r="1" spans="1:3" x14ac:dyDescent="0.25">
      <c r="A1" t="s">
        <v>59</v>
      </c>
    </row>
    <row r="2" spans="1:3" x14ac:dyDescent="0.25">
      <c r="A2" t="s">
        <v>60</v>
      </c>
      <c r="B2" t="s">
        <v>61</v>
      </c>
      <c r="C2" t="s">
        <v>62</v>
      </c>
    </row>
    <row r="3" spans="1:3" x14ac:dyDescent="0.25">
      <c r="A3" t="s">
        <v>63</v>
      </c>
      <c r="B3">
        <v>1320</v>
      </c>
      <c r="C3">
        <v>820</v>
      </c>
    </row>
    <row r="4" spans="1:3" x14ac:dyDescent="0.25">
      <c r="A4" t="s">
        <v>64</v>
      </c>
      <c r="B4">
        <v>1567</v>
      </c>
      <c r="C4">
        <v>862</v>
      </c>
    </row>
    <row r="5" spans="1:3" x14ac:dyDescent="0.25">
      <c r="A5" t="s">
        <v>65</v>
      </c>
      <c r="B5">
        <v>2001</v>
      </c>
      <c r="C5">
        <v>789</v>
      </c>
    </row>
    <row r="6" spans="1:3" x14ac:dyDescent="0.25">
      <c r="A6" t="s">
        <v>66</v>
      </c>
      <c r="B6">
        <v>2300</v>
      </c>
      <c r="C6">
        <v>900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I16" sqref="I16"/>
    </sheetView>
  </sheetViews>
  <sheetFormatPr defaultRowHeight="14.4" x14ac:dyDescent="0.25"/>
  <sheetData>
    <row r="1" spans="1:4" x14ac:dyDescent="0.25">
      <c r="A1" t="s">
        <v>28</v>
      </c>
    </row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 t="s">
        <v>33</v>
      </c>
      <c r="B3">
        <v>34</v>
      </c>
      <c r="C3">
        <v>1303560</v>
      </c>
      <c r="D3" t="s">
        <v>34</v>
      </c>
    </row>
    <row r="4" spans="1:4" x14ac:dyDescent="0.25">
      <c r="A4" t="s">
        <v>35</v>
      </c>
      <c r="B4">
        <v>67</v>
      </c>
      <c r="C4">
        <v>8521235</v>
      </c>
      <c r="D4" t="s">
        <v>34</v>
      </c>
    </row>
    <row r="5" spans="1:4" x14ac:dyDescent="0.25">
      <c r="A5" t="s">
        <v>36</v>
      </c>
      <c r="B5">
        <v>41</v>
      </c>
      <c r="C5">
        <v>4528960</v>
      </c>
      <c r="D5" t="s">
        <v>37</v>
      </c>
    </row>
    <row r="6" spans="1:4" x14ac:dyDescent="0.25">
      <c r="A6" t="s">
        <v>38</v>
      </c>
      <c r="B6">
        <v>35</v>
      </c>
      <c r="C6">
        <v>6542300</v>
      </c>
      <c r="D6" t="s">
        <v>37</v>
      </c>
    </row>
    <row r="7" spans="1:4" x14ac:dyDescent="0.25">
      <c r="A7" t="s">
        <v>39</v>
      </c>
      <c r="B7">
        <v>18</v>
      </c>
      <c r="C7">
        <v>3601258</v>
      </c>
      <c r="D7" t="s">
        <v>40</v>
      </c>
    </row>
    <row r="8" spans="1:4" x14ac:dyDescent="0.25">
      <c r="A8" t="s">
        <v>41</v>
      </c>
      <c r="B8">
        <v>20</v>
      </c>
      <c r="C8">
        <v>7506893</v>
      </c>
      <c r="D8" t="s">
        <v>40</v>
      </c>
    </row>
  </sheetData>
  <autoFilter ref="A2:D8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4.4" x14ac:dyDescent="0.25"/>
  <sheetData>
    <row r="1" spans="1:4" x14ac:dyDescent="0.25">
      <c r="A1" t="s">
        <v>28</v>
      </c>
    </row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 t="s">
        <v>33</v>
      </c>
      <c r="B3">
        <v>34</v>
      </c>
      <c r="C3">
        <v>1303560</v>
      </c>
      <c r="D3" t="s">
        <v>34</v>
      </c>
    </row>
    <row r="4" spans="1:4" x14ac:dyDescent="0.25">
      <c r="A4" t="s">
        <v>35</v>
      </c>
      <c r="B4">
        <v>67</v>
      </c>
      <c r="C4">
        <v>8521235</v>
      </c>
      <c r="D4" t="s">
        <v>34</v>
      </c>
    </row>
    <row r="5" spans="1:4" x14ac:dyDescent="0.25">
      <c r="A5" t="s">
        <v>36</v>
      </c>
      <c r="B5">
        <v>41</v>
      </c>
      <c r="C5">
        <v>4528960</v>
      </c>
      <c r="D5" t="s">
        <v>37</v>
      </c>
    </row>
    <row r="6" spans="1:4" x14ac:dyDescent="0.25">
      <c r="A6" t="s">
        <v>38</v>
      </c>
      <c r="B6">
        <v>35</v>
      </c>
      <c r="C6">
        <v>6542300</v>
      </c>
      <c r="D6" t="s">
        <v>37</v>
      </c>
    </row>
    <row r="7" spans="1:4" x14ac:dyDescent="0.25">
      <c r="A7" t="s">
        <v>39</v>
      </c>
      <c r="B7">
        <v>18</v>
      </c>
      <c r="C7">
        <v>3601258</v>
      </c>
      <c r="D7" t="s">
        <v>40</v>
      </c>
    </row>
    <row r="8" spans="1:4" x14ac:dyDescent="0.25">
      <c r="A8" t="s">
        <v>41</v>
      </c>
      <c r="B8">
        <v>20</v>
      </c>
      <c r="C8">
        <v>7506893</v>
      </c>
      <c r="D8" t="s">
        <v>40</v>
      </c>
    </row>
    <row r="9" spans="1:4" x14ac:dyDescent="0.25">
      <c r="B9" t="s">
        <v>42</v>
      </c>
      <c r="C9" t="s">
        <v>31</v>
      </c>
    </row>
    <row r="10" spans="1:4" x14ac:dyDescent="0.25">
      <c r="B10" t="s">
        <v>43</v>
      </c>
      <c r="C10" t="s">
        <v>44</v>
      </c>
    </row>
  </sheetData>
  <autoFilter ref="A2:D10"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2" sqref="A2:F16"/>
    </sheetView>
  </sheetViews>
  <sheetFormatPr defaultRowHeight="14.4" x14ac:dyDescent="0.25"/>
  <cols>
    <col min="2" max="2" width="14.5546875" bestFit="1" customWidth="1"/>
    <col min="4" max="4" width="14.5546875" bestFit="1" customWidth="1"/>
    <col min="5" max="5" width="20.44140625" bestFit="1" customWidth="1"/>
    <col min="6" max="6" width="8" bestFit="1" customWidth="1"/>
  </cols>
  <sheetData>
    <row r="1" spans="1:6" ht="25.8" x14ac:dyDescent="0.25">
      <c r="A1" s="28" t="s">
        <v>67</v>
      </c>
      <c r="B1" s="28"/>
      <c r="C1" s="28"/>
      <c r="D1" s="28"/>
      <c r="E1" s="28"/>
      <c r="F1" s="28"/>
    </row>
    <row r="2" spans="1:6" ht="20.399999999999999" x14ac:dyDescent="0.25">
      <c r="A2" s="16" t="s">
        <v>68</v>
      </c>
      <c r="B2" s="16" t="s">
        <v>69</v>
      </c>
      <c r="C2" s="16" t="s">
        <v>70</v>
      </c>
      <c r="D2" s="16" t="s">
        <v>71</v>
      </c>
      <c r="E2" s="16" t="s">
        <v>72</v>
      </c>
      <c r="F2" s="16" t="s">
        <v>73</v>
      </c>
    </row>
    <row r="3" spans="1:6" x14ac:dyDescent="0.25">
      <c r="A3" t="s">
        <v>100</v>
      </c>
      <c r="B3" t="s">
        <v>93</v>
      </c>
      <c r="C3" t="s">
        <v>76</v>
      </c>
      <c r="D3">
        <v>13745631258</v>
      </c>
      <c r="E3" s="17" t="s">
        <v>101</v>
      </c>
    </row>
    <row r="4" spans="1:6" x14ac:dyDescent="0.25">
      <c r="A4" t="s">
        <v>82</v>
      </c>
      <c r="B4" t="s">
        <v>83</v>
      </c>
      <c r="C4" t="s">
        <v>84</v>
      </c>
      <c r="D4">
        <v>15865421563</v>
      </c>
      <c r="E4" s="17" t="s">
        <v>85</v>
      </c>
    </row>
    <row r="5" spans="1:6" x14ac:dyDescent="0.25">
      <c r="A5" t="s">
        <v>87</v>
      </c>
      <c r="B5" t="s">
        <v>83</v>
      </c>
      <c r="C5" t="s">
        <v>84</v>
      </c>
      <c r="D5">
        <v>15876931234</v>
      </c>
      <c r="E5" s="17" t="s">
        <v>85</v>
      </c>
    </row>
    <row r="6" spans="1:6" x14ac:dyDescent="0.25">
      <c r="A6" t="s">
        <v>105</v>
      </c>
      <c r="B6" t="s">
        <v>103</v>
      </c>
      <c r="C6" t="s">
        <v>84</v>
      </c>
      <c r="D6">
        <v>15936974563</v>
      </c>
      <c r="E6" s="17" t="s">
        <v>106</v>
      </c>
    </row>
    <row r="7" spans="1:6" x14ac:dyDescent="0.25">
      <c r="A7" t="s">
        <v>86</v>
      </c>
      <c r="B7" t="s">
        <v>83</v>
      </c>
      <c r="C7" t="s">
        <v>84</v>
      </c>
      <c r="D7">
        <v>13246567896</v>
      </c>
      <c r="E7" s="17" t="s">
        <v>85</v>
      </c>
    </row>
    <row r="8" spans="1:6" x14ac:dyDescent="0.25">
      <c r="A8" t="s">
        <v>92</v>
      </c>
      <c r="B8" t="s">
        <v>93</v>
      </c>
      <c r="C8" t="s">
        <v>94</v>
      </c>
      <c r="D8">
        <v>15845675214</v>
      </c>
      <c r="E8" s="17" t="s">
        <v>95</v>
      </c>
    </row>
    <row r="9" spans="1:6" x14ac:dyDescent="0.25">
      <c r="A9" t="s">
        <v>78</v>
      </c>
      <c r="B9" t="s">
        <v>79</v>
      </c>
      <c r="C9" t="s">
        <v>80</v>
      </c>
      <c r="D9">
        <v>13022221456</v>
      </c>
      <c r="E9" s="17" t="s">
        <v>81</v>
      </c>
    </row>
    <row r="10" spans="1:6" x14ac:dyDescent="0.25">
      <c r="A10" t="s">
        <v>96</v>
      </c>
      <c r="B10" t="s">
        <v>93</v>
      </c>
      <c r="C10" t="s">
        <v>76</v>
      </c>
      <c r="D10">
        <v>13412358693</v>
      </c>
      <c r="E10" s="17" t="s">
        <v>97</v>
      </c>
    </row>
    <row r="11" spans="1:6" x14ac:dyDescent="0.25">
      <c r="A11" t="s">
        <v>88</v>
      </c>
      <c r="B11" t="s">
        <v>83</v>
      </c>
      <c r="C11" t="s">
        <v>84</v>
      </c>
      <c r="D11">
        <v>13325673214</v>
      </c>
      <c r="E11" s="17" t="s">
        <v>85</v>
      </c>
    </row>
    <row r="12" spans="1:6" x14ac:dyDescent="0.25">
      <c r="A12" t="s">
        <v>102</v>
      </c>
      <c r="B12" t="s">
        <v>103</v>
      </c>
      <c r="C12" t="s">
        <v>94</v>
      </c>
      <c r="D12">
        <v>13845621023</v>
      </c>
      <c r="E12" s="17" t="s">
        <v>104</v>
      </c>
    </row>
    <row r="13" spans="1:6" x14ac:dyDescent="0.25">
      <c r="A13" t="s">
        <v>107</v>
      </c>
      <c r="B13" t="s">
        <v>103</v>
      </c>
      <c r="C13" t="s">
        <v>84</v>
      </c>
      <c r="D13">
        <v>13024565860</v>
      </c>
      <c r="E13" s="17" t="s">
        <v>108</v>
      </c>
    </row>
    <row r="14" spans="1:6" x14ac:dyDescent="0.25">
      <c r="A14" t="s">
        <v>89</v>
      </c>
      <c r="B14" t="s">
        <v>90</v>
      </c>
      <c r="C14" t="s">
        <v>84</v>
      </c>
      <c r="D14">
        <v>13845621456</v>
      </c>
      <c r="E14" s="17" t="s">
        <v>91</v>
      </c>
    </row>
    <row r="15" spans="1:6" x14ac:dyDescent="0.25">
      <c r="A15" t="s">
        <v>74</v>
      </c>
      <c r="B15" t="s">
        <v>75</v>
      </c>
      <c r="C15" t="s">
        <v>76</v>
      </c>
      <c r="D15">
        <v>13542634120</v>
      </c>
      <c r="E15" s="17" t="s">
        <v>77</v>
      </c>
    </row>
    <row r="16" spans="1:6" x14ac:dyDescent="0.25">
      <c r="A16" t="s">
        <v>98</v>
      </c>
      <c r="B16" t="s">
        <v>93</v>
      </c>
      <c r="C16" t="s">
        <v>76</v>
      </c>
      <c r="D16">
        <v>13201236321</v>
      </c>
      <c r="E16" s="17" t="s">
        <v>99</v>
      </c>
    </row>
  </sheetData>
  <sortState ref="A3:F16">
    <sortCondition descending="1" ref="A3:A16"/>
    <sortCondition descending="1" ref="B3:B16"/>
  </sortState>
  <mergeCells count="1">
    <mergeCell ref="A1:F1"/>
  </mergeCells>
  <phoneticPr fontId="2" type="noConversion"/>
  <hyperlinks>
    <hyperlink ref="E15" r:id="rId1"/>
    <hyperlink ref="E9" r:id="rId2"/>
    <hyperlink ref="E4" r:id="rId3"/>
    <hyperlink ref="E6:E8" r:id="rId4" display="minjian@sina。Com"/>
    <hyperlink ref="E7" r:id="rId5"/>
    <hyperlink ref="E5" r:id="rId6"/>
    <hyperlink ref="E11" r:id="rId7"/>
    <hyperlink ref="E14" r:id="rId8"/>
    <hyperlink ref="E8" r:id="rId9"/>
    <hyperlink ref="E11:E13" r:id="rId10" display="qimengkeji@163.com"/>
    <hyperlink ref="E12" r:id="rId11"/>
    <hyperlink ref="E15:E16" r:id="rId12" display="liming@21.com"/>
  </hyperlinks>
  <pageMargins left="0.7" right="0.7" top="0.75" bottom="0.75" header="0.3" footer="0.3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" sqref="B2"/>
    </sheetView>
  </sheetViews>
  <sheetFormatPr defaultRowHeight="14.4" x14ac:dyDescent="0.25"/>
  <cols>
    <col min="1" max="2" width="8.88671875" style="13"/>
  </cols>
  <sheetData>
    <row r="1" spans="1:3" x14ac:dyDescent="0.25">
      <c r="A1" s="13">
        <v>10</v>
      </c>
    </row>
    <row r="2" spans="1:3" x14ac:dyDescent="0.25">
      <c r="A2" s="13">
        <v>20</v>
      </c>
      <c r="B2" s="13">
        <f>A1</f>
        <v>10</v>
      </c>
    </row>
    <row r="3" spans="1:3" x14ac:dyDescent="0.25">
      <c r="C3" s="13">
        <f>B2</f>
        <v>10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2" sqref="B2"/>
    </sheetView>
  </sheetViews>
  <sheetFormatPr defaultRowHeight="14.4" x14ac:dyDescent="0.25"/>
  <cols>
    <col min="1" max="2" width="8.88671875" customWidth="1"/>
    <col min="3" max="3" width="11.109375" customWidth="1"/>
    <col min="6" max="6" width="10.5546875" bestFit="1" customWidth="1"/>
  </cols>
  <sheetData>
    <row r="1" spans="1:6" x14ac:dyDescent="0.25">
      <c r="A1" s="9" t="s">
        <v>14</v>
      </c>
      <c r="B1" s="9" t="s">
        <v>15</v>
      </c>
      <c r="C1" s="9" t="s">
        <v>16</v>
      </c>
    </row>
    <row r="2" spans="1:6" x14ac:dyDescent="0.25">
      <c r="A2" s="10" t="s">
        <v>18</v>
      </c>
      <c r="B2" s="10"/>
      <c r="C2" s="10" t="s">
        <v>17</v>
      </c>
    </row>
    <row r="3" spans="1:6" x14ac:dyDescent="0.25">
      <c r="A3" s="9" t="s">
        <v>19</v>
      </c>
      <c r="B3" s="9"/>
      <c r="C3" s="9" t="s">
        <v>23</v>
      </c>
    </row>
    <row r="4" spans="1:6" x14ac:dyDescent="0.25">
      <c r="A4" s="10" t="s">
        <v>20</v>
      </c>
      <c r="B4" s="10"/>
      <c r="C4" s="10" t="s">
        <v>22</v>
      </c>
    </row>
    <row r="5" spans="1:6" x14ac:dyDescent="0.25">
      <c r="A5" s="9" t="s">
        <v>21</v>
      </c>
      <c r="B5" s="9"/>
      <c r="C5" s="9"/>
    </row>
    <row r="14" spans="1:6" x14ac:dyDescent="0.25">
      <c r="F14" s="12"/>
    </row>
  </sheetData>
  <phoneticPr fontId="2" type="noConversion"/>
  <dataValidations count="3">
    <dataValidation type="whole" allowBlank="1" showInputMessage="1" showErrorMessage="1" errorTitle="输入错误" error="0~25" promptTitle="Word成绩" prompt="作业成绩满分25_x000a_" sqref="B2:B5">
      <formula1>0</formula1>
      <formula2>25</formula2>
    </dataValidation>
    <dataValidation type="list" allowBlank="1" showInputMessage="1" showErrorMessage="1" errorTitle="错误等级" error="仅三个等级：优，良，中" promptTitle="成绩等级" prompt="优，良，中" sqref="C6:C9">
      <formula1>"优,良,中"</formula1>
    </dataValidation>
    <dataValidation type="list" allowBlank="1" showInputMessage="1" showErrorMessage="1" errorTitle="错误等级" error="仅三个等级：优，良，中" promptTitle="成绩等级：" prompt="单击右下角下拉按钮，选择成绩等级" sqref="C2:C5">
      <formula1>"优,良,中"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Sheet8</vt:lpstr>
      <vt:lpstr>Sheet7</vt:lpstr>
      <vt:lpstr>Sheet4</vt:lpstr>
      <vt:lpstr>图表</vt:lpstr>
      <vt:lpstr>筛选</vt:lpstr>
      <vt:lpstr>高级筛选</vt:lpstr>
      <vt:lpstr>排序</vt:lpstr>
      <vt:lpstr>单元格地址</vt:lpstr>
      <vt:lpstr>数据有效性</vt:lpstr>
      <vt:lpstr>公式3</vt:lpstr>
      <vt:lpstr>公式2</vt:lpstr>
      <vt:lpstr>公式1</vt:lpstr>
      <vt:lpstr>高级筛选!Criteria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</dc:creator>
  <cp:lastModifiedBy>Dun</cp:lastModifiedBy>
  <cp:lastPrinted>2014-09-13T11:33:12Z</cp:lastPrinted>
  <dcterms:created xsi:type="dcterms:W3CDTF">2014-09-11T02:56:59Z</dcterms:created>
  <dcterms:modified xsi:type="dcterms:W3CDTF">2014-09-14T09:41:36Z</dcterms:modified>
</cp:coreProperties>
</file>