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<sst xmlns="http://schemas.openxmlformats.org/spreadsheetml/2006/main" count="172" uniqueCount="158">
  <si>
    <t>CONTROLO DO PROJETO E GESTÃO DO ESFORÇO E DA PRODUÇÃO DA EQUIPA</t>
  </si>
  <si>
    <t>EQUIPA:</t>
  </si>
  <si>
    <t>DATA DE REVISÃO DO PLANO:</t>
  </si>
  <si>
    <t>TOTAL:</t>
  </si>
  <si>
    <t>H</t>
  </si>
  <si>
    <t>VERSÃO</t>
  </si>
  <si>
    <t>DATA:</t>
  </si>
  <si>
    <t>MAX.:</t>
  </si>
  <si>
    <t>ECTS</t>
  </si>
  <si>
    <t>H-ECTS</t>
  </si>
  <si>
    <t>EQUIPA</t>
  </si>
  <si>
    <t>TX FOLGA</t>
  </si>
  <si>
    <t>EFECT.</t>
  </si>
  <si>
    <t>Nota: Margem de 33% de não produtividade efectiva</t>
  </si>
  <si>
    <t>Diogo Lemos</t>
  </si>
  <si>
    <t>Aluno Nº</t>
  </si>
  <si>
    <t xml:space="preserve"> CONTROLO DE PRODUTIVIDADE:</t>
  </si>
  <si>
    <t>REF.</t>
  </si>
  <si>
    <t>José Trigueiro</t>
  </si>
  <si>
    <t>MÉTRICAS</t>
  </si>
  <si>
    <t>SEMANA</t>
  </si>
  <si>
    <t>OBS) Valores estimados</t>
  </si>
  <si>
    <t>Liliane Correia</t>
  </si>
  <si>
    <t>RÁCIO DE PROD. MÉDIA</t>
  </si>
  <si>
    <t>/S</t>
  </si>
  <si>
    <t>Rui Capareira</t>
  </si>
  <si>
    <t>EXECUÇÃO DO ESFORÇO:</t>
  </si>
  <si>
    <t>%</t>
  </si>
  <si>
    <t>Wilker Martins</t>
  </si>
  <si>
    <t>ESFORÇO DISPONÍVEL:</t>
  </si>
  <si>
    <t>HORAS</t>
  </si>
  <si>
    <t>OBS:</t>
  </si>
  <si>
    <t>ATIVIDADES DA EQUIPA</t>
  </si>
  <si>
    <t>MAIO: 6/Maio a 31/Maio</t>
  </si>
  <si>
    <t>JUNHO: 3 a 29/JUNHO</t>
  </si>
  <si>
    <t>JULHO: 1 a 24 de JULHO</t>
  </si>
  <si>
    <t>25-26/JUL</t>
  </si>
  <si>
    <t>CONTR</t>
  </si>
  <si>
    <t>S1</t>
  </si>
  <si>
    <t>S2</t>
  </si>
  <si>
    <t>S3</t>
  </si>
  <si>
    <t>Apresent. ALFA</t>
  </si>
  <si>
    <t>S4</t>
  </si>
  <si>
    <t>S5</t>
  </si>
  <si>
    <t>S6</t>
  </si>
  <si>
    <t>S7</t>
  </si>
  <si>
    <t>S8</t>
  </si>
  <si>
    <t>Apresent.</t>
  </si>
  <si>
    <t>S9</t>
  </si>
  <si>
    <t>S10</t>
  </si>
  <si>
    <t>S11</t>
  </si>
  <si>
    <t>S12</t>
  </si>
  <si>
    <t>Piloto ALFA</t>
  </si>
  <si>
    <t>Piloto BETA</t>
  </si>
  <si>
    <t>Final</t>
  </si>
  <si>
    <t>6/5</t>
  </si>
  <si>
    <t>13/5</t>
  </si>
  <si>
    <t>20/5</t>
  </si>
  <si>
    <t>23/MAIO</t>
  </si>
  <si>
    <t>27/5</t>
  </si>
  <si>
    <t>3/6</t>
  </si>
  <si>
    <t>10/6</t>
  </si>
  <si>
    <t>17/6</t>
  </si>
  <si>
    <t>24/6</t>
  </si>
  <si>
    <t>DELIVERABLES</t>
  </si>
  <si>
    <t>1/7</t>
  </si>
  <si>
    <t>8/7</t>
  </si>
  <si>
    <t>15/7</t>
  </si>
  <si>
    <t>22/7</t>
  </si>
  <si>
    <t>TAREFA</t>
  </si>
  <si>
    <t>DESIGNAÇÃO DA TAREFA</t>
  </si>
  <si>
    <t>T1</t>
  </si>
  <si>
    <t>Discussões sobre o tema</t>
  </si>
  <si>
    <t>T1.1</t>
  </si>
  <si>
    <t>Brainstorm de ideias para app</t>
  </si>
  <si>
    <t>T1.2</t>
  </si>
  <si>
    <t>Escolha dos temas em correlação com ideias</t>
  </si>
  <si>
    <t>T1.3</t>
  </si>
  <si>
    <t>T2</t>
  </si>
  <si>
    <t>Design no Figma</t>
  </si>
  <si>
    <t>T2.1</t>
  </si>
  <si>
    <t>Design em flutter</t>
  </si>
  <si>
    <t>T2.2</t>
  </si>
  <si>
    <t>T2.3</t>
  </si>
  <si>
    <t>T3</t>
  </si>
  <si>
    <t>Implementação da app em Flutter (lógica)</t>
  </si>
  <si>
    <t>T3.1</t>
  </si>
  <si>
    <t>Firebase stuff</t>
  </si>
  <si>
    <t>T3.2</t>
  </si>
  <si>
    <t>Google Maps</t>
  </si>
  <si>
    <t>T3.3</t>
  </si>
  <si>
    <t>T4</t>
  </si>
  <si>
    <t>Preparação de apresentações</t>
  </si>
  <si>
    <t>T4.1</t>
  </si>
  <si>
    <t>Fazer PowerPoint e guiao</t>
  </si>
  <si>
    <t>T4.2</t>
  </si>
  <si>
    <t>Dia de apresentação e teste</t>
  </si>
  <si>
    <t>T4.3</t>
  </si>
  <si>
    <t>T5</t>
  </si>
  <si>
    <t>T5.1</t>
  </si>
  <si>
    <t>T5.2</t>
  </si>
  <si>
    <t>T5.3</t>
  </si>
  <si>
    <t>T6</t>
  </si>
  <si>
    <t>T6.1</t>
  </si>
  <si>
    <t>T6.2</t>
  </si>
  <si>
    <t>T6.3</t>
  </si>
  <si>
    <t>T7</t>
  </si>
  <si>
    <t>T7.1</t>
  </si>
  <si>
    <t>T7.2</t>
  </si>
  <si>
    <t>T7.3</t>
  </si>
  <si>
    <t>T8</t>
  </si>
  <si>
    <t>T8.1</t>
  </si>
  <si>
    <t>T8.2</t>
  </si>
  <si>
    <t>T8.3</t>
  </si>
  <si>
    <t>T9</t>
  </si>
  <si>
    <t>T9.1</t>
  </si>
  <si>
    <t>T9.2</t>
  </si>
  <si>
    <t>T9.3</t>
  </si>
  <si>
    <t>T10</t>
  </si>
  <si>
    <t>T10.1</t>
  </si>
  <si>
    <t>T10.2</t>
  </si>
  <si>
    <t>T10.3</t>
  </si>
  <si>
    <t>T11</t>
  </si>
  <si>
    <t>T11.1</t>
  </si>
  <si>
    <t>T11.2</t>
  </si>
  <si>
    <t>T11.3</t>
  </si>
  <si>
    <t>T12</t>
  </si>
  <si>
    <t>T12.1</t>
  </si>
  <si>
    <t>T12.2</t>
  </si>
  <si>
    <t>T12.3</t>
  </si>
  <si>
    <t>CONTROLO DE EQUIPA*SEMANA</t>
  </si>
  <si>
    <t>REF Média de HORAS EQUIPA * SEMANA</t>
  </si>
  <si>
    <t>REF Máx. Esforço Equipa H * Semana</t>
  </si>
  <si>
    <t>PERFIS DE DESDOBRAMENTO DA EQUIPA</t>
  </si>
  <si>
    <t>P1</t>
  </si>
  <si>
    <t>Project Management</t>
  </si>
  <si>
    <t>P2</t>
  </si>
  <si>
    <t>Project Documentation and Dissemination Mat.</t>
  </si>
  <si>
    <t>P3</t>
  </si>
  <si>
    <t>Specification and Requirements Analyst</t>
  </si>
  <si>
    <t>P4</t>
  </si>
  <si>
    <t xml:space="preserve">WEB (JS-AJAX) UI Development </t>
  </si>
  <si>
    <t>P5</t>
  </si>
  <si>
    <t>Android App / Interface Des. Developer</t>
  </si>
  <si>
    <t>P6</t>
  </si>
  <si>
    <t>Google  Platform Developer</t>
  </si>
  <si>
    <t>P7</t>
  </si>
  <si>
    <t>Google Storage Services Developer</t>
  </si>
  <si>
    <t>P8</t>
  </si>
  <si>
    <t>SW Architect / Architectural Requirements</t>
  </si>
  <si>
    <t>P9</t>
  </si>
  <si>
    <t>Unitary / Partial Tests (Tester)</t>
  </si>
  <si>
    <t>P10</t>
  </si>
  <si>
    <t>Integration Tests (Tester)</t>
  </si>
  <si>
    <t>P11</t>
  </si>
  <si>
    <t>SW Architectural Tests / Arch. Requirements</t>
  </si>
  <si>
    <t>P12</t>
  </si>
  <si>
    <t>Final Product Staging Developer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</si>
</sst>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b/>
      <sz val="20.0"/>
      <color theme="1"/>
      <name val="Calibri"/>
    </font>
    <font/>
    <font>
      <sz val="12.0"/>
      <color theme="1"/>
      <name val="Calibri"/>
    </font>
    <font>
      <b/>
      <sz val="14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4.0"/>
      <color theme="1"/>
      <name val="Calibri"/>
    </font>
    <font>
      <b/>
      <sz val="18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</fills>
  <borders count="11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/>
      <top style="medium">
        <color rgb="FF000000"/>
      </top>
    </border>
    <border>
      <right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right/>
      <top style="medium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5" fillId="3" fontId="3" numFmtId="0" xfId="0" applyBorder="1" applyFont="1"/>
    <xf borderId="6" fillId="3" fontId="3" numFmtId="0" xfId="0" applyBorder="1" applyFont="1"/>
    <xf borderId="7" fillId="2" fontId="1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" fillId="2" fontId="4" numFmtId="0" xfId="0" applyAlignment="1" applyBorder="1" applyFont="1">
      <alignment horizontal="left"/>
    </xf>
    <xf borderId="10" fillId="3" fontId="3" numFmtId="0" xfId="0" applyBorder="1" applyFont="1"/>
    <xf borderId="11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14" fillId="4" fontId="4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1" fillId="5" fontId="5" numFmtId="0" xfId="0" applyAlignment="1" applyBorder="1" applyFill="1" applyFont="1">
      <alignment horizontal="center" vertical="center"/>
    </xf>
    <xf borderId="15" fillId="0" fontId="2" numFmtId="0" xfId="0" applyBorder="1" applyFont="1"/>
    <xf borderId="16" fillId="5" fontId="3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3" fontId="3" numFmtId="0" xfId="0" applyBorder="1" applyFont="1"/>
    <xf borderId="20" fillId="6" fontId="3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16" fillId="5" fontId="4" numFmtId="0" xfId="0" applyAlignment="1" applyBorder="1" applyFont="1">
      <alignment horizontal="left"/>
    </xf>
    <xf borderId="1" fillId="5" fontId="4" numFmtId="0" xfId="0" applyAlignment="1" applyBorder="1" applyFont="1">
      <alignment horizontal="center"/>
    </xf>
    <xf borderId="23" fillId="4" fontId="4" numFmtId="0" xfId="0" applyAlignment="1" applyBorder="1" applyFont="1">
      <alignment horizontal="center" vertical="center"/>
    </xf>
    <xf borderId="24" fillId="0" fontId="2" numFmtId="0" xfId="0" applyBorder="1" applyFont="1"/>
    <xf borderId="25" fillId="0" fontId="2" numFmtId="0" xfId="0" applyBorder="1" applyFont="1"/>
    <xf borderId="26" fillId="4" fontId="4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3" fillId="5" fontId="5" numFmtId="0" xfId="0" applyAlignment="1" applyBorder="1" applyFont="1">
      <alignment horizontal="center" vertical="center"/>
    </xf>
    <xf borderId="27" fillId="0" fontId="2" numFmtId="0" xfId="0" applyBorder="1" applyFont="1"/>
    <xf borderId="1" fillId="0" fontId="6" numFmtId="0" xfId="0" applyAlignment="1" applyBorder="1" applyFont="1">
      <alignment horizontal="center"/>
    </xf>
    <xf borderId="28" fillId="7" fontId="4" numFmtId="0" xfId="0" applyAlignment="1" applyBorder="1" applyFill="1" applyFont="1">
      <alignment horizontal="center"/>
    </xf>
    <xf borderId="28" fillId="7" fontId="7" numFmtId="0" xfId="0" applyAlignment="1" applyBorder="1" applyFont="1">
      <alignment horizontal="center"/>
    </xf>
    <xf borderId="0" fillId="0" fontId="3" numFmtId="0" xfId="0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1" fillId="6" fontId="3" numFmtId="0" xfId="0" applyAlignment="1" applyBorder="1" applyFont="1">
      <alignment horizontal="center"/>
    </xf>
    <xf borderId="32" fillId="4" fontId="4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4" fontId="4" numFmtId="0" xfId="0" applyAlignment="1" applyBorder="1" applyFont="1">
      <alignment horizontal="center" vertical="center"/>
    </xf>
    <xf borderId="32" fillId="2" fontId="5" numFmtId="0" xfId="0" applyAlignment="1" applyBorder="1" applyFont="1">
      <alignment horizontal="center" vertical="center"/>
    </xf>
    <xf borderId="32" fillId="5" fontId="5" numFmtId="0" xfId="0" applyAlignment="1" applyBorder="1" applyFont="1">
      <alignment horizontal="center" vertical="center"/>
    </xf>
    <xf borderId="36" fillId="0" fontId="2" numFmtId="0" xfId="0" applyBorder="1" applyFont="1"/>
    <xf borderId="7" fillId="5" fontId="3" numFmtId="0" xfId="0" applyAlignment="1" applyBorder="1" applyFont="1">
      <alignment horizontal="left" vertical="top"/>
    </xf>
    <xf borderId="37" fillId="0" fontId="3" numFmtId="0" xfId="0" applyAlignment="1" applyBorder="1" applyFont="1">
      <alignment horizontal="center" readingOrder="0"/>
    </xf>
    <xf borderId="37" fillId="0" fontId="2" numFmtId="0" xfId="0" applyBorder="1" applyFont="1"/>
    <xf borderId="38" fillId="0" fontId="2" numFmtId="0" xfId="0" applyBorder="1" applyFont="1"/>
    <xf borderId="39" fillId="3" fontId="3" numFmtId="0" xfId="0" applyAlignment="1" applyBorder="1" applyFont="1">
      <alignment horizontal="center"/>
    </xf>
    <xf borderId="40" fillId="0" fontId="2" numFmtId="0" xfId="0" applyBorder="1" applyFont="1"/>
    <xf borderId="41" fillId="6" fontId="3" numFmtId="0" xfId="0" applyAlignment="1" applyBorder="1" applyFont="1">
      <alignment horizontal="center" readingOrder="0"/>
    </xf>
    <xf borderId="39" fillId="0" fontId="2" numFmtId="0" xfId="0" applyBorder="1" applyFont="1"/>
    <xf borderId="42" fillId="0" fontId="2" numFmtId="0" xfId="0" applyBorder="1" applyFont="1"/>
    <xf borderId="43" fillId="4" fontId="4" numFmtId="0" xfId="0" applyAlignment="1" applyBorder="1" applyFont="1">
      <alignment horizontal="left" vertical="center"/>
    </xf>
    <xf borderId="44" fillId="4" fontId="4" numFmtId="0" xfId="0" applyAlignment="1" applyBorder="1" applyFont="1">
      <alignment horizontal="left" vertical="center"/>
    </xf>
    <xf borderId="45" fillId="4" fontId="4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23" fillId="0" fontId="3" numFmtId="0" xfId="0" applyAlignment="1" applyBorder="1" applyFont="1">
      <alignment horizontal="center" readingOrder="0"/>
    </xf>
    <xf borderId="49" fillId="0" fontId="2" numFmtId="0" xfId="0" applyBorder="1" applyFont="1"/>
    <xf borderId="50" fillId="3" fontId="3" numFmtId="0" xfId="0" applyAlignment="1" applyBorder="1" applyFont="1">
      <alignment horizontal="center"/>
    </xf>
    <xf borderId="51" fillId="6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7" fontId="3" numFmtId="0" xfId="0" applyAlignment="1" applyBorder="1" applyFont="1">
      <alignment horizontal="center"/>
    </xf>
    <xf borderId="16" fillId="7" fontId="6" numFmtId="0" xfId="0" applyAlignment="1" applyBorder="1" applyFont="1">
      <alignment horizontal="center"/>
    </xf>
    <xf borderId="7" fillId="0" fontId="3" numFmtId="0" xfId="0" applyAlignment="1" applyBorder="1" applyFont="1">
      <alignment horizontal="left" readingOrder="0" vertical="top"/>
    </xf>
    <xf borderId="7" fillId="0" fontId="3" numFmtId="0" xfId="0" applyAlignment="1" applyBorder="1" applyFont="1">
      <alignment horizontal="left"/>
    </xf>
    <xf borderId="8" fillId="0" fontId="3" numFmtId="0" xfId="0" applyAlignment="1" applyBorder="1" applyFont="1">
      <alignment horizontal="left"/>
    </xf>
    <xf borderId="1" fillId="2" fontId="5" numFmtId="0" xfId="0" applyAlignment="1" applyBorder="1" applyFont="1">
      <alignment horizontal="center"/>
    </xf>
    <xf borderId="52" fillId="0" fontId="2" numFmtId="0" xfId="0" applyBorder="1" applyFont="1"/>
    <xf borderId="53" fillId="5" fontId="6" numFmtId="0" xfId="0" applyAlignment="1" applyBorder="1" applyFont="1">
      <alignment horizontal="center"/>
    </xf>
    <xf borderId="51" fillId="5" fontId="6" numFmtId="0" xfId="0" applyAlignment="1" applyBorder="1" applyFont="1">
      <alignment horizontal="center"/>
    </xf>
    <xf borderId="54" fillId="0" fontId="2" numFmtId="0" xfId="0" applyBorder="1" applyFont="1"/>
    <xf borderId="55" fillId="0" fontId="2" numFmtId="0" xfId="0" applyBorder="1" applyFont="1"/>
    <xf borderId="54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55" fillId="0" fontId="3" numFmtId="0" xfId="0" applyAlignment="1" applyBorder="1" applyFont="1">
      <alignment horizontal="left"/>
    </xf>
    <xf borderId="1" fillId="2" fontId="5" numFmtId="10" xfId="0" applyAlignment="1" applyBorder="1" applyFont="1" applyNumberFormat="1">
      <alignment horizontal="center"/>
    </xf>
    <xf borderId="53" fillId="5" fontId="3" numFmtId="10" xfId="0" applyAlignment="1" applyBorder="1" applyFont="1" applyNumberFormat="1">
      <alignment horizontal="center"/>
    </xf>
    <xf borderId="51" fillId="5" fontId="3" numFmtId="9" xfId="0" applyAlignment="1" applyBorder="1" applyFont="1" applyNumberFormat="1">
      <alignment horizontal="center"/>
    </xf>
    <xf borderId="32" fillId="0" fontId="3" numFmtId="0" xfId="0" applyAlignment="1" applyBorder="1" applyFont="1">
      <alignment horizontal="center" readingOrder="0"/>
    </xf>
    <xf borderId="56" fillId="0" fontId="2" numFmtId="0" xfId="0" applyBorder="1" applyFont="1"/>
    <xf borderId="57" fillId="3" fontId="3" numFmtId="0" xfId="0" applyAlignment="1" applyBorder="1" applyFont="1">
      <alignment horizontal="center"/>
    </xf>
    <xf borderId="58" fillId="6" fontId="3" numFmtId="0" xfId="0" applyAlignment="1" applyBorder="1" applyFont="1">
      <alignment horizontal="center" readingOrder="0"/>
    </xf>
    <xf borderId="46" fillId="0" fontId="3" numFmtId="0" xfId="0" applyAlignment="1" applyBorder="1" applyFont="1">
      <alignment horizontal="left"/>
    </xf>
    <xf borderId="47" fillId="0" fontId="3" numFmtId="0" xfId="0" applyAlignment="1" applyBorder="1" applyFont="1">
      <alignment horizontal="left"/>
    </xf>
    <xf borderId="48" fillId="0" fontId="3" numFmtId="0" xfId="0" applyAlignment="1" applyBorder="1" applyFont="1">
      <alignment horizontal="left"/>
    </xf>
    <xf borderId="53" fillId="5" fontId="3" numFmtId="0" xfId="0" applyAlignment="1" applyBorder="1" applyFont="1">
      <alignment horizontal="center"/>
    </xf>
    <xf borderId="51" fillId="5" fontId="3" numFmtId="0" xfId="0" applyAlignment="1" applyBorder="1" applyFont="1">
      <alignment horizontal="center"/>
    </xf>
    <xf borderId="7" fillId="6" fontId="3" numFmtId="0" xfId="0" applyAlignment="1" applyBorder="1" applyFont="1">
      <alignment horizontal="left" shrinkToFit="0" vertical="top" wrapText="1"/>
    </xf>
    <xf borderId="54" fillId="0" fontId="3" numFmtId="0" xfId="0" applyAlignment="1" applyBorder="1" applyFont="1">
      <alignment horizontal="left" readingOrder="0" vertical="top"/>
    </xf>
    <xf borderId="7" fillId="3" fontId="3" numFmtId="0" xfId="0" applyAlignment="1" applyBorder="1" applyFont="1">
      <alignment horizontal="center"/>
    </xf>
    <xf borderId="59" fillId="0" fontId="2" numFmtId="0" xfId="0" applyBorder="1" applyFont="1"/>
    <xf borderId="60" fillId="0" fontId="2" numFmtId="0" xfId="0" applyBorder="1" applyFont="1"/>
    <xf borderId="61" fillId="3" fontId="3" numFmtId="0" xfId="0" applyBorder="1" applyFont="1"/>
    <xf borderId="62" fillId="3" fontId="3" numFmtId="0" xfId="0" applyBorder="1" applyFont="1"/>
    <xf borderId="7" fillId="8" fontId="8" numFmtId="0" xfId="0" applyAlignment="1" applyBorder="1" applyFill="1" applyFont="1">
      <alignment horizontal="center" vertical="center"/>
    </xf>
    <xf borderId="1" fillId="8" fontId="5" numFmtId="0" xfId="0" applyAlignment="1" applyBorder="1" applyFont="1">
      <alignment horizontal="center" vertical="top"/>
    </xf>
    <xf borderId="1" fillId="8" fontId="5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63" fillId="7" fontId="6" numFmtId="0" xfId="0" applyAlignment="1" applyBorder="1" applyFont="1">
      <alignment horizontal="center"/>
    </xf>
    <xf borderId="1" fillId="8" fontId="4" numFmtId="0" xfId="0" applyAlignment="1" applyBorder="1" applyFont="1">
      <alignment horizontal="center"/>
    </xf>
    <xf borderId="44" fillId="8" fontId="4" numFmtId="0" xfId="0" applyAlignment="1" applyBorder="1" applyFont="1">
      <alignment horizontal="center"/>
    </xf>
    <xf borderId="1" fillId="9" fontId="4" numFmtId="0" xfId="0" applyAlignment="1" applyBorder="1" applyFill="1" applyFont="1">
      <alignment horizontal="center" shrinkToFit="0" wrapText="1"/>
    </xf>
    <xf borderId="64" fillId="8" fontId="4" numFmtId="0" xfId="0" applyAlignment="1" applyBorder="1" applyFont="1">
      <alignment horizontal="center"/>
    </xf>
    <xf borderId="16" fillId="9" fontId="4" numFmtId="0" xfId="0" applyAlignment="1" applyBorder="1" applyFont="1">
      <alignment horizontal="left" vertical="top"/>
    </xf>
    <xf borderId="4" fillId="9" fontId="4" numFmtId="0" xfId="0" applyAlignment="1" applyBorder="1" applyFont="1">
      <alignment vertical="top"/>
    </xf>
    <xf borderId="5" fillId="9" fontId="4" numFmtId="0" xfId="0" applyAlignment="1" applyBorder="1" applyFont="1">
      <alignment vertical="top"/>
    </xf>
    <xf borderId="65" fillId="7" fontId="3" numFmtId="0" xfId="0" applyAlignment="1" applyBorder="1" applyFont="1">
      <alignment horizontal="center"/>
    </xf>
    <xf borderId="66" fillId="8" fontId="3" numFmtId="0" xfId="0" applyBorder="1" applyFont="1"/>
    <xf borderId="10" fillId="8" fontId="3" numFmtId="0" xfId="0" applyBorder="1" applyFont="1"/>
    <xf borderId="1" fillId="9" fontId="6" numFmtId="0" xfId="0" applyAlignment="1" applyBorder="1" applyFont="1">
      <alignment horizontal="center"/>
    </xf>
    <xf borderId="19" fillId="8" fontId="3" numFmtId="0" xfId="0" applyBorder="1" applyFont="1"/>
    <xf borderId="45" fillId="8" fontId="3" numFmtId="0" xfId="0" applyAlignment="1" applyBorder="1" applyFont="1">
      <alignment horizontal="center"/>
    </xf>
    <xf borderId="67" fillId="9" fontId="6" numFmtId="0" xfId="0" applyAlignment="1" applyBorder="1" applyFont="1">
      <alignment horizontal="left"/>
    </xf>
    <xf borderId="68" fillId="0" fontId="2" numFmtId="0" xfId="0" applyBorder="1" applyFont="1"/>
    <xf borderId="1" fillId="8" fontId="3" numFmtId="0" xfId="0" applyAlignment="1" applyBorder="1" applyFont="1">
      <alignment horizontal="center"/>
    </xf>
    <xf borderId="66" fillId="9" fontId="6" numFmtId="0" xfId="0" applyAlignment="1" applyBorder="1" applyFont="1">
      <alignment readingOrder="0"/>
    </xf>
    <xf borderId="10" fillId="9" fontId="6" numFmtId="0" xfId="0" applyAlignment="1" applyBorder="1" applyFont="1">
      <alignment readingOrder="0"/>
    </xf>
    <xf borderId="10" fillId="9" fontId="6" numFmtId="0" xfId="0" applyBorder="1" applyFont="1"/>
    <xf borderId="65" fillId="7" fontId="3" numFmtId="0" xfId="0" applyBorder="1" applyFont="1"/>
    <xf borderId="1" fillId="8" fontId="6" numFmtId="49" xfId="0" applyAlignment="1" applyBorder="1" applyFont="1" applyNumberFormat="1">
      <alignment horizontal="center"/>
    </xf>
    <xf borderId="69" fillId="0" fontId="2" numFmtId="0" xfId="0" applyBorder="1" applyFont="1"/>
    <xf borderId="44" fillId="8" fontId="6" numFmtId="49" xfId="0" applyAlignment="1" applyBorder="1" applyFont="1" applyNumberFormat="1">
      <alignment horizontal="center"/>
    </xf>
    <xf borderId="1" fillId="9" fontId="6" numFmtId="49" xfId="0" applyAlignment="1" applyBorder="1" applyFont="1" applyNumberFormat="1">
      <alignment horizontal="center"/>
    </xf>
    <xf borderId="45" fillId="8" fontId="6" numFmtId="49" xfId="0" applyAlignment="1" applyBorder="1" applyFont="1" applyNumberFormat="1">
      <alignment horizontal="center"/>
    </xf>
    <xf borderId="70" fillId="8" fontId="6" numFmtId="49" xfId="0" applyAlignment="1" applyBorder="1" applyFont="1" applyNumberFormat="1">
      <alignment horizontal="center"/>
    </xf>
    <xf borderId="1" fillId="9" fontId="6" numFmtId="49" xfId="0" applyAlignment="1" applyBorder="1" applyFont="1" applyNumberFormat="1">
      <alignment horizontal="center" vertical="top"/>
    </xf>
    <xf borderId="16" fillId="8" fontId="6" numFmtId="49" xfId="0" applyAlignment="1" applyBorder="1" applyFont="1" applyNumberFormat="1">
      <alignment horizontal="center"/>
    </xf>
    <xf borderId="71" fillId="0" fontId="2" numFmtId="0" xfId="0" applyBorder="1" applyFont="1"/>
    <xf borderId="72" fillId="8" fontId="6" numFmtId="49" xfId="0" applyAlignment="1" applyBorder="1" applyFont="1" applyNumberFormat="1">
      <alignment horizontal="center"/>
    </xf>
    <xf borderId="66" fillId="9" fontId="6" numFmtId="49" xfId="0" applyAlignment="1" applyBorder="1" applyFont="1" applyNumberFormat="1">
      <alignment vertical="top"/>
    </xf>
    <xf borderId="10" fillId="9" fontId="6" numFmtId="49" xfId="0" applyAlignment="1" applyBorder="1" applyFont="1" applyNumberFormat="1">
      <alignment vertical="top"/>
    </xf>
    <xf borderId="73" fillId="7" fontId="3" numFmtId="0" xfId="0" applyBorder="1" applyFont="1"/>
    <xf borderId="74" fillId="0" fontId="4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/>
    </xf>
    <xf borderId="10" fillId="7" fontId="3" numFmtId="0" xfId="0" applyBorder="1" applyFont="1"/>
    <xf borderId="19" fillId="7" fontId="3" numFmtId="0" xfId="0" applyBorder="1" applyFont="1"/>
    <xf borderId="75" fillId="0" fontId="2" numFmtId="0" xfId="0" applyBorder="1" applyFont="1"/>
    <xf borderId="67" fillId="3" fontId="3" numFmtId="0" xfId="0" applyAlignment="1" applyBorder="1" applyFont="1">
      <alignment horizontal="center"/>
    </xf>
    <xf borderId="76" fillId="0" fontId="2" numFmtId="0" xfId="0" applyBorder="1" applyFont="1"/>
    <xf borderId="77" fillId="0" fontId="4" numFmtId="0" xfId="0" applyAlignment="1" applyBorder="1" applyFont="1">
      <alignment horizontal="left" vertical="center"/>
    </xf>
    <xf borderId="77" fillId="0" fontId="3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horizontal="center" readingOrder="0"/>
    </xf>
    <xf borderId="78" fillId="0" fontId="2" numFmtId="0" xfId="0" applyBorder="1" applyFont="1"/>
    <xf borderId="28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4" fillId="7" fontId="3" numFmtId="0" xfId="0" applyBorder="1" applyFont="1"/>
    <xf borderId="79" fillId="7" fontId="3" numFmtId="10" xfId="0" applyBorder="1" applyFont="1" applyNumberFormat="1"/>
    <xf borderId="80" fillId="0" fontId="6" numFmtId="0" xfId="0" applyAlignment="1" applyBorder="1" applyFont="1">
      <alignment horizontal="right" vertical="center"/>
    </xf>
    <xf borderId="80" fillId="0" fontId="3" numFmtId="0" xfId="0" applyAlignment="1" applyBorder="1" applyFont="1">
      <alignment readingOrder="0" shrinkToFit="0" wrapText="1"/>
    </xf>
    <xf borderId="26" fillId="7" fontId="3" numFmtId="0" xfId="0" applyBorder="1" applyFont="1"/>
    <xf borderId="81" fillId="7" fontId="3" numFmtId="10" xfId="0" applyBorder="1" applyFont="1" applyNumberFormat="1"/>
    <xf borderId="1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80" fillId="0" fontId="4" numFmtId="0" xfId="0" applyAlignment="1" applyBorder="1" applyFont="1">
      <alignment horizontal="left" vertical="center"/>
    </xf>
    <xf borderId="80" fillId="0" fontId="3" numFmtId="0" xfId="0" applyAlignment="1" applyBorder="1" applyFont="1">
      <alignment shrinkToFit="0" wrapText="1"/>
    </xf>
    <xf borderId="82" fillId="0" fontId="6" numFmtId="0" xfId="0" applyAlignment="1" applyBorder="1" applyFont="1">
      <alignment horizontal="right" vertical="center"/>
    </xf>
    <xf borderId="82" fillId="0" fontId="3" numFmtId="0" xfId="0" applyAlignment="1" applyBorder="1" applyFont="1">
      <alignment shrinkToFit="0" wrapText="1"/>
    </xf>
    <xf borderId="83" fillId="7" fontId="3" numFmtId="10" xfId="0" applyBorder="1" applyFont="1" applyNumberFormat="1"/>
    <xf borderId="4" fillId="5" fontId="3" numFmtId="0" xfId="0" applyBorder="1" applyFont="1"/>
    <xf borderId="5" fillId="5" fontId="3" numFmtId="0" xfId="0" applyBorder="1" applyFont="1"/>
    <xf borderId="84" fillId="5" fontId="3" numFmtId="0" xfId="0" applyAlignment="1" applyBorder="1" applyFont="1">
      <alignment horizontal="center"/>
    </xf>
    <xf borderId="85" fillId="0" fontId="2" numFmtId="0" xfId="0" applyBorder="1" applyFont="1"/>
    <xf borderId="45" fillId="5" fontId="3" numFmtId="0" xfId="0" applyAlignment="1" applyBorder="1" applyFont="1">
      <alignment horizontal="center"/>
    </xf>
    <xf borderId="86" fillId="5" fontId="3" numFmtId="0" xfId="0" applyAlignment="1" applyBorder="1" applyFont="1">
      <alignment horizontal="center"/>
    </xf>
    <xf borderId="87" fillId="0" fontId="2" numFmtId="0" xfId="0" applyBorder="1" applyFont="1"/>
    <xf borderId="88" fillId="0" fontId="2" numFmtId="0" xfId="0" applyBorder="1" applyFont="1"/>
    <xf borderId="6" fillId="5" fontId="3" numFmtId="0" xfId="0" applyBorder="1" applyFont="1"/>
    <xf borderId="1" fillId="7" fontId="6" numFmtId="0" xfId="0" applyAlignment="1" applyBorder="1" applyFont="1">
      <alignment horizontal="center" vertical="center"/>
    </xf>
    <xf borderId="11" fillId="7" fontId="3" numFmtId="0" xfId="0" applyAlignment="1" applyBorder="1" applyFont="1">
      <alignment horizontal="center"/>
    </xf>
    <xf borderId="89" fillId="7" fontId="3" numFmtId="0" xfId="0" applyAlignment="1" applyBorder="1" applyFont="1">
      <alignment horizontal="center"/>
    </xf>
    <xf borderId="90" fillId="7" fontId="3" numFmtId="0" xfId="0" applyBorder="1" applyFont="1"/>
    <xf borderId="70" fillId="7" fontId="3" numFmtId="0" xfId="0" applyAlignment="1" applyBorder="1" applyFont="1">
      <alignment horizontal="center"/>
    </xf>
    <xf borderId="16" fillId="7" fontId="3" numFmtId="0" xfId="0" applyAlignment="1" applyBorder="1" applyFont="1">
      <alignment horizontal="center"/>
    </xf>
    <xf borderId="43" fillId="7" fontId="6" numFmtId="0" xfId="0" applyBorder="1" applyFont="1"/>
    <xf borderId="91" fillId="7" fontId="6" numFmtId="10" xfId="0" applyBorder="1" applyFont="1" applyNumberFormat="1"/>
    <xf borderId="92" fillId="5" fontId="6" numFmtId="0" xfId="0" applyAlignment="1" applyBorder="1" applyFont="1">
      <alignment horizontal="center" vertical="center"/>
    </xf>
    <xf borderId="23" fillId="5" fontId="3" numFmtId="0" xfId="0" applyAlignment="1" applyBorder="1" applyFont="1">
      <alignment horizontal="center"/>
    </xf>
    <xf borderId="11" fillId="5" fontId="3" numFmtId="0" xfId="0" applyAlignment="1" applyBorder="1" applyFont="1">
      <alignment horizontal="center"/>
    </xf>
    <xf borderId="89" fillId="5" fontId="3" numFmtId="0" xfId="0" applyAlignment="1" applyBorder="1" applyFont="1">
      <alignment horizontal="center"/>
    </xf>
    <xf borderId="93" fillId="5" fontId="3" numFmtId="0" xfId="0" applyBorder="1" applyFont="1"/>
    <xf borderId="94" fillId="5" fontId="3" numFmtId="10" xfId="0" applyBorder="1" applyFont="1" applyNumberFormat="1"/>
    <xf borderId="43" fillId="5" fontId="6" numFmtId="0" xfId="0" applyAlignment="1" applyBorder="1" applyFont="1">
      <alignment horizontal="center" vertical="center"/>
    </xf>
    <xf borderId="44" fillId="5" fontId="6" numFmtId="0" xfId="0" applyAlignment="1" applyBorder="1" applyFont="1">
      <alignment horizontal="center" vertical="center"/>
    </xf>
    <xf borderId="32" fillId="5" fontId="3" numFmtId="0" xfId="0" applyAlignment="1" applyBorder="1" applyFont="1">
      <alignment horizontal="center"/>
    </xf>
    <xf borderId="58" fillId="5" fontId="3" numFmtId="0" xfId="0" applyAlignment="1" applyBorder="1" applyFont="1">
      <alignment horizontal="center"/>
    </xf>
    <xf borderId="95" fillId="5" fontId="3" numFmtId="0" xfId="0" applyBorder="1" applyFont="1"/>
    <xf borderId="83" fillId="5" fontId="3" numFmtId="10" xfId="0" applyBorder="1" applyFont="1" applyNumberFormat="1"/>
    <xf borderId="16" fillId="5" fontId="6" numFmtId="0" xfId="0" applyAlignment="1" applyBorder="1" applyFont="1">
      <alignment horizontal="center" vertical="center"/>
    </xf>
    <xf borderId="96" fillId="5" fontId="3" numFmtId="0" xfId="0" applyAlignment="1" applyBorder="1" applyFont="1">
      <alignment horizontal="center"/>
    </xf>
    <xf borderId="97" fillId="0" fontId="2" numFmtId="0" xfId="0" applyBorder="1" applyFont="1"/>
    <xf borderId="98" fillId="0" fontId="2" numFmtId="0" xfId="0" applyBorder="1" applyFont="1"/>
    <xf borderId="0" fillId="0" fontId="3" numFmtId="0" xfId="0" applyAlignment="1" applyFont="1">
      <alignment horizontal="center"/>
    </xf>
    <xf borderId="66" fillId="5" fontId="3" numFmtId="0" xfId="0" applyBorder="1" applyFont="1"/>
    <xf borderId="99" fillId="5" fontId="3" numFmtId="0" xfId="0" applyBorder="1" applyFont="1"/>
    <xf borderId="100" fillId="0" fontId="6" numFmtId="0" xfId="0" applyAlignment="1" applyBorder="1" applyFont="1">
      <alignment horizontal="center" vertical="center"/>
    </xf>
    <xf borderId="89" fillId="0" fontId="3" numFmtId="49" xfId="0" applyBorder="1" applyFont="1" applyNumberFormat="1"/>
    <xf borderId="89" fillId="0" fontId="3" numFmtId="0" xfId="0" applyAlignment="1" applyBorder="1" applyFont="1">
      <alignment horizontal="center"/>
    </xf>
    <xf borderId="90" fillId="0" fontId="3" numFmtId="0" xfId="0" applyAlignment="1" applyBorder="1" applyFont="1">
      <alignment horizontal="center"/>
    </xf>
    <xf borderId="23" fillId="0" fontId="3" numFmtId="0" xfId="0" applyAlignment="1" applyBorder="1" applyFont="1">
      <alignment horizontal="center"/>
    </xf>
    <xf borderId="51" fillId="0" fontId="3" numFmtId="0" xfId="0" applyAlignment="1" applyBorder="1" applyFont="1">
      <alignment horizontal="center"/>
    </xf>
    <xf borderId="101" fillId="7" fontId="3" numFmtId="0" xfId="0" applyBorder="1" applyFont="1"/>
    <xf borderId="102" fillId="0" fontId="6" numFmtId="0" xfId="0" applyAlignment="1" applyBorder="1" applyFont="1">
      <alignment horizontal="center" vertical="center"/>
    </xf>
    <xf borderId="51" fillId="0" fontId="3" numFmtId="49" xfId="0" applyBorder="1" applyFont="1" applyNumberFormat="1"/>
    <xf borderId="53" fillId="0" fontId="3" numFmtId="0" xfId="0" applyAlignment="1" applyBorder="1" applyFont="1">
      <alignment horizontal="center"/>
    </xf>
    <xf borderId="103" fillId="7" fontId="3" numFmtId="0" xfId="0" applyBorder="1" applyFont="1"/>
    <xf borderId="104" fillId="0" fontId="6" numFmtId="0" xfId="0" applyAlignment="1" applyBorder="1" applyFont="1">
      <alignment horizontal="center" vertical="center"/>
    </xf>
    <xf borderId="58" fillId="0" fontId="3" numFmtId="49" xfId="0" applyBorder="1" applyFont="1" applyNumberFormat="1"/>
    <xf borderId="32" fillId="0" fontId="3" numFmtId="0" xfId="0" applyAlignment="1" applyBorder="1" applyFont="1">
      <alignment horizontal="center"/>
    </xf>
    <xf borderId="58" fillId="0" fontId="3" numFmtId="0" xfId="0" applyAlignment="1" applyBorder="1" applyFont="1">
      <alignment horizontal="center"/>
    </xf>
    <xf borderId="105" fillId="0" fontId="3" numFmtId="0" xfId="0" applyAlignment="1" applyBorder="1" applyFont="1">
      <alignment horizontal="center"/>
    </xf>
    <xf borderId="95" fillId="7" fontId="3" numFmtId="0" xfId="0" applyBorder="1" applyFont="1"/>
    <xf borderId="54" fillId="0" fontId="3" numFmtId="0" xfId="0" applyBorder="1" applyFont="1"/>
    <xf borderId="54" fillId="0" fontId="3" numFmtId="0" xfId="0" applyAlignment="1" applyBorder="1" applyFont="1">
      <alignment horizontal="center"/>
    </xf>
    <xf borderId="55" fillId="0" fontId="3" numFmtId="0" xfId="0" applyAlignment="1" applyBorder="1" applyFont="1">
      <alignment horizontal="center"/>
    </xf>
    <xf borderId="106" fillId="0" fontId="3" numFmtId="0" xfId="0" applyAlignment="1" applyBorder="1" applyFont="1">
      <alignment horizontal="center"/>
    </xf>
    <xf borderId="107" fillId="0" fontId="3" numFmtId="0" xfId="0" applyAlignment="1" applyBorder="1" applyFont="1">
      <alignment horizontal="center"/>
    </xf>
    <xf borderId="108" fillId="0" fontId="2" numFmtId="0" xfId="0" applyBorder="1" applyFont="1"/>
    <xf borderId="1" fillId="5" fontId="6" numFmtId="49" xfId="0" applyAlignment="1" applyBorder="1" applyFont="1" applyNumberFormat="1">
      <alignment horizontal="right"/>
    </xf>
    <xf borderId="1" fillId="5" fontId="3" numFmtId="1" xfId="0" applyAlignment="1" applyBorder="1" applyFont="1" applyNumberFormat="1">
      <alignment horizontal="center"/>
    </xf>
    <xf borderId="109" fillId="5" fontId="3" numFmtId="1" xfId="0" applyAlignment="1" applyBorder="1" applyFont="1" applyNumberFormat="1">
      <alignment horizontal="center"/>
    </xf>
    <xf borderId="70" fillId="5" fontId="3" numFmtId="1" xfId="0" applyAlignment="1" applyBorder="1" applyFont="1" applyNumberFormat="1">
      <alignment horizontal="center"/>
    </xf>
    <xf borderId="43" fillId="7" fontId="3" numFmtId="1" xfId="0" applyBorder="1" applyFont="1" applyNumberFormat="1"/>
    <xf borderId="91" fillId="7" fontId="3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42.67"/>
    <col customWidth="1" min="3" max="3" width="4.78"/>
    <col customWidth="1" min="4" max="4" width="5.44"/>
    <col customWidth="1" min="5" max="6" width="4.78"/>
    <col customWidth="1" min="7" max="7" width="8.78"/>
    <col customWidth="1" min="8" max="8" width="4.78"/>
    <col customWidth="1" min="9" max="9" width="8.11"/>
    <col customWidth="1" min="10" max="10" width="4.78"/>
    <col customWidth="1" min="11" max="11" width="6.0"/>
    <col customWidth="1" min="12" max="18" width="4.78"/>
    <col customWidth="1" min="19" max="19" width="5.78"/>
    <col customWidth="1" min="20" max="21" width="4.78"/>
    <col customWidth="1" min="22" max="22" width="5.78"/>
    <col customWidth="1" min="23" max="23" width="4.78"/>
    <col customWidth="1" min="24" max="24" width="9.0"/>
    <col customWidth="1" min="25" max="27" width="4.78"/>
    <col customWidth="1" min="28" max="28" width="5.33"/>
    <col customWidth="1" min="29" max="29" width="4.78"/>
    <col customWidth="1" min="30" max="30" width="8.11"/>
    <col customWidth="1" min="31" max="31" width="4.78"/>
    <col customWidth="1" min="32" max="32" width="7.44"/>
    <col customWidth="1" min="33" max="33" width="4.78"/>
    <col customWidth="1" min="34" max="34" width="7.0"/>
    <col customWidth="1" min="35" max="35" width="4.78"/>
    <col customWidth="1" min="36" max="36" width="6.44"/>
    <col customWidth="1" min="37" max="37" width="4.78"/>
    <col customWidth="1" min="38" max="38" width="5.11"/>
    <col customWidth="1" min="39" max="39" width="4.78"/>
    <col customWidth="1" min="40" max="41" width="5.44"/>
    <col customWidth="1" min="42" max="42" width="9.0"/>
    <col customWidth="1" min="43" max="43" width="10.56"/>
  </cols>
  <sheetData>
    <row r="1" ht="28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/>
    </row>
    <row r="2" ht="21.0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6"/>
    </row>
    <row r="3" ht="30.0" customHeight="1">
      <c r="A3" s="7" t="s">
        <v>1</v>
      </c>
      <c r="B3" s="8"/>
      <c r="C3" s="9"/>
      <c r="D3" s="10" t="s">
        <v>2</v>
      </c>
      <c r="E3" s="2"/>
      <c r="F3" s="2"/>
      <c r="G3" s="2"/>
      <c r="H3" s="2"/>
      <c r="I3" s="2"/>
      <c r="J3" s="2"/>
      <c r="K3" s="2"/>
      <c r="L3" s="3"/>
      <c r="M3" s="11"/>
      <c r="N3" s="12" t="s">
        <v>3</v>
      </c>
      <c r="O3" s="13"/>
      <c r="P3" s="13"/>
      <c r="Q3" s="13"/>
      <c r="R3" s="14"/>
      <c r="S3" s="15"/>
      <c r="T3" s="16">
        <f>SUM(C71:AO71)</f>
        <v>1393</v>
      </c>
      <c r="U3" s="13"/>
      <c r="V3" s="13"/>
      <c r="W3" s="14"/>
      <c r="X3" s="17" t="s">
        <v>4</v>
      </c>
      <c r="Y3" s="18"/>
      <c r="Z3" s="11"/>
      <c r="AA3" s="19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1"/>
      <c r="AP3" s="11"/>
      <c r="AQ3" s="22"/>
    </row>
    <row r="4" ht="19.5" customHeight="1">
      <c r="A4" s="23"/>
      <c r="B4" s="24"/>
      <c r="C4" s="25"/>
      <c r="D4" s="26" t="s">
        <v>5</v>
      </c>
      <c r="E4" s="21"/>
      <c r="F4" s="27" t="s">
        <v>6</v>
      </c>
      <c r="G4" s="2"/>
      <c r="H4" s="2"/>
      <c r="I4" s="2"/>
      <c r="J4" s="2"/>
      <c r="K4" s="2"/>
      <c r="L4" s="3"/>
      <c r="M4" s="11"/>
      <c r="N4" s="28" t="s">
        <v>7</v>
      </c>
      <c r="O4" s="29"/>
      <c r="P4" s="29"/>
      <c r="Q4" s="29"/>
      <c r="R4" s="30"/>
      <c r="S4" s="31"/>
      <c r="T4" s="32">
        <f>AD4*AG4*AJ4</f>
        <v>2100</v>
      </c>
      <c r="U4" s="29"/>
      <c r="V4" s="29"/>
      <c r="W4" s="30"/>
      <c r="X4" s="33" t="s">
        <v>4</v>
      </c>
      <c r="Y4" s="34"/>
      <c r="Z4" s="11"/>
      <c r="AA4" s="35" t="s">
        <v>8</v>
      </c>
      <c r="AB4" s="2"/>
      <c r="AC4" s="3"/>
      <c r="AD4" s="36">
        <v>15.0</v>
      </c>
      <c r="AE4" s="35" t="s">
        <v>9</v>
      </c>
      <c r="AF4" s="3"/>
      <c r="AG4" s="37">
        <v>28.0</v>
      </c>
      <c r="AH4" s="35" t="s">
        <v>10</v>
      </c>
      <c r="AI4" s="3"/>
      <c r="AJ4" s="37">
        <v>5.0</v>
      </c>
      <c r="AK4" s="38"/>
      <c r="AL4" s="38"/>
      <c r="AM4" s="35" t="s">
        <v>11</v>
      </c>
      <c r="AN4" s="3"/>
      <c r="AO4" s="37">
        <v>0.325</v>
      </c>
      <c r="AP4" s="11"/>
      <c r="AQ4" s="22"/>
    </row>
    <row r="5" ht="27.0" customHeight="1">
      <c r="A5" s="39"/>
      <c r="B5" s="40"/>
      <c r="C5" s="41"/>
      <c r="D5" s="42"/>
      <c r="E5" s="3"/>
      <c r="F5" s="42"/>
      <c r="G5" s="2"/>
      <c r="H5" s="2"/>
      <c r="I5" s="2"/>
      <c r="J5" s="2"/>
      <c r="K5" s="2"/>
      <c r="L5" s="3"/>
      <c r="M5" s="11"/>
      <c r="N5" s="43" t="s">
        <v>12</v>
      </c>
      <c r="O5" s="44"/>
      <c r="P5" s="44"/>
      <c r="Q5" s="44"/>
      <c r="R5" s="45"/>
      <c r="S5" s="46"/>
      <c r="T5" s="47">
        <f>T4-(T4*AO4)</f>
        <v>1417.5</v>
      </c>
      <c r="U5" s="44"/>
      <c r="V5" s="44"/>
      <c r="W5" s="45"/>
      <c r="X5" s="48" t="s">
        <v>4</v>
      </c>
      <c r="Y5" s="49"/>
      <c r="Z5" s="11"/>
      <c r="AA5" s="50" t="s">
        <v>13</v>
      </c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11"/>
      <c r="AQ5" s="22"/>
    </row>
    <row r="6" ht="19.5" customHeight="1">
      <c r="A6" s="51" t="s">
        <v>14</v>
      </c>
      <c r="B6" s="52"/>
      <c r="C6" s="53"/>
      <c r="D6" s="54" t="s">
        <v>15</v>
      </c>
      <c r="E6" s="55"/>
      <c r="F6" s="56">
        <v>56837.0</v>
      </c>
      <c r="G6" s="57"/>
      <c r="H6" s="57"/>
      <c r="I6" s="57"/>
      <c r="J6" s="57"/>
      <c r="K6" s="57"/>
      <c r="L6" s="58"/>
      <c r="M6" s="11"/>
      <c r="N6" s="59" t="s">
        <v>16</v>
      </c>
      <c r="O6" s="60"/>
      <c r="P6" s="60"/>
      <c r="Q6" s="60"/>
      <c r="R6" s="60"/>
      <c r="S6" s="60"/>
      <c r="T6" s="60"/>
      <c r="U6" s="60"/>
      <c r="V6" s="60"/>
      <c r="W6" s="60"/>
      <c r="X6" s="61" t="s">
        <v>17</v>
      </c>
      <c r="Y6" s="3"/>
      <c r="Z6" s="11"/>
      <c r="AA6" s="62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4"/>
      <c r="AP6" s="11"/>
      <c r="AQ6" s="22"/>
    </row>
    <row r="7" ht="19.5" customHeight="1">
      <c r="A7" s="65" t="s">
        <v>18</v>
      </c>
      <c r="B7" s="29"/>
      <c r="C7" s="66"/>
      <c r="D7" s="67" t="s">
        <v>15</v>
      </c>
      <c r="E7" s="66"/>
      <c r="F7" s="68">
        <v>58119.0</v>
      </c>
      <c r="G7" s="29"/>
      <c r="H7" s="29"/>
      <c r="I7" s="29"/>
      <c r="J7" s="29"/>
      <c r="K7" s="29"/>
      <c r="L7" s="34"/>
      <c r="M7" s="11"/>
      <c r="N7" s="69" t="s">
        <v>19</v>
      </c>
      <c r="O7" s="2"/>
      <c r="P7" s="2"/>
      <c r="Q7" s="2"/>
      <c r="R7" s="2"/>
      <c r="S7" s="3"/>
      <c r="T7" s="70" t="s">
        <v>20</v>
      </c>
      <c r="U7" s="2"/>
      <c r="V7" s="3"/>
      <c r="W7" s="71">
        <v>1.0</v>
      </c>
      <c r="X7" s="20"/>
      <c r="Y7" s="21"/>
      <c r="Z7" s="11"/>
      <c r="AA7" s="72" t="s">
        <v>21</v>
      </c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9"/>
      <c r="AP7" s="11"/>
      <c r="AQ7" s="22"/>
    </row>
    <row r="8" ht="19.5" customHeight="1">
      <c r="A8" s="65" t="s">
        <v>22</v>
      </c>
      <c r="B8" s="29"/>
      <c r="C8" s="66"/>
      <c r="D8" s="67" t="s">
        <v>15</v>
      </c>
      <c r="E8" s="66"/>
      <c r="F8" s="68">
        <v>58427.0</v>
      </c>
      <c r="G8" s="29"/>
      <c r="H8" s="29"/>
      <c r="I8" s="29"/>
      <c r="J8" s="29"/>
      <c r="K8" s="29"/>
      <c r="L8" s="34"/>
      <c r="M8" s="11"/>
      <c r="N8" s="73" t="s">
        <v>23</v>
      </c>
      <c r="O8" s="8"/>
      <c r="P8" s="8"/>
      <c r="Q8" s="8"/>
      <c r="R8" s="9"/>
      <c r="S8" s="74"/>
      <c r="T8" s="75">
        <f>AVERAGE(C71:AO71)</f>
        <v>92.86666667</v>
      </c>
      <c r="U8" s="2"/>
      <c r="V8" s="76"/>
      <c r="W8" s="77" t="s">
        <v>24</v>
      </c>
      <c r="X8" s="78">
        <f>T5/17</f>
        <v>83.38235294</v>
      </c>
      <c r="Y8" s="34"/>
      <c r="Z8" s="11"/>
      <c r="AA8" s="79"/>
      <c r="AO8" s="80"/>
      <c r="AP8" s="11"/>
      <c r="AQ8" s="22"/>
    </row>
    <row r="9" ht="19.5" customHeight="1">
      <c r="A9" s="65" t="s">
        <v>25</v>
      </c>
      <c r="B9" s="29"/>
      <c r="C9" s="66"/>
      <c r="D9" s="67" t="s">
        <v>15</v>
      </c>
      <c r="E9" s="66"/>
      <c r="F9" s="68">
        <v>57046.0</v>
      </c>
      <c r="G9" s="29"/>
      <c r="H9" s="29"/>
      <c r="I9" s="29"/>
      <c r="J9" s="29"/>
      <c r="K9" s="29"/>
      <c r="L9" s="34"/>
      <c r="M9" s="11"/>
      <c r="N9" s="81" t="s">
        <v>26</v>
      </c>
      <c r="O9" s="82"/>
      <c r="P9" s="82"/>
      <c r="Q9" s="82"/>
      <c r="R9" s="83"/>
      <c r="S9" s="82"/>
      <c r="T9" s="84">
        <f>SUM(C71:AO71)/T5</f>
        <v>0.9827160494</v>
      </c>
      <c r="U9" s="2"/>
      <c r="V9" s="76"/>
      <c r="W9" s="85" t="s">
        <v>27</v>
      </c>
      <c r="X9" s="86">
        <v>1.0</v>
      </c>
      <c r="Y9" s="34"/>
      <c r="Z9" s="11"/>
      <c r="AA9" s="79"/>
      <c r="AO9" s="80"/>
      <c r="AP9" s="11"/>
      <c r="AQ9" s="22"/>
    </row>
    <row r="10" ht="19.5" customHeight="1">
      <c r="A10" s="87" t="s">
        <v>28</v>
      </c>
      <c r="B10" s="44"/>
      <c r="C10" s="88"/>
      <c r="D10" s="89" t="s">
        <v>15</v>
      </c>
      <c r="E10" s="88"/>
      <c r="F10" s="90">
        <v>58535.0</v>
      </c>
      <c r="G10" s="44"/>
      <c r="H10" s="44"/>
      <c r="I10" s="44"/>
      <c r="J10" s="44"/>
      <c r="K10" s="44"/>
      <c r="L10" s="49"/>
      <c r="M10" s="11"/>
      <c r="N10" s="91" t="s">
        <v>29</v>
      </c>
      <c r="O10" s="92"/>
      <c r="P10" s="92"/>
      <c r="Q10" s="92"/>
      <c r="R10" s="93"/>
      <c r="S10" s="92"/>
      <c r="T10" s="75">
        <f>T5-SUM(C71:AO71)</f>
        <v>24.5</v>
      </c>
      <c r="U10" s="2"/>
      <c r="V10" s="76"/>
      <c r="W10" s="94" t="s">
        <v>4</v>
      </c>
      <c r="X10" s="95" t="s">
        <v>30</v>
      </c>
      <c r="Y10" s="34"/>
      <c r="Z10" s="11"/>
      <c r="AA10" s="79"/>
      <c r="AO10" s="80"/>
      <c r="AP10" s="11"/>
      <c r="AQ10" s="22"/>
    </row>
    <row r="11" ht="19.5" customHeight="1">
      <c r="A11" s="96" t="s">
        <v>31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9"/>
      <c r="M11" s="11"/>
      <c r="N11" s="97" t="s">
        <v>21</v>
      </c>
      <c r="Y11" s="80"/>
      <c r="Z11" s="11"/>
      <c r="AA11" s="79"/>
      <c r="AO11" s="80"/>
      <c r="AP11" s="11"/>
      <c r="AQ11" s="22"/>
    </row>
    <row r="12" ht="19.5" customHeight="1">
      <c r="A12" s="79"/>
      <c r="L12" s="80"/>
      <c r="M12" s="11"/>
      <c r="N12" s="79"/>
      <c r="Y12" s="80"/>
      <c r="Z12" s="11"/>
      <c r="AA12" s="79"/>
      <c r="AO12" s="80"/>
      <c r="AP12" s="11"/>
      <c r="AQ12" s="22"/>
    </row>
    <row r="13" ht="19.5" customHeight="1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1"/>
      <c r="M13" s="11"/>
      <c r="N13" s="79"/>
      <c r="Y13" s="80"/>
      <c r="Z13" s="11"/>
      <c r="AA13" s="79"/>
      <c r="AO13" s="80"/>
      <c r="AP13" s="11"/>
      <c r="AQ13" s="22"/>
    </row>
    <row r="14" ht="19.5" customHeight="1">
      <c r="A14" s="9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99"/>
      <c r="AP14" s="5"/>
      <c r="AQ14" s="6"/>
    </row>
    <row r="15" ht="15.75" customHeight="1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100"/>
      <c r="AP15" s="101"/>
      <c r="AQ15" s="102"/>
    </row>
    <row r="16" ht="15.75" customHeight="1">
      <c r="A16" s="103" t="s">
        <v>32</v>
      </c>
      <c r="B16" s="9"/>
      <c r="C16" s="104" t="s">
        <v>33</v>
      </c>
      <c r="D16" s="2"/>
      <c r="E16" s="2"/>
      <c r="F16" s="2"/>
      <c r="G16" s="2"/>
      <c r="H16" s="2"/>
      <c r="I16" s="2"/>
      <c r="J16" s="2"/>
      <c r="K16" s="3"/>
      <c r="O16" s="105" t="s">
        <v>34</v>
      </c>
      <c r="P16" s="2"/>
      <c r="Q16" s="2"/>
      <c r="R16" s="2"/>
      <c r="S16" s="2"/>
      <c r="T16" s="2"/>
      <c r="U16" s="2"/>
      <c r="V16" s="2"/>
      <c r="W16" s="2"/>
      <c r="X16" s="3"/>
      <c r="AC16" s="105" t="s">
        <v>35</v>
      </c>
      <c r="AD16" s="2"/>
      <c r="AE16" s="2"/>
      <c r="AF16" s="2"/>
      <c r="AG16" s="2"/>
      <c r="AH16" s="2"/>
      <c r="AI16" s="2"/>
      <c r="AJ16" s="76"/>
      <c r="AK16" s="106" t="s">
        <v>36</v>
      </c>
      <c r="AL16" s="2"/>
      <c r="AM16" s="3"/>
      <c r="AP16" s="107" t="s">
        <v>37</v>
      </c>
      <c r="AQ16" s="107" t="s">
        <v>37</v>
      </c>
    </row>
    <row r="17" ht="18.75" customHeight="1">
      <c r="A17" s="79"/>
      <c r="B17" s="80"/>
      <c r="C17" s="108" t="s">
        <v>38</v>
      </c>
      <c r="D17" s="3"/>
      <c r="E17" s="108" t="s">
        <v>39</v>
      </c>
      <c r="F17" s="3"/>
      <c r="G17" s="109" t="s">
        <v>40</v>
      </c>
      <c r="H17" s="110" t="s">
        <v>41</v>
      </c>
      <c r="I17" s="3"/>
      <c r="J17" s="109" t="s">
        <v>42</v>
      </c>
      <c r="K17" s="111"/>
      <c r="O17" s="108" t="s">
        <v>43</v>
      </c>
      <c r="P17" s="3"/>
      <c r="Q17" s="108" t="s">
        <v>44</v>
      </c>
      <c r="R17" s="3"/>
      <c r="S17" s="108" t="s">
        <v>45</v>
      </c>
      <c r="T17" s="3"/>
      <c r="U17" s="108" t="s">
        <v>46</v>
      </c>
      <c r="V17" s="76"/>
      <c r="W17" s="112" t="s">
        <v>47</v>
      </c>
      <c r="X17" s="21"/>
      <c r="AC17" s="108" t="s">
        <v>48</v>
      </c>
      <c r="AD17" s="3"/>
      <c r="AE17" s="108" t="s">
        <v>49</v>
      </c>
      <c r="AF17" s="3"/>
      <c r="AG17" s="108" t="s">
        <v>50</v>
      </c>
      <c r="AH17" s="3"/>
      <c r="AI17" s="108" t="s">
        <v>51</v>
      </c>
      <c r="AJ17" s="3"/>
      <c r="AK17" s="113" t="s">
        <v>47</v>
      </c>
      <c r="AL17" s="114"/>
      <c r="AM17" s="114"/>
      <c r="AP17" s="115" t="s">
        <v>30</v>
      </c>
      <c r="AQ17" s="115" t="s">
        <v>27</v>
      </c>
    </row>
    <row r="18" ht="15.75" customHeight="1">
      <c r="A18" s="79"/>
      <c r="B18" s="80"/>
      <c r="C18" s="116"/>
      <c r="D18" s="117"/>
      <c r="E18" s="117"/>
      <c r="F18" s="117"/>
      <c r="G18" s="117"/>
      <c r="H18" s="118" t="s">
        <v>52</v>
      </c>
      <c r="I18" s="3"/>
      <c r="J18" s="117"/>
      <c r="K18" s="119"/>
      <c r="O18" s="120"/>
      <c r="P18" s="2"/>
      <c r="Q18" s="2"/>
      <c r="R18" s="2"/>
      <c r="S18" s="2"/>
      <c r="T18" s="2"/>
      <c r="U18" s="2"/>
      <c r="V18" s="3"/>
      <c r="W18" s="121" t="s">
        <v>53</v>
      </c>
      <c r="X18" s="122"/>
      <c r="AC18" s="123"/>
      <c r="AD18" s="76"/>
      <c r="AE18" s="123"/>
      <c r="AF18" s="76"/>
      <c r="AG18" s="123"/>
      <c r="AH18" s="76"/>
      <c r="AI18" s="123"/>
      <c r="AJ18" s="76"/>
      <c r="AK18" s="124" t="s">
        <v>54</v>
      </c>
      <c r="AL18" s="125"/>
      <c r="AM18" s="126"/>
      <c r="AP18" s="127"/>
      <c r="AQ18" s="127"/>
    </row>
    <row r="19" ht="15.75" customHeight="1">
      <c r="A19" s="62"/>
      <c r="B19" s="64"/>
      <c r="C19" s="128" t="s">
        <v>55</v>
      </c>
      <c r="D19" s="129"/>
      <c r="E19" s="128" t="s">
        <v>56</v>
      </c>
      <c r="F19" s="129"/>
      <c r="G19" s="130" t="s">
        <v>57</v>
      </c>
      <c r="H19" s="131" t="s">
        <v>58</v>
      </c>
      <c r="I19" s="3"/>
      <c r="J19" s="132" t="s">
        <v>59</v>
      </c>
      <c r="K19" s="3"/>
      <c r="O19" s="133" t="s">
        <v>60</v>
      </c>
      <c r="P19" s="129"/>
      <c r="Q19" s="133" t="s">
        <v>61</v>
      </c>
      <c r="R19" s="129"/>
      <c r="S19" s="133" t="s">
        <v>62</v>
      </c>
      <c r="T19" s="129"/>
      <c r="U19" s="133" t="s">
        <v>63</v>
      </c>
      <c r="V19" s="76"/>
      <c r="W19" s="134" t="s">
        <v>64</v>
      </c>
      <c r="X19" s="3"/>
      <c r="AC19" s="135" t="s">
        <v>65</v>
      </c>
      <c r="AD19" s="21"/>
      <c r="AE19" s="135" t="s">
        <v>66</v>
      </c>
      <c r="AF19" s="21"/>
      <c r="AG19" s="135" t="s">
        <v>67</v>
      </c>
      <c r="AH19" s="136"/>
      <c r="AI19" s="137" t="s">
        <v>68</v>
      </c>
      <c r="AJ19" s="21"/>
      <c r="AK19" s="138" t="s">
        <v>64</v>
      </c>
      <c r="AL19" s="139"/>
      <c r="AM19" s="139"/>
      <c r="AP19" s="140"/>
      <c r="AQ19" s="140"/>
    </row>
    <row r="20" ht="22.5" customHeight="1">
      <c r="A20" s="141" t="s">
        <v>69</v>
      </c>
      <c r="B20" s="141" t="s">
        <v>70</v>
      </c>
      <c r="C20" s="98"/>
      <c r="D20" s="8"/>
      <c r="E20" s="8"/>
      <c r="F20" s="8"/>
      <c r="G20" s="8"/>
      <c r="H20" s="8"/>
      <c r="I20" s="8"/>
      <c r="J20" s="8"/>
      <c r="K20" s="9"/>
      <c r="O20" s="98"/>
      <c r="P20" s="8"/>
      <c r="Q20" s="8"/>
      <c r="R20" s="8"/>
      <c r="S20" s="8"/>
      <c r="T20" s="8"/>
      <c r="U20" s="8"/>
      <c r="V20" s="8"/>
      <c r="W20" s="8"/>
      <c r="X20" s="9"/>
      <c r="AC20" s="142"/>
      <c r="AD20" s="20"/>
      <c r="AE20" s="20"/>
      <c r="AF20" s="20"/>
      <c r="AG20" s="20"/>
      <c r="AH20" s="20"/>
      <c r="AI20" s="20"/>
      <c r="AJ20" s="20"/>
      <c r="AK20" s="20"/>
      <c r="AL20" s="20"/>
      <c r="AM20" s="21"/>
      <c r="AP20" s="143"/>
      <c r="AQ20" s="144"/>
    </row>
    <row r="21" ht="22.5" customHeight="1">
      <c r="A21" s="145"/>
      <c r="B21" s="145"/>
      <c r="C21" s="62"/>
      <c r="D21" s="63"/>
      <c r="E21" s="63"/>
      <c r="F21" s="63"/>
      <c r="G21" s="63"/>
      <c r="H21" s="63"/>
      <c r="I21" s="63"/>
      <c r="J21" s="63"/>
      <c r="K21" s="64"/>
      <c r="O21" s="62"/>
      <c r="P21" s="63"/>
      <c r="Q21" s="63"/>
      <c r="R21" s="63"/>
      <c r="S21" s="63"/>
      <c r="T21" s="63"/>
      <c r="U21" s="63"/>
      <c r="V21" s="63"/>
      <c r="W21" s="63"/>
      <c r="X21" s="64"/>
      <c r="AC21" s="146"/>
      <c r="AD21" s="147"/>
      <c r="AE21" s="147"/>
      <c r="AF21" s="147"/>
      <c r="AG21" s="147"/>
      <c r="AH21" s="147"/>
      <c r="AI21" s="147"/>
      <c r="AJ21" s="147"/>
      <c r="AK21" s="147"/>
      <c r="AL21" s="147"/>
      <c r="AM21" s="122"/>
      <c r="AP21" s="143"/>
      <c r="AQ21" s="144"/>
    </row>
    <row r="22" ht="18.75" customHeight="1">
      <c r="A22" s="148" t="s">
        <v>71</v>
      </c>
      <c r="B22" s="149" t="s">
        <v>72</v>
      </c>
      <c r="C22" s="150">
        <v>3.0</v>
      </c>
      <c r="D22" s="151"/>
      <c r="E22" s="69"/>
      <c r="F22" s="3"/>
      <c r="G22" s="152"/>
      <c r="H22" s="69"/>
      <c r="I22" s="3"/>
      <c r="J22" s="69"/>
      <c r="K22" s="3"/>
      <c r="O22" s="153"/>
      <c r="P22" s="151"/>
      <c r="Q22" s="153"/>
      <c r="R22" s="13"/>
      <c r="S22" s="69"/>
      <c r="T22" s="3"/>
      <c r="U22" s="69"/>
      <c r="V22" s="3"/>
      <c r="W22" s="69"/>
      <c r="X22" s="3"/>
      <c r="AC22" s="69"/>
      <c r="AD22" s="3"/>
      <c r="AE22" s="153"/>
      <c r="AF22" s="151"/>
      <c r="AG22" s="153"/>
      <c r="AH22" s="151"/>
      <c r="AI22" s="153"/>
      <c r="AJ22" s="151"/>
      <c r="AK22" s="69"/>
      <c r="AL22" s="2"/>
      <c r="AM22" s="3"/>
      <c r="AP22" s="154">
        <f t="shared" ref="AP22:AP69" si="1">SUM(C22:AM22)</f>
        <v>3</v>
      </c>
      <c r="AQ22" s="155">
        <f t="shared" ref="AQ22:AQ69" si="2">AP22/$T$5</f>
        <v>0.002116402116</v>
      </c>
    </row>
    <row r="23" ht="18.75" customHeight="1">
      <c r="A23" s="156" t="s">
        <v>73</v>
      </c>
      <c r="B23" s="157" t="s">
        <v>74</v>
      </c>
      <c r="C23" s="150">
        <v>2.0</v>
      </c>
      <c r="D23" s="151"/>
      <c r="E23" s="69"/>
      <c r="F23" s="3"/>
      <c r="G23" s="152"/>
      <c r="H23" s="69"/>
      <c r="I23" s="3"/>
      <c r="J23" s="69"/>
      <c r="K23" s="3"/>
      <c r="O23" s="153"/>
      <c r="P23" s="151"/>
      <c r="Q23" s="153"/>
      <c r="R23" s="13"/>
      <c r="S23" s="69"/>
      <c r="T23" s="3"/>
      <c r="U23" s="69"/>
      <c r="V23" s="3"/>
      <c r="W23" s="69"/>
      <c r="X23" s="3"/>
      <c r="AC23" s="69"/>
      <c r="AD23" s="3"/>
      <c r="AE23" s="153"/>
      <c r="AF23" s="151"/>
      <c r="AG23" s="153"/>
      <c r="AH23" s="151"/>
      <c r="AI23" s="153"/>
      <c r="AJ23" s="151"/>
      <c r="AK23" s="69"/>
      <c r="AL23" s="2"/>
      <c r="AM23" s="3"/>
      <c r="AP23" s="158">
        <f t="shared" si="1"/>
        <v>2</v>
      </c>
      <c r="AQ23" s="159">
        <f t="shared" si="2"/>
        <v>0.001410934744</v>
      </c>
    </row>
    <row r="24" ht="18.75" customHeight="1">
      <c r="A24" s="156" t="s">
        <v>75</v>
      </c>
      <c r="B24" s="157" t="s">
        <v>76</v>
      </c>
      <c r="C24" s="150">
        <v>2.0</v>
      </c>
      <c r="D24" s="151"/>
      <c r="E24" s="160"/>
      <c r="F24" s="3"/>
      <c r="G24" s="152"/>
      <c r="H24" s="69"/>
      <c r="I24" s="3"/>
      <c r="J24" s="69"/>
      <c r="K24" s="3"/>
      <c r="O24" s="153"/>
      <c r="P24" s="151"/>
      <c r="Q24" s="153"/>
      <c r="R24" s="13"/>
      <c r="S24" s="69"/>
      <c r="T24" s="3"/>
      <c r="U24" s="69"/>
      <c r="V24" s="3"/>
      <c r="W24" s="69"/>
      <c r="X24" s="3"/>
      <c r="AC24" s="69"/>
      <c r="AD24" s="3"/>
      <c r="AE24" s="153"/>
      <c r="AF24" s="151"/>
      <c r="AG24" s="153"/>
      <c r="AH24" s="151"/>
      <c r="AI24" s="153"/>
      <c r="AJ24" s="151"/>
      <c r="AK24" s="69"/>
      <c r="AL24" s="2"/>
      <c r="AM24" s="3"/>
      <c r="AP24" s="158">
        <f t="shared" si="1"/>
        <v>2</v>
      </c>
      <c r="AQ24" s="159">
        <f t="shared" si="2"/>
        <v>0.001410934744</v>
      </c>
    </row>
    <row r="25" ht="18.75" customHeight="1">
      <c r="A25" s="156" t="s">
        <v>77</v>
      </c>
      <c r="B25" s="157"/>
      <c r="C25" s="150"/>
      <c r="D25" s="151"/>
      <c r="E25" s="160"/>
      <c r="F25" s="3"/>
      <c r="G25" s="161"/>
      <c r="H25" s="69"/>
      <c r="I25" s="3"/>
      <c r="J25" s="69"/>
      <c r="K25" s="3"/>
      <c r="O25" s="153"/>
      <c r="P25" s="151"/>
      <c r="Q25" s="153"/>
      <c r="R25" s="13"/>
      <c r="S25" s="69"/>
      <c r="T25" s="3"/>
      <c r="U25" s="69"/>
      <c r="V25" s="3"/>
      <c r="W25" s="69"/>
      <c r="X25" s="3"/>
      <c r="AC25" s="69"/>
      <c r="AD25" s="3"/>
      <c r="AE25" s="153"/>
      <c r="AF25" s="151"/>
      <c r="AG25" s="153"/>
      <c r="AH25" s="151"/>
      <c r="AI25" s="153"/>
      <c r="AJ25" s="151"/>
      <c r="AK25" s="69"/>
      <c r="AL25" s="2"/>
      <c r="AM25" s="3"/>
      <c r="AP25" s="158">
        <f t="shared" si="1"/>
        <v>0</v>
      </c>
      <c r="AQ25" s="159">
        <f t="shared" si="2"/>
        <v>0</v>
      </c>
    </row>
    <row r="26" ht="18.75" customHeight="1">
      <c r="A26" s="162" t="s">
        <v>78</v>
      </c>
      <c r="B26" s="157" t="s">
        <v>79</v>
      </c>
      <c r="C26" s="150">
        <v>15.0</v>
      </c>
      <c r="D26" s="151"/>
      <c r="E26" s="160">
        <v>15.0</v>
      </c>
      <c r="F26" s="3"/>
      <c r="G26" s="152"/>
      <c r="H26" s="69"/>
      <c r="I26" s="3"/>
      <c r="J26" s="69"/>
      <c r="K26" s="3"/>
      <c r="O26" s="153"/>
      <c r="P26" s="151"/>
      <c r="Q26" s="153"/>
      <c r="R26" s="13"/>
      <c r="S26" s="69"/>
      <c r="T26" s="3"/>
      <c r="U26" s="69"/>
      <c r="V26" s="3"/>
      <c r="W26" s="69"/>
      <c r="X26" s="3"/>
      <c r="AC26" s="69"/>
      <c r="AD26" s="3"/>
      <c r="AE26" s="153"/>
      <c r="AF26" s="151"/>
      <c r="AG26" s="153"/>
      <c r="AH26" s="151"/>
      <c r="AI26" s="153"/>
      <c r="AJ26" s="151"/>
      <c r="AK26" s="69"/>
      <c r="AL26" s="2"/>
      <c r="AM26" s="3"/>
      <c r="AP26" s="158">
        <f t="shared" si="1"/>
        <v>30</v>
      </c>
      <c r="AQ26" s="159">
        <f t="shared" si="2"/>
        <v>0.02116402116</v>
      </c>
    </row>
    <row r="27" ht="18.75" customHeight="1">
      <c r="A27" s="156" t="s">
        <v>80</v>
      </c>
      <c r="B27" s="157" t="s">
        <v>81</v>
      </c>
      <c r="C27" s="150">
        <v>4.0</v>
      </c>
      <c r="D27" s="151"/>
      <c r="E27" s="160">
        <v>8.0</v>
      </c>
      <c r="F27" s="3"/>
      <c r="G27" s="152"/>
      <c r="H27" s="69"/>
      <c r="I27" s="3"/>
      <c r="J27" s="69"/>
      <c r="K27" s="3"/>
      <c r="O27" s="150">
        <v>8.0</v>
      </c>
      <c r="P27" s="151"/>
      <c r="Q27" s="150">
        <v>8.0</v>
      </c>
      <c r="R27" s="13"/>
      <c r="S27" s="160">
        <v>38.0</v>
      </c>
      <c r="T27" s="3"/>
      <c r="U27" s="160">
        <v>56.0</v>
      </c>
      <c r="V27" s="3"/>
      <c r="W27" s="69"/>
      <c r="X27" s="3"/>
      <c r="AC27" s="160">
        <v>90.0</v>
      </c>
      <c r="AD27" s="3"/>
      <c r="AE27" s="150">
        <v>80.0</v>
      </c>
      <c r="AF27" s="151"/>
      <c r="AG27" s="150">
        <v>60.0</v>
      </c>
      <c r="AH27" s="151"/>
      <c r="AI27" s="153"/>
      <c r="AJ27" s="151"/>
      <c r="AK27" s="69"/>
      <c r="AL27" s="2"/>
      <c r="AM27" s="3"/>
      <c r="AP27" s="158">
        <f t="shared" si="1"/>
        <v>352</v>
      </c>
      <c r="AQ27" s="159">
        <f t="shared" si="2"/>
        <v>0.248324515</v>
      </c>
    </row>
    <row r="28" ht="18.75" customHeight="1">
      <c r="A28" s="156" t="s">
        <v>82</v>
      </c>
      <c r="B28" s="163"/>
      <c r="C28" s="153"/>
      <c r="D28" s="151"/>
      <c r="E28" s="69"/>
      <c r="F28" s="3"/>
      <c r="G28" s="152"/>
      <c r="H28" s="69"/>
      <c r="I28" s="3"/>
      <c r="J28" s="69"/>
      <c r="K28" s="3"/>
      <c r="O28" s="153"/>
      <c r="P28" s="151"/>
      <c r="Q28" s="153"/>
      <c r="R28" s="13"/>
      <c r="S28" s="69"/>
      <c r="T28" s="3"/>
      <c r="U28" s="69"/>
      <c r="V28" s="3"/>
      <c r="W28" s="69"/>
      <c r="X28" s="3"/>
      <c r="AC28" s="69"/>
      <c r="AD28" s="3"/>
      <c r="AE28" s="153"/>
      <c r="AF28" s="151"/>
      <c r="AG28" s="153"/>
      <c r="AH28" s="151"/>
      <c r="AI28" s="153"/>
      <c r="AJ28" s="151"/>
      <c r="AK28" s="69"/>
      <c r="AL28" s="2"/>
      <c r="AM28" s="3"/>
      <c r="AP28" s="158">
        <f t="shared" si="1"/>
        <v>0</v>
      </c>
      <c r="AQ28" s="159">
        <f t="shared" si="2"/>
        <v>0</v>
      </c>
    </row>
    <row r="29" ht="18.75" customHeight="1">
      <c r="A29" s="156" t="s">
        <v>83</v>
      </c>
      <c r="B29" s="163"/>
      <c r="C29" s="153"/>
      <c r="D29" s="151"/>
      <c r="E29" s="69"/>
      <c r="F29" s="3"/>
      <c r="G29" s="152"/>
      <c r="H29" s="69"/>
      <c r="I29" s="3"/>
      <c r="J29" s="69"/>
      <c r="K29" s="3"/>
      <c r="O29" s="153"/>
      <c r="P29" s="151"/>
      <c r="Q29" s="153"/>
      <c r="R29" s="13"/>
      <c r="S29" s="69"/>
      <c r="T29" s="3"/>
      <c r="U29" s="69"/>
      <c r="V29" s="3"/>
      <c r="W29" s="69"/>
      <c r="X29" s="3"/>
      <c r="AC29" s="69"/>
      <c r="AD29" s="3"/>
      <c r="AE29" s="153"/>
      <c r="AF29" s="151"/>
      <c r="AG29" s="153"/>
      <c r="AH29" s="151"/>
      <c r="AI29" s="153"/>
      <c r="AJ29" s="151"/>
      <c r="AK29" s="69"/>
      <c r="AL29" s="2"/>
      <c r="AM29" s="3"/>
      <c r="AP29" s="158">
        <f t="shared" si="1"/>
        <v>0</v>
      </c>
      <c r="AQ29" s="159">
        <f t="shared" si="2"/>
        <v>0</v>
      </c>
    </row>
    <row r="30" ht="18.75" customHeight="1">
      <c r="A30" s="162" t="s">
        <v>84</v>
      </c>
      <c r="B30" s="157" t="s">
        <v>85</v>
      </c>
      <c r="C30" s="150">
        <v>12.0</v>
      </c>
      <c r="D30" s="151"/>
      <c r="E30" s="160">
        <v>32.0</v>
      </c>
      <c r="F30" s="3"/>
      <c r="G30" s="152"/>
      <c r="H30" s="69"/>
      <c r="I30" s="3"/>
      <c r="J30" s="69"/>
      <c r="K30" s="3"/>
      <c r="O30" s="150">
        <v>4.0</v>
      </c>
      <c r="P30" s="151"/>
      <c r="Q30" s="150">
        <v>10.0</v>
      </c>
      <c r="R30" s="13"/>
      <c r="S30" s="160">
        <v>34.0</v>
      </c>
      <c r="T30" s="3"/>
      <c r="U30" s="160">
        <v>38.0</v>
      </c>
      <c r="V30" s="3"/>
      <c r="W30" s="69"/>
      <c r="X30" s="3"/>
      <c r="AC30" s="160">
        <v>120.0</v>
      </c>
      <c r="AD30" s="3"/>
      <c r="AE30" s="150">
        <v>120.0</v>
      </c>
      <c r="AF30" s="151"/>
      <c r="AG30" s="150">
        <v>100.0</v>
      </c>
      <c r="AH30" s="151"/>
      <c r="AI30" s="153"/>
      <c r="AJ30" s="151"/>
      <c r="AK30" s="69"/>
      <c r="AL30" s="2"/>
      <c r="AM30" s="3"/>
      <c r="AP30" s="158">
        <f t="shared" si="1"/>
        <v>470</v>
      </c>
      <c r="AQ30" s="159">
        <f t="shared" si="2"/>
        <v>0.3315696649</v>
      </c>
    </row>
    <row r="31" ht="18.75" customHeight="1">
      <c r="A31" s="156" t="s">
        <v>86</v>
      </c>
      <c r="B31" s="157" t="s">
        <v>87</v>
      </c>
      <c r="C31" s="150">
        <v>8.0</v>
      </c>
      <c r="D31" s="151"/>
      <c r="E31" s="160">
        <v>16.0</v>
      </c>
      <c r="F31" s="3"/>
      <c r="G31" s="152"/>
      <c r="H31" s="69"/>
      <c r="I31" s="3"/>
      <c r="J31" s="69"/>
      <c r="K31" s="3"/>
      <c r="O31" s="153"/>
      <c r="P31" s="151"/>
      <c r="Q31" s="153"/>
      <c r="R31" s="13"/>
      <c r="S31" s="160">
        <v>16.0</v>
      </c>
      <c r="T31" s="3"/>
      <c r="U31" s="160">
        <v>24.0</v>
      </c>
      <c r="V31" s="3"/>
      <c r="W31" s="69"/>
      <c r="X31" s="3"/>
      <c r="AC31" s="160">
        <v>60.0</v>
      </c>
      <c r="AD31" s="3"/>
      <c r="AE31" s="150">
        <v>60.0</v>
      </c>
      <c r="AF31" s="151"/>
      <c r="AG31" s="150">
        <v>40.0</v>
      </c>
      <c r="AH31" s="151"/>
      <c r="AI31" s="153"/>
      <c r="AJ31" s="151"/>
      <c r="AK31" s="69"/>
      <c r="AL31" s="2"/>
      <c r="AM31" s="3"/>
      <c r="AP31" s="158">
        <f t="shared" si="1"/>
        <v>224</v>
      </c>
      <c r="AQ31" s="159">
        <f t="shared" si="2"/>
        <v>0.1580246914</v>
      </c>
    </row>
    <row r="32" ht="18.75" customHeight="1">
      <c r="A32" s="156" t="s">
        <v>88</v>
      </c>
      <c r="B32" s="157" t="s">
        <v>89</v>
      </c>
      <c r="C32" s="153"/>
      <c r="D32" s="151"/>
      <c r="E32" s="160">
        <v>12.0</v>
      </c>
      <c r="F32" s="3"/>
      <c r="G32" s="152"/>
      <c r="H32" s="69"/>
      <c r="I32" s="3"/>
      <c r="J32" s="69"/>
      <c r="K32" s="3"/>
      <c r="O32" s="153"/>
      <c r="P32" s="151"/>
      <c r="Q32" s="153"/>
      <c r="R32" s="13"/>
      <c r="S32" s="160">
        <v>8.0</v>
      </c>
      <c r="T32" s="3"/>
      <c r="U32" s="160">
        <v>16.0</v>
      </c>
      <c r="V32" s="3"/>
      <c r="W32" s="69"/>
      <c r="X32" s="3"/>
      <c r="AC32" s="160">
        <v>60.0</v>
      </c>
      <c r="AD32" s="3"/>
      <c r="AE32" s="150">
        <v>60.0</v>
      </c>
      <c r="AF32" s="151"/>
      <c r="AG32" s="150">
        <v>40.0</v>
      </c>
      <c r="AH32" s="151"/>
      <c r="AI32" s="153"/>
      <c r="AJ32" s="151"/>
      <c r="AK32" s="69"/>
      <c r="AL32" s="2"/>
      <c r="AM32" s="3"/>
      <c r="AP32" s="158">
        <f t="shared" si="1"/>
        <v>196</v>
      </c>
      <c r="AQ32" s="159">
        <f t="shared" si="2"/>
        <v>0.1382716049</v>
      </c>
    </row>
    <row r="33" ht="18.75" customHeight="1">
      <c r="A33" s="156" t="s">
        <v>90</v>
      </c>
      <c r="B33" s="163"/>
      <c r="C33" s="153"/>
      <c r="D33" s="151"/>
      <c r="E33" s="69"/>
      <c r="F33" s="3"/>
      <c r="G33" s="152"/>
      <c r="H33" s="69"/>
      <c r="I33" s="3"/>
      <c r="J33" s="69"/>
      <c r="K33" s="3"/>
      <c r="O33" s="153"/>
      <c r="P33" s="151"/>
      <c r="Q33" s="153"/>
      <c r="R33" s="13"/>
      <c r="S33" s="69"/>
      <c r="T33" s="3"/>
      <c r="U33" s="69"/>
      <c r="V33" s="3"/>
      <c r="W33" s="69"/>
      <c r="X33" s="3"/>
      <c r="AC33" s="69"/>
      <c r="AD33" s="3"/>
      <c r="AE33" s="153"/>
      <c r="AF33" s="151"/>
      <c r="AG33" s="153"/>
      <c r="AH33" s="151"/>
      <c r="AI33" s="153"/>
      <c r="AJ33" s="151"/>
      <c r="AK33" s="69"/>
      <c r="AL33" s="2"/>
      <c r="AM33" s="3"/>
      <c r="AP33" s="158">
        <f t="shared" si="1"/>
        <v>0</v>
      </c>
      <c r="AQ33" s="159">
        <f t="shared" si="2"/>
        <v>0</v>
      </c>
    </row>
    <row r="34" ht="18.75" customHeight="1">
      <c r="A34" s="162" t="s">
        <v>91</v>
      </c>
      <c r="B34" s="157" t="s">
        <v>92</v>
      </c>
      <c r="C34" s="153"/>
      <c r="D34" s="151"/>
      <c r="E34" s="69"/>
      <c r="F34" s="3"/>
      <c r="G34" s="161">
        <v>4.0</v>
      </c>
      <c r="H34" s="69"/>
      <c r="I34" s="3"/>
      <c r="J34" s="69"/>
      <c r="K34" s="3"/>
      <c r="O34" s="153"/>
      <c r="P34" s="151"/>
      <c r="Q34" s="153"/>
      <c r="R34" s="13"/>
      <c r="S34" s="69"/>
      <c r="T34" s="3"/>
      <c r="U34" s="160">
        <v>2.0</v>
      </c>
      <c r="V34" s="3"/>
      <c r="W34" s="69"/>
      <c r="X34" s="3"/>
      <c r="AC34" s="69"/>
      <c r="AD34" s="3"/>
      <c r="AE34" s="150">
        <v>8.0</v>
      </c>
      <c r="AF34" s="151"/>
      <c r="AG34" s="150">
        <v>16.0</v>
      </c>
      <c r="AH34" s="151"/>
      <c r="AI34" s="153"/>
      <c r="AJ34" s="151"/>
      <c r="AK34" s="69"/>
      <c r="AL34" s="2"/>
      <c r="AM34" s="3"/>
      <c r="AP34" s="158">
        <f t="shared" si="1"/>
        <v>30</v>
      </c>
      <c r="AQ34" s="159">
        <f t="shared" si="2"/>
        <v>0.02116402116</v>
      </c>
    </row>
    <row r="35" ht="18.75" customHeight="1">
      <c r="A35" s="156" t="s">
        <v>93</v>
      </c>
      <c r="B35" s="157" t="s">
        <v>94</v>
      </c>
      <c r="C35" s="153"/>
      <c r="D35" s="151"/>
      <c r="E35" s="69"/>
      <c r="F35" s="3"/>
      <c r="G35" s="161">
        <v>6.0</v>
      </c>
      <c r="H35" s="69"/>
      <c r="I35" s="3"/>
      <c r="J35" s="69"/>
      <c r="K35" s="3"/>
      <c r="O35" s="153"/>
      <c r="P35" s="151"/>
      <c r="Q35" s="153"/>
      <c r="R35" s="13"/>
      <c r="S35" s="69"/>
      <c r="T35" s="3"/>
      <c r="U35" s="160">
        <v>5.0</v>
      </c>
      <c r="V35" s="3"/>
      <c r="W35" s="69"/>
      <c r="X35" s="3"/>
      <c r="AC35" s="69"/>
      <c r="AD35" s="3"/>
      <c r="AE35" s="150">
        <v>8.0</v>
      </c>
      <c r="AF35" s="151"/>
      <c r="AG35" s="150">
        <v>20.0</v>
      </c>
      <c r="AH35" s="151"/>
      <c r="AI35" s="153"/>
      <c r="AJ35" s="151"/>
      <c r="AK35" s="69"/>
      <c r="AL35" s="2"/>
      <c r="AM35" s="3"/>
      <c r="AP35" s="158">
        <f t="shared" si="1"/>
        <v>39</v>
      </c>
      <c r="AQ35" s="159">
        <f t="shared" si="2"/>
        <v>0.02751322751</v>
      </c>
    </row>
    <row r="36" ht="18.75" customHeight="1">
      <c r="A36" s="156" t="s">
        <v>95</v>
      </c>
      <c r="B36" s="157" t="s">
        <v>96</v>
      </c>
      <c r="C36" s="153"/>
      <c r="D36" s="151"/>
      <c r="E36" s="69"/>
      <c r="F36" s="3"/>
      <c r="G36" s="152"/>
      <c r="H36" s="160">
        <v>8.0</v>
      </c>
      <c r="I36" s="3"/>
      <c r="J36" s="69"/>
      <c r="K36" s="3"/>
      <c r="O36" s="153"/>
      <c r="P36" s="151"/>
      <c r="Q36" s="153"/>
      <c r="R36" s="13"/>
      <c r="S36" s="69"/>
      <c r="T36" s="3"/>
      <c r="U36" s="160"/>
      <c r="V36" s="3"/>
      <c r="W36" s="160">
        <v>9.0</v>
      </c>
      <c r="X36" s="3"/>
      <c r="AC36" s="69"/>
      <c r="AD36" s="3"/>
      <c r="AE36" s="150">
        <v>10.0</v>
      </c>
      <c r="AF36" s="151"/>
      <c r="AG36" s="150">
        <v>10.0</v>
      </c>
      <c r="AH36" s="151"/>
      <c r="AI36" s="153"/>
      <c r="AJ36" s="151"/>
      <c r="AK36" s="69"/>
      <c r="AL36" s="2"/>
      <c r="AM36" s="3"/>
      <c r="AP36" s="158">
        <f t="shared" si="1"/>
        <v>37</v>
      </c>
      <c r="AQ36" s="159">
        <f t="shared" si="2"/>
        <v>0.02610229277</v>
      </c>
    </row>
    <row r="37" ht="18.75" customHeight="1">
      <c r="A37" s="156" t="s">
        <v>97</v>
      </c>
      <c r="B37" s="163"/>
      <c r="C37" s="153"/>
      <c r="D37" s="151"/>
      <c r="E37" s="69"/>
      <c r="F37" s="3"/>
      <c r="G37" s="152"/>
      <c r="H37" s="69"/>
      <c r="I37" s="3"/>
      <c r="J37" s="69"/>
      <c r="K37" s="3"/>
      <c r="O37" s="153"/>
      <c r="P37" s="151"/>
      <c r="Q37" s="153"/>
      <c r="R37" s="13"/>
      <c r="S37" s="69"/>
      <c r="T37" s="3"/>
      <c r="U37" s="69"/>
      <c r="V37" s="3"/>
      <c r="W37" s="69"/>
      <c r="X37" s="3"/>
      <c r="AC37" s="69"/>
      <c r="AD37" s="3"/>
      <c r="AE37" s="153"/>
      <c r="AF37" s="151"/>
      <c r="AG37" s="153"/>
      <c r="AH37" s="151"/>
      <c r="AI37" s="153"/>
      <c r="AJ37" s="151"/>
      <c r="AK37" s="69"/>
      <c r="AL37" s="2"/>
      <c r="AM37" s="3"/>
      <c r="AP37" s="158">
        <f t="shared" si="1"/>
        <v>0</v>
      </c>
      <c r="AQ37" s="159">
        <f t="shared" si="2"/>
        <v>0</v>
      </c>
    </row>
    <row r="38" ht="18.75" customHeight="1">
      <c r="A38" s="162" t="s">
        <v>98</v>
      </c>
      <c r="B38" s="163"/>
      <c r="C38" s="153"/>
      <c r="D38" s="151"/>
      <c r="E38" s="69"/>
      <c r="F38" s="3"/>
      <c r="G38" s="152"/>
      <c r="H38" s="69"/>
      <c r="I38" s="3"/>
      <c r="J38" s="69"/>
      <c r="K38" s="3"/>
      <c r="O38" s="153"/>
      <c r="P38" s="151"/>
      <c r="Q38" s="153"/>
      <c r="R38" s="13"/>
      <c r="S38" s="69"/>
      <c r="T38" s="3"/>
      <c r="U38" s="69"/>
      <c r="V38" s="3"/>
      <c r="W38" s="69"/>
      <c r="X38" s="3"/>
      <c r="AC38" s="69"/>
      <c r="AD38" s="3"/>
      <c r="AE38" s="153"/>
      <c r="AF38" s="151"/>
      <c r="AG38" s="153"/>
      <c r="AH38" s="151"/>
      <c r="AI38" s="153"/>
      <c r="AJ38" s="151"/>
      <c r="AK38" s="69"/>
      <c r="AL38" s="2"/>
      <c r="AM38" s="3"/>
      <c r="AP38" s="158">
        <f t="shared" si="1"/>
        <v>0</v>
      </c>
      <c r="AQ38" s="159">
        <f t="shared" si="2"/>
        <v>0</v>
      </c>
    </row>
    <row r="39" ht="18.75" customHeight="1">
      <c r="A39" s="156" t="s">
        <v>99</v>
      </c>
      <c r="B39" s="163"/>
      <c r="C39" s="153"/>
      <c r="D39" s="151"/>
      <c r="E39" s="69"/>
      <c r="F39" s="3"/>
      <c r="G39" s="152"/>
      <c r="H39" s="69"/>
      <c r="I39" s="3"/>
      <c r="J39" s="69"/>
      <c r="K39" s="3"/>
      <c r="O39" s="153"/>
      <c r="P39" s="151"/>
      <c r="Q39" s="153"/>
      <c r="R39" s="13"/>
      <c r="S39" s="69"/>
      <c r="T39" s="3"/>
      <c r="U39" s="69"/>
      <c r="V39" s="3"/>
      <c r="W39" s="69"/>
      <c r="X39" s="3"/>
      <c r="AC39" s="69"/>
      <c r="AD39" s="3"/>
      <c r="AE39" s="153"/>
      <c r="AF39" s="151"/>
      <c r="AG39" s="153"/>
      <c r="AH39" s="151"/>
      <c r="AI39" s="153"/>
      <c r="AJ39" s="151"/>
      <c r="AK39" s="69"/>
      <c r="AL39" s="2"/>
      <c r="AM39" s="3"/>
      <c r="AP39" s="158">
        <f t="shared" si="1"/>
        <v>0</v>
      </c>
      <c r="AQ39" s="159">
        <f t="shared" si="2"/>
        <v>0</v>
      </c>
    </row>
    <row r="40" ht="18.75" customHeight="1">
      <c r="A40" s="156" t="s">
        <v>100</v>
      </c>
      <c r="B40" s="163"/>
      <c r="C40" s="153"/>
      <c r="D40" s="151"/>
      <c r="E40" s="69"/>
      <c r="F40" s="3"/>
      <c r="G40" s="152"/>
      <c r="H40" s="69"/>
      <c r="I40" s="3"/>
      <c r="J40" s="69"/>
      <c r="K40" s="3"/>
      <c r="O40" s="153"/>
      <c r="P40" s="151"/>
      <c r="Q40" s="153"/>
      <c r="R40" s="13"/>
      <c r="S40" s="69"/>
      <c r="T40" s="3"/>
      <c r="U40" s="69"/>
      <c r="V40" s="3"/>
      <c r="W40" s="69"/>
      <c r="X40" s="3"/>
      <c r="AC40" s="69"/>
      <c r="AD40" s="3"/>
      <c r="AE40" s="153"/>
      <c r="AF40" s="151"/>
      <c r="AG40" s="153"/>
      <c r="AH40" s="151"/>
      <c r="AI40" s="153"/>
      <c r="AJ40" s="151"/>
      <c r="AK40" s="69"/>
      <c r="AL40" s="2"/>
      <c r="AM40" s="3"/>
      <c r="AP40" s="158">
        <f t="shared" si="1"/>
        <v>0</v>
      </c>
      <c r="AQ40" s="159">
        <f t="shared" si="2"/>
        <v>0</v>
      </c>
    </row>
    <row r="41" ht="18.75" customHeight="1">
      <c r="A41" s="156" t="s">
        <v>101</v>
      </c>
      <c r="B41" s="163"/>
      <c r="C41" s="153"/>
      <c r="D41" s="151"/>
      <c r="E41" s="69"/>
      <c r="F41" s="3"/>
      <c r="G41" s="152"/>
      <c r="H41" s="69"/>
      <c r="I41" s="3"/>
      <c r="J41" s="69"/>
      <c r="K41" s="3"/>
      <c r="O41" s="153"/>
      <c r="P41" s="151"/>
      <c r="Q41" s="153"/>
      <c r="R41" s="13"/>
      <c r="S41" s="69"/>
      <c r="T41" s="3"/>
      <c r="U41" s="69"/>
      <c r="V41" s="3"/>
      <c r="W41" s="69"/>
      <c r="X41" s="3"/>
      <c r="AC41" s="69"/>
      <c r="AD41" s="3"/>
      <c r="AE41" s="153"/>
      <c r="AF41" s="151"/>
      <c r="AG41" s="153"/>
      <c r="AH41" s="151"/>
      <c r="AI41" s="153"/>
      <c r="AJ41" s="151"/>
      <c r="AK41" s="69"/>
      <c r="AL41" s="2"/>
      <c r="AM41" s="3"/>
      <c r="AP41" s="158">
        <f t="shared" si="1"/>
        <v>0</v>
      </c>
      <c r="AQ41" s="159">
        <f t="shared" si="2"/>
        <v>0</v>
      </c>
    </row>
    <row r="42" ht="18.75" customHeight="1">
      <c r="A42" s="162" t="s">
        <v>102</v>
      </c>
      <c r="B42" s="163"/>
      <c r="C42" s="153"/>
      <c r="D42" s="151"/>
      <c r="E42" s="69"/>
      <c r="F42" s="3"/>
      <c r="G42" s="152"/>
      <c r="H42" s="69"/>
      <c r="I42" s="3"/>
      <c r="J42" s="69"/>
      <c r="K42" s="3"/>
      <c r="O42" s="153"/>
      <c r="P42" s="151"/>
      <c r="Q42" s="153"/>
      <c r="R42" s="13"/>
      <c r="S42" s="69"/>
      <c r="T42" s="3"/>
      <c r="U42" s="69"/>
      <c r="V42" s="3"/>
      <c r="W42" s="69"/>
      <c r="X42" s="3"/>
      <c r="AC42" s="69"/>
      <c r="AD42" s="3"/>
      <c r="AE42" s="153"/>
      <c r="AF42" s="151"/>
      <c r="AG42" s="153"/>
      <c r="AH42" s="151"/>
      <c r="AI42" s="153"/>
      <c r="AJ42" s="151"/>
      <c r="AK42" s="69"/>
      <c r="AL42" s="2"/>
      <c r="AM42" s="3"/>
      <c r="AP42" s="158">
        <f t="shared" si="1"/>
        <v>0</v>
      </c>
      <c r="AQ42" s="159">
        <f t="shared" si="2"/>
        <v>0</v>
      </c>
    </row>
    <row r="43" ht="18.75" customHeight="1">
      <c r="A43" s="156" t="s">
        <v>103</v>
      </c>
      <c r="B43" s="163"/>
      <c r="C43" s="153"/>
      <c r="D43" s="151"/>
      <c r="E43" s="69"/>
      <c r="F43" s="3"/>
      <c r="G43" s="152"/>
      <c r="H43" s="69"/>
      <c r="I43" s="3"/>
      <c r="J43" s="69"/>
      <c r="K43" s="3"/>
      <c r="O43" s="153"/>
      <c r="P43" s="151"/>
      <c r="Q43" s="153"/>
      <c r="R43" s="13"/>
      <c r="S43" s="69"/>
      <c r="T43" s="3"/>
      <c r="U43" s="69"/>
      <c r="V43" s="3"/>
      <c r="W43" s="69"/>
      <c r="X43" s="3"/>
      <c r="AC43" s="69"/>
      <c r="AD43" s="3"/>
      <c r="AE43" s="153"/>
      <c r="AF43" s="151"/>
      <c r="AG43" s="153"/>
      <c r="AH43" s="151"/>
      <c r="AI43" s="153"/>
      <c r="AJ43" s="151"/>
      <c r="AK43" s="69"/>
      <c r="AL43" s="2"/>
      <c r="AM43" s="3"/>
      <c r="AP43" s="158">
        <f t="shared" si="1"/>
        <v>0</v>
      </c>
      <c r="AQ43" s="159">
        <f t="shared" si="2"/>
        <v>0</v>
      </c>
    </row>
    <row r="44" ht="18.75" customHeight="1">
      <c r="A44" s="156" t="s">
        <v>104</v>
      </c>
      <c r="B44" s="163"/>
      <c r="C44" s="153"/>
      <c r="D44" s="151"/>
      <c r="E44" s="69"/>
      <c r="F44" s="3"/>
      <c r="G44" s="152"/>
      <c r="H44" s="69"/>
      <c r="I44" s="3"/>
      <c r="J44" s="69"/>
      <c r="K44" s="3"/>
      <c r="O44" s="153"/>
      <c r="P44" s="151"/>
      <c r="Q44" s="153"/>
      <c r="R44" s="13"/>
      <c r="S44" s="69"/>
      <c r="T44" s="3"/>
      <c r="U44" s="69"/>
      <c r="V44" s="3"/>
      <c r="W44" s="69"/>
      <c r="X44" s="3"/>
      <c r="AC44" s="69"/>
      <c r="AD44" s="3"/>
      <c r="AE44" s="153"/>
      <c r="AF44" s="151"/>
      <c r="AG44" s="153"/>
      <c r="AH44" s="151"/>
      <c r="AI44" s="153"/>
      <c r="AJ44" s="151"/>
      <c r="AK44" s="69"/>
      <c r="AL44" s="2"/>
      <c r="AM44" s="3"/>
      <c r="AP44" s="158">
        <f t="shared" si="1"/>
        <v>0</v>
      </c>
      <c r="AQ44" s="159">
        <f t="shared" si="2"/>
        <v>0</v>
      </c>
    </row>
    <row r="45" ht="18.75" customHeight="1">
      <c r="A45" s="156" t="s">
        <v>105</v>
      </c>
      <c r="B45" s="163"/>
      <c r="C45" s="153"/>
      <c r="D45" s="151"/>
      <c r="E45" s="69"/>
      <c r="F45" s="3"/>
      <c r="G45" s="152"/>
      <c r="H45" s="69"/>
      <c r="I45" s="3"/>
      <c r="J45" s="69"/>
      <c r="K45" s="3"/>
      <c r="O45" s="153"/>
      <c r="P45" s="151"/>
      <c r="Q45" s="153"/>
      <c r="R45" s="13"/>
      <c r="S45" s="69"/>
      <c r="T45" s="3"/>
      <c r="U45" s="69"/>
      <c r="V45" s="3"/>
      <c r="W45" s="69"/>
      <c r="X45" s="3"/>
      <c r="AC45" s="69"/>
      <c r="AD45" s="3"/>
      <c r="AE45" s="153"/>
      <c r="AF45" s="151"/>
      <c r="AG45" s="153"/>
      <c r="AH45" s="151"/>
      <c r="AI45" s="153"/>
      <c r="AJ45" s="151"/>
      <c r="AK45" s="69"/>
      <c r="AL45" s="2"/>
      <c r="AM45" s="3"/>
      <c r="AP45" s="158">
        <f t="shared" si="1"/>
        <v>0</v>
      </c>
      <c r="AQ45" s="159">
        <f t="shared" si="2"/>
        <v>0</v>
      </c>
    </row>
    <row r="46" ht="18.75" customHeight="1">
      <c r="A46" s="162" t="s">
        <v>106</v>
      </c>
      <c r="B46" s="163"/>
      <c r="C46" s="153"/>
      <c r="D46" s="151"/>
      <c r="E46" s="69"/>
      <c r="F46" s="3"/>
      <c r="G46" s="152"/>
      <c r="H46" s="69"/>
      <c r="I46" s="3"/>
      <c r="J46" s="69"/>
      <c r="K46" s="3"/>
      <c r="O46" s="153"/>
      <c r="P46" s="151"/>
      <c r="Q46" s="153"/>
      <c r="R46" s="13"/>
      <c r="S46" s="69"/>
      <c r="T46" s="3"/>
      <c r="U46" s="69"/>
      <c r="V46" s="3"/>
      <c r="W46" s="69"/>
      <c r="X46" s="3"/>
      <c r="AC46" s="69"/>
      <c r="AD46" s="3"/>
      <c r="AE46" s="153"/>
      <c r="AF46" s="151"/>
      <c r="AG46" s="153"/>
      <c r="AH46" s="151"/>
      <c r="AI46" s="153"/>
      <c r="AJ46" s="151"/>
      <c r="AK46" s="69"/>
      <c r="AL46" s="2"/>
      <c r="AM46" s="3"/>
      <c r="AP46" s="158">
        <f t="shared" si="1"/>
        <v>0</v>
      </c>
      <c r="AQ46" s="159">
        <f t="shared" si="2"/>
        <v>0</v>
      </c>
    </row>
    <row r="47" ht="18.75" customHeight="1">
      <c r="A47" s="156" t="s">
        <v>107</v>
      </c>
      <c r="B47" s="163"/>
      <c r="C47" s="153"/>
      <c r="D47" s="151"/>
      <c r="E47" s="69"/>
      <c r="F47" s="3"/>
      <c r="G47" s="152"/>
      <c r="H47" s="69"/>
      <c r="I47" s="3"/>
      <c r="J47" s="69"/>
      <c r="K47" s="3"/>
      <c r="O47" s="153"/>
      <c r="P47" s="151"/>
      <c r="Q47" s="153"/>
      <c r="R47" s="13"/>
      <c r="S47" s="69"/>
      <c r="T47" s="3"/>
      <c r="U47" s="69"/>
      <c r="V47" s="3"/>
      <c r="W47" s="69"/>
      <c r="X47" s="3"/>
      <c r="AC47" s="69"/>
      <c r="AD47" s="3"/>
      <c r="AE47" s="153"/>
      <c r="AF47" s="151"/>
      <c r="AG47" s="153"/>
      <c r="AH47" s="151"/>
      <c r="AI47" s="153"/>
      <c r="AJ47" s="151"/>
      <c r="AK47" s="69"/>
      <c r="AL47" s="2"/>
      <c r="AM47" s="3"/>
      <c r="AP47" s="158">
        <f t="shared" si="1"/>
        <v>0</v>
      </c>
      <c r="AQ47" s="159">
        <f t="shared" si="2"/>
        <v>0</v>
      </c>
    </row>
    <row r="48" ht="18.75" customHeight="1">
      <c r="A48" s="156" t="s">
        <v>108</v>
      </c>
      <c r="B48" s="163"/>
      <c r="C48" s="153"/>
      <c r="D48" s="151"/>
      <c r="E48" s="69"/>
      <c r="F48" s="3"/>
      <c r="G48" s="152"/>
      <c r="H48" s="69"/>
      <c r="I48" s="3"/>
      <c r="J48" s="69"/>
      <c r="K48" s="3"/>
      <c r="O48" s="153"/>
      <c r="P48" s="151"/>
      <c r="Q48" s="153"/>
      <c r="R48" s="13"/>
      <c r="S48" s="69"/>
      <c r="T48" s="3"/>
      <c r="U48" s="69"/>
      <c r="V48" s="3"/>
      <c r="W48" s="69"/>
      <c r="X48" s="3"/>
      <c r="AC48" s="69"/>
      <c r="AD48" s="3"/>
      <c r="AE48" s="153"/>
      <c r="AF48" s="151"/>
      <c r="AG48" s="153"/>
      <c r="AH48" s="151"/>
      <c r="AI48" s="153"/>
      <c r="AJ48" s="151"/>
      <c r="AK48" s="69"/>
      <c r="AL48" s="2"/>
      <c r="AM48" s="3"/>
      <c r="AP48" s="158">
        <f t="shared" si="1"/>
        <v>0</v>
      </c>
      <c r="AQ48" s="159">
        <f t="shared" si="2"/>
        <v>0</v>
      </c>
    </row>
    <row r="49" ht="18.75" customHeight="1">
      <c r="A49" s="156" t="s">
        <v>109</v>
      </c>
      <c r="B49" s="163"/>
      <c r="C49" s="153"/>
      <c r="D49" s="151"/>
      <c r="E49" s="69"/>
      <c r="F49" s="3"/>
      <c r="G49" s="152"/>
      <c r="H49" s="69"/>
      <c r="I49" s="3"/>
      <c r="J49" s="69"/>
      <c r="K49" s="3"/>
      <c r="O49" s="153"/>
      <c r="P49" s="151"/>
      <c r="Q49" s="153"/>
      <c r="R49" s="13"/>
      <c r="S49" s="69"/>
      <c r="T49" s="3"/>
      <c r="U49" s="69"/>
      <c r="V49" s="3"/>
      <c r="W49" s="69"/>
      <c r="X49" s="3"/>
      <c r="AC49" s="69"/>
      <c r="AD49" s="3"/>
      <c r="AE49" s="153"/>
      <c r="AF49" s="151"/>
      <c r="AG49" s="153"/>
      <c r="AH49" s="151"/>
      <c r="AI49" s="153"/>
      <c r="AJ49" s="151"/>
      <c r="AK49" s="69"/>
      <c r="AL49" s="2"/>
      <c r="AM49" s="3"/>
      <c r="AP49" s="158">
        <f t="shared" si="1"/>
        <v>0</v>
      </c>
      <c r="AQ49" s="159">
        <f t="shared" si="2"/>
        <v>0</v>
      </c>
    </row>
    <row r="50" ht="18.75" customHeight="1">
      <c r="A50" s="162" t="s">
        <v>110</v>
      </c>
      <c r="B50" s="163"/>
      <c r="C50" s="153"/>
      <c r="D50" s="151"/>
      <c r="E50" s="69"/>
      <c r="F50" s="3"/>
      <c r="G50" s="152"/>
      <c r="H50" s="69"/>
      <c r="I50" s="3"/>
      <c r="J50" s="69"/>
      <c r="K50" s="3"/>
      <c r="O50" s="153"/>
      <c r="P50" s="151"/>
      <c r="Q50" s="153"/>
      <c r="R50" s="13"/>
      <c r="S50" s="69"/>
      <c r="T50" s="3"/>
      <c r="U50" s="69"/>
      <c r="V50" s="3"/>
      <c r="W50" s="69"/>
      <c r="X50" s="3"/>
      <c r="AC50" s="69"/>
      <c r="AD50" s="3"/>
      <c r="AE50" s="153"/>
      <c r="AF50" s="151"/>
      <c r="AG50" s="153"/>
      <c r="AH50" s="151"/>
      <c r="AI50" s="153"/>
      <c r="AJ50" s="151"/>
      <c r="AK50" s="69"/>
      <c r="AL50" s="2"/>
      <c r="AM50" s="3"/>
      <c r="AP50" s="158">
        <f t="shared" si="1"/>
        <v>0</v>
      </c>
      <c r="AQ50" s="159">
        <f t="shared" si="2"/>
        <v>0</v>
      </c>
    </row>
    <row r="51" ht="18.75" customHeight="1">
      <c r="A51" s="156" t="s">
        <v>111</v>
      </c>
      <c r="B51" s="163"/>
      <c r="C51" s="153"/>
      <c r="D51" s="151"/>
      <c r="E51" s="69"/>
      <c r="F51" s="3"/>
      <c r="G51" s="152"/>
      <c r="H51" s="69"/>
      <c r="I51" s="3"/>
      <c r="J51" s="69"/>
      <c r="K51" s="3"/>
      <c r="O51" s="153"/>
      <c r="P51" s="151"/>
      <c r="Q51" s="153"/>
      <c r="R51" s="13"/>
      <c r="S51" s="69"/>
      <c r="T51" s="3"/>
      <c r="U51" s="69"/>
      <c r="V51" s="3"/>
      <c r="W51" s="69"/>
      <c r="X51" s="3"/>
      <c r="AC51" s="69"/>
      <c r="AD51" s="3"/>
      <c r="AE51" s="153"/>
      <c r="AF51" s="151"/>
      <c r="AG51" s="153"/>
      <c r="AH51" s="151"/>
      <c r="AI51" s="153"/>
      <c r="AJ51" s="151"/>
      <c r="AK51" s="69"/>
      <c r="AL51" s="2"/>
      <c r="AM51" s="3"/>
      <c r="AP51" s="158">
        <f t="shared" si="1"/>
        <v>0</v>
      </c>
      <c r="AQ51" s="159">
        <f t="shared" si="2"/>
        <v>0</v>
      </c>
    </row>
    <row r="52" ht="18.75" customHeight="1">
      <c r="A52" s="156" t="s">
        <v>112</v>
      </c>
      <c r="B52" s="163"/>
      <c r="C52" s="153"/>
      <c r="D52" s="151"/>
      <c r="E52" s="69"/>
      <c r="F52" s="3"/>
      <c r="G52" s="152"/>
      <c r="H52" s="69"/>
      <c r="I52" s="3"/>
      <c r="J52" s="69"/>
      <c r="K52" s="3"/>
      <c r="O52" s="153"/>
      <c r="P52" s="151"/>
      <c r="Q52" s="153"/>
      <c r="R52" s="13"/>
      <c r="S52" s="69"/>
      <c r="T52" s="3"/>
      <c r="U52" s="69"/>
      <c r="V52" s="3"/>
      <c r="W52" s="69"/>
      <c r="X52" s="3"/>
      <c r="AC52" s="69"/>
      <c r="AD52" s="3"/>
      <c r="AE52" s="153"/>
      <c r="AF52" s="151"/>
      <c r="AG52" s="153"/>
      <c r="AH52" s="151"/>
      <c r="AI52" s="153"/>
      <c r="AJ52" s="151"/>
      <c r="AK52" s="69"/>
      <c r="AL52" s="2"/>
      <c r="AM52" s="3"/>
      <c r="AP52" s="158">
        <f t="shared" si="1"/>
        <v>0</v>
      </c>
      <c r="AQ52" s="159">
        <f t="shared" si="2"/>
        <v>0</v>
      </c>
    </row>
    <row r="53" ht="18.75" customHeight="1">
      <c r="A53" s="156" t="s">
        <v>113</v>
      </c>
      <c r="B53" s="163"/>
      <c r="C53" s="153"/>
      <c r="D53" s="151"/>
      <c r="E53" s="69"/>
      <c r="F53" s="3"/>
      <c r="G53" s="152"/>
      <c r="H53" s="69"/>
      <c r="I53" s="3"/>
      <c r="J53" s="69"/>
      <c r="K53" s="3"/>
      <c r="O53" s="153"/>
      <c r="P53" s="151"/>
      <c r="Q53" s="153"/>
      <c r="R53" s="13"/>
      <c r="S53" s="69"/>
      <c r="T53" s="3"/>
      <c r="U53" s="69"/>
      <c r="V53" s="3"/>
      <c r="W53" s="69"/>
      <c r="X53" s="3"/>
      <c r="AC53" s="69"/>
      <c r="AD53" s="3"/>
      <c r="AE53" s="153"/>
      <c r="AF53" s="151"/>
      <c r="AG53" s="153"/>
      <c r="AH53" s="151"/>
      <c r="AI53" s="153"/>
      <c r="AJ53" s="151"/>
      <c r="AK53" s="69"/>
      <c r="AL53" s="2"/>
      <c r="AM53" s="3"/>
      <c r="AP53" s="158">
        <f t="shared" si="1"/>
        <v>0</v>
      </c>
      <c r="AQ53" s="159">
        <f t="shared" si="2"/>
        <v>0</v>
      </c>
    </row>
    <row r="54" ht="18.75" customHeight="1">
      <c r="A54" s="162" t="s">
        <v>114</v>
      </c>
      <c r="B54" s="163"/>
      <c r="C54" s="153"/>
      <c r="D54" s="151"/>
      <c r="E54" s="69"/>
      <c r="F54" s="3"/>
      <c r="G54" s="152"/>
      <c r="H54" s="69"/>
      <c r="I54" s="3"/>
      <c r="J54" s="69"/>
      <c r="K54" s="3"/>
      <c r="O54" s="153"/>
      <c r="P54" s="151"/>
      <c r="Q54" s="153"/>
      <c r="R54" s="13"/>
      <c r="S54" s="69"/>
      <c r="T54" s="3"/>
      <c r="U54" s="69"/>
      <c r="V54" s="3"/>
      <c r="W54" s="69"/>
      <c r="X54" s="3"/>
      <c r="AC54" s="69"/>
      <c r="AD54" s="3"/>
      <c r="AE54" s="153"/>
      <c r="AF54" s="151"/>
      <c r="AG54" s="153"/>
      <c r="AH54" s="151"/>
      <c r="AI54" s="153"/>
      <c r="AJ54" s="151"/>
      <c r="AK54" s="69"/>
      <c r="AL54" s="2"/>
      <c r="AM54" s="3"/>
      <c r="AP54" s="158">
        <f t="shared" si="1"/>
        <v>0</v>
      </c>
      <c r="AQ54" s="159">
        <f t="shared" si="2"/>
        <v>0</v>
      </c>
    </row>
    <row r="55" ht="18.75" customHeight="1">
      <c r="A55" s="156" t="s">
        <v>115</v>
      </c>
      <c r="B55" s="163"/>
      <c r="C55" s="153"/>
      <c r="D55" s="151"/>
      <c r="E55" s="69"/>
      <c r="F55" s="3"/>
      <c r="G55" s="152"/>
      <c r="H55" s="69"/>
      <c r="I55" s="3"/>
      <c r="J55" s="69"/>
      <c r="K55" s="3"/>
      <c r="O55" s="153"/>
      <c r="P55" s="151"/>
      <c r="Q55" s="153"/>
      <c r="R55" s="13"/>
      <c r="S55" s="69"/>
      <c r="T55" s="3"/>
      <c r="U55" s="69"/>
      <c r="V55" s="3"/>
      <c r="W55" s="69"/>
      <c r="X55" s="3"/>
      <c r="AC55" s="69"/>
      <c r="AD55" s="3"/>
      <c r="AE55" s="153"/>
      <c r="AF55" s="151"/>
      <c r="AG55" s="153"/>
      <c r="AH55" s="151"/>
      <c r="AI55" s="153"/>
      <c r="AJ55" s="151"/>
      <c r="AK55" s="69"/>
      <c r="AL55" s="2"/>
      <c r="AM55" s="3"/>
      <c r="AP55" s="158">
        <f t="shared" si="1"/>
        <v>0</v>
      </c>
      <c r="AQ55" s="159">
        <f t="shared" si="2"/>
        <v>0</v>
      </c>
    </row>
    <row r="56" ht="18.75" customHeight="1">
      <c r="A56" s="156" t="s">
        <v>116</v>
      </c>
      <c r="B56" s="163"/>
      <c r="C56" s="153"/>
      <c r="D56" s="151"/>
      <c r="E56" s="69"/>
      <c r="F56" s="3"/>
      <c r="G56" s="152"/>
      <c r="H56" s="69"/>
      <c r="I56" s="3"/>
      <c r="J56" s="69"/>
      <c r="K56" s="3"/>
      <c r="O56" s="153"/>
      <c r="P56" s="151"/>
      <c r="Q56" s="153"/>
      <c r="R56" s="13"/>
      <c r="S56" s="69"/>
      <c r="T56" s="3"/>
      <c r="U56" s="69"/>
      <c r="V56" s="3"/>
      <c r="W56" s="69"/>
      <c r="X56" s="3"/>
      <c r="AC56" s="69"/>
      <c r="AD56" s="3"/>
      <c r="AE56" s="153"/>
      <c r="AF56" s="151"/>
      <c r="AG56" s="153"/>
      <c r="AH56" s="151"/>
      <c r="AI56" s="153"/>
      <c r="AJ56" s="151"/>
      <c r="AK56" s="69"/>
      <c r="AL56" s="2"/>
      <c r="AM56" s="3"/>
      <c r="AP56" s="158">
        <f t="shared" si="1"/>
        <v>0</v>
      </c>
      <c r="AQ56" s="159">
        <f t="shared" si="2"/>
        <v>0</v>
      </c>
    </row>
    <row r="57" ht="18.75" customHeight="1">
      <c r="A57" s="156" t="s">
        <v>117</v>
      </c>
      <c r="B57" s="163"/>
      <c r="C57" s="153"/>
      <c r="D57" s="151"/>
      <c r="E57" s="69"/>
      <c r="F57" s="3"/>
      <c r="G57" s="152"/>
      <c r="H57" s="69"/>
      <c r="I57" s="3"/>
      <c r="J57" s="69"/>
      <c r="K57" s="3"/>
      <c r="O57" s="153"/>
      <c r="P57" s="151"/>
      <c r="Q57" s="153"/>
      <c r="R57" s="13"/>
      <c r="S57" s="69"/>
      <c r="T57" s="3"/>
      <c r="U57" s="69"/>
      <c r="V57" s="3"/>
      <c r="W57" s="69"/>
      <c r="X57" s="3"/>
      <c r="AC57" s="69"/>
      <c r="AD57" s="3"/>
      <c r="AE57" s="153"/>
      <c r="AF57" s="151"/>
      <c r="AG57" s="153"/>
      <c r="AH57" s="151"/>
      <c r="AI57" s="153"/>
      <c r="AJ57" s="151"/>
      <c r="AK57" s="69"/>
      <c r="AL57" s="2"/>
      <c r="AM57" s="3"/>
      <c r="AP57" s="158">
        <f t="shared" si="1"/>
        <v>0</v>
      </c>
      <c r="AQ57" s="159">
        <f t="shared" si="2"/>
        <v>0</v>
      </c>
    </row>
    <row r="58" ht="15.75" customHeight="1">
      <c r="A58" s="162" t="s">
        <v>118</v>
      </c>
      <c r="B58" s="163"/>
      <c r="C58" s="153"/>
      <c r="D58" s="151"/>
      <c r="E58" s="69"/>
      <c r="F58" s="3"/>
      <c r="G58" s="152"/>
      <c r="H58" s="69"/>
      <c r="I58" s="3"/>
      <c r="J58" s="69"/>
      <c r="K58" s="3"/>
      <c r="O58" s="153"/>
      <c r="P58" s="151"/>
      <c r="Q58" s="153"/>
      <c r="R58" s="13"/>
      <c r="S58" s="69"/>
      <c r="T58" s="3"/>
      <c r="U58" s="69"/>
      <c r="V58" s="3"/>
      <c r="W58" s="69"/>
      <c r="X58" s="3"/>
      <c r="AC58" s="69"/>
      <c r="AD58" s="3"/>
      <c r="AE58" s="153"/>
      <c r="AF58" s="151"/>
      <c r="AG58" s="153"/>
      <c r="AH58" s="151"/>
      <c r="AI58" s="153"/>
      <c r="AJ58" s="151"/>
      <c r="AK58" s="69"/>
      <c r="AL58" s="2"/>
      <c r="AM58" s="3"/>
      <c r="AP58" s="158">
        <f t="shared" si="1"/>
        <v>0</v>
      </c>
      <c r="AQ58" s="159">
        <f t="shared" si="2"/>
        <v>0</v>
      </c>
    </row>
    <row r="59" ht="15.75" customHeight="1">
      <c r="A59" s="156" t="s">
        <v>119</v>
      </c>
      <c r="B59" s="163"/>
      <c r="C59" s="153"/>
      <c r="D59" s="151"/>
      <c r="E59" s="69"/>
      <c r="F59" s="3"/>
      <c r="G59" s="152"/>
      <c r="H59" s="69"/>
      <c r="I59" s="3"/>
      <c r="J59" s="69"/>
      <c r="K59" s="3"/>
      <c r="O59" s="153"/>
      <c r="P59" s="151"/>
      <c r="Q59" s="153"/>
      <c r="R59" s="13"/>
      <c r="S59" s="69"/>
      <c r="T59" s="3"/>
      <c r="U59" s="69"/>
      <c r="V59" s="3"/>
      <c r="W59" s="69"/>
      <c r="X59" s="3"/>
      <c r="AC59" s="69"/>
      <c r="AD59" s="3"/>
      <c r="AE59" s="153"/>
      <c r="AF59" s="151"/>
      <c r="AG59" s="153"/>
      <c r="AH59" s="151"/>
      <c r="AI59" s="153"/>
      <c r="AJ59" s="151"/>
      <c r="AK59" s="69"/>
      <c r="AL59" s="2"/>
      <c r="AM59" s="3"/>
      <c r="AP59" s="158">
        <f t="shared" si="1"/>
        <v>0</v>
      </c>
      <c r="AQ59" s="159">
        <f t="shared" si="2"/>
        <v>0</v>
      </c>
    </row>
    <row r="60" ht="15.75" customHeight="1">
      <c r="A60" s="156" t="s">
        <v>120</v>
      </c>
      <c r="B60" s="163"/>
      <c r="C60" s="153"/>
      <c r="D60" s="151"/>
      <c r="E60" s="69"/>
      <c r="F60" s="3"/>
      <c r="G60" s="152"/>
      <c r="H60" s="69"/>
      <c r="I60" s="3"/>
      <c r="J60" s="69"/>
      <c r="K60" s="3"/>
      <c r="O60" s="153"/>
      <c r="P60" s="151"/>
      <c r="Q60" s="153"/>
      <c r="R60" s="13"/>
      <c r="S60" s="69"/>
      <c r="T60" s="3"/>
      <c r="U60" s="69"/>
      <c r="V60" s="3"/>
      <c r="W60" s="69"/>
      <c r="X60" s="3"/>
      <c r="AC60" s="69"/>
      <c r="AD60" s="3"/>
      <c r="AE60" s="153"/>
      <c r="AF60" s="151"/>
      <c r="AG60" s="153"/>
      <c r="AH60" s="151"/>
      <c r="AI60" s="153"/>
      <c r="AJ60" s="151"/>
      <c r="AK60" s="69"/>
      <c r="AL60" s="2"/>
      <c r="AM60" s="3"/>
      <c r="AP60" s="158">
        <f t="shared" si="1"/>
        <v>0</v>
      </c>
      <c r="AQ60" s="159">
        <f t="shared" si="2"/>
        <v>0</v>
      </c>
    </row>
    <row r="61" ht="15.75" customHeight="1">
      <c r="A61" s="156" t="s">
        <v>121</v>
      </c>
      <c r="B61" s="163"/>
      <c r="C61" s="153"/>
      <c r="D61" s="151"/>
      <c r="E61" s="69"/>
      <c r="F61" s="3"/>
      <c r="G61" s="152"/>
      <c r="H61" s="69"/>
      <c r="I61" s="3"/>
      <c r="J61" s="69"/>
      <c r="K61" s="3"/>
      <c r="O61" s="153"/>
      <c r="P61" s="151"/>
      <c r="Q61" s="153"/>
      <c r="R61" s="13"/>
      <c r="S61" s="69"/>
      <c r="T61" s="3"/>
      <c r="U61" s="69"/>
      <c r="V61" s="3"/>
      <c r="W61" s="69"/>
      <c r="X61" s="3"/>
      <c r="AC61" s="69"/>
      <c r="AD61" s="3"/>
      <c r="AE61" s="153"/>
      <c r="AF61" s="151"/>
      <c r="AG61" s="153"/>
      <c r="AH61" s="151"/>
      <c r="AI61" s="153"/>
      <c r="AJ61" s="151"/>
      <c r="AK61" s="69"/>
      <c r="AL61" s="2"/>
      <c r="AM61" s="3"/>
      <c r="AP61" s="158">
        <f t="shared" si="1"/>
        <v>0</v>
      </c>
      <c r="AQ61" s="159">
        <f t="shared" si="2"/>
        <v>0</v>
      </c>
    </row>
    <row r="62" ht="15.75" customHeight="1">
      <c r="A62" s="162" t="s">
        <v>122</v>
      </c>
      <c r="B62" s="163"/>
      <c r="C62" s="153"/>
      <c r="D62" s="151"/>
      <c r="E62" s="69"/>
      <c r="F62" s="3"/>
      <c r="G62" s="152"/>
      <c r="H62" s="69"/>
      <c r="I62" s="3"/>
      <c r="J62" s="69"/>
      <c r="K62" s="3"/>
      <c r="O62" s="153"/>
      <c r="P62" s="151"/>
      <c r="Q62" s="153"/>
      <c r="R62" s="13"/>
      <c r="S62" s="69"/>
      <c r="T62" s="3"/>
      <c r="U62" s="69"/>
      <c r="V62" s="3"/>
      <c r="W62" s="69"/>
      <c r="X62" s="3"/>
      <c r="AC62" s="69"/>
      <c r="AD62" s="3"/>
      <c r="AE62" s="153"/>
      <c r="AF62" s="151"/>
      <c r="AG62" s="153"/>
      <c r="AH62" s="151"/>
      <c r="AI62" s="153"/>
      <c r="AJ62" s="151"/>
      <c r="AK62" s="69"/>
      <c r="AL62" s="2"/>
      <c r="AM62" s="3"/>
      <c r="AP62" s="158">
        <f t="shared" si="1"/>
        <v>0</v>
      </c>
      <c r="AQ62" s="159">
        <f t="shared" si="2"/>
        <v>0</v>
      </c>
    </row>
    <row r="63" ht="15.75" customHeight="1">
      <c r="A63" s="156" t="s">
        <v>123</v>
      </c>
      <c r="B63" s="163"/>
      <c r="C63" s="153"/>
      <c r="D63" s="151"/>
      <c r="E63" s="69"/>
      <c r="F63" s="3"/>
      <c r="G63" s="152"/>
      <c r="H63" s="69"/>
      <c r="I63" s="3"/>
      <c r="J63" s="69"/>
      <c r="K63" s="3"/>
      <c r="O63" s="153"/>
      <c r="P63" s="151"/>
      <c r="Q63" s="153"/>
      <c r="R63" s="13"/>
      <c r="S63" s="69"/>
      <c r="T63" s="3"/>
      <c r="U63" s="69"/>
      <c r="V63" s="3"/>
      <c r="W63" s="69"/>
      <c r="X63" s="3"/>
      <c r="AC63" s="69"/>
      <c r="AD63" s="3"/>
      <c r="AE63" s="153"/>
      <c r="AF63" s="151"/>
      <c r="AG63" s="153"/>
      <c r="AH63" s="151"/>
      <c r="AI63" s="153"/>
      <c r="AJ63" s="151"/>
      <c r="AK63" s="69"/>
      <c r="AL63" s="2"/>
      <c r="AM63" s="3"/>
      <c r="AP63" s="158">
        <f t="shared" si="1"/>
        <v>0</v>
      </c>
      <c r="AQ63" s="159">
        <f t="shared" si="2"/>
        <v>0</v>
      </c>
    </row>
    <row r="64" ht="15.75" customHeight="1">
      <c r="A64" s="156" t="s">
        <v>124</v>
      </c>
      <c r="B64" s="163"/>
      <c r="C64" s="153"/>
      <c r="D64" s="151"/>
      <c r="E64" s="69"/>
      <c r="F64" s="3"/>
      <c r="G64" s="152"/>
      <c r="H64" s="69"/>
      <c r="I64" s="3"/>
      <c r="J64" s="69"/>
      <c r="K64" s="3"/>
      <c r="O64" s="153"/>
      <c r="P64" s="151"/>
      <c r="Q64" s="153"/>
      <c r="R64" s="13"/>
      <c r="S64" s="69"/>
      <c r="T64" s="3"/>
      <c r="U64" s="69"/>
      <c r="V64" s="3"/>
      <c r="W64" s="69"/>
      <c r="X64" s="3"/>
      <c r="AC64" s="69"/>
      <c r="AD64" s="3"/>
      <c r="AE64" s="153"/>
      <c r="AF64" s="151"/>
      <c r="AG64" s="153"/>
      <c r="AH64" s="151"/>
      <c r="AI64" s="153"/>
      <c r="AJ64" s="151"/>
      <c r="AK64" s="69"/>
      <c r="AL64" s="2"/>
      <c r="AM64" s="3"/>
      <c r="AP64" s="158">
        <f t="shared" si="1"/>
        <v>0</v>
      </c>
      <c r="AQ64" s="159">
        <f t="shared" si="2"/>
        <v>0</v>
      </c>
    </row>
    <row r="65" ht="15.75" customHeight="1">
      <c r="A65" s="156" t="s">
        <v>125</v>
      </c>
      <c r="B65" s="163"/>
      <c r="C65" s="153"/>
      <c r="D65" s="151"/>
      <c r="E65" s="69"/>
      <c r="F65" s="3"/>
      <c r="G65" s="152"/>
      <c r="H65" s="69"/>
      <c r="I65" s="3"/>
      <c r="J65" s="69"/>
      <c r="K65" s="3"/>
      <c r="O65" s="153"/>
      <c r="P65" s="151"/>
      <c r="Q65" s="153"/>
      <c r="R65" s="13"/>
      <c r="S65" s="69"/>
      <c r="T65" s="3"/>
      <c r="U65" s="69"/>
      <c r="V65" s="3"/>
      <c r="W65" s="69"/>
      <c r="X65" s="3"/>
      <c r="AC65" s="69"/>
      <c r="AD65" s="3"/>
      <c r="AE65" s="153"/>
      <c r="AF65" s="151"/>
      <c r="AG65" s="153"/>
      <c r="AH65" s="151"/>
      <c r="AI65" s="153"/>
      <c r="AJ65" s="151"/>
      <c r="AK65" s="69"/>
      <c r="AL65" s="2"/>
      <c r="AM65" s="3"/>
      <c r="AP65" s="158">
        <f t="shared" si="1"/>
        <v>0</v>
      </c>
      <c r="AQ65" s="159">
        <f t="shared" si="2"/>
        <v>0</v>
      </c>
    </row>
    <row r="66" ht="15.75" customHeight="1">
      <c r="A66" s="162" t="s">
        <v>126</v>
      </c>
      <c r="B66" s="163"/>
      <c r="C66" s="153"/>
      <c r="D66" s="151"/>
      <c r="E66" s="69"/>
      <c r="F66" s="3"/>
      <c r="G66" s="152"/>
      <c r="H66" s="69"/>
      <c r="I66" s="3"/>
      <c r="J66" s="69"/>
      <c r="K66" s="3"/>
      <c r="O66" s="153"/>
      <c r="P66" s="151"/>
      <c r="Q66" s="153"/>
      <c r="R66" s="13"/>
      <c r="S66" s="69"/>
      <c r="T66" s="3"/>
      <c r="U66" s="69"/>
      <c r="V66" s="3"/>
      <c r="W66" s="69"/>
      <c r="X66" s="3"/>
      <c r="AC66" s="69"/>
      <c r="AD66" s="3"/>
      <c r="AE66" s="153"/>
      <c r="AF66" s="151"/>
      <c r="AG66" s="153"/>
      <c r="AH66" s="151"/>
      <c r="AI66" s="153"/>
      <c r="AJ66" s="151"/>
      <c r="AK66" s="69"/>
      <c r="AL66" s="2"/>
      <c r="AM66" s="3"/>
      <c r="AP66" s="158">
        <f t="shared" si="1"/>
        <v>0</v>
      </c>
      <c r="AQ66" s="159">
        <f t="shared" si="2"/>
        <v>0</v>
      </c>
    </row>
    <row r="67" ht="15.75" customHeight="1">
      <c r="A67" s="156" t="s">
        <v>127</v>
      </c>
      <c r="B67" s="163"/>
      <c r="C67" s="153"/>
      <c r="D67" s="151"/>
      <c r="E67" s="69"/>
      <c r="F67" s="3"/>
      <c r="G67" s="152"/>
      <c r="H67" s="69"/>
      <c r="I67" s="3"/>
      <c r="J67" s="69"/>
      <c r="K67" s="3"/>
      <c r="O67" s="153"/>
      <c r="P67" s="151"/>
      <c r="Q67" s="153"/>
      <c r="R67" s="13"/>
      <c r="S67" s="69"/>
      <c r="T67" s="3"/>
      <c r="U67" s="69"/>
      <c r="V67" s="3"/>
      <c r="W67" s="69"/>
      <c r="X67" s="3"/>
      <c r="AC67" s="69"/>
      <c r="AD67" s="3"/>
      <c r="AE67" s="153"/>
      <c r="AF67" s="151"/>
      <c r="AG67" s="153"/>
      <c r="AH67" s="151"/>
      <c r="AI67" s="153"/>
      <c r="AJ67" s="151"/>
      <c r="AK67" s="69"/>
      <c r="AL67" s="2"/>
      <c r="AM67" s="3"/>
      <c r="AP67" s="158">
        <f t="shared" si="1"/>
        <v>0</v>
      </c>
      <c r="AQ67" s="159">
        <f t="shared" si="2"/>
        <v>0</v>
      </c>
    </row>
    <row r="68" ht="15.75" customHeight="1">
      <c r="A68" s="156" t="s">
        <v>128</v>
      </c>
      <c r="B68" s="163"/>
      <c r="C68" s="153"/>
      <c r="D68" s="151"/>
      <c r="E68" s="69"/>
      <c r="F68" s="3"/>
      <c r="G68" s="152"/>
      <c r="H68" s="69"/>
      <c r="I68" s="3"/>
      <c r="J68" s="69"/>
      <c r="K68" s="3"/>
      <c r="O68" s="153"/>
      <c r="P68" s="151"/>
      <c r="Q68" s="153"/>
      <c r="R68" s="13"/>
      <c r="S68" s="69"/>
      <c r="T68" s="3"/>
      <c r="U68" s="69"/>
      <c r="V68" s="3"/>
      <c r="W68" s="69"/>
      <c r="X68" s="3"/>
      <c r="AC68" s="69"/>
      <c r="AD68" s="3"/>
      <c r="AE68" s="153"/>
      <c r="AF68" s="151"/>
      <c r="AG68" s="153"/>
      <c r="AH68" s="151"/>
      <c r="AI68" s="153"/>
      <c r="AJ68" s="151"/>
      <c r="AK68" s="69"/>
      <c r="AL68" s="2"/>
      <c r="AM68" s="3"/>
      <c r="AP68" s="158">
        <f t="shared" si="1"/>
        <v>0</v>
      </c>
      <c r="AQ68" s="159">
        <f t="shared" si="2"/>
        <v>0</v>
      </c>
    </row>
    <row r="69" ht="15.75" customHeight="1">
      <c r="A69" s="164" t="s">
        <v>129</v>
      </c>
      <c r="B69" s="165"/>
      <c r="C69" s="69"/>
      <c r="D69" s="129"/>
      <c r="E69" s="69"/>
      <c r="F69" s="3"/>
      <c r="G69" s="152"/>
      <c r="H69" s="69"/>
      <c r="I69" s="3"/>
      <c r="J69" s="69"/>
      <c r="K69" s="3"/>
      <c r="O69" s="69"/>
      <c r="P69" s="129"/>
      <c r="Q69" s="69"/>
      <c r="R69" s="2"/>
      <c r="S69" s="69"/>
      <c r="T69" s="3"/>
      <c r="U69" s="69"/>
      <c r="V69" s="3"/>
      <c r="W69" s="69"/>
      <c r="X69" s="3"/>
      <c r="AC69" s="69"/>
      <c r="AD69" s="3"/>
      <c r="AE69" s="69"/>
      <c r="AF69" s="129"/>
      <c r="AG69" s="69"/>
      <c r="AH69" s="129"/>
      <c r="AI69" s="153"/>
      <c r="AJ69" s="151"/>
      <c r="AK69" s="69"/>
      <c r="AL69" s="2"/>
      <c r="AM69" s="3"/>
      <c r="AP69" s="158">
        <f t="shared" si="1"/>
        <v>0</v>
      </c>
      <c r="AQ69" s="166">
        <f t="shared" si="2"/>
        <v>0</v>
      </c>
    </row>
    <row r="70" ht="15.75" customHeight="1">
      <c r="A70" s="167"/>
      <c r="B70" s="168"/>
      <c r="C70" s="169"/>
      <c r="D70" s="20"/>
      <c r="E70" s="20"/>
      <c r="F70" s="20"/>
      <c r="G70" s="20"/>
      <c r="H70" s="20"/>
      <c r="I70" s="20"/>
      <c r="J70" s="20"/>
      <c r="K70" s="170"/>
      <c r="O70" s="171"/>
      <c r="P70" s="2"/>
      <c r="Q70" s="2"/>
      <c r="R70" s="2"/>
      <c r="S70" s="2"/>
      <c r="T70" s="2"/>
      <c r="U70" s="2"/>
      <c r="V70" s="2"/>
      <c r="W70" s="2"/>
      <c r="X70" s="76"/>
      <c r="AC70" s="172"/>
      <c r="AD70" s="173"/>
      <c r="AE70" s="173"/>
      <c r="AF70" s="173"/>
      <c r="AG70" s="173"/>
      <c r="AH70" s="173"/>
      <c r="AI70" s="173"/>
      <c r="AJ70" s="173"/>
      <c r="AK70" s="173"/>
      <c r="AL70" s="173"/>
      <c r="AM70" s="174"/>
      <c r="AP70" s="168"/>
      <c r="AQ70" s="175"/>
    </row>
    <row r="71" ht="21.75" customHeight="1">
      <c r="A71" s="176" t="s">
        <v>130</v>
      </c>
      <c r="B71" s="76"/>
      <c r="C71" s="177">
        <f>SUM(C22:D69)</f>
        <v>46</v>
      </c>
      <c r="D71" s="151"/>
      <c r="E71" s="178">
        <f>SUM(E22:F69)</f>
        <v>83</v>
      </c>
      <c r="F71" s="151"/>
      <c r="G71" s="179">
        <f t="shared" ref="G71:H71" si="3">SUM(G22:H69)</f>
        <v>18</v>
      </c>
      <c r="H71" s="178">
        <f t="shared" si="3"/>
        <v>8</v>
      </c>
      <c r="I71" s="151"/>
      <c r="J71" s="178">
        <f>SUM(J22:J69)</f>
        <v>0</v>
      </c>
      <c r="K71" s="18"/>
      <c r="O71" s="180">
        <f>SUM(O22:O69)</f>
        <v>12</v>
      </c>
      <c r="P71" s="76"/>
      <c r="Q71" s="70">
        <f>SUM(Q22:Q69)</f>
        <v>18</v>
      </c>
      <c r="R71" s="3"/>
      <c r="S71" s="181">
        <f>SUM(S22:S69)</f>
        <v>96</v>
      </c>
      <c r="T71" s="21"/>
      <c r="U71" s="70">
        <f>SUM(U22:U69)</f>
        <v>141</v>
      </c>
      <c r="V71" s="3"/>
      <c r="W71" s="70">
        <f>SUM(W22:W69)</f>
        <v>9</v>
      </c>
      <c r="X71" s="3"/>
      <c r="AC71" s="177">
        <f>SUM(AC22:AC69)</f>
        <v>330</v>
      </c>
      <c r="AD71" s="151"/>
      <c r="AE71" s="178">
        <f>SUM(AE22:AE69)</f>
        <v>346</v>
      </c>
      <c r="AF71" s="151"/>
      <c r="AG71" s="178">
        <f>SUM(AG22:AG69)</f>
        <v>286</v>
      </c>
      <c r="AH71" s="151"/>
      <c r="AI71" s="178">
        <f>SUM(AI22:AI69)</f>
        <v>0</v>
      </c>
      <c r="AJ71" s="151"/>
      <c r="AK71" s="178">
        <f>SUM(AK22:AK69)</f>
        <v>0</v>
      </c>
      <c r="AL71" s="13"/>
      <c r="AM71" s="18"/>
      <c r="AP71" s="182">
        <f t="shared" ref="AP71:AP73" si="4">SUM(C71:AM71)</f>
        <v>1393</v>
      </c>
      <c r="AQ71" s="183">
        <f>AP71/AP72</f>
        <v>0.9286666667</v>
      </c>
    </row>
    <row r="72" ht="21.75" customHeight="1">
      <c r="A72" s="184" t="s">
        <v>131</v>
      </c>
      <c r="B72" s="174"/>
      <c r="C72" s="185">
        <v>100.0</v>
      </c>
      <c r="D72" s="66"/>
      <c r="E72" s="95">
        <v>100.0</v>
      </c>
      <c r="F72" s="66"/>
      <c r="G72" s="94">
        <v>100.0</v>
      </c>
      <c r="H72" s="95">
        <v>100.0</v>
      </c>
      <c r="I72" s="66"/>
      <c r="J72" s="95">
        <v>100.0</v>
      </c>
      <c r="K72" s="34"/>
      <c r="O72" s="186">
        <v>100.0</v>
      </c>
      <c r="P72" s="151"/>
      <c r="Q72" s="187">
        <v>100.0</v>
      </c>
      <c r="R72" s="14"/>
      <c r="S72" s="95">
        <v>100.0</v>
      </c>
      <c r="T72" s="66"/>
      <c r="U72" s="169">
        <v>100.0</v>
      </c>
      <c r="V72" s="136"/>
      <c r="W72" s="169">
        <v>100.0</v>
      </c>
      <c r="X72" s="21"/>
      <c r="Y72" s="38"/>
      <c r="Z72" s="38"/>
      <c r="AA72" s="38"/>
      <c r="AC72" s="185">
        <v>100.0</v>
      </c>
      <c r="AD72" s="66"/>
      <c r="AE72" s="95">
        <v>100.0</v>
      </c>
      <c r="AF72" s="66"/>
      <c r="AG72" s="95">
        <v>100.0</v>
      </c>
      <c r="AH72" s="66"/>
      <c r="AI72" s="95">
        <v>100.0</v>
      </c>
      <c r="AJ72" s="66"/>
      <c r="AK72" s="95">
        <v>100.0</v>
      </c>
      <c r="AL72" s="29"/>
      <c r="AM72" s="34"/>
      <c r="AP72" s="188">
        <f t="shared" si="4"/>
        <v>1500</v>
      </c>
      <c r="AQ72" s="189">
        <f>AP72/AP72</f>
        <v>1</v>
      </c>
    </row>
    <row r="73" ht="21.75" customHeight="1">
      <c r="A73" s="190"/>
      <c r="B73" s="191" t="s">
        <v>132</v>
      </c>
      <c r="C73" s="185">
        <v>120.0</v>
      </c>
      <c r="D73" s="66"/>
      <c r="E73" s="95">
        <v>120.0</v>
      </c>
      <c r="F73" s="66"/>
      <c r="G73" s="94">
        <v>120.0</v>
      </c>
      <c r="H73" s="95">
        <v>120.0</v>
      </c>
      <c r="I73" s="66"/>
      <c r="J73" s="95">
        <v>120.0</v>
      </c>
      <c r="K73" s="34"/>
      <c r="O73" s="192">
        <v>120.0</v>
      </c>
      <c r="P73" s="88"/>
      <c r="Q73" s="193">
        <v>120.0</v>
      </c>
      <c r="R73" s="45"/>
      <c r="S73" s="193">
        <v>120.0</v>
      </c>
      <c r="T73" s="45"/>
      <c r="U73" s="193">
        <v>120.0</v>
      </c>
      <c r="V73" s="45"/>
      <c r="W73" s="193">
        <v>120.0</v>
      </c>
      <c r="X73" s="49"/>
      <c r="Y73" s="38"/>
      <c r="Z73" s="38"/>
      <c r="AA73" s="38"/>
      <c r="AC73" s="192">
        <v>120.0</v>
      </c>
      <c r="AD73" s="88"/>
      <c r="AE73" s="193">
        <v>120.0</v>
      </c>
      <c r="AF73" s="88"/>
      <c r="AG73" s="193">
        <v>120.0</v>
      </c>
      <c r="AH73" s="88"/>
      <c r="AI73" s="193">
        <v>120.0</v>
      </c>
      <c r="AJ73" s="88"/>
      <c r="AK73" s="193">
        <v>120.0</v>
      </c>
      <c r="AL73" s="44"/>
      <c r="AM73" s="49"/>
      <c r="AP73" s="194">
        <f t="shared" si="4"/>
        <v>1800</v>
      </c>
      <c r="AQ73" s="195">
        <f>AP73/AP72</f>
        <v>1.2</v>
      </c>
    </row>
    <row r="74" ht="15.75" customHeight="1">
      <c r="A74" s="196" t="s">
        <v>133</v>
      </c>
      <c r="B74" s="170"/>
      <c r="C74" s="197"/>
      <c r="D74" s="198"/>
      <c r="E74" s="198"/>
      <c r="F74" s="198"/>
      <c r="G74" s="198"/>
      <c r="H74" s="198"/>
      <c r="I74" s="198"/>
      <c r="J74" s="198"/>
      <c r="K74" s="199"/>
      <c r="O74" s="19"/>
      <c r="P74" s="20"/>
      <c r="Q74" s="20"/>
      <c r="R74" s="20"/>
      <c r="S74" s="20"/>
      <c r="T74" s="20"/>
      <c r="U74" s="20"/>
      <c r="V74" s="20"/>
      <c r="W74" s="20"/>
      <c r="X74" s="21"/>
      <c r="Y74" s="38"/>
      <c r="Z74" s="38"/>
      <c r="AA74" s="38"/>
      <c r="AC74" s="200"/>
      <c r="AK74" s="38"/>
      <c r="AL74" s="38"/>
      <c r="AM74" s="38"/>
      <c r="AP74" s="201"/>
      <c r="AQ74" s="202"/>
    </row>
    <row r="75" ht="15.75" customHeight="1">
      <c r="A75" s="203" t="s">
        <v>134</v>
      </c>
      <c r="B75" s="204" t="s">
        <v>135</v>
      </c>
      <c r="C75" s="153"/>
      <c r="D75" s="151"/>
      <c r="E75" s="205"/>
      <c r="F75" s="151"/>
      <c r="G75" s="206"/>
      <c r="H75" s="205"/>
      <c r="I75" s="151"/>
      <c r="J75" s="205"/>
      <c r="K75" s="18"/>
      <c r="O75" s="207"/>
      <c r="P75" s="66"/>
      <c r="Q75" s="208"/>
      <c r="R75" s="66"/>
      <c r="S75" s="208"/>
      <c r="T75" s="66"/>
      <c r="U75" s="208"/>
      <c r="V75" s="66"/>
      <c r="W75" s="208"/>
      <c r="X75" s="34"/>
      <c r="Y75" s="38"/>
      <c r="Z75" s="38"/>
      <c r="AA75" s="38"/>
      <c r="AC75" s="153"/>
      <c r="AD75" s="151"/>
      <c r="AE75" s="205"/>
      <c r="AF75" s="151"/>
      <c r="AG75" s="205"/>
      <c r="AH75" s="151"/>
      <c r="AI75" s="205"/>
      <c r="AJ75" s="151"/>
      <c r="AK75" s="205"/>
      <c r="AL75" s="13"/>
      <c r="AM75" s="18"/>
      <c r="AP75" s="209">
        <f t="shared" ref="AP75:AP86" si="5">SUM(C75:AO75)</f>
        <v>0</v>
      </c>
      <c r="AQ75" s="155">
        <f t="shared" ref="AQ75:AQ86" si="6">AP75/$T$5</f>
        <v>0</v>
      </c>
    </row>
    <row r="76" ht="15.75" customHeight="1">
      <c r="A76" s="210" t="s">
        <v>136</v>
      </c>
      <c r="B76" s="211" t="s">
        <v>137</v>
      </c>
      <c r="C76" s="207"/>
      <c r="D76" s="66"/>
      <c r="E76" s="208"/>
      <c r="F76" s="66"/>
      <c r="G76" s="212"/>
      <c r="H76" s="208"/>
      <c r="I76" s="66"/>
      <c r="J76" s="208"/>
      <c r="K76" s="34"/>
      <c r="O76" s="207"/>
      <c r="P76" s="66"/>
      <c r="Q76" s="208"/>
      <c r="R76" s="66"/>
      <c r="S76" s="208"/>
      <c r="T76" s="66"/>
      <c r="U76" s="208"/>
      <c r="V76" s="66"/>
      <c r="W76" s="208"/>
      <c r="X76" s="34"/>
      <c r="Y76" s="38"/>
      <c r="Z76" s="38"/>
      <c r="AA76" s="38"/>
      <c r="AC76" s="207"/>
      <c r="AD76" s="66"/>
      <c r="AE76" s="208"/>
      <c r="AF76" s="66"/>
      <c r="AG76" s="208"/>
      <c r="AH76" s="66"/>
      <c r="AI76" s="208"/>
      <c r="AJ76" s="66"/>
      <c r="AK76" s="208"/>
      <c r="AL76" s="29"/>
      <c r="AM76" s="34"/>
      <c r="AP76" s="213">
        <f t="shared" si="5"/>
        <v>0</v>
      </c>
      <c r="AQ76" s="159">
        <f t="shared" si="6"/>
        <v>0</v>
      </c>
    </row>
    <row r="77" ht="15.75" customHeight="1">
      <c r="A77" s="210" t="s">
        <v>138</v>
      </c>
      <c r="B77" s="211" t="s">
        <v>139</v>
      </c>
      <c r="C77" s="65"/>
      <c r="D77" s="66"/>
      <c r="E77" s="208"/>
      <c r="F77" s="66"/>
      <c r="G77" s="212"/>
      <c r="H77" s="208"/>
      <c r="I77" s="66"/>
      <c r="J77" s="208"/>
      <c r="K77" s="34"/>
      <c r="O77" s="207"/>
      <c r="P77" s="66"/>
      <c r="Q77" s="208"/>
      <c r="R77" s="66"/>
      <c r="S77" s="208"/>
      <c r="T77" s="66"/>
      <c r="U77" s="208"/>
      <c r="V77" s="66"/>
      <c r="W77" s="208"/>
      <c r="X77" s="34"/>
      <c r="Y77" s="38"/>
      <c r="Z77" s="38"/>
      <c r="AA77" s="38"/>
      <c r="AC77" s="207"/>
      <c r="AD77" s="66"/>
      <c r="AE77" s="208"/>
      <c r="AF77" s="66"/>
      <c r="AG77" s="208"/>
      <c r="AH77" s="66"/>
      <c r="AI77" s="208"/>
      <c r="AJ77" s="66"/>
      <c r="AK77" s="208"/>
      <c r="AL77" s="29"/>
      <c r="AM77" s="34"/>
      <c r="AP77" s="213">
        <f t="shared" si="5"/>
        <v>0</v>
      </c>
      <c r="AQ77" s="159">
        <f t="shared" si="6"/>
        <v>0</v>
      </c>
    </row>
    <row r="78" ht="15.75" customHeight="1">
      <c r="A78" s="210" t="s">
        <v>140</v>
      </c>
      <c r="B78" s="211" t="s">
        <v>141</v>
      </c>
      <c r="C78" s="207"/>
      <c r="D78" s="66"/>
      <c r="E78" s="208"/>
      <c r="F78" s="66"/>
      <c r="G78" s="212"/>
      <c r="H78" s="208"/>
      <c r="I78" s="66"/>
      <c r="J78" s="208"/>
      <c r="K78" s="34"/>
      <c r="O78" s="207"/>
      <c r="P78" s="66"/>
      <c r="Q78" s="208"/>
      <c r="R78" s="66"/>
      <c r="S78" s="208"/>
      <c r="T78" s="66"/>
      <c r="U78" s="208"/>
      <c r="V78" s="66"/>
      <c r="W78" s="208"/>
      <c r="X78" s="34"/>
      <c r="Y78" s="38"/>
      <c r="Z78" s="38"/>
      <c r="AA78" s="38"/>
      <c r="AC78" s="207"/>
      <c r="AD78" s="66"/>
      <c r="AE78" s="208"/>
      <c r="AF78" s="66"/>
      <c r="AG78" s="208"/>
      <c r="AH78" s="66"/>
      <c r="AI78" s="208"/>
      <c r="AJ78" s="66"/>
      <c r="AK78" s="208"/>
      <c r="AL78" s="29"/>
      <c r="AM78" s="34"/>
      <c r="AP78" s="213">
        <f t="shared" si="5"/>
        <v>0</v>
      </c>
      <c r="AQ78" s="159">
        <f t="shared" si="6"/>
        <v>0</v>
      </c>
    </row>
    <row r="79" ht="15.75" customHeight="1">
      <c r="A79" s="210" t="s">
        <v>142</v>
      </c>
      <c r="B79" s="211" t="s">
        <v>143</v>
      </c>
      <c r="C79" s="207"/>
      <c r="D79" s="66"/>
      <c r="E79" s="208"/>
      <c r="F79" s="66"/>
      <c r="G79" s="212"/>
      <c r="H79" s="208"/>
      <c r="I79" s="66"/>
      <c r="J79" s="208"/>
      <c r="K79" s="34"/>
      <c r="O79" s="207"/>
      <c r="P79" s="66"/>
      <c r="Q79" s="208"/>
      <c r="R79" s="66"/>
      <c r="S79" s="208"/>
      <c r="T79" s="66"/>
      <c r="U79" s="208"/>
      <c r="V79" s="66"/>
      <c r="W79" s="208"/>
      <c r="X79" s="34"/>
      <c r="Y79" s="38"/>
      <c r="Z79" s="38"/>
      <c r="AA79" s="38"/>
      <c r="AC79" s="207"/>
      <c r="AD79" s="66"/>
      <c r="AE79" s="208"/>
      <c r="AF79" s="66"/>
      <c r="AG79" s="208"/>
      <c r="AH79" s="66"/>
      <c r="AI79" s="208"/>
      <c r="AJ79" s="66"/>
      <c r="AK79" s="208"/>
      <c r="AL79" s="29"/>
      <c r="AM79" s="34"/>
      <c r="AP79" s="213">
        <f t="shared" si="5"/>
        <v>0</v>
      </c>
      <c r="AQ79" s="159">
        <f t="shared" si="6"/>
        <v>0</v>
      </c>
    </row>
    <row r="80" ht="15.75" customHeight="1">
      <c r="A80" s="210" t="s">
        <v>144</v>
      </c>
      <c r="B80" s="211" t="s">
        <v>145</v>
      </c>
      <c r="C80" s="207"/>
      <c r="D80" s="66"/>
      <c r="E80" s="208"/>
      <c r="F80" s="66"/>
      <c r="G80" s="212"/>
      <c r="H80" s="208"/>
      <c r="I80" s="66"/>
      <c r="J80" s="208"/>
      <c r="K80" s="34"/>
      <c r="O80" s="207"/>
      <c r="P80" s="66"/>
      <c r="Q80" s="208"/>
      <c r="R80" s="66"/>
      <c r="S80" s="208"/>
      <c r="T80" s="66"/>
      <c r="U80" s="208"/>
      <c r="V80" s="66"/>
      <c r="W80" s="208"/>
      <c r="X80" s="34"/>
      <c r="Y80" s="38"/>
      <c r="Z80" s="38"/>
      <c r="AA80" s="38"/>
      <c r="AC80" s="207"/>
      <c r="AD80" s="66"/>
      <c r="AE80" s="208"/>
      <c r="AF80" s="66"/>
      <c r="AG80" s="208"/>
      <c r="AH80" s="66"/>
      <c r="AI80" s="208"/>
      <c r="AJ80" s="66"/>
      <c r="AK80" s="208"/>
      <c r="AL80" s="29"/>
      <c r="AM80" s="34"/>
      <c r="AP80" s="213">
        <f t="shared" si="5"/>
        <v>0</v>
      </c>
      <c r="AQ80" s="159">
        <f t="shared" si="6"/>
        <v>0</v>
      </c>
    </row>
    <row r="81" ht="15.75" customHeight="1">
      <c r="A81" s="210" t="s">
        <v>146</v>
      </c>
      <c r="B81" s="211" t="s">
        <v>147</v>
      </c>
      <c r="C81" s="207"/>
      <c r="D81" s="66"/>
      <c r="E81" s="208"/>
      <c r="F81" s="66"/>
      <c r="G81" s="212"/>
      <c r="H81" s="208"/>
      <c r="I81" s="66"/>
      <c r="J81" s="208"/>
      <c r="K81" s="34"/>
      <c r="O81" s="207"/>
      <c r="P81" s="66"/>
      <c r="Q81" s="208"/>
      <c r="R81" s="66"/>
      <c r="S81" s="208"/>
      <c r="T81" s="66"/>
      <c r="U81" s="208"/>
      <c r="V81" s="66"/>
      <c r="W81" s="208"/>
      <c r="X81" s="34"/>
      <c r="Y81" s="38"/>
      <c r="Z81" s="38"/>
      <c r="AA81" s="38"/>
      <c r="AC81" s="207"/>
      <c r="AD81" s="66"/>
      <c r="AE81" s="208"/>
      <c r="AF81" s="66"/>
      <c r="AG81" s="208"/>
      <c r="AH81" s="66"/>
      <c r="AI81" s="208"/>
      <c r="AJ81" s="66"/>
      <c r="AK81" s="208"/>
      <c r="AL81" s="29"/>
      <c r="AM81" s="34"/>
      <c r="AP81" s="213">
        <f t="shared" si="5"/>
        <v>0</v>
      </c>
      <c r="AQ81" s="159">
        <f t="shared" si="6"/>
        <v>0</v>
      </c>
    </row>
    <row r="82" ht="15.75" customHeight="1">
      <c r="A82" s="210" t="s">
        <v>148</v>
      </c>
      <c r="B82" s="211" t="s">
        <v>149</v>
      </c>
      <c r="C82" s="207"/>
      <c r="D82" s="66"/>
      <c r="E82" s="208"/>
      <c r="F82" s="66"/>
      <c r="G82" s="212"/>
      <c r="H82" s="208"/>
      <c r="I82" s="66"/>
      <c r="J82" s="208"/>
      <c r="K82" s="34"/>
      <c r="O82" s="207"/>
      <c r="P82" s="66"/>
      <c r="Q82" s="208"/>
      <c r="R82" s="66"/>
      <c r="S82" s="208"/>
      <c r="T82" s="66"/>
      <c r="U82" s="208"/>
      <c r="V82" s="66"/>
      <c r="W82" s="208"/>
      <c r="X82" s="34"/>
      <c r="Y82" s="38"/>
      <c r="Z82" s="38"/>
      <c r="AA82" s="38"/>
      <c r="AC82" s="207"/>
      <c r="AD82" s="66"/>
      <c r="AE82" s="208"/>
      <c r="AF82" s="66"/>
      <c r="AG82" s="208"/>
      <c r="AH82" s="66"/>
      <c r="AI82" s="208"/>
      <c r="AJ82" s="66"/>
      <c r="AK82" s="208"/>
      <c r="AL82" s="29"/>
      <c r="AM82" s="34"/>
      <c r="AP82" s="213">
        <f t="shared" si="5"/>
        <v>0</v>
      </c>
      <c r="AQ82" s="159">
        <f t="shared" si="6"/>
        <v>0</v>
      </c>
    </row>
    <row r="83" ht="15.75" customHeight="1">
      <c r="A83" s="210" t="s">
        <v>150</v>
      </c>
      <c r="B83" s="211" t="s">
        <v>151</v>
      </c>
      <c r="C83" s="207"/>
      <c r="D83" s="66"/>
      <c r="E83" s="208"/>
      <c r="F83" s="66"/>
      <c r="G83" s="212"/>
      <c r="H83" s="208"/>
      <c r="I83" s="66"/>
      <c r="J83" s="208"/>
      <c r="K83" s="34"/>
      <c r="O83" s="207"/>
      <c r="P83" s="66"/>
      <c r="Q83" s="208"/>
      <c r="R83" s="66"/>
      <c r="S83" s="208"/>
      <c r="T83" s="66"/>
      <c r="U83" s="208"/>
      <c r="V83" s="66"/>
      <c r="W83" s="208"/>
      <c r="X83" s="34"/>
      <c r="Y83" s="38"/>
      <c r="Z83" s="38"/>
      <c r="AA83" s="38"/>
      <c r="AC83" s="207"/>
      <c r="AD83" s="66"/>
      <c r="AE83" s="208"/>
      <c r="AF83" s="66"/>
      <c r="AG83" s="208"/>
      <c r="AH83" s="66"/>
      <c r="AI83" s="208"/>
      <c r="AJ83" s="66"/>
      <c r="AK83" s="208"/>
      <c r="AL83" s="29"/>
      <c r="AM83" s="34"/>
      <c r="AP83" s="213">
        <f t="shared" si="5"/>
        <v>0</v>
      </c>
      <c r="AQ83" s="159">
        <f t="shared" si="6"/>
        <v>0</v>
      </c>
    </row>
    <row r="84" ht="15.75" customHeight="1">
      <c r="A84" s="210" t="s">
        <v>152</v>
      </c>
      <c r="B84" s="211" t="s">
        <v>153</v>
      </c>
      <c r="C84" s="207"/>
      <c r="D84" s="66"/>
      <c r="E84" s="208"/>
      <c r="F84" s="66"/>
      <c r="G84" s="212"/>
      <c r="H84" s="208"/>
      <c r="I84" s="66"/>
      <c r="J84" s="208"/>
      <c r="K84" s="34"/>
      <c r="O84" s="207"/>
      <c r="P84" s="66"/>
      <c r="Q84" s="208"/>
      <c r="R84" s="66"/>
      <c r="S84" s="208"/>
      <c r="T84" s="66"/>
      <c r="U84" s="208"/>
      <c r="V84" s="66"/>
      <c r="W84" s="208"/>
      <c r="X84" s="34"/>
      <c r="Y84" s="38"/>
      <c r="Z84" s="38"/>
      <c r="AA84" s="38"/>
      <c r="AC84" s="207"/>
      <c r="AD84" s="66"/>
      <c r="AE84" s="208"/>
      <c r="AF84" s="66"/>
      <c r="AG84" s="208"/>
      <c r="AH84" s="66"/>
      <c r="AI84" s="208"/>
      <c r="AJ84" s="66"/>
      <c r="AK84" s="208"/>
      <c r="AL84" s="29"/>
      <c r="AM84" s="34"/>
      <c r="AP84" s="213">
        <f t="shared" si="5"/>
        <v>0</v>
      </c>
      <c r="AQ84" s="159">
        <f t="shared" si="6"/>
        <v>0</v>
      </c>
    </row>
    <row r="85" ht="15.75" customHeight="1">
      <c r="A85" s="210" t="s">
        <v>154</v>
      </c>
      <c r="B85" s="211" t="s">
        <v>155</v>
      </c>
      <c r="C85" s="207"/>
      <c r="D85" s="66"/>
      <c r="E85" s="208"/>
      <c r="F85" s="66"/>
      <c r="G85" s="212"/>
      <c r="H85" s="208"/>
      <c r="I85" s="66"/>
      <c r="J85" s="208"/>
      <c r="K85" s="34"/>
      <c r="O85" s="207"/>
      <c r="P85" s="66"/>
      <c r="Q85" s="208"/>
      <c r="R85" s="66"/>
      <c r="S85" s="208"/>
      <c r="T85" s="66"/>
      <c r="U85" s="208"/>
      <c r="V85" s="66"/>
      <c r="W85" s="208"/>
      <c r="X85" s="34"/>
      <c r="Y85" s="38"/>
      <c r="Z85" s="38"/>
      <c r="AA85" s="38"/>
      <c r="AC85" s="207"/>
      <c r="AD85" s="66"/>
      <c r="AE85" s="208"/>
      <c r="AF85" s="66"/>
      <c r="AG85" s="208"/>
      <c r="AH85" s="66"/>
      <c r="AI85" s="208"/>
      <c r="AJ85" s="66"/>
      <c r="AK85" s="208"/>
      <c r="AL85" s="29"/>
      <c r="AM85" s="34"/>
      <c r="AP85" s="213">
        <f t="shared" si="5"/>
        <v>0</v>
      </c>
      <c r="AQ85" s="159">
        <f t="shared" si="6"/>
        <v>0</v>
      </c>
    </row>
    <row r="86" ht="15.75" customHeight="1">
      <c r="A86" s="214" t="s">
        <v>156</v>
      </c>
      <c r="B86" s="215" t="s">
        <v>157</v>
      </c>
      <c r="C86" s="216"/>
      <c r="D86" s="88"/>
      <c r="E86" s="217"/>
      <c r="F86" s="88"/>
      <c r="G86" s="218"/>
      <c r="H86" s="217"/>
      <c r="I86" s="88"/>
      <c r="J86" s="217"/>
      <c r="K86" s="49"/>
      <c r="O86" s="216"/>
      <c r="P86" s="88"/>
      <c r="Q86" s="217"/>
      <c r="R86" s="88"/>
      <c r="S86" s="217"/>
      <c r="T86" s="88"/>
      <c r="U86" s="217"/>
      <c r="V86" s="88"/>
      <c r="W86" s="217"/>
      <c r="X86" s="49"/>
      <c r="Y86" s="38"/>
      <c r="Z86" s="38"/>
      <c r="AA86" s="38"/>
      <c r="AC86" s="216"/>
      <c r="AD86" s="88"/>
      <c r="AE86" s="217"/>
      <c r="AF86" s="88"/>
      <c r="AG86" s="217"/>
      <c r="AH86" s="88"/>
      <c r="AI86" s="217"/>
      <c r="AJ86" s="88"/>
      <c r="AK86" s="217"/>
      <c r="AL86" s="44"/>
      <c r="AM86" s="49"/>
      <c r="AP86" s="219">
        <f t="shared" si="5"/>
        <v>0</v>
      </c>
      <c r="AQ86" s="166">
        <f t="shared" si="6"/>
        <v>0</v>
      </c>
    </row>
    <row r="87" ht="15.75" customHeight="1">
      <c r="A87" s="220"/>
      <c r="B87" s="38"/>
      <c r="C87" s="221"/>
      <c r="E87" s="200"/>
      <c r="G87" s="200"/>
      <c r="H87" s="200"/>
      <c r="I87" s="200"/>
      <c r="J87" s="200"/>
      <c r="K87" s="222"/>
      <c r="O87" s="223"/>
      <c r="P87" s="53"/>
      <c r="Q87" s="224"/>
      <c r="R87" s="225"/>
      <c r="S87" s="223"/>
      <c r="T87" s="53"/>
      <c r="U87" s="223"/>
      <c r="V87" s="53"/>
      <c r="W87" s="223"/>
      <c r="X87" s="53"/>
      <c r="Y87" s="38"/>
      <c r="Z87" s="38"/>
      <c r="AA87" s="38"/>
      <c r="AC87" s="200"/>
      <c r="AE87" s="200"/>
      <c r="AG87" s="200"/>
      <c r="AP87" s="143"/>
      <c r="AQ87" s="143"/>
    </row>
    <row r="88" ht="15.75" customHeight="1">
      <c r="A88" s="226" t="s">
        <v>3</v>
      </c>
      <c r="B88" s="76"/>
      <c r="C88" s="227">
        <f>SUM(C75:D87)</f>
        <v>0</v>
      </c>
      <c r="D88" s="129"/>
      <c r="E88" s="227">
        <f>SUM(E75:F87)</f>
        <v>0</v>
      </c>
      <c r="F88" s="129"/>
      <c r="G88" s="228">
        <f t="shared" ref="G88:H88" si="7">SUM(G75:H87)</f>
        <v>0</v>
      </c>
      <c r="H88" s="229">
        <f t="shared" si="7"/>
        <v>0</v>
      </c>
      <c r="I88" s="129"/>
      <c r="J88" s="229">
        <f>SUM(J75:K87)</f>
        <v>0</v>
      </c>
      <c r="K88" s="129"/>
      <c r="O88" s="229">
        <f>SUM(O75:P86)</f>
        <v>0</v>
      </c>
      <c r="P88" s="76"/>
      <c r="Q88" s="229">
        <f>SUM(Q75:R86)</f>
        <v>0</v>
      </c>
      <c r="R88" s="76"/>
      <c r="S88" s="229">
        <f>SUM(S75:T86)</f>
        <v>0</v>
      </c>
      <c r="T88" s="76"/>
      <c r="U88" s="229">
        <f>SUM(U75:V86)</f>
        <v>0</v>
      </c>
      <c r="V88" s="76"/>
      <c r="W88" s="229">
        <f>SUM(W75:X86)</f>
        <v>0</v>
      </c>
      <c r="X88" s="76"/>
      <c r="Y88" s="38"/>
      <c r="Z88" s="38"/>
      <c r="AA88" s="38"/>
      <c r="AC88" s="227">
        <f>SUM(AC75:AD87)</f>
        <v>0</v>
      </c>
      <c r="AD88" s="3"/>
      <c r="AE88" s="227">
        <f>SUM(AE75:AF87)</f>
        <v>0</v>
      </c>
      <c r="AF88" s="3"/>
      <c r="AG88" s="227">
        <f>SUM(AG75:AH87)</f>
        <v>0</v>
      </c>
      <c r="AH88" s="3"/>
      <c r="AI88" s="227">
        <f>SUM(AI75:AJ87)</f>
        <v>0</v>
      </c>
      <c r="AJ88" s="3"/>
      <c r="AK88" s="227">
        <f>SUM(AK75:AL87)</f>
        <v>0</v>
      </c>
      <c r="AL88" s="2"/>
      <c r="AM88" s="3"/>
      <c r="AP88" s="230">
        <f>SUM(C88:AO88)</f>
        <v>0</v>
      </c>
      <c r="AQ88" s="231">
        <f>AP88/$T$5</f>
        <v>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12">
    <mergeCell ref="U69:V69"/>
    <mergeCell ref="W69:X69"/>
    <mergeCell ref="AC69:AD69"/>
    <mergeCell ref="AE69:AF69"/>
    <mergeCell ref="AG69:AH69"/>
    <mergeCell ref="AI69:AJ69"/>
    <mergeCell ref="AK69:AM69"/>
    <mergeCell ref="C69:D69"/>
    <mergeCell ref="E69:F69"/>
    <mergeCell ref="H69:I69"/>
    <mergeCell ref="J69:K69"/>
    <mergeCell ref="O69:P69"/>
    <mergeCell ref="Q69:R69"/>
    <mergeCell ref="S69:T69"/>
    <mergeCell ref="S71:T71"/>
    <mergeCell ref="U71:V71"/>
    <mergeCell ref="W71:X71"/>
    <mergeCell ref="AC71:AD71"/>
    <mergeCell ref="AE71:AF71"/>
    <mergeCell ref="AG71:AH71"/>
    <mergeCell ref="AI71:AJ71"/>
    <mergeCell ref="AK71:AM71"/>
    <mergeCell ref="A71:B71"/>
    <mergeCell ref="C71:D71"/>
    <mergeCell ref="E71:F71"/>
    <mergeCell ref="H71:I71"/>
    <mergeCell ref="J71:K71"/>
    <mergeCell ref="O71:P71"/>
    <mergeCell ref="Q71:R71"/>
    <mergeCell ref="S72:T72"/>
    <mergeCell ref="U72:V72"/>
    <mergeCell ref="W72:X72"/>
    <mergeCell ref="AC72:AD72"/>
    <mergeCell ref="AE72:AF72"/>
    <mergeCell ref="AG72:AH72"/>
    <mergeCell ref="AI72:AJ72"/>
    <mergeCell ref="AK72:AM72"/>
    <mergeCell ref="A72:B72"/>
    <mergeCell ref="C72:D72"/>
    <mergeCell ref="E72:F72"/>
    <mergeCell ref="H72:I72"/>
    <mergeCell ref="J72:K72"/>
    <mergeCell ref="O72:P72"/>
    <mergeCell ref="Q72:R72"/>
    <mergeCell ref="Q75:R75"/>
    <mergeCell ref="S75:T75"/>
    <mergeCell ref="AK75:AM75"/>
    <mergeCell ref="U83:V83"/>
    <mergeCell ref="W83:X83"/>
    <mergeCell ref="AC83:AD83"/>
    <mergeCell ref="AE83:AF83"/>
    <mergeCell ref="AG83:AH83"/>
    <mergeCell ref="AI83:AJ83"/>
    <mergeCell ref="AK83:AM83"/>
    <mergeCell ref="C83:D83"/>
    <mergeCell ref="E83:F83"/>
    <mergeCell ref="H83:I83"/>
    <mergeCell ref="J83:K83"/>
    <mergeCell ref="O83:P83"/>
    <mergeCell ref="Q83:R83"/>
    <mergeCell ref="S83:T83"/>
    <mergeCell ref="U84:V84"/>
    <mergeCell ref="W84:X84"/>
    <mergeCell ref="AC84:AD84"/>
    <mergeCell ref="AE84:AF84"/>
    <mergeCell ref="AG84:AH84"/>
    <mergeCell ref="AI84:AJ84"/>
    <mergeCell ref="AK84:AM84"/>
    <mergeCell ref="C84:D84"/>
    <mergeCell ref="E84:F84"/>
    <mergeCell ref="H84:I84"/>
    <mergeCell ref="J84:K84"/>
    <mergeCell ref="O84:P84"/>
    <mergeCell ref="Q84:R84"/>
    <mergeCell ref="S84:T84"/>
    <mergeCell ref="U85:V85"/>
    <mergeCell ref="W85:X85"/>
    <mergeCell ref="AC85:AD85"/>
    <mergeCell ref="AE85:AF85"/>
    <mergeCell ref="AG85:AH85"/>
    <mergeCell ref="AI85:AJ85"/>
    <mergeCell ref="AK85:AM85"/>
    <mergeCell ref="C85:D85"/>
    <mergeCell ref="E85:F85"/>
    <mergeCell ref="H85:I85"/>
    <mergeCell ref="J85:K85"/>
    <mergeCell ref="O85:P85"/>
    <mergeCell ref="Q85:R85"/>
    <mergeCell ref="S85:T85"/>
    <mergeCell ref="U86:V86"/>
    <mergeCell ref="W86:X86"/>
    <mergeCell ref="AC86:AD86"/>
    <mergeCell ref="AE86:AF86"/>
    <mergeCell ref="AG86:AH86"/>
    <mergeCell ref="AI86:AJ86"/>
    <mergeCell ref="AK86:AM86"/>
    <mergeCell ref="C86:D86"/>
    <mergeCell ref="E86:F86"/>
    <mergeCell ref="H86:I86"/>
    <mergeCell ref="J86:K86"/>
    <mergeCell ref="O86:P86"/>
    <mergeCell ref="Q86:R86"/>
    <mergeCell ref="S86:T86"/>
    <mergeCell ref="AC87:AD87"/>
    <mergeCell ref="AE87:AF87"/>
    <mergeCell ref="AG87:AH87"/>
    <mergeCell ref="C87:D87"/>
    <mergeCell ref="E87:F87"/>
    <mergeCell ref="O87:P87"/>
    <mergeCell ref="Q87:R87"/>
    <mergeCell ref="S87:T87"/>
    <mergeCell ref="U87:V87"/>
    <mergeCell ref="W87:X87"/>
    <mergeCell ref="U75:V75"/>
    <mergeCell ref="W75:X75"/>
    <mergeCell ref="AC75:AD75"/>
    <mergeCell ref="AE75:AF75"/>
    <mergeCell ref="AC76:AD76"/>
    <mergeCell ref="AE76:AF76"/>
    <mergeCell ref="AC77:AD77"/>
    <mergeCell ref="AE77:AF77"/>
    <mergeCell ref="AG77:AH77"/>
    <mergeCell ref="AI77:AJ77"/>
    <mergeCell ref="AG75:AH75"/>
    <mergeCell ref="AI75:AJ75"/>
    <mergeCell ref="AG76:AH76"/>
    <mergeCell ref="AI76:AJ76"/>
    <mergeCell ref="AK76:AM76"/>
    <mergeCell ref="AK77:AM77"/>
    <mergeCell ref="A74:B74"/>
    <mergeCell ref="C74:K74"/>
    <mergeCell ref="O74:X74"/>
    <mergeCell ref="AC74:AJ74"/>
    <mergeCell ref="C75:D75"/>
    <mergeCell ref="E75:F75"/>
    <mergeCell ref="H75:I75"/>
    <mergeCell ref="Q76:R76"/>
    <mergeCell ref="S76:T76"/>
    <mergeCell ref="U76:V76"/>
    <mergeCell ref="W76:X76"/>
    <mergeCell ref="J75:K75"/>
    <mergeCell ref="O75:P75"/>
    <mergeCell ref="C76:D76"/>
    <mergeCell ref="E76:F76"/>
    <mergeCell ref="H76:I76"/>
    <mergeCell ref="J76:K76"/>
    <mergeCell ref="O76:P76"/>
    <mergeCell ref="S88:T88"/>
    <mergeCell ref="U88:V88"/>
    <mergeCell ref="W88:X88"/>
    <mergeCell ref="AC88:AD88"/>
    <mergeCell ref="AE88:AF88"/>
    <mergeCell ref="AG88:AH88"/>
    <mergeCell ref="AI88:AJ88"/>
    <mergeCell ref="AK88:AM88"/>
    <mergeCell ref="A88:B88"/>
    <mergeCell ref="C88:D88"/>
    <mergeCell ref="E88:F88"/>
    <mergeCell ref="H88:I88"/>
    <mergeCell ref="J88:K88"/>
    <mergeCell ref="O88:P88"/>
    <mergeCell ref="Q88:R88"/>
    <mergeCell ref="U73:V73"/>
    <mergeCell ref="W73:X73"/>
    <mergeCell ref="AC73:AD73"/>
    <mergeCell ref="AE73:AF73"/>
    <mergeCell ref="AG73:AH73"/>
    <mergeCell ref="AI73:AJ73"/>
    <mergeCell ref="AK73:AM73"/>
    <mergeCell ref="C73:D73"/>
    <mergeCell ref="E73:F73"/>
    <mergeCell ref="H73:I73"/>
    <mergeCell ref="J73:K73"/>
    <mergeCell ref="O73:P73"/>
    <mergeCell ref="Q73:R73"/>
    <mergeCell ref="S73:T73"/>
    <mergeCell ref="U77:V77"/>
    <mergeCell ref="W77:X77"/>
    <mergeCell ref="C77:D77"/>
    <mergeCell ref="E77:F77"/>
    <mergeCell ref="H77:I77"/>
    <mergeCell ref="J77:K77"/>
    <mergeCell ref="O77:P77"/>
    <mergeCell ref="Q77:R77"/>
    <mergeCell ref="S77:T77"/>
    <mergeCell ref="U78:V78"/>
    <mergeCell ref="W78:X78"/>
    <mergeCell ref="AC78:AD78"/>
    <mergeCell ref="AE78:AF78"/>
    <mergeCell ref="AG78:AH78"/>
    <mergeCell ref="AI78:AJ78"/>
    <mergeCell ref="AK78:AM78"/>
    <mergeCell ref="C78:D78"/>
    <mergeCell ref="E78:F78"/>
    <mergeCell ref="H78:I78"/>
    <mergeCell ref="J78:K78"/>
    <mergeCell ref="O78:P78"/>
    <mergeCell ref="Q78:R78"/>
    <mergeCell ref="S78:T78"/>
    <mergeCell ref="U79:V79"/>
    <mergeCell ref="W79:X79"/>
    <mergeCell ref="AC79:AD79"/>
    <mergeCell ref="AE79:AF79"/>
    <mergeCell ref="AG79:AH79"/>
    <mergeCell ref="AI79:AJ79"/>
    <mergeCell ref="AK79:AM79"/>
    <mergeCell ref="C79:D79"/>
    <mergeCell ref="E79:F79"/>
    <mergeCell ref="H79:I79"/>
    <mergeCell ref="J79:K79"/>
    <mergeCell ref="O79:P79"/>
    <mergeCell ref="Q79:R79"/>
    <mergeCell ref="S79:T79"/>
    <mergeCell ref="U80:V80"/>
    <mergeCell ref="W80:X80"/>
    <mergeCell ref="AC80:AD80"/>
    <mergeCell ref="AE80:AF80"/>
    <mergeCell ref="AG80:AH80"/>
    <mergeCell ref="AI80:AJ80"/>
    <mergeCell ref="AK80:AM80"/>
    <mergeCell ref="C80:D80"/>
    <mergeCell ref="E80:F80"/>
    <mergeCell ref="H80:I80"/>
    <mergeCell ref="J80:K80"/>
    <mergeCell ref="O80:P80"/>
    <mergeCell ref="Q80:R80"/>
    <mergeCell ref="S80:T80"/>
    <mergeCell ref="U81:V81"/>
    <mergeCell ref="W81:X81"/>
    <mergeCell ref="AC81:AD81"/>
    <mergeCell ref="AE81:AF81"/>
    <mergeCell ref="AG81:AH81"/>
    <mergeCell ref="AI81:AJ81"/>
    <mergeCell ref="AK81:AM81"/>
    <mergeCell ref="C81:D81"/>
    <mergeCell ref="E81:F81"/>
    <mergeCell ref="H81:I81"/>
    <mergeCell ref="J81:K81"/>
    <mergeCell ref="O81:P81"/>
    <mergeCell ref="Q81:R81"/>
    <mergeCell ref="S81:T81"/>
    <mergeCell ref="U82:V82"/>
    <mergeCell ref="W82:X82"/>
    <mergeCell ref="AC82:AD82"/>
    <mergeCell ref="AE82:AF82"/>
    <mergeCell ref="AG82:AH82"/>
    <mergeCell ref="AI82:AJ82"/>
    <mergeCell ref="AK82:AM82"/>
    <mergeCell ref="C82:D82"/>
    <mergeCell ref="E82:F82"/>
    <mergeCell ref="H82:I82"/>
    <mergeCell ref="J82:K82"/>
    <mergeCell ref="O82:P82"/>
    <mergeCell ref="Q82:R82"/>
    <mergeCell ref="S82:T82"/>
    <mergeCell ref="T8:V8"/>
    <mergeCell ref="T9:V9"/>
    <mergeCell ref="A8:C8"/>
    <mergeCell ref="D8:E8"/>
    <mergeCell ref="F8:L8"/>
    <mergeCell ref="N8:R8"/>
    <mergeCell ref="A9:C9"/>
    <mergeCell ref="D9:E9"/>
    <mergeCell ref="F9:L9"/>
    <mergeCell ref="F7:L7"/>
    <mergeCell ref="N7:S7"/>
    <mergeCell ref="T7:V7"/>
    <mergeCell ref="W7:Y7"/>
    <mergeCell ref="D5:E5"/>
    <mergeCell ref="F5:L5"/>
    <mergeCell ref="A6:C6"/>
    <mergeCell ref="D6:E6"/>
    <mergeCell ref="F6:L6"/>
    <mergeCell ref="A7:C7"/>
    <mergeCell ref="D7:E7"/>
    <mergeCell ref="A1:AQ1"/>
    <mergeCell ref="A3:C3"/>
    <mergeCell ref="D3:L3"/>
    <mergeCell ref="N3:R3"/>
    <mergeCell ref="T3:W3"/>
    <mergeCell ref="X3:Y3"/>
    <mergeCell ref="AA3:AO3"/>
    <mergeCell ref="T4:W4"/>
    <mergeCell ref="T5:W5"/>
    <mergeCell ref="A4:C5"/>
    <mergeCell ref="D4:E4"/>
    <mergeCell ref="F4:L4"/>
    <mergeCell ref="N4:R4"/>
    <mergeCell ref="X4:Y4"/>
    <mergeCell ref="AA4:AC4"/>
    <mergeCell ref="N5:R5"/>
    <mergeCell ref="X5:Y5"/>
    <mergeCell ref="X9:Y9"/>
    <mergeCell ref="X10:Y10"/>
    <mergeCell ref="AE4:AF4"/>
    <mergeCell ref="AH4:AI4"/>
    <mergeCell ref="AM4:AN4"/>
    <mergeCell ref="AA5:AO6"/>
    <mergeCell ref="X6:Y6"/>
    <mergeCell ref="AA7:AO13"/>
    <mergeCell ref="X8:Y8"/>
    <mergeCell ref="O16:X16"/>
    <mergeCell ref="AC16:AJ16"/>
    <mergeCell ref="AK16:AM16"/>
    <mergeCell ref="A10:C10"/>
    <mergeCell ref="D10:E10"/>
    <mergeCell ref="F10:L10"/>
    <mergeCell ref="T10:V10"/>
    <mergeCell ref="A11:L13"/>
    <mergeCell ref="N11:Y13"/>
    <mergeCell ref="A14:AO15"/>
    <mergeCell ref="S17:T17"/>
    <mergeCell ref="U17:V17"/>
    <mergeCell ref="W17:X17"/>
    <mergeCell ref="AC17:AD17"/>
    <mergeCell ref="AE17:AF17"/>
    <mergeCell ref="AG17:AH17"/>
    <mergeCell ref="AI17:AJ17"/>
    <mergeCell ref="H18:I18"/>
    <mergeCell ref="O18:V18"/>
    <mergeCell ref="W18:X18"/>
    <mergeCell ref="AC18:AD18"/>
    <mergeCell ref="AE18:AF18"/>
    <mergeCell ref="AG18:AH18"/>
    <mergeCell ref="AI18:AJ18"/>
    <mergeCell ref="H19:I19"/>
    <mergeCell ref="J19:K19"/>
    <mergeCell ref="A16:B19"/>
    <mergeCell ref="C16:K16"/>
    <mergeCell ref="C17:D17"/>
    <mergeCell ref="E17:F17"/>
    <mergeCell ref="H17:I17"/>
    <mergeCell ref="O17:P17"/>
    <mergeCell ref="Q17:R17"/>
    <mergeCell ref="AG19:AH19"/>
    <mergeCell ref="AI19:AJ19"/>
    <mergeCell ref="AC20:AM20"/>
    <mergeCell ref="AC21:AM21"/>
    <mergeCell ref="AG22:AH22"/>
    <mergeCell ref="AI22:AJ22"/>
    <mergeCell ref="AK22:AM22"/>
    <mergeCell ref="O19:P19"/>
    <mergeCell ref="Q19:R19"/>
    <mergeCell ref="S19:T19"/>
    <mergeCell ref="U19:V19"/>
    <mergeCell ref="W19:X19"/>
    <mergeCell ref="AC19:AD19"/>
    <mergeCell ref="AE19:AF19"/>
    <mergeCell ref="O20:X21"/>
    <mergeCell ref="C19:D19"/>
    <mergeCell ref="E19:F19"/>
    <mergeCell ref="A20:A21"/>
    <mergeCell ref="B20:B21"/>
    <mergeCell ref="C20:K21"/>
    <mergeCell ref="C22:D22"/>
    <mergeCell ref="E22:F22"/>
    <mergeCell ref="U25:V25"/>
    <mergeCell ref="W25:X25"/>
    <mergeCell ref="AC25:AD25"/>
    <mergeCell ref="AE25:AF25"/>
    <mergeCell ref="AG25:AH25"/>
    <mergeCell ref="AI25:AJ25"/>
    <mergeCell ref="AK25:AM25"/>
    <mergeCell ref="C25:D25"/>
    <mergeCell ref="E25:F25"/>
    <mergeCell ref="H25:I25"/>
    <mergeCell ref="J25:K25"/>
    <mergeCell ref="O25:P25"/>
    <mergeCell ref="Q25:R25"/>
    <mergeCell ref="S25:T25"/>
    <mergeCell ref="U26:V26"/>
    <mergeCell ref="W26:X26"/>
    <mergeCell ref="AC26:AD26"/>
    <mergeCell ref="AE26:AF26"/>
    <mergeCell ref="AG26:AH26"/>
    <mergeCell ref="AI26:AJ26"/>
    <mergeCell ref="AK26:AM26"/>
    <mergeCell ref="C26:D26"/>
    <mergeCell ref="E26:F26"/>
    <mergeCell ref="H26:I26"/>
    <mergeCell ref="J26:K26"/>
    <mergeCell ref="O26:P26"/>
    <mergeCell ref="Q26:R26"/>
    <mergeCell ref="S26:T26"/>
    <mergeCell ref="U27:V27"/>
    <mergeCell ref="W27:X27"/>
    <mergeCell ref="AC27:AD27"/>
    <mergeCell ref="AE27:AF27"/>
    <mergeCell ref="AG27:AH27"/>
    <mergeCell ref="AI27:AJ27"/>
    <mergeCell ref="AK27:AM27"/>
    <mergeCell ref="C27:D27"/>
    <mergeCell ref="E27:F27"/>
    <mergeCell ref="H27:I27"/>
    <mergeCell ref="J27:K27"/>
    <mergeCell ref="O27:P27"/>
    <mergeCell ref="Q27:R27"/>
    <mergeCell ref="S27:T27"/>
    <mergeCell ref="U28:V28"/>
    <mergeCell ref="W28:X28"/>
    <mergeCell ref="AC28:AD28"/>
    <mergeCell ref="AE28:AF28"/>
    <mergeCell ref="AG28:AH28"/>
    <mergeCell ref="AI28:AJ28"/>
    <mergeCell ref="AK28:AM28"/>
    <mergeCell ref="C28:D28"/>
    <mergeCell ref="E28:F28"/>
    <mergeCell ref="H28:I28"/>
    <mergeCell ref="J28:K28"/>
    <mergeCell ref="O28:P28"/>
    <mergeCell ref="Q28:R28"/>
    <mergeCell ref="S28:T28"/>
    <mergeCell ref="U29:V29"/>
    <mergeCell ref="W29:X29"/>
    <mergeCell ref="AC29:AD29"/>
    <mergeCell ref="AE29:AF29"/>
    <mergeCell ref="AG29:AH29"/>
    <mergeCell ref="AI29:AJ29"/>
    <mergeCell ref="AK29:AM29"/>
    <mergeCell ref="C29:D29"/>
    <mergeCell ref="E29:F29"/>
    <mergeCell ref="H29:I29"/>
    <mergeCell ref="J29:K29"/>
    <mergeCell ref="O29:P29"/>
    <mergeCell ref="Q29:R29"/>
    <mergeCell ref="S29:T29"/>
    <mergeCell ref="U30:V30"/>
    <mergeCell ref="W30:X30"/>
    <mergeCell ref="AC30:AD30"/>
    <mergeCell ref="AE30:AF30"/>
    <mergeCell ref="AG30:AH30"/>
    <mergeCell ref="AI30:AJ30"/>
    <mergeCell ref="AK30:AM30"/>
    <mergeCell ref="C30:D30"/>
    <mergeCell ref="E30:F30"/>
    <mergeCell ref="H30:I30"/>
    <mergeCell ref="J30:K30"/>
    <mergeCell ref="O30:P30"/>
    <mergeCell ref="Q30:R30"/>
    <mergeCell ref="S30:T30"/>
    <mergeCell ref="U31:V31"/>
    <mergeCell ref="W31:X31"/>
    <mergeCell ref="AC31:AD31"/>
    <mergeCell ref="AE31:AF31"/>
    <mergeCell ref="AG31:AH31"/>
    <mergeCell ref="AI31:AJ31"/>
    <mergeCell ref="AK31:AM31"/>
    <mergeCell ref="C31:D31"/>
    <mergeCell ref="E31:F31"/>
    <mergeCell ref="H31:I31"/>
    <mergeCell ref="J31:K31"/>
    <mergeCell ref="O31:P31"/>
    <mergeCell ref="Q31:R31"/>
    <mergeCell ref="S31:T31"/>
    <mergeCell ref="U32:V32"/>
    <mergeCell ref="W32:X32"/>
    <mergeCell ref="AC32:AD32"/>
    <mergeCell ref="AE32:AF32"/>
    <mergeCell ref="AG32:AH32"/>
    <mergeCell ref="AI32:AJ32"/>
    <mergeCell ref="AK32:AM32"/>
    <mergeCell ref="C32:D32"/>
    <mergeCell ref="E32:F32"/>
    <mergeCell ref="H32:I32"/>
    <mergeCell ref="J32:K32"/>
    <mergeCell ref="O32:P32"/>
    <mergeCell ref="Q32:R32"/>
    <mergeCell ref="S32:T32"/>
    <mergeCell ref="U33:V33"/>
    <mergeCell ref="W33:X33"/>
    <mergeCell ref="AC33:AD33"/>
    <mergeCell ref="AE33:AF33"/>
    <mergeCell ref="AG33:AH33"/>
    <mergeCell ref="AI33:AJ33"/>
    <mergeCell ref="AK33:AM33"/>
    <mergeCell ref="C33:D33"/>
    <mergeCell ref="E33:F33"/>
    <mergeCell ref="H33:I33"/>
    <mergeCell ref="J33:K33"/>
    <mergeCell ref="O33:P33"/>
    <mergeCell ref="Q33:R33"/>
    <mergeCell ref="S33:T33"/>
    <mergeCell ref="U34:V34"/>
    <mergeCell ref="W34:X34"/>
    <mergeCell ref="AC34:AD34"/>
    <mergeCell ref="AE34:AF34"/>
    <mergeCell ref="AG34:AH34"/>
    <mergeCell ref="AI34:AJ34"/>
    <mergeCell ref="AK34:AM34"/>
    <mergeCell ref="C34:D34"/>
    <mergeCell ref="E34:F34"/>
    <mergeCell ref="H34:I34"/>
    <mergeCell ref="J34:K34"/>
    <mergeCell ref="O34:P34"/>
    <mergeCell ref="Q34:R34"/>
    <mergeCell ref="S34:T34"/>
    <mergeCell ref="U35:V35"/>
    <mergeCell ref="W35:X35"/>
    <mergeCell ref="AC35:AD35"/>
    <mergeCell ref="AE35:AF35"/>
    <mergeCell ref="AG35:AH35"/>
    <mergeCell ref="AI35:AJ35"/>
    <mergeCell ref="AK35:AM35"/>
    <mergeCell ref="C35:D35"/>
    <mergeCell ref="E35:F35"/>
    <mergeCell ref="H35:I35"/>
    <mergeCell ref="J35:K35"/>
    <mergeCell ref="O35:P35"/>
    <mergeCell ref="Q35:R35"/>
    <mergeCell ref="S35:T35"/>
    <mergeCell ref="U36:V36"/>
    <mergeCell ref="W36:X36"/>
    <mergeCell ref="AC36:AD36"/>
    <mergeCell ref="AE36:AF36"/>
    <mergeCell ref="AG36:AH36"/>
    <mergeCell ref="AI36:AJ36"/>
    <mergeCell ref="AK36:AM36"/>
    <mergeCell ref="C36:D36"/>
    <mergeCell ref="E36:F36"/>
    <mergeCell ref="H36:I36"/>
    <mergeCell ref="J36:K36"/>
    <mergeCell ref="O36:P36"/>
    <mergeCell ref="Q36:R36"/>
    <mergeCell ref="S36:T36"/>
    <mergeCell ref="U37:V37"/>
    <mergeCell ref="W37:X37"/>
    <mergeCell ref="AC37:AD37"/>
    <mergeCell ref="AE37:AF37"/>
    <mergeCell ref="AG37:AH37"/>
    <mergeCell ref="AI37:AJ37"/>
    <mergeCell ref="AK37:AM37"/>
    <mergeCell ref="C37:D37"/>
    <mergeCell ref="E37:F37"/>
    <mergeCell ref="H37:I37"/>
    <mergeCell ref="J37:K37"/>
    <mergeCell ref="O37:P37"/>
    <mergeCell ref="Q37:R37"/>
    <mergeCell ref="S37:T37"/>
    <mergeCell ref="U38:V38"/>
    <mergeCell ref="W38:X38"/>
    <mergeCell ref="AC38:AD38"/>
    <mergeCell ref="AE38:AF38"/>
    <mergeCell ref="AG38:AH38"/>
    <mergeCell ref="AI38:AJ38"/>
    <mergeCell ref="AK38:AM38"/>
    <mergeCell ref="C38:D38"/>
    <mergeCell ref="E38:F38"/>
    <mergeCell ref="H38:I38"/>
    <mergeCell ref="J38:K38"/>
    <mergeCell ref="O38:P38"/>
    <mergeCell ref="Q38:R38"/>
    <mergeCell ref="S38:T38"/>
    <mergeCell ref="U39:V39"/>
    <mergeCell ref="W39:X39"/>
    <mergeCell ref="AC39:AD39"/>
    <mergeCell ref="AE39:AF39"/>
    <mergeCell ref="AG39:AH39"/>
    <mergeCell ref="AI39:AJ39"/>
    <mergeCell ref="AK39:AM39"/>
    <mergeCell ref="C39:D39"/>
    <mergeCell ref="E39:F39"/>
    <mergeCell ref="H39:I39"/>
    <mergeCell ref="J39:K39"/>
    <mergeCell ref="O39:P39"/>
    <mergeCell ref="Q39:R39"/>
    <mergeCell ref="S39:T39"/>
    <mergeCell ref="U40:V40"/>
    <mergeCell ref="W40:X40"/>
    <mergeCell ref="AC40:AD40"/>
    <mergeCell ref="AE40:AF40"/>
    <mergeCell ref="AG40:AH40"/>
    <mergeCell ref="AI40:AJ40"/>
    <mergeCell ref="AK40:AM40"/>
    <mergeCell ref="C40:D40"/>
    <mergeCell ref="E40:F40"/>
    <mergeCell ref="H40:I40"/>
    <mergeCell ref="J40:K40"/>
    <mergeCell ref="O40:P40"/>
    <mergeCell ref="Q40:R40"/>
    <mergeCell ref="S40:T40"/>
    <mergeCell ref="U41:V41"/>
    <mergeCell ref="W41:X41"/>
    <mergeCell ref="AC41:AD41"/>
    <mergeCell ref="AE41:AF41"/>
    <mergeCell ref="AG41:AH41"/>
    <mergeCell ref="AI41:AJ41"/>
    <mergeCell ref="AK41:AM41"/>
    <mergeCell ref="C41:D41"/>
    <mergeCell ref="E41:F41"/>
    <mergeCell ref="H41:I41"/>
    <mergeCell ref="J41:K41"/>
    <mergeCell ref="O41:P41"/>
    <mergeCell ref="Q41:R41"/>
    <mergeCell ref="S41:T41"/>
    <mergeCell ref="U42:V42"/>
    <mergeCell ref="W42:X42"/>
    <mergeCell ref="AC42:AD42"/>
    <mergeCell ref="AE42:AF42"/>
    <mergeCell ref="AG42:AH42"/>
    <mergeCell ref="AI42:AJ42"/>
    <mergeCell ref="AK42:AM42"/>
    <mergeCell ref="C42:D42"/>
    <mergeCell ref="E42:F42"/>
    <mergeCell ref="H42:I42"/>
    <mergeCell ref="J42:K42"/>
    <mergeCell ref="O42:P42"/>
    <mergeCell ref="Q42:R42"/>
    <mergeCell ref="S42:T42"/>
    <mergeCell ref="U43:V43"/>
    <mergeCell ref="W43:X43"/>
    <mergeCell ref="AC43:AD43"/>
    <mergeCell ref="AE43:AF43"/>
    <mergeCell ref="AG43:AH43"/>
    <mergeCell ref="AI43:AJ43"/>
    <mergeCell ref="AK43:AM43"/>
    <mergeCell ref="C43:D43"/>
    <mergeCell ref="E43:F43"/>
    <mergeCell ref="H43:I43"/>
    <mergeCell ref="J43:K43"/>
    <mergeCell ref="O43:P43"/>
    <mergeCell ref="Q43:R43"/>
    <mergeCell ref="S43:T43"/>
    <mergeCell ref="U44:V44"/>
    <mergeCell ref="W44:X44"/>
    <mergeCell ref="AC44:AD44"/>
    <mergeCell ref="AE44:AF44"/>
    <mergeCell ref="AG44:AH44"/>
    <mergeCell ref="AI44:AJ44"/>
    <mergeCell ref="AK44:AM44"/>
    <mergeCell ref="C44:D44"/>
    <mergeCell ref="E44:F44"/>
    <mergeCell ref="H44:I44"/>
    <mergeCell ref="J44:K44"/>
    <mergeCell ref="O44:P44"/>
    <mergeCell ref="Q44:R44"/>
    <mergeCell ref="S44:T44"/>
    <mergeCell ref="U45:V45"/>
    <mergeCell ref="W45:X45"/>
    <mergeCell ref="AC45:AD45"/>
    <mergeCell ref="AE45:AF45"/>
    <mergeCell ref="AG45:AH45"/>
    <mergeCell ref="AI45:AJ45"/>
    <mergeCell ref="AK45:AM45"/>
    <mergeCell ref="C45:D45"/>
    <mergeCell ref="E45:F45"/>
    <mergeCell ref="H45:I45"/>
    <mergeCell ref="J45:K45"/>
    <mergeCell ref="O45:P45"/>
    <mergeCell ref="Q45:R45"/>
    <mergeCell ref="S45:T45"/>
    <mergeCell ref="U46:V46"/>
    <mergeCell ref="W46:X46"/>
    <mergeCell ref="AC46:AD46"/>
    <mergeCell ref="AE46:AF46"/>
    <mergeCell ref="AG46:AH46"/>
    <mergeCell ref="AI46:AJ46"/>
    <mergeCell ref="AK46:AM46"/>
    <mergeCell ref="C46:D46"/>
    <mergeCell ref="E46:F46"/>
    <mergeCell ref="H46:I46"/>
    <mergeCell ref="J46:K46"/>
    <mergeCell ref="O46:P46"/>
    <mergeCell ref="Q46:R46"/>
    <mergeCell ref="S46:T46"/>
    <mergeCell ref="U47:V47"/>
    <mergeCell ref="W47:X47"/>
    <mergeCell ref="AC47:AD47"/>
    <mergeCell ref="AE47:AF47"/>
    <mergeCell ref="AG47:AH47"/>
    <mergeCell ref="AI47:AJ47"/>
    <mergeCell ref="AK47:AM47"/>
    <mergeCell ref="C47:D47"/>
    <mergeCell ref="E47:F47"/>
    <mergeCell ref="H47:I47"/>
    <mergeCell ref="J47:K47"/>
    <mergeCell ref="O47:P47"/>
    <mergeCell ref="Q47:R47"/>
    <mergeCell ref="S47:T47"/>
    <mergeCell ref="U48:V48"/>
    <mergeCell ref="W48:X48"/>
    <mergeCell ref="AC48:AD48"/>
    <mergeCell ref="AE48:AF48"/>
    <mergeCell ref="AG48:AH48"/>
    <mergeCell ref="AI48:AJ48"/>
    <mergeCell ref="AK48:AM48"/>
    <mergeCell ref="C48:D48"/>
    <mergeCell ref="E48:F48"/>
    <mergeCell ref="H48:I48"/>
    <mergeCell ref="J48:K48"/>
    <mergeCell ref="O48:P48"/>
    <mergeCell ref="Q48:R48"/>
    <mergeCell ref="S48:T48"/>
    <mergeCell ref="U49:V49"/>
    <mergeCell ref="W49:X49"/>
    <mergeCell ref="AC49:AD49"/>
    <mergeCell ref="AE49:AF49"/>
    <mergeCell ref="AG49:AH49"/>
    <mergeCell ref="AI49:AJ49"/>
    <mergeCell ref="AK49:AM49"/>
    <mergeCell ref="C49:D49"/>
    <mergeCell ref="E49:F49"/>
    <mergeCell ref="H49:I49"/>
    <mergeCell ref="J49:K49"/>
    <mergeCell ref="O49:P49"/>
    <mergeCell ref="Q49:R49"/>
    <mergeCell ref="S49:T49"/>
    <mergeCell ref="U50:V50"/>
    <mergeCell ref="W50:X50"/>
    <mergeCell ref="AC50:AD50"/>
    <mergeCell ref="AE50:AF50"/>
    <mergeCell ref="AG50:AH50"/>
    <mergeCell ref="AI50:AJ50"/>
    <mergeCell ref="AK50:AM50"/>
    <mergeCell ref="C50:D50"/>
    <mergeCell ref="E50:F50"/>
    <mergeCell ref="H50:I50"/>
    <mergeCell ref="J50:K50"/>
    <mergeCell ref="O50:P50"/>
    <mergeCell ref="Q50:R50"/>
    <mergeCell ref="S50:T50"/>
    <mergeCell ref="U51:V51"/>
    <mergeCell ref="W51:X51"/>
    <mergeCell ref="AC51:AD51"/>
    <mergeCell ref="AE51:AF51"/>
    <mergeCell ref="AG51:AH51"/>
    <mergeCell ref="AI51:AJ51"/>
    <mergeCell ref="AK51:AM51"/>
    <mergeCell ref="C51:D51"/>
    <mergeCell ref="E51:F51"/>
    <mergeCell ref="H51:I51"/>
    <mergeCell ref="J51:K51"/>
    <mergeCell ref="O51:P51"/>
    <mergeCell ref="Q51:R51"/>
    <mergeCell ref="S51:T51"/>
    <mergeCell ref="U52:V52"/>
    <mergeCell ref="W52:X52"/>
    <mergeCell ref="AC52:AD52"/>
    <mergeCell ref="AE52:AF52"/>
    <mergeCell ref="AG52:AH52"/>
    <mergeCell ref="AI52:AJ52"/>
    <mergeCell ref="AK52:AM52"/>
    <mergeCell ref="C52:D52"/>
    <mergeCell ref="E52:F52"/>
    <mergeCell ref="H52:I52"/>
    <mergeCell ref="J52:K52"/>
    <mergeCell ref="O52:P52"/>
    <mergeCell ref="Q52:R52"/>
    <mergeCell ref="S52:T52"/>
    <mergeCell ref="U53:V53"/>
    <mergeCell ref="W53:X53"/>
    <mergeCell ref="AC53:AD53"/>
    <mergeCell ref="AE53:AF53"/>
    <mergeCell ref="AG53:AH53"/>
    <mergeCell ref="AI53:AJ53"/>
    <mergeCell ref="AK53:AM53"/>
    <mergeCell ref="C53:D53"/>
    <mergeCell ref="E53:F53"/>
    <mergeCell ref="H53:I53"/>
    <mergeCell ref="J53:K53"/>
    <mergeCell ref="O53:P53"/>
    <mergeCell ref="Q53:R53"/>
    <mergeCell ref="S53:T53"/>
    <mergeCell ref="U54:V54"/>
    <mergeCell ref="W54:X54"/>
    <mergeCell ref="AC54:AD54"/>
    <mergeCell ref="AE54:AF54"/>
    <mergeCell ref="AG54:AH54"/>
    <mergeCell ref="AI54:AJ54"/>
    <mergeCell ref="AK54:AM54"/>
    <mergeCell ref="C54:D54"/>
    <mergeCell ref="E54:F54"/>
    <mergeCell ref="H54:I54"/>
    <mergeCell ref="J54:K54"/>
    <mergeCell ref="O54:P54"/>
    <mergeCell ref="Q54:R54"/>
    <mergeCell ref="S54:T54"/>
    <mergeCell ref="U55:V55"/>
    <mergeCell ref="W55:X55"/>
    <mergeCell ref="AC55:AD55"/>
    <mergeCell ref="AE55:AF55"/>
    <mergeCell ref="AG55:AH55"/>
    <mergeCell ref="AI55:AJ55"/>
    <mergeCell ref="AK55:AM55"/>
    <mergeCell ref="C55:D55"/>
    <mergeCell ref="E55:F55"/>
    <mergeCell ref="H55:I55"/>
    <mergeCell ref="J55:K55"/>
    <mergeCell ref="O55:P55"/>
    <mergeCell ref="Q55:R55"/>
    <mergeCell ref="S55:T55"/>
    <mergeCell ref="U56:V56"/>
    <mergeCell ref="W56:X56"/>
    <mergeCell ref="AC56:AD56"/>
    <mergeCell ref="AE56:AF56"/>
    <mergeCell ref="AG56:AH56"/>
    <mergeCell ref="AI56:AJ56"/>
    <mergeCell ref="AK56:AM56"/>
    <mergeCell ref="C56:D56"/>
    <mergeCell ref="E56:F56"/>
    <mergeCell ref="H56:I56"/>
    <mergeCell ref="J56:K56"/>
    <mergeCell ref="O56:P56"/>
    <mergeCell ref="Q56:R56"/>
    <mergeCell ref="S56:T56"/>
    <mergeCell ref="U57:V57"/>
    <mergeCell ref="W57:X57"/>
    <mergeCell ref="AC57:AD57"/>
    <mergeCell ref="AE57:AF57"/>
    <mergeCell ref="AG57:AH57"/>
    <mergeCell ref="AI57:AJ57"/>
    <mergeCell ref="AK57:AM57"/>
    <mergeCell ref="C57:D57"/>
    <mergeCell ref="E57:F57"/>
    <mergeCell ref="H57:I57"/>
    <mergeCell ref="J57:K57"/>
    <mergeCell ref="O57:P57"/>
    <mergeCell ref="Q57:R57"/>
    <mergeCell ref="S57:T57"/>
    <mergeCell ref="U58:V58"/>
    <mergeCell ref="W58:X58"/>
    <mergeCell ref="AC58:AD58"/>
    <mergeCell ref="AE58:AF58"/>
    <mergeCell ref="AG58:AH58"/>
    <mergeCell ref="AI58:AJ58"/>
    <mergeCell ref="AK58:AM58"/>
    <mergeCell ref="C58:D58"/>
    <mergeCell ref="E58:F58"/>
    <mergeCell ref="H58:I58"/>
    <mergeCell ref="J58:K58"/>
    <mergeCell ref="O58:P58"/>
    <mergeCell ref="Q58:R58"/>
    <mergeCell ref="S58:T58"/>
    <mergeCell ref="U59:V59"/>
    <mergeCell ref="W59:X59"/>
    <mergeCell ref="AC59:AD59"/>
    <mergeCell ref="AE59:AF59"/>
    <mergeCell ref="AG59:AH59"/>
    <mergeCell ref="AI59:AJ59"/>
    <mergeCell ref="AK59:AM59"/>
    <mergeCell ref="C59:D59"/>
    <mergeCell ref="E59:F59"/>
    <mergeCell ref="H59:I59"/>
    <mergeCell ref="J59:K59"/>
    <mergeCell ref="O59:P59"/>
    <mergeCell ref="Q59:R59"/>
    <mergeCell ref="S59:T59"/>
    <mergeCell ref="U60:V60"/>
    <mergeCell ref="W60:X60"/>
    <mergeCell ref="AC60:AD60"/>
    <mergeCell ref="AE60:AF60"/>
    <mergeCell ref="AG60:AH60"/>
    <mergeCell ref="AI60:AJ60"/>
    <mergeCell ref="AK60:AM60"/>
    <mergeCell ref="C60:D60"/>
    <mergeCell ref="E60:F60"/>
    <mergeCell ref="H60:I60"/>
    <mergeCell ref="J60:K60"/>
    <mergeCell ref="O60:P60"/>
    <mergeCell ref="Q60:R60"/>
    <mergeCell ref="S60:T60"/>
    <mergeCell ref="U61:V61"/>
    <mergeCell ref="W61:X61"/>
    <mergeCell ref="AC61:AD61"/>
    <mergeCell ref="AE61:AF61"/>
    <mergeCell ref="AG61:AH61"/>
    <mergeCell ref="AI61:AJ61"/>
    <mergeCell ref="AK61:AM61"/>
    <mergeCell ref="C61:D61"/>
    <mergeCell ref="E61:F61"/>
    <mergeCell ref="H61:I61"/>
    <mergeCell ref="J61:K61"/>
    <mergeCell ref="O61:P61"/>
    <mergeCell ref="Q61:R61"/>
    <mergeCell ref="S61:T61"/>
    <mergeCell ref="U62:V62"/>
    <mergeCell ref="W62:X62"/>
    <mergeCell ref="AC62:AD62"/>
    <mergeCell ref="AE62:AF62"/>
    <mergeCell ref="AG62:AH62"/>
    <mergeCell ref="AI62:AJ62"/>
    <mergeCell ref="AK62:AM62"/>
    <mergeCell ref="C62:D62"/>
    <mergeCell ref="E62:F62"/>
    <mergeCell ref="H62:I62"/>
    <mergeCell ref="J62:K62"/>
    <mergeCell ref="O62:P62"/>
    <mergeCell ref="Q62:R62"/>
    <mergeCell ref="S62:T62"/>
    <mergeCell ref="U63:V63"/>
    <mergeCell ref="W63:X63"/>
    <mergeCell ref="AC63:AD63"/>
    <mergeCell ref="AE63:AF63"/>
    <mergeCell ref="AG63:AH63"/>
    <mergeCell ref="AI63:AJ63"/>
    <mergeCell ref="AK63:AM63"/>
    <mergeCell ref="C63:D63"/>
    <mergeCell ref="E63:F63"/>
    <mergeCell ref="H63:I63"/>
    <mergeCell ref="J63:K63"/>
    <mergeCell ref="O63:P63"/>
    <mergeCell ref="Q63:R63"/>
    <mergeCell ref="S63:T63"/>
    <mergeCell ref="U64:V64"/>
    <mergeCell ref="W64:X64"/>
    <mergeCell ref="AC64:AD64"/>
    <mergeCell ref="AE64:AF64"/>
    <mergeCell ref="AG64:AH64"/>
    <mergeCell ref="AI64:AJ64"/>
    <mergeCell ref="AK64:AM64"/>
    <mergeCell ref="C64:D64"/>
    <mergeCell ref="E64:F64"/>
    <mergeCell ref="H64:I64"/>
    <mergeCell ref="J64:K64"/>
    <mergeCell ref="O64:P64"/>
    <mergeCell ref="Q64:R64"/>
    <mergeCell ref="S64:T64"/>
    <mergeCell ref="U65:V65"/>
    <mergeCell ref="W65:X65"/>
    <mergeCell ref="AC65:AD65"/>
    <mergeCell ref="AE65:AF65"/>
    <mergeCell ref="AG65:AH65"/>
    <mergeCell ref="AI65:AJ65"/>
    <mergeCell ref="AK65:AM65"/>
    <mergeCell ref="C65:D65"/>
    <mergeCell ref="E65:F65"/>
    <mergeCell ref="H65:I65"/>
    <mergeCell ref="J65:K65"/>
    <mergeCell ref="O65:P65"/>
    <mergeCell ref="Q65:R65"/>
    <mergeCell ref="S65:T65"/>
    <mergeCell ref="U66:V66"/>
    <mergeCell ref="W66:X66"/>
    <mergeCell ref="AC66:AD66"/>
    <mergeCell ref="AE66:AF66"/>
    <mergeCell ref="AG66:AH66"/>
    <mergeCell ref="AI66:AJ66"/>
    <mergeCell ref="AK66:AM66"/>
    <mergeCell ref="C66:D66"/>
    <mergeCell ref="E66:F66"/>
    <mergeCell ref="H66:I66"/>
    <mergeCell ref="J66:K66"/>
    <mergeCell ref="O66:P66"/>
    <mergeCell ref="Q66:R66"/>
    <mergeCell ref="S66:T66"/>
    <mergeCell ref="U67:V67"/>
    <mergeCell ref="W67:X67"/>
    <mergeCell ref="AC67:AD67"/>
    <mergeCell ref="AE67:AF67"/>
    <mergeCell ref="AG67:AH67"/>
    <mergeCell ref="AI67:AJ67"/>
    <mergeCell ref="AK67:AM67"/>
    <mergeCell ref="C67:D67"/>
    <mergeCell ref="E67:F67"/>
    <mergeCell ref="H67:I67"/>
    <mergeCell ref="J67:K67"/>
    <mergeCell ref="O67:P67"/>
    <mergeCell ref="Q67:R67"/>
    <mergeCell ref="S67:T67"/>
    <mergeCell ref="U68:V68"/>
    <mergeCell ref="W68:X68"/>
    <mergeCell ref="AC68:AD68"/>
    <mergeCell ref="AE68:AF68"/>
    <mergeCell ref="AG68:AH68"/>
    <mergeCell ref="AI68:AJ68"/>
    <mergeCell ref="AK68:AM68"/>
    <mergeCell ref="C68:D68"/>
    <mergeCell ref="E68:F68"/>
    <mergeCell ref="H68:I68"/>
    <mergeCell ref="J68:K68"/>
    <mergeCell ref="O68:P68"/>
    <mergeCell ref="Q68:R68"/>
    <mergeCell ref="S68:T68"/>
    <mergeCell ref="AC22:AD22"/>
    <mergeCell ref="AE22:AF22"/>
    <mergeCell ref="AC23:AD23"/>
    <mergeCell ref="AE23:AF23"/>
    <mergeCell ref="AG23:AH23"/>
    <mergeCell ref="AI23:AJ23"/>
    <mergeCell ref="AK23:AM23"/>
    <mergeCell ref="H22:I22"/>
    <mergeCell ref="J22:K22"/>
    <mergeCell ref="O22:P22"/>
    <mergeCell ref="Q22:R22"/>
    <mergeCell ref="S22:T22"/>
    <mergeCell ref="U22:V22"/>
    <mergeCell ref="W22:X22"/>
    <mergeCell ref="U23:V23"/>
    <mergeCell ref="W23:X23"/>
    <mergeCell ref="C23:D23"/>
    <mergeCell ref="E23:F23"/>
    <mergeCell ref="H23:I23"/>
    <mergeCell ref="J23:K23"/>
    <mergeCell ref="O23:P23"/>
    <mergeCell ref="Q23:R23"/>
    <mergeCell ref="S23:T23"/>
    <mergeCell ref="U24:V24"/>
    <mergeCell ref="W24:X24"/>
    <mergeCell ref="AC24:AD24"/>
    <mergeCell ref="AE24:AF24"/>
    <mergeCell ref="AG24:AH24"/>
    <mergeCell ref="AI24:AJ24"/>
    <mergeCell ref="AK24:AM24"/>
    <mergeCell ref="C24:D24"/>
    <mergeCell ref="E24:F24"/>
    <mergeCell ref="H24:I24"/>
    <mergeCell ref="J24:K24"/>
    <mergeCell ref="O24:P24"/>
    <mergeCell ref="Q24:R24"/>
    <mergeCell ref="S24:T24"/>
    <mergeCell ref="C70:K70"/>
    <mergeCell ref="O70:X70"/>
    <mergeCell ref="AC70:AM70"/>
  </mergeCells>
  <printOptions/>
  <pageMargins bottom="1.0" footer="0.0" header="0.0" left="0.7500000000000001" right="0.7500000000000001" top="1.0"/>
  <pageSetup paperSize="9" orientation="landscape"/>
  <drawing r:id="rId1"/>
</worksheet>
</file>