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World_Poll\People\Jonathan_Rothwell\Personal_Data\BROOKINGS METRO\Book\Draft\Appendix\Publish\"/>
    </mc:Choice>
  </mc:AlternateContent>
  <bookViews>
    <workbookView xWindow="0" yWindow="0" windowWidth="19200" windowHeight="7310" activeTab="1"/>
  </bookViews>
  <sheets>
    <sheet name="Thresholds USA" sheetId="1" r:id="rId1"/>
    <sheet name="Alt Top1% measures" sheetId="2" r:id="rId2"/>
    <sheet name="Detailed occupations" sheetId="3" r:id="rId3"/>
    <sheet name="Inequality by country appendix" sheetId="4" r:id="rId4"/>
    <sheet name="Validity of inequality" sheetId="6" r:id="rId5"/>
    <sheet name="Methodological documentation" sheetId="5" r:id="rId6"/>
    <sheet name="Explain inequality" sheetId="7" r:id="rId7"/>
    <sheet name="Table--top variables" sheetId="8" r:id="rId8"/>
    <sheet name="Table--cor by theory" sheetId="9" r:id="rId9"/>
    <sheet name="Country summary" sheetId="10" r:id="rId10"/>
    <sheet name="Change top1" sheetId="1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2" i="4"/>
  <c r="F3" i="7" l="1"/>
  <c r="F4" i="7"/>
  <c r="F5" i="7"/>
  <c r="F7" i="7"/>
  <c r="F9" i="7"/>
  <c r="F11" i="7"/>
  <c r="F14" i="7"/>
  <c r="F15" i="7"/>
  <c r="F19" i="7"/>
  <c r="F22" i="7"/>
  <c r="F25" i="7"/>
  <c r="F30" i="7"/>
  <c r="F36" i="7"/>
  <c r="F37" i="7"/>
  <c r="F45" i="7"/>
  <c r="F52" i="7"/>
  <c r="F56" i="7"/>
  <c r="F59" i="7"/>
  <c r="F60" i="7"/>
  <c r="F62" i="7"/>
  <c r="F61" i="7"/>
  <c r="F58" i="7"/>
  <c r="F57" i="7"/>
  <c r="F55" i="7"/>
  <c r="F54" i="7"/>
  <c r="F53" i="7"/>
  <c r="F51" i="7"/>
  <c r="F50" i="7"/>
  <c r="F49" i="7"/>
  <c r="F48" i="7"/>
  <c r="F47" i="7"/>
  <c r="F46" i="7"/>
  <c r="F44" i="7"/>
  <c r="F43" i="7"/>
  <c r="F42" i="7"/>
  <c r="F41" i="7"/>
  <c r="F40" i="7"/>
  <c r="F39" i="7"/>
  <c r="F38" i="7"/>
  <c r="F35" i="7"/>
  <c r="F34" i="7"/>
  <c r="F33" i="7"/>
  <c r="F32" i="7"/>
  <c r="F31" i="7"/>
  <c r="F29" i="7"/>
  <c r="F28" i="7"/>
  <c r="F27" i="7"/>
  <c r="F26" i="7"/>
  <c r="F24" i="7"/>
  <c r="F23" i="7"/>
  <c r="F21" i="7"/>
  <c r="F20" i="7"/>
  <c r="F18" i="7"/>
  <c r="F17" i="7"/>
  <c r="F16" i="7"/>
  <c r="F13" i="7"/>
  <c r="F12" i="7"/>
  <c r="F10" i="7"/>
  <c r="F8" i="7"/>
  <c r="F6" i="7"/>
  <c r="F2" i="7"/>
</calcChain>
</file>

<file path=xl/sharedStrings.xml><?xml version="1.0" encoding="utf-8"?>
<sst xmlns="http://schemas.openxmlformats.org/spreadsheetml/2006/main" count="463" uniqueCount="321">
  <si>
    <t>Capital income reported on tax returns per adult on return</t>
  </si>
  <si>
    <t>Total income reported on tax returns per adult on return</t>
  </si>
  <si>
    <t>Labor (or employee) income reported in tax returns per adult on return</t>
  </si>
  <si>
    <t>Total national income (including non-taxable labor and capital income) per adult on return</t>
  </si>
  <si>
    <t>Income thresholds to qualify as a top 1% earner in the United States using World Inequality Database and Census in 2014</t>
  </si>
  <si>
    <t>In the 2014 American Community Survey, every state's top-code threshold for labor income is above the labor income threshold for the one percent except West Virginia. Additionally Montanta and New Mexico's threholds fall below the total income threshold in the WID. For both, almost any amont of income from business ownership or dividendes would be enough to push a high wage earner into the top 1%.</t>
  </si>
  <si>
    <t>American Community Survey</t>
  </si>
  <si>
    <t>Wage and salary income</t>
  </si>
  <si>
    <t>Total income</t>
  </si>
  <si>
    <t>World Inequality Database</t>
  </si>
  <si>
    <t>Home value</t>
  </si>
  <si>
    <t>Average adjusted gross income from IRS in zip code</t>
  </si>
  <si>
    <t>Source: World Inequality Database, accessed via WID STATA program on May 10, 2018. The population is adults aged 20 and over. Steven Ruggles, Katie Genadek, Ronald Goeken, Josiah Grover, and Matthew Sobek. Integrated Public Use Microdata Series: Version 7.0, 2012-2016 American Community Survey. Minneapolis: University of Minnesota, 2017. https://doi.org/10.18128/D010.V7.0.</t>
  </si>
  <si>
    <t>Percent of residents in zip code with IRS adjusted gross income of $284,000 or higher</t>
  </si>
  <si>
    <t>Total income, Census</t>
  </si>
  <si>
    <t>Total family income, Census</t>
  </si>
  <si>
    <t>Source: Correlations based on 1,176,360 individual observations. U.S. Internal Revenue Service, Individual Income Tax Statistics, 2015; Steven Ruggles, Katie Genadek, Ronald Goeken, Josiah Grover, and Matthew Sobek. Integrated Public Use Microdata Series: Version 7.0, 2012-2016 American Community Survey. Minneapolis: University of Minnesota, 2017. https://doi.org/10.18128/D010.V7.0.</t>
  </si>
  <si>
    <t>Detailed occupations ranked by share in top one percent of home values, 2012-2016</t>
  </si>
  <si>
    <t>Top1--home value</t>
  </si>
  <si>
    <t>Top1-zipcode, IRS income</t>
  </si>
  <si>
    <t>Top1-individual income, Census</t>
  </si>
  <si>
    <t>Physicians and Surgeons</t>
  </si>
  <si>
    <t>Chief Executives</t>
  </si>
  <si>
    <t>Actors</t>
  </si>
  <si>
    <t>Securities, Commodities, and Financial Services Sales Agents</t>
  </si>
  <si>
    <t>Financial Analysts</t>
  </si>
  <si>
    <t>Dentists</t>
  </si>
  <si>
    <t>Lawyers, and judges, magistrates, and other judicial workers</t>
  </si>
  <si>
    <t>Agents and Business Managers of Artists, Performers, and Athletes</t>
  </si>
  <si>
    <t>Producers and Directors</t>
  </si>
  <si>
    <t>Personal Financial Advisors</t>
  </si>
  <si>
    <t>Writers and Authors</t>
  </si>
  <si>
    <t>Property, Real Estate, and Community Association Managers</t>
  </si>
  <si>
    <t>Economists</t>
  </si>
  <si>
    <t>Financial Specialists, All Other</t>
  </si>
  <si>
    <t>Management Analysts</t>
  </si>
  <si>
    <t>Real Estate Brokers and Sales Agents</t>
  </si>
  <si>
    <t>Public Relations Specialists</t>
  </si>
  <si>
    <t>Psychologists</t>
  </si>
  <si>
    <t>Lodging Managers</t>
  </si>
  <si>
    <t>Market Research Analysts and Marketing Specialists</t>
  </si>
  <si>
    <t>name3</t>
  </si>
  <si>
    <t>countrynew</t>
  </si>
  <si>
    <t>health_problems</t>
  </si>
  <si>
    <t>tertiary</t>
  </si>
  <si>
    <t>wellbeing_now</t>
  </si>
  <si>
    <t>gini_lis_2010_2016</t>
  </si>
  <si>
    <t>un_gini</t>
  </si>
  <si>
    <t>avg_top1_2010_2016</t>
  </si>
  <si>
    <t>hle_2015</t>
  </si>
  <si>
    <t>age_adj_mort_rate_noncom2015</t>
  </si>
  <si>
    <t>AUS</t>
  </si>
  <si>
    <t>Australia</t>
  </si>
  <si>
    <t>Australia and New Zealand</t>
  </si>
  <si>
    <t>AUT</t>
  </si>
  <si>
    <t>Austria</t>
  </si>
  <si>
    <t>Western Europe</t>
  </si>
  <si>
    <t>BEL</t>
  </si>
  <si>
    <t>Belgium</t>
  </si>
  <si>
    <t>CAN</t>
  </si>
  <si>
    <t>Canada</t>
  </si>
  <si>
    <t>Northern America</t>
  </si>
  <si>
    <t>CHL</t>
  </si>
  <si>
    <t>Chile</t>
  </si>
  <si>
    <t>Latin America and the Caribbean</t>
  </si>
  <si>
    <t>CZE</t>
  </si>
  <si>
    <t>Czech Republic</t>
  </si>
  <si>
    <t>Eastern Europe</t>
  </si>
  <si>
    <t>DNK</t>
  </si>
  <si>
    <t>Denmark</t>
  </si>
  <si>
    <t>Northern Europe</t>
  </si>
  <si>
    <t>EST</t>
  </si>
  <si>
    <t>Estonia</t>
  </si>
  <si>
    <t>FIN</t>
  </si>
  <si>
    <t>Finland</t>
  </si>
  <si>
    <t>FRA</t>
  </si>
  <si>
    <t>France</t>
  </si>
  <si>
    <t>DEU</t>
  </si>
  <si>
    <t>Germany</t>
  </si>
  <si>
    <t>GRC</t>
  </si>
  <si>
    <t>Greece</t>
  </si>
  <si>
    <t>Southern Europe</t>
  </si>
  <si>
    <t>HUN</t>
  </si>
  <si>
    <t>Hungary</t>
  </si>
  <si>
    <t>ISL</t>
  </si>
  <si>
    <t>Iceland</t>
  </si>
  <si>
    <t>IRL</t>
  </si>
  <si>
    <t>Ireland</t>
  </si>
  <si>
    <t>ISR</t>
  </si>
  <si>
    <t>Israel</t>
  </si>
  <si>
    <t>Western Asia</t>
  </si>
  <si>
    <t>ITA</t>
  </si>
  <si>
    <t>Italy</t>
  </si>
  <si>
    <t>JPN</t>
  </si>
  <si>
    <t>Japan</t>
  </si>
  <si>
    <t>Eastern Asia</t>
  </si>
  <si>
    <t>KOR</t>
  </si>
  <si>
    <t>South Korea</t>
  </si>
  <si>
    <t>LUX</t>
  </si>
  <si>
    <t>Luxembourg</t>
  </si>
  <si>
    <t>NLD</t>
  </si>
  <si>
    <t>Netherlands</t>
  </si>
  <si>
    <t>NZL</t>
  </si>
  <si>
    <t>New Zealand</t>
  </si>
  <si>
    <t>NOR</t>
  </si>
  <si>
    <t>Norway</t>
  </si>
  <si>
    <t>POL</t>
  </si>
  <si>
    <t>Poland</t>
  </si>
  <si>
    <t>PRT</t>
  </si>
  <si>
    <t>Portugal</t>
  </si>
  <si>
    <t>SVK</t>
  </si>
  <si>
    <t>Slovakia</t>
  </si>
  <si>
    <t>SVN</t>
  </si>
  <si>
    <t>Slovenia</t>
  </si>
  <si>
    <t>ESP</t>
  </si>
  <si>
    <t>Spain</t>
  </si>
  <si>
    <t>SWE</t>
  </si>
  <si>
    <t>Sweden</t>
  </si>
  <si>
    <t>CHE</t>
  </si>
  <si>
    <t>Switzerland</t>
  </si>
  <si>
    <t>TUR</t>
  </si>
  <si>
    <t>Turkey</t>
  </si>
  <si>
    <t>GBR</t>
  </si>
  <si>
    <t>United Kingdom</t>
  </si>
  <si>
    <t>USA</t>
  </si>
  <si>
    <t>United States</t>
  </si>
  <si>
    <t>Sub-Saharan Africa</t>
  </si>
  <si>
    <t>Central Asia</t>
  </si>
  <si>
    <t>South-eastern Asia</t>
  </si>
  <si>
    <t>Southern Asia</t>
  </si>
  <si>
    <t>Northern Africa</t>
  </si>
  <si>
    <t>Which one of these phrases comes closest to your own feelings about your household’s income these days: living comfortably on present income, getting by on present income, finding it difficult on present income, or finding it very difficult on present income? (WP2319)</t>
  </si>
  <si>
    <t>Item</t>
  </si>
  <si>
    <t>Source</t>
  </si>
  <si>
    <t>Year</t>
  </si>
  <si>
    <t>2013-2017</t>
  </si>
  <si>
    <t>Variable Name</t>
  </si>
  <si>
    <t>Coding</t>
  </si>
  <si>
    <t>Percent who find it difficult or very difficult on present income</t>
  </si>
  <si>
    <t>United Nations World Income Inequality Database, Version 3.4, January 2017</t>
  </si>
  <si>
    <t>The 10 most recent observations, averaged</t>
  </si>
  <si>
    <t>Kept only gini measures based on the total population (PopCovr=1) for the entire country (AreaCovr_new=1) that received highest quality rating (Quality=1). Averaged across individual and household measures and different sources.</t>
  </si>
  <si>
    <t>Luxembourg Income Study, http://www.lisdatacenter.org/data-access/key-figures/</t>
  </si>
  <si>
    <t>Gini coefficient for individual income</t>
  </si>
  <si>
    <t>Gini coefficient for individual and household income</t>
  </si>
  <si>
    <t>2010-2016, averaged</t>
  </si>
  <si>
    <t>Share of annual national total income or taxable income going to top 1% of individuals aged 20 or older</t>
  </si>
  <si>
    <t>Do you have any health problems that prevent you from doing any of the things people your age normally can do?(WP23)</t>
  </si>
  <si>
    <t>Percent with tertiary degree</t>
  </si>
  <si>
    <t>Tertiary: Completed four years of education beyond “high school” and/or received a four-year college degree</t>
  </si>
  <si>
    <t>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t>
  </si>
  <si>
    <t>World Health Organization</t>
  </si>
  <si>
    <t>Healthy life expectancy</t>
  </si>
  <si>
    <t>Healthy life expectancy: The average equivalent number of years of full health that a newborn could expect to live, if he or she were to pass through life subject to the age-specific death rates and ill-health rates of a given period.</t>
  </si>
  <si>
    <t>Age adjusted mortality rate from non-communicable disease</t>
  </si>
  <si>
    <t>difficulty</t>
  </si>
  <si>
    <t>Number of deaths per 100,000 people</t>
  </si>
  <si>
    <t>Reported in years of healthy life</t>
  </si>
  <si>
    <t>Gallup World Poll</t>
  </si>
  <si>
    <t>Gini coefficeint for individual income, from Luxembourg Income Study</t>
  </si>
  <si>
    <t>Gini coefficient for individual and household income, from United Nations World Income Inequality Database</t>
  </si>
  <si>
    <t>Top 1% share of national income, from World Inequality Database</t>
  </si>
  <si>
    <t>sat_living</t>
  </si>
  <si>
    <t>Maximum sample: 101 countries</t>
  </si>
  <si>
    <t>OECD countries, using UN Gini coefficient, N=30</t>
  </si>
  <si>
    <t>OECD countries, using LIS Gini coefficient, N=23</t>
  </si>
  <si>
    <t>OECD countries, using Top1% Shares, N=21</t>
  </si>
  <si>
    <t>Validity checks of various income inequality measures in large sample of countries and within OECD members</t>
  </si>
  <si>
    <t>Are you satisfied or dissatisfied with your standard of living, all the things you can buy and do?</t>
  </si>
  <si>
    <t>Percent responding satisfied</t>
  </si>
  <si>
    <t>Having difficulty living comfortably on household income</t>
  </si>
  <si>
    <t>Satisfied with standard of living</t>
  </si>
  <si>
    <t>Age-adjusted mortality</t>
  </si>
  <si>
    <t>Mean quality of life, age-adjusted</t>
  </si>
  <si>
    <t>Percent with health problems, age-adjusted</t>
  </si>
  <si>
    <t>Percent of population with health problems, age adjusted</t>
  </si>
  <si>
    <t>Quality of life, age-adjusted</t>
  </si>
  <si>
    <t>Percent with tertiary education</t>
  </si>
  <si>
    <t>Income inequality, UN Gini</t>
  </si>
  <si>
    <t>Top 1% income share</t>
  </si>
  <si>
    <t>Income inequality, LIS Gini</t>
  </si>
  <si>
    <t>Income inequality</t>
  </si>
  <si>
    <t>N=16</t>
  </si>
  <si>
    <t>Percent satisfied with standard of living</t>
  </si>
  <si>
    <t>Percent finding living difficult with household income</t>
  </si>
  <si>
    <t>Inequality and subjective financial well-being by world region</t>
  </si>
  <si>
    <t>Income inequality, UN database, standardized to mean zero</t>
  </si>
  <si>
    <t>Data from the Gallup World Poll are for year 2013-2017, with sample sizes of roughly 1000 per country per year. UN data average the 10 most recent observations up to 2017 and are from the World Income Inequality Database, Version 3.4.</t>
  </si>
  <si>
    <t>concept</t>
  </si>
  <si>
    <t>Correlation with level of income inequality</t>
  </si>
  <si>
    <t>Number of countries for level calculation</t>
  </si>
  <si>
    <t>Correlation with change in income inequality, 1980-2016 approx</t>
  </si>
  <si>
    <t>Number of countries for change calculation</t>
  </si>
  <si>
    <t>90th percentile of income of professional occupations/Median income of all workers 18-65</t>
  </si>
  <si>
    <t>racial diversity of country</t>
  </si>
  <si>
    <t>Medium income of professional occupations/Median income of all workers 18-65</t>
  </si>
  <si>
    <t>90th percentile of income of managerial occupations/Median income of all workers 18-65</t>
  </si>
  <si>
    <t>Number of people of working age per number of retirement age</t>
  </si>
  <si>
    <t>Number of physicians with income in top1%/total number of workers in top1%</t>
  </si>
  <si>
    <t>Medium income of managerial occupations/Median income of all workers 18-65</t>
  </si>
  <si>
    <t>Number of workers in healthcare, education, and public sectors with income in top1%/total number of workers in top1%</t>
  </si>
  <si>
    <t>Threshold for top tax bracket expressed as multiple of average wage</t>
  </si>
  <si>
    <t>Minimum wage relative to median wage</t>
  </si>
  <si>
    <t>Number of engineers with income in top1%/total number of workers in top1%</t>
  </si>
  <si>
    <t>Average tariff rate on imported goods</t>
  </si>
  <si>
    <t>Combines tax rates on individuals, corporations, and the overall tax burden as a share of GDP</t>
  </si>
  <si>
    <t>Anti-competitive regulations of professional services (engineering, architecture, legal, and accounting)</t>
  </si>
  <si>
    <t>Percent of children with single parent</t>
  </si>
  <si>
    <t>Tax rate on corporate profits</t>
  </si>
  <si>
    <t>Number of workers in professional occupations with income in top1%/total number of workers in top1%</t>
  </si>
  <si>
    <t>Change in union density, 2010 average minus 1990 average</t>
  </si>
  <si>
    <t>This is inversely related to the strength of the minimum wage, hiring and firing difficulty, and other regulations; it is increasing with the rate of labor force participation</t>
  </si>
  <si>
    <t>Number of legal service industry workers with income in top1%/total number of workers in top1%</t>
  </si>
  <si>
    <t>Number of workers outside professional and managerial occupations with income in top1%/total number of workers in top1%</t>
  </si>
  <si>
    <t>Index describing rule of law, the size of government, regulatory efficiency, and market openness</t>
  </si>
  <si>
    <t>Number of lawyers with income in top1%/total number of workers in top1%</t>
  </si>
  <si>
    <t>Healthcare sector revenue share of GDP 2015-2000</t>
  </si>
  <si>
    <t>Number of workers in managerial occupations with income in top1%/total number of workers in top1%</t>
  </si>
  <si>
    <t>Number of workers in business service sector with income in top1%/total number of workers in top1%</t>
  </si>
  <si>
    <t>Compensation of workers/GDP</t>
  </si>
  <si>
    <t>Number of manufacturing &amp; mining sector workers with income in top1%/total number of workers in top1%</t>
  </si>
  <si>
    <t>Top marginal tax rate</t>
  </si>
  <si>
    <t>Income tax rate</t>
  </si>
  <si>
    <t>Labor protections 2016</t>
  </si>
  <si>
    <t>Number of dentists with income in top1%/total number of workers in top1%</t>
  </si>
  <si>
    <t>Gap in test scores between 90th percentile and median student, 15-year olds</t>
  </si>
  <si>
    <t>Decreases with regulations that limit or curtail foreign investment or allow government expropriation of assests</t>
  </si>
  <si>
    <t>Number of financial sector workers with income in top1%/total number of workers in top1%</t>
  </si>
  <si>
    <t>Falls with state intervention in the financial sector and the scope of regulations</t>
  </si>
  <si>
    <t>Foreign-born population share of total population</t>
  </si>
  <si>
    <t>Tertiary educational attainment rate for population 25 and older</t>
  </si>
  <si>
    <t>Number of workers in technician occupations with income in top1%/total number of workers in top1%</t>
  </si>
  <si>
    <t>Change in trade balance = (Trade balance/GDP 2016) - (Trade balance/GDP 1990)</t>
  </si>
  <si>
    <t>Public expenditure on training as share of GDP</t>
  </si>
  <si>
    <t>Regulatory Quality</t>
  </si>
  <si>
    <t>Foreign-born population share of total population in 2015 - Foreign-born population share of total population in 1990</t>
  </si>
  <si>
    <t>High-quality patent application rate per person</t>
  </si>
  <si>
    <t>Trade balance/GDP 2016</t>
  </si>
  <si>
    <t>Related to price stability (low inflation) and lack of price controls</t>
  </si>
  <si>
    <t>This is decreasing with average tariff rates and non-tariff trade barriers, such as import quotas, price restrictions, and government aid to companies</t>
  </si>
  <si>
    <t>Transparency International's Corruption Perceptions Index</t>
  </si>
  <si>
    <t>Control of corruption</t>
  </si>
  <si>
    <t>Ease of doing business based on 13 subfactors measured by World Bank on starting a business, obtaining a license, closing a business, and getting electricity</t>
  </si>
  <si>
    <t>GDP per capita, in purchasing power parity dollars</t>
  </si>
  <si>
    <t>Government effectiveness</t>
  </si>
  <si>
    <t>Compensation of workers/GDP, 2016</t>
  </si>
  <si>
    <t>Union density, average of 2010s</t>
  </si>
  <si>
    <t>Rule of Law</t>
  </si>
  <si>
    <t>Voice and Accountability</t>
  </si>
  <si>
    <t>Government expendture as share of GDP</t>
  </si>
  <si>
    <t>Mean test scores, 15-year olds</t>
  </si>
  <si>
    <t>Political Stability and Absence of Violence/Terrorism</t>
  </si>
  <si>
    <t>Tax revenue as share of GDP</t>
  </si>
  <si>
    <t>ABS</t>
  </si>
  <si>
    <t>Firing difficulty</t>
  </si>
  <si>
    <t>See appendix files for details on sourcing and concepts</t>
  </si>
  <si>
    <t>Variables with the highest absolute value correlation with income inequality in the OECD</t>
  </si>
  <si>
    <t>Racial diversity</t>
  </si>
  <si>
    <t>Demographic structure</t>
  </si>
  <si>
    <t>Political economy</t>
  </si>
  <si>
    <t>Capital vs labor</t>
  </si>
  <si>
    <t>Globalization</t>
  </si>
  <si>
    <t>Institutional quality</t>
  </si>
  <si>
    <t>Skill</t>
  </si>
  <si>
    <t>Technology</t>
  </si>
  <si>
    <t>Level of development</t>
  </si>
  <si>
    <t>Correlations with level and change in inequality by theoretical concept</t>
  </si>
  <si>
    <t>Mexico</t>
  </si>
  <si>
    <t>Latvia</t>
  </si>
  <si>
    <t>Korea</t>
  </si>
  <si>
    <t>Inequality Index</t>
  </si>
  <si>
    <t>Elite Professional Power</t>
  </si>
  <si>
    <t>UN Gini</t>
  </si>
  <si>
    <t>Top 1% share of income</t>
  </si>
  <si>
    <t>Summary data on inequality, racial diversity, and elite professional power</t>
  </si>
  <si>
    <t>Managerial</t>
  </si>
  <si>
    <t>Fin</t>
  </si>
  <si>
    <t>O_Serv</t>
  </si>
  <si>
    <t>Professional specialists</t>
  </si>
  <si>
    <t>Health</t>
  </si>
  <si>
    <t>Bus_Rep</t>
  </si>
  <si>
    <t>Legal</t>
  </si>
  <si>
    <t>Tran_U_Com</t>
  </si>
  <si>
    <t>Finance and sales</t>
  </si>
  <si>
    <t>Ag_Min_Mfg</t>
  </si>
  <si>
    <t>Ed</t>
  </si>
  <si>
    <t>Trade</t>
  </si>
  <si>
    <t>Administrative</t>
  </si>
  <si>
    <t>Con</t>
  </si>
  <si>
    <t>Broad occupational category</t>
  </si>
  <si>
    <t>High level sector</t>
  </si>
  <si>
    <t>Share of increase in top1 population, 1980-2015</t>
  </si>
  <si>
    <t>Financial services</t>
  </si>
  <si>
    <t xml:space="preserve"> gen sector="Ag_Min_Mfg" if ind1990&lt;400</t>
  </si>
  <si>
    <t xml:space="preserve"> replace sector="Con" if ind1990==60</t>
  </si>
  <si>
    <t xml:space="preserve"> replace sector="NA" if ind1990==0 | ind1990&gt;960</t>
  </si>
  <si>
    <t xml:space="preserve"> replace sector="Tran_U_Com" if ind1990&gt;=400 &amp; ind1990&lt;=472</t>
  </si>
  <si>
    <t xml:space="preserve"> replace sector="Trade" if ind1990&gt;=500 &amp; ind1990&lt;700</t>
  </si>
  <si>
    <t xml:space="preserve"> replace sector="Fin" if ind1990&gt;=700 &amp; ind1990&lt;=712</t>
  </si>
  <si>
    <t xml:space="preserve"> replace sector="Bus_Rep" if ind1990&gt;=721 &amp; ind1990&lt;=791</t>
  </si>
  <si>
    <t xml:space="preserve"> replace sector="Enter" if ind1990&gt;=800 &amp; ind1990&lt;=810</t>
  </si>
  <si>
    <t xml:space="preserve"> replace sector="Health" if ind1990&gt;=812 &amp; ind1990&lt;=840</t>
  </si>
  <si>
    <t xml:space="preserve"> replace sector="Legal" if ind1990&gt;=841</t>
  </si>
  <si>
    <t xml:space="preserve"> replace sector="Ed" if ind1990&gt;=842 &amp; ind1990&lt;860</t>
  </si>
  <si>
    <t xml:space="preserve"> replace sector="O_Serv" if ind1990&gt;=860 &amp; ind1990&lt;=893</t>
  </si>
  <si>
    <t xml:space="preserve"> replace sector="Pub" if ind1990&gt;=900</t>
  </si>
  <si>
    <t>Construction services</t>
  </si>
  <si>
    <t>Agriculture, mining, and manufacturing</t>
  </si>
  <si>
    <t>Healthcare services</t>
  </si>
  <si>
    <t>Legal services</t>
  </si>
  <si>
    <t>Education services</t>
  </si>
  <si>
    <t>Other professional and social services (eg engineering, accounting)</t>
  </si>
  <si>
    <t>Transportation, Communication, and Utilities</t>
  </si>
  <si>
    <t>Accounting for change in number of workers in top1% of U.S. income earners by high level occupation and sector from 1980 to 2015</t>
  </si>
  <si>
    <t>Source: Author analysis of IPUMS USA. See replication code and related files for how categories were created using "ind1990" and "occ1990." The column shows the change for each occupation-sector group in the number of workers in the top1% from 2015 to 1980 divided by the total US change in the number of workers in the top1%.</t>
  </si>
  <si>
    <t>Business and repair services (eg advertising, computer services)</t>
  </si>
  <si>
    <t>Other professional and social services (eg engineering, accounting, computer)</t>
  </si>
  <si>
    <t>Retail and wholesale trade</t>
  </si>
  <si>
    <t>Rank difficulty</t>
  </si>
  <si>
    <t>Rank health</t>
  </si>
  <si>
    <t>Correlation between census income and other income concepts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</si>
</sst>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0.0%"/>
    <numFmt numFmtId="166" formatCode="0.0"/>
  </numFmts>
  <fonts count="7"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
      <b/>
      <sz val="10"/>
      <color theme="1"/>
      <name val="Arial"/>
      <family val="2"/>
    </font>
    <font>
      <sz val="11"/>
      <color theme="1"/>
      <name val="Arial"/>
      <family val="2"/>
    </font>
    <font>
      <sz val="10"/>
      <color rgb="FF000000"/>
      <name val="Arial"/>
      <family val="2"/>
    </font>
  </fonts>
  <fills count="2">
    <fill>
      <patternFill patternType="none"/>
    </fill>
    <fill>
      <patternFill patternType="gray125"/>
    </fill>
  </fills>
  <borders count="3">
    <border>
      <left/>
      <right/>
      <top/>
      <bottom/>
      <diagonal/>
    </border>
    <border>
      <left/>
      <right/>
      <top style="thin">
        <color auto="1"/>
      </top>
      <bottom/>
      <diagonal/>
    </border>
    <border>
      <left/>
      <right/>
      <top/>
      <bottom style="thin">
        <color auto="1"/>
      </bottom>
      <diagonal/>
    </border>
  </borders>
  <cellStyleXfs count="2">
    <xf numFmtId="0" fontId="0" fillId="0" borderId="0"/>
    <xf numFmtId="9" fontId="3" fillId="0" borderId="0" applyFont="0" applyFill="0" applyBorder="0" applyAlignment="0" applyProtection="0"/>
  </cellStyleXfs>
  <cellXfs count="48">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164"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xf>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center" wrapText="1"/>
    </xf>
    <xf numFmtId="2" fontId="2" fillId="0" borderId="0" xfId="0" applyNumberFormat="1" applyFont="1" applyAlignment="1">
      <alignment horizontal="center"/>
    </xf>
    <xf numFmtId="165" fontId="2" fillId="0" borderId="0" xfId="1" applyNumberFormat="1" applyFont="1" applyAlignment="1">
      <alignment horizontal="center" wrapText="1"/>
    </xf>
    <xf numFmtId="165" fontId="2" fillId="0" borderId="0" xfId="1" applyNumberFormat="1" applyFont="1" applyAlignment="1">
      <alignment horizontal="center"/>
    </xf>
    <xf numFmtId="2" fontId="2" fillId="0" borderId="0" xfId="0" applyNumberFormat="1" applyFont="1"/>
    <xf numFmtId="0" fontId="4" fillId="0" borderId="0" xfId="0" applyFont="1"/>
    <xf numFmtId="2" fontId="2" fillId="0" borderId="0" xfId="0" applyNumberFormat="1" applyFont="1" applyAlignment="1">
      <alignment horizontal="left" wrapText="1"/>
    </xf>
    <xf numFmtId="2" fontId="2" fillId="0" borderId="0" xfId="0" applyNumberFormat="1" applyFont="1" applyAlignment="1">
      <alignment horizontal="center" wrapText="1"/>
    </xf>
    <xf numFmtId="0" fontId="0" fillId="0" borderId="0" xfId="0" applyAlignment="1">
      <alignment wrapText="1"/>
    </xf>
    <xf numFmtId="0" fontId="5" fillId="0" borderId="0" xfId="0" applyFont="1"/>
    <xf numFmtId="165" fontId="2" fillId="0" borderId="0" xfId="1" applyNumberFormat="1" applyFont="1"/>
    <xf numFmtId="0" fontId="2" fillId="0" borderId="0" xfId="0" applyFont="1" applyAlignment="1">
      <alignment horizontal="left"/>
    </xf>
    <xf numFmtId="9" fontId="2" fillId="0" borderId="0" xfId="1" applyFont="1" applyAlignment="1">
      <alignment horizontal="left"/>
    </xf>
    <xf numFmtId="2" fontId="5" fillId="0" borderId="0" xfId="0" applyNumberFormat="1" applyFont="1"/>
    <xf numFmtId="2" fontId="0" fillId="0" borderId="0" xfId="0" applyNumberFormat="1"/>
    <xf numFmtId="0" fontId="5" fillId="0" borderId="0" xfId="0" applyFont="1" applyAlignment="1">
      <alignment wrapText="1"/>
    </xf>
    <xf numFmtId="0" fontId="5" fillId="0" borderId="0" xfId="0" applyFont="1" applyAlignment="1">
      <alignment horizontal="center" wrapText="1"/>
    </xf>
    <xf numFmtId="2" fontId="5" fillId="0" borderId="0" xfId="0" applyNumberFormat="1" applyFont="1" applyAlignment="1">
      <alignment horizontal="center" wrapText="1"/>
    </xf>
    <xf numFmtId="0" fontId="5" fillId="0" borderId="0" xfId="0" applyFont="1" applyAlignment="1">
      <alignment horizontal="center"/>
    </xf>
    <xf numFmtId="2" fontId="5" fillId="0" borderId="0" xfId="0" applyNumberFormat="1" applyFont="1" applyAlignment="1">
      <alignment horizontal="center"/>
    </xf>
    <xf numFmtId="166" fontId="2" fillId="0" borderId="0" xfId="0" applyNumberFormat="1" applyFont="1" applyAlignment="1">
      <alignment horizontal="center" wrapText="1"/>
    </xf>
    <xf numFmtId="166" fontId="2" fillId="0" borderId="0" xfId="0" applyNumberFormat="1" applyFont="1" applyAlignment="1">
      <alignment horizontal="center"/>
    </xf>
    <xf numFmtId="9" fontId="2" fillId="0" borderId="0" xfId="1" applyFont="1" applyAlignment="1">
      <alignment horizontal="center"/>
    </xf>
    <xf numFmtId="9" fontId="2" fillId="0" borderId="0" xfId="1" applyFont="1" applyAlignment="1">
      <alignment horizontal="center" wrapText="1"/>
    </xf>
    <xf numFmtId="0" fontId="4" fillId="0" borderId="0" xfId="0" applyFont="1" applyAlignment="1">
      <alignment horizontal="center" wrapText="1"/>
    </xf>
    <xf numFmtId="0" fontId="6" fillId="0" borderId="0" xfId="0" applyFont="1" applyAlignment="1">
      <alignment horizontal="center" vertical="center" wrapText="1"/>
    </xf>
    <xf numFmtId="0" fontId="0" fillId="0" borderId="1" xfId="0" applyBorder="1" applyAlignment="1">
      <alignment wrapText="1"/>
    </xf>
    <xf numFmtId="0" fontId="1" fillId="0" borderId="2" xfId="0" applyFont="1" applyBorder="1" applyAlignment="1">
      <alignment wrapText="1"/>
    </xf>
    <xf numFmtId="0" fontId="1" fillId="0" borderId="0" xfId="0" applyFont="1" applyAlignment="1">
      <alignment wrapText="1"/>
    </xf>
    <xf numFmtId="0" fontId="0" fillId="0" borderId="0" xfId="0" applyAlignment="1">
      <alignment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xf numFmtId="0" fontId="2" fillId="0" borderId="2" xfId="0" applyFont="1" applyBorder="1" applyAlignment="1">
      <alignment wrapText="1"/>
    </xf>
    <xf numFmtId="0" fontId="2" fillId="0" borderId="1" xfId="0" applyFont="1" applyBorder="1" applyAlignment="1">
      <alignment wrapText="1"/>
    </xf>
    <xf numFmtId="0" fontId="5" fillId="0" borderId="2" xfId="0" applyFont="1" applyBorder="1" applyAlignment="1">
      <alignment horizontal="center" wrapText="1"/>
    </xf>
    <xf numFmtId="0" fontId="5" fillId="0" borderId="1" xfId="0" applyFont="1" applyBorder="1" applyAlignment="1">
      <alignment horizontal="center" wrapText="1"/>
    </xf>
    <xf numFmtId="0" fontId="0" fillId="0" borderId="1" xfId="0"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4"/>
  <sheetViews>
    <sheetView workbookViewId="0">
      <selection activeCell="D12" sqref="D12:E12"/>
    </sheetView>
  </sheetViews>
  <sheetFormatPr defaultRowHeight="14.5" x14ac:dyDescent="0.35"/>
  <cols>
    <col min="4" max="4" width="43.36328125" customWidth="1"/>
    <col min="5" max="5" width="10.81640625" style="6" customWidth="1"/>
    <col min="6" max="6" width="9.6328125" bestFit="1" customWidth="1"/>
    <col min="7" max="7" width="17.453125" customWidth="1"/>
    <col min="8" max="8" width="16.81640625" customWidth="1"/>
  </cols>
  <sheetData>
    <row r="3" spans="4:5" x14ac:dyDescent="0.35">
      <c r="D3" s="36" t="s">
        <v>4</v>
      </c>
      <c r="E3" s="36"/>
    </row>
    <row r="4" spans="4:5" x14ac:dyDescent="0.35">
      <c r="D4" s="37" t="s">
        <v>6</v>
      </c>
      <c r="E4" s="38"/>
    </row>
    <row r="5" spans="4:5" x14ac:dyDescent="0.35">
      <c r="D5" s="1" t="s">
        <v>7</v>
      </c>
      <c r="E5" s="4">
        <v>221616</v>
      </c>
    </row>
    <row r="6" spans="4:5" x14ac:dyDescent="0.35">
      <c r="D6" s="1" t="s">
        <v>8</v>
      </c>
      <c r="E6" s="4">
        <v>315700</v>
      </c>
    </row>
    <row r="7" spans="4:5" x14ac:dyDescent="0.35">
      <c r="D7" s="37" t="s">
        <v>9</v>
      </c>
      <c r="E7" s="38"/>
    </row>
    <row r="8" spans="4:5" ht="29" x14ac:dyDescent="0.35">
      <c r="D8" s="1" t="s">
        <v>0</v>
      </c>
      <c r="E8" s="4">
        <v>242774.65</v>
      </c>
    </row>
    <row r="9" spans="4:5" ht="29" x14ac:dyDescent="0.35">
      <c r="D9" s="1" t="s">
        <v>2</v>
      </c>
      <c r="E9" s="4">
        <v>264286.33</v>
      </c>
    </row>
    <row r="10" spans="4:5" ht="29" x14ac:dyDescent="0.35">
      <c r="D10" s="1" t="s">
        <v>1</v>
      </c>
      <c r="E10" s="4">
        <v>283749.28000000003</v>
      </c>
    </row>
    <row r="11" spans="4:5" ht="29" x14ac:dyDescent="0.35">
      <c r="D11" s="1" t="s">
        <v>3</v>
      </c>
      <c r="E11" s="4">
        <v>469256.36</v>
      </c>
    </row>
    <row r="12" spans="4:5" x14ac:dyDescent="0.35">
      <c r="D12" s="35" t="s">
        <v>12</v>
      </c>
      <c r="E12" s="35"/>
    </row>
    <row r="13" spans="4:5" x14ac:dyDescent="0.35">
      <c r="D13" s="1"/>
      <c r="E13" s="5"/>
    </row>
    <row r="14" spans="4:5" x14ac:dyDescent="0.35">
      <c r="D14" t="s">
        <v>5</v>
      </c>
    </row>
  </sheetData>
  <sortState ref="A2:I212">
    <sortCondition ref="E2:E212"/>
  </sortState>
  <mergeCells count="4">
    <mergeCell ref="D12:E12"/>
    <mergeCell ref="D3:E3"/>
    <mergeCell ref="D7:E7"/>
    <mergeCell ref="D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37"/>
  <sheetViews>
    <sheetView workbookViewId="0">
      <selection activeCell="E11" sqref="E11"/>
    </sheetView>
  </sheetViews>
  <sheetFormatPr defaultRowHeight="12.5" x14ac:dyDescent="0.25"/>
  <cols>
    <col min="1" max="2" width="8.7265625" style="8"/>
    <col min="3" max="3" width="13.36328125" style="8" bestFit="1" customWidth="1"/>
    <col min="4" max="5" width="11.54296875" style="30" customWidth="1"/>
    <col min="6" max="6" width="11.54296875" style="31" customWidth="1"/>
    <col min="7" max="7" width="11.54296875" style="10" customWidth="1"/>
    <col min="8" max="8" width="11.54296875" style="30" customWidth="1"/>
    <col min="9" max="9" width="8.7265625" style="10"/>
    <col min="10" max="16384" width="8.7265625" style="8"/>
  </cols>
  <sheetData>
    <row r="1" spans="3:11" ht="14.5" x14ac:dyDescent="0.35">
      <c r="C1" s="40" t="s">
        <v>274</v>
      </c>
      <c r="D1" s="41"/>
      <c r="E1" s="41"/>
      <c r="F1" s="41"/>
      <c r="G1" s="41"/>
      <c r="H1" s="41"/>
    </row>
    <row r="2" spans="3:11" ht="37.5" x14ac:dyDescent="0.25">
      <c r="C2" s="9"/>
      <c r="D2" s="29" t="s">
        <v>270</v>
      </c>
      <c r="E2" s="29" t="s">
        <v>272</v>
      </c>
      <c r="F2" s="32" t="s">
        <v>273</v>
      </c>
      <c r="G2" s="16" t="s">
        <v>257</v>
      </c>
      <c r="H2" s="29" t="s">
        <v>271</v>
      </c>
    </row>
    <row r="3" spans="3:11" x14ac:dyDescent="0.25">
      <c r="C3" s="8" t="s">
        <v>63</v>
      </c>
      <c r="D3" s="30">
        <v>3.1875450000000001</v>
      </c>
      <c r="E3" s="30">
        <v>53.304760000000002</v>
      </c>
      <c r="G3" s="10">
        <v>0.51100000000000001</v>
      </c>
    </row>
    <row r="4" spans="3:11" x14ac:dyDescent="0.25">
      <c r="C4" s="8" t="s">
        <v>267</v>
      </c>
      <c r="D4" s="30">
        <v>2.9646699999999999</v>
      </c>
      <c r="E4" s="30">
        <v>50.786749999999998</v>
      </c>
      <c r="G4" s="10">
        <v>0.51500000000000001</v>
      </c>
      <c r="H4" s="30">
        <v>6.000051</v>
      </c>
    </row>
    <row r="5" spans="3:11" x14ac:dyDescent="0.25">
      <c r="C5" s="8" t="s">
        <v>121</v>
      </c>
      <c r="D5" s="30">
        <v>2.042621</v>
      </c>
      <c r="E5" s="30">
        <v>42.354550000000003</v>
      </c>
      <c r="F5" s="31">
        <v>0.20564270000000001</v>
      </c>
      <c r="G5" s="10">
        <v>0.19900000000000001</v>
      </c>
    </row>
    <row r="6" spans="3:11" x14ac:dyDescent="0.25">
      <c r="C6" s="8" t="s">
        <v>125</v>
      </c>
      <c r="D6" s="30">
        <v>1.6652819999999999</v>
      </c>
      <c r="E6" s="30">
        <v>39.86542</v>
      </c>
      <c r="F6" s="31">
        <v>0.19994200000000001</v>
      </c>
      <c r="G6" s="10">
        <v>0.42799999999999999</v>
      </c>
      <c r="H6" s="30">
        <v>3.5372629999999998</v>
      </c>
    </row>
    <row r="7" spans="3:11" x14ac:dyDescent="0.25">
      <c r="C7" s="8" t="s">
        <v>89</v>
      </c>
      <c r="D7" s="30">
        <v>1.1818070000000001</v>
      </c>
      <c r="E7" s="30">
        <v>39.428570000000001</v>
      </c>
      <c r="G7" s="10">
        <v>0.45900000000000002</v>
      </c>
      <c r="H7" s="30">
        <v>4.4518180000000003</v>
      </c>
    </row>
    <row r="8" spans="3:11" x14ac:dyDescent="0.25">
      <c r="C8" s="8" t="s">
        <v>72</v>
      </c>
      <c r="D8" s="30">
        <v>0.54768689999999998</v>
      </c>
      <c r="E8" s="30">
        <v>36.507269999999998</v>
      </c>
      <c r="G8" s="10">
        <v>0.02</v>
      </c>
      <c r="H8" s="30">
        <v>3.0721280000000002</v>
      </c>
    </row>
    <row r="9" spans="3:11" x14ac:dyDescent="0.25">
      <c r="C9" s="8" t="s">
        <v>123</v>
      </c>
      <c r="D9" s="30">
        <v>0.46443649999999997</v>
      </c>
      <c r="E9" s="30">
        <v>34.508159999999997</v>
      </c>
      <c r="F9" s="31">
        <v>0.13317380000000001</v>
      </c>
      <c r="G9" s="10">
        <v>0.10299999999999999</v>
      </c>
      <c r="H9" s="30">
        <v>3.0595240000000001</v>
      </c>
    </row>
    <row r="10" spans="3:11" x14ac:dyDescent="0.25">
      <c r="C10" s="8" t="s">
        <v>80</v>
      </c>
      <c r="D10" s="30">
        <v>0.45732620000000002</v>
      </c>
      <c r="E10" s="30">
        <v>36.341859999999997</v>
      </c>
      <c r="G10" s="10">
        <v>0</v>
      </c>
      <c r="H10" s="30">
        <v>2.8854989999999998</v>
      </c>
    </row>
    <row r="11" spans="3:11" x14ac:dyDescent="0.25">
      <c r="C11" s="8" t="s">
        <v>60</v>
      </c>
      <c r="D11" s="30">
        <v>0.38719170000000003</v>
      </c>
      <c r="E11" s="30">
        <v>34.204039999999999</v>
      </c>
      <c r="F11" s="31">
        <v>0.13623250000000001</v>
      </c>
      <c r="G11" s="10">
        <v>0.32200000000000001</v>
      </c>
    </row>
    <row r="12" spans="3:11" x14ac:dyDescent="0.25">
      <c r="C12" s="8" t="s">
        <v>107</v>
      </c>
      <c r="D12" s="30">
        <v>0.2667447</v>
      </c>
      <c r="E12" s="30">
        <v>34.761220000000002</v>
      </c>
      <c r="F12" s="31">
        <v>0.124267</v>
      </c>
      <c r="G12" s="10">
        <v>0.01</v>
      </c>
      <c r="H12" s="30">
        <v>3.125</v>
      </c>
    </row>
    <row r="13" spans="3:11" x14ac:dyDescent="0.25">
      <c r="C13" s="8" t="s">
        <v>109</v>
      </c>
      <c r="D13" s="30">
        <v>0.21631810000000001</v>
      </c>
      <c r="E13" s="30">
        <v>38.247619999999998</v>
      </c>
      <c r="F13" s="31">
        <v>9.7699999999999995E-2</v>
      </c>
      <c r="G13" s="10">
        <v>3.4000000000000002E-2</v>
      </c>
    </row>
    <row r="14" spans="3:11" x14ac:dyDescent="0.25">
      <c r="C14" s="8" t="s">
        <v>268</v>
      </c>
      <c r="D14" s="30">
        <v>0.19656889999999999</v>
      </c>
      <c r="E14" s="30">
        <v>35.104550000000003</v>
      </c>
      <c r="G14" s="10">
        <v>4.9000000000000002E-2</v>
      </c>
    </row>
    <row r="15" spans="3:11" x14ac:dyDescent="0.25">
      <c r="C15" s="8" t="s">
        <v>52</v>
      </c>
      <c r="D15" s="30">
        <v>0.18704960000000001</v>
      </c>
      <c r="E15" s="30">
        <v>37.430909999999997</v>
      </c>
      <c r="F15" s="31">
        <v>8.7080000000000005E-2</v>
      </c>
      <c r="G15" s="10">
        <v>0.19700000000000001</v>
      </c>
      <c r="K15" s="31"/>
    </row>
    <row r="16" spans="3:11" x14ac:dyDescent="0.25">
      <c r="C16" s="8" t="s">
        <v>94</v>
      </c>
      <c r="D16" s="30">
        <v>0.14801159999999999</v>
      </c>
      <c r="E16" s="30">
        <v>36.293329999999997</v>
      </c>
      <c r="F16" s="31">
        <v>0.10439</v>
      </c>
      <c r="G16" s="10">
        <v>0</v>
      </c>
    </row>
    <row r="17" spans="3:8" x14ac:dyDescent="0.25">
      <c r="C17" s="8" t="s">
        <v>269</v>
      </c>
      <c r="D17" s="30">
        <v>0.10023990000000001</v>
      </c>
      <c r="E17" s="30">
        <v>32.961539999999999</v>
      </c>
      <c r="F17" s="31">
        <v>0.1207751</v>
      </c>
      <c r="G17" s="10">
        <v>0</v>
      </c>
    </row>
    <row r="18" spans="3:8" x14ac:dyDescent="0.25">
      <c r="C18" s="8" t="s">
        <v>115</v>
      </c>
      <c r="D18" s="30">
        <v>6.3348000000000002E-2</v>
      </c>
      <c r="E18" s="30">
        <v>34.079349999999998</v>
      </c>
      <c r="F18" s="31">
        <v>8.7656700000000004E-2</v>
      </c>
      <c r="G18" s="10">
        <v>1.4999999999999999E-2</v>
      </c>
      <c r="H18" s="30">
        <v>3.182016</v>
      </c>
    </row>
    <row r="19" spans="3:8" x14ac:dyDescent="0.25">
      <c r="C19" s="8" t="s">
        <v>92</v>
      </c>
      <c r="D19" s="30">
        <v>2.0430000000000001E-4</v>
      </c>
      <c r="E19" s="30">
        <v>34.200000000000003</v>
      </c>
      <c r="F19" s="31">
        <v>9.3799999999999994E-2</v>
      </c>
      <c r="G19" s="10">
        <v>4.0000000000000001E-3</v>
      </c>
    </row>
    <row r="20" spans="3:8" x14ac:dyDescent="0.25">
      <c r="C20" s="8" t="s">
        <v>87</v>
      </c>
      <c r="D20" s="30">
        <v>-2.00135E-2</v>
      </c>
      <c r="E20" s="30">
        <v>35.127450000000003</v>
      </c>
      <c r="F20" s="31">
        <v>0.105</v>
      </c>
      <c r="G20" s="10">
        <v>2E-3</v>
      </c>
      <c r="H20" s="30">
        <v>2.9515720000000001</v>
      </c>
    </row>
    <row r="21" spans="3:8" x14ac:dyDescent="0.25">
      <c r="C21" s="8" t="s">
        <v>78</v>
      </c>
      <c r="D21" s="30">
        <v>-9.7041100000000005E-2</v>
      </c>
      <c r="E21" s="30">
        <v>30.21096</v>
      </c>
      <c r="F21" s="31">
        <v>0.13055040000000001</v>
      </c>
      <c r="G21" s="10">
        <v>5.8000000000000003E-2</v>
      </c>
      <c r="H21" s="30">
        <v>3.3020640000000001</v>
      </c>
    </row>
    <row r="22" spans="3:8" x14ac:dyDescent="0.25">
      <c r="C22" s="8" t="s">
        <v>76</v>
      </c>
      <c r="D22" s="30">
        <v>-0.2258607</v>
      </c>
      <c r="E22" s="30">
        <v>31.381630000000001</v>
      </c>
      <c r="F22" s="31">
        <v>0.1086394</v>
      </c>
      <c r="G22" s="10">
        <v>0.125</v>
      </c>
      <c r="H22" s="30">
        <v>3.3299799999999999</v>
      </c>
    </row>
    <row r="23" spans="3:8" x14ac:dyDescent="0.25">
      <c r="C23" s="8" t="s">
        <v>103</v>
      </c>
      <c r="D23" s="30">
        <v>-0.23693149999999999</v>
      </c>
      <c r="E23" s="30">
        <v>35.577779999999997</v>
      </c>
      <c r="F23" s="31">
        <v>8.0743999999999996E-2</v>
      </c>
      <c r="G23" s="10">
        <v>0.313</v>
      </c>
    </row>
    <row r="24" spans="3:8" x14ac:dyDescent="0.25">
      <c r="C24" s="8" t="s">
        <v>119</v>
      </c>
      <c r="D24" s="30">
        <v>-0.2690572</v>
      </c>
      <c r="E24" s="30">
        <v>30.304169999999999</v>
      </c>
      <c r="F24" s="31">
        <v>0.1062789</v>
      </c>
      <c r="G24" s="10">
        <v>0.03</v>
      </c>
      <c r="H24" s="30">
        <v>2.3814890000000002</v>
      </c>
    </row>
    <row r="25" spans="3:8" x14ac:dyDescent="0.25">
      <c r="C25" s="8" t="s">
        <v>83</v>
      </c>
      <c r="D25" s="30">
        <v>-0.54657389999999995</v>
      </c>
      <c r="E25" s="30">
        <v>27.581479999999999</v>
      </c>
      <c r="F25" s="31">
        <v>9.64E-2</v>
      </c>
      <c r="G25" s="10">
        <v>7.1999999999999995E-2</v>
      </c>
      <c r="H25" s="30">
        <v>2.6818179999999998</v>
      </c>
    </row>
    <row r="26" spans="3:8" x14ac:dyDescent="0.25">
      <c r="C26" s="8" t="s">
        <v>55</v>
      </c>
      <c r="D26" s="30">
        <v>-0.56433160000000004</v>
      </c>
      <c r="E26" s="30">
        <v>30.0122</v>
      </c>
      <c r="G26" s="10">
        <v>3.1E-2</v>
      </c>
      <c r="H26" s="30">
        <v>2.6871100000000001</v>
      </c>
    </row>
    <row r="27" spans="3:8" x14ac:dyDescent="0.25">
      <c r="C27" s="8" t="s">
        <v>99</v>
      </c>
      <c r="D27" s="30">
        <v>-0.58848860000000003</v>
      </c>
      <c r="E27" s="30">
        <v>29.96735</v>
      </c>
      <c r="G27" s="10">
        <v>1.6E-2</v>
      </c>
      <c r="H27" s="30">
        <v>2.9924940000000002</v>
      </c>
    </row>
    <row r="28" spans="3:8" x14ac:dyDescent="0.25">
      <c r="C28" s="8" t="s">
        <v>58</v>
      </c>
      <c r="D28" s="30">
        <v>-0.62979479999999999</v>
      </c>
      <c r="E28" s="30">
        <v>30.076090000000001</v>
      </c>
      <c r="G28" s="10">
        <v>3.9E-2</v>
      </c>
    </row>
    <row r="29" spans="3:8" x14ac:dyDescent="0.25">
      <c r="C29" s="8" t="s">
        <v>66</v>
      </c>
      <c r="D29" s="30">
        <v>-0.65727389999999997</v>
      </c>
      <c r="E29" s="30">
        <v>29.947500000000002</v>
      </c>
      <c r="F29" s="31">
        <v>9.4013600000000003E-2</v>
      </c>
      <c r="G29" s="10">
        <v>0</v>
      </c>
    </row>
    <row r="30" spans="3:8" x14ac:dyDescent="0.25">
      <c r="C30" s="8" t="s">
        <v>111</v>
      </c>
      <c r="D30" s="30">
        <v>-0.77630449999999995</v>
      </c>
      <c r="E30" s="30">
        <v>29.176469999999998</v>
      </c>
      <c r="G30" s="10">
        <v>8.0000000000000002E-3</v>
      </c>
    </row>
    <row r="31" spans="3:8" x14ac:dyDescent="0.25">
      <c r="C31" s="8" t="s">
        <v>74</v>
      </c>
      <c r="D31" s="30">
        <v>-0.85897979999999996</v>
      </c>
      <c r="E31" s="30">
        <v>29.150410000000001</v>
      </c>
      <c r="F31" s="31">
        <v>7.46E-2</v>
      </c>
      <c r="G31" s="10">
        <v>0</v>
      </c>
      <c r="H31" s="30">
        <v>2.2169660000000002</v>
      </c>
    </row>
    <row r="32" spans="3:8" x14ac:dyDescent="0.25">
      <c r="C32" s="8" t="s">
        <v>105</v>
      </c>
      <c r="D32" s="30">
        <v>-0.9195567</v>
      </c>
      <c r="E32" s="30">
        <v>29.325970000000002</v>
      </c>
      <c r="F32" s="31">
        <v>7.7726900000000002E-2</v>
      </c>
      <c r="G32" s="10">
        <v>0</v>
      </c>
    </row>
    <row r="33" spans="3:8" x14ac:dyDescent="0.25">
      <c r="C33" s="8" t="s">
        <v>101</v>
      </c>
      <c r="D33" s="30">
        <v>-0.9216415</v>
      </c>
      <c r="E33" s="30">
        <v>29.772290000000002</v>
      </c>
      <c r="F33" s="31">
        <v>6.3709600000000005E-2</v>
      </c>
      <c r="G33" s="10">
        <v>7.9000000000000001E-2</v>
      </c>
      <c r="H33" s="30">
        <v>2.2891029999999999</v>
      </c>
    </row>
    <row r="34" spans="3:8" x14ac:dyDescent="0.25">
      <c r="C34" s="8" t="s">
        <v>117</v>
      </c>
      <c r="D34" s="30">
        <v>-0.95454450000000002</v>
      </c>
      <c r="E34" s="30">
        <v>25.54815</v>
      </c>
      <c r="F34" s="31">
        <v>8.8466000000000003E-2</v>
      </c>
      <c r="G34" s="10">
        <v>1.4E-2</v>
      </c>
    </row>
    <row r="35" spans="3:8" x14ac:dyDescent="0.25">
      <c r="C35" s="8" t="s">
        <v>85</v>
      </c>
      <c r="D35" s="30">
        <v>-1.01579</v>
      </c>
      <c r="E35" s="30">
        <v>28.753329999999998</v>
      </c>
      <c r="G35" s="10">
        <v>0</v>
      </c>
      <c r="H35" s="30">
        <v>2.100676</v>
      </c>
    </row>
    <row r="36" spans="3:8" x14ac:dyDescent="0.25">
      <c r="C36" s="8" t="s">
        <v>113</v>
      </c>
      <c r="D36" s="30">
        <v>-1.0169600000000001</v>
      </c>
      <c r="E36" s="30">
        <v>26.683669999999999</v>
      </c>
      <c r="G36" s="10">
        <v>0</v>
      </c>
      <c r="H36" s="30">
        <v>2.2934760000000001</v>
      </c>
    </row>
    <row r="37" spans="3:8" x14ac:dyDescent="0.25">
      <c r="C37" s="8" t="s">
        <v>69</v>
      </c>
      <c r="D37" s="30">
        <v>-1.106584</v>
      </c>
      <c r="E37" s="30">
        <v>27.817720000000001</v>
      </c>
      <c r="F37" s="31">
        <v>6.4146099999999998E-2</v>
      </c>
      <c r="G37" s="10">
        <v>1.6E-2</v>
      </c>
      <c r="H37" s="30">
        <v>1.9570080000000001</v>
      </c>
    </row>
  </sheetData>
  <mergeCells count="1">
    <mergeCell ref="C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3"/>
  <sheetViews>
    <sheetView workbookViewId="0">
      <selection activeCell="D13" sqref="D13"/>
    </sheetView>
  </sheetViews>
  <sheetFormatPr defaultRowHeight="12.5" x14ac:dyDescent="0.25"/>
  <cols>
    <col min="1" max="2" width="8.7265625" style="8"/>
    <col min="3" max="3" width="25.7265625" style="8" customWidth="1"/>
    <col min="4" max="4" width="43.1796875" style="8" customWidth="1"/>
    <col min="5" max="5" width="24.90625" style="8" customWidth="1"/>
    <col min="6" max="16384" width="8.7265625" style="8"/>
  </cols>
  <sheetData>
    <row r="1" spans="3:9" x14ac:dyDescent="0.25">
      <c r="C1" s="40" t="s">
        <v>313</v>
      </c>
      <c r="D1" s="40"/>
      <c r="E1" s="40"/>
    </row>
    <row r="2" spans="3:9" ht="26" x14ac:dyDescent="0.3">
      <c r="C2" s="33" t="s">
        <v>289</v>
      </c>
      <c r="D2" s="33" t="s">
        <v>290</v>
      </c>
      <c r="E2" s="33" t="s">
        <v>291</v>
      </c>
    </row>
    <row r="3" spans="3:9" x14ac:dyDescent="0.25">
      <c r="C3" s="9" t="s">
        <v>275</v>
      </c>
      <c r="D3" s="34" t="s">
        <v>292</v>
      </c>
      <c r="E3" s="32">
        <v>0.39518350000000002</v>
      </c>
      <c r="G3" s="8" t="s">
        <v>276</v>
      </c>
      <c r="I3" s="8" t="s">
        <v>293</v>
      </c>
    </row>
    <row r="4" spans="3:9" ht="25" x14ac:dyDescent="0.25">
      <c r="C4" s="9" t="s">
        <v>275</v>
      </c>
      <c r="D4" s="34" t="s">
        <v>311</v>
      </c>
      <c r="E4" s="32">
        <v>0.17045940000000001</v>
      </c>
      <c r="G4" s="8" t="s">
        <v>277</v>
      </c>
      <c r="I4" s="8" t="s">
        <v>294</v>
      </c>
    </row>
    <row r="5" spans="3:9" x14ac:dyDescent="0.25">
      <c r="C5" s="9" t="s">
        <v>278</v>
      </c>
      <c r="D5" s="34" t="s">
        <v>308</v>
      </c>
      <c r="E5" s="32">
        <v>0.15107219999999999</v>
      </c>
      <c r="G5" s="8" t="s">
        <v>279</v>
      </c>
      <c r="I5" s="8" t="s">
        <v>295</v>
      </c>
    </row>
    <row r="6" spans="3:9" ht="25" x14ac:dyDescent="0.25">
      <c r="C6" s="9" t="s">
        <v>275</v>
      </c>
      <c r="D6" s="34" t="s">
        <v>315</v>
      </c>
      <c r="E6" s="32">
        <v>0.13675470000000001</v>
      </c>
      <c r="G6" s="8" t="s">
        <v>280</v>
      </c>
      <c r="I6" s="8" t="s">
        <v>296</v>
      </c>
    </row>
    <row r="7" spans="3:9" x14ac:dyDescent="0.25">
      <c r="C7" s="9" t="s">
        <v>278</v>
      </c>
      <c r="D7" s="34" t="s">
        <v>309</v>
      </c>
      <c r="E7" s="32">
        <v>6.6756999999999997E-2</v>
      </c>
      <c r="G7" s="8" t="s">
        <v>281</v>
      </c>
      <c r="I7" s="8" t="s">
        <v>297</v>
      </c>
    </row>
    <row r="8" spans="3:9" x14ac:dyDescent="0.25">
      <c r="C8" s="9" t="s">
        <v>275</v>
      </c>
      <c r="D8" s="34" t="s">
        <v>308</v>
      </c>
      <c r="E8" s="32">
        <v>6.4058199999999996E-2</v>
      </c>
      <c r="G8" s="8" t="s">
        <v>279</v>
      </c>
      <c r="I8" s="8" t="s">
        <v>298</v>
      </c>
    </row>
    <row r="9" spans="3:9" ht="25" x14ac:dyDescent="0.25">
      <c r="C9" s="9" t="s">
        <v>278</v>
      </c>
      <c r="D9" s="34" t="s">
        <v>315</v>
      </c>
      <c r="E9" s="32">
        <v>5.8257700000000003E-2</v>
      </c>
      <c r="G9" s="8" t="s">
        <v>280</v>
      </c>
      <c r="I9" s="8" t="s">
        <v>299</v>
      </c>
    </row>
    <row r="10" spans="3:9" x14ac:dyDescent="0.25">
      <c r="C10" s="9" t="s">
        <v>275</v>
      </c>
      <c r="D10" s="34" t="s">
        <v>312</v>
      </c>
      <c r="E10" s="32">
        <v>4.85178E-2</v>
      </c>
      <c r="G10" s="8" t="s">
        <v>282</v>
      </c>
      <c r="I10" s="8" t="s">
        <v>300</v>
      </c>
    </row>
    <row r="11" spans="3:9" x14ac:dyDescent="0.25">
      <c r="C11" s="9" t="s">
        <v>278</v>
      </c>
      <c r="D11" s="34" t="s">
        <v>292</v>
      </c>
      <c r="E11" s="32">
        <v>4.1480200000000002E-2</v>
      </c>
      <c r="G11" s="8" t="s">
        <v>276</v>
      </c>
      <c r="I11" s="8" t="s">
        <v>301</v>
      </c>
    </row>
    <row r="12" spans="3:9" ht="25" x14ac:dyDescent="0.25">
      <c r="C12" s="9" t="s">
        <v>278</v>
      </c>
      <c r="D12" s="34" t="s">
        <v>316</v>
      </c>
      <c r="E12" s="32">
        <v>3.9113000000000002E-2</v>
      </c>
      <c r="G12" s="8" t="s">
        <v>277</v>
      </c>
      <c r="I12" s="8" t="s">
        <v>302</v>
      </c>
    </row>
    <row r="13" spans="3:9" ht="25" x14ac:dyDescent="0.25">
      <c r="C13" s="9" t="s">
        <v>283</v>
      </c>
      <c r="D13" s="34" t="s">
        <v>315</v>
      </c>
      <c r="E13" s="32">
        <v>3.9038099999999999E-2</v>
      </c>
      <c r="G13" s="8" t="s">
        <v>280</v>
      </c>
      <c r="I13" s="8" t="s">
        <v>303</v>
      </c>
    </row>
    <row r="14" spans="3:9" x14ac:dyDescent="0.25">
      <c r="C14" s="9" t="s">
        <v>278</v>
      </c>
      <c r="D14" s="34" t="s">
        <v>307</v>
      </c>
      <c r="E14" s="32">
        <v>3.8877700000000001E-2</v>
      </c>
      <c r="G14" s="8" t="s">
        <v>284</v>
      </c>
      <c r="I14" s="8" t="s">
        <v>304</v>
      </c>
    </row>
    <row r="15" spans="3:9" x14ac:dyDescent="0.25">
      <c r="C15" s="9" t="s">
        <v>278</v>
      </c>
      <c r="D15" s="34" t="s">
        <v>310</v>
      </c>
      <c r="E15" s="32">
        <v>2.9811600000000001E-2</v>
      </c>
      <c r="G15" s="8" t="s">
        <v>285</v>
      </c>
      <c r="I15" s="8" t="s">
        <v>305</v>
      </c>
    </row>
    <row r="16" spans="3:9" x14ac:dyDescent="0.25">
      <c r="C16" s="9" t="s">
        <v>278</v>
      </c>
      <c r="D16" s="34" t="s">
        <v>317</v>
      </c>
      <c r="E16" s="32">
        <v>2.75584E-2</v>
      </c>
      <c r="G16" s="8" t="s">
        <v>286</v>
      </c>
    </row>
    <row r="17" spans="3:7" x14ac:dyDescent="0.25">
      <c r="C17" s="9" t="s">
        <v>278</v>
      </c>
      <c r="D17" s="34" t="s">
        <v>312</v>
      </c>
      <c r="E17" s="32">
        <v>2.0364E-2</v>
      </c>
      <c r="G17" s="8" t="s">
        <v>282</v>
      </c>
    </row>
    <row r="18" spans="3:7" x14ac:dyDescent="0.25">
      <c r="C18" s="9" t="s">
        <v>283</v>
      </c>
      <c r="D18" s="34" t="s">
        <v>312</v>
      </c>
      <c r="E18" s="32">
        <v>1.6185700000000001E-2</v>
      </c>
      <c r="G18" s="8" t="s">
        <v>282</v>
      </c>
    </row>
    <row r="19" spans="3:7" x14ac:dyDescent="0.25">
      <c r="C19" s="9" t="s">
        <v>275</v>
      </c>
      <c r="D19" s="34" t="s">
        <v>310</v>
      </c>
      <c r="E19" s="32">
        <v>1.34833E-2</v>
      </c>
      <c r="G19" s="8" t="s">
        <v>285</v>
      </c>
    </row>
    <row r="20" spans="3:7" x14ac:dyDescent="0.25">
      <c r="C20" s="9" t="s">
        <v>287</v>
      </c>
      <c r="D20" s="34" t="s">
        <v>292</v>
      </c>
      <c r="E20" s="32">
        <v>1.2485100000000001E-2</v>
      </c>
      <c r="G20" s="8" t="s">
        <v>276</v>
      </c>
    </row>
    <row r="21" spans="3:7" x14ac:dyDescent="0.25">
      <c r="C21" s="9" t="s">
        <v>275</v>
      </c>
      <c r="D21" s="34" t="s">
        <v>306</v>
      </c>
      <c r="E21" s="32">
        <v>1.1722099999999999E-2</v>
      </c>
      <c r="G21" s="8" t="s">
        <v>288</v>
      </c>
    </row>
    <row r="22" spans="3:7" ht="25" x14ac:dyDescent="0.25">
      <c r="C22" s="9" t="s">
        <v>283</v>
      </c>
      <c r="D22" s="34" t="s">
        <v>311</v>
      </c>
      <c r="E22" s="32">
        <v>1.12765E-2</v>
      </c>
      <c r="G22" s="8" t="s">
        <v>277</v>
      </c>
    </row>
    <row r="23" spans="3:7" ht="14.5" x14ac:dyDescent="0.35">
      <c r="C23" s="39" t="s">
        <v>314</v>
      </c>
      <c r="D23" s="42"/>
      <c r="E23" s="42"/>
    </row>
  </sheetData>
  <mergeCells count="2">
    <mergeCell ref="C1:E1"/>
    <mergeCell ref="C23:E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tabSelected="1" workbookViewId="0">
      <selection activeCell="I4" sqref="I4"/>
    </sheetView>
  </sheetViews>
  <sheetFormatPr defaultRowHeight="12.5" x14ac:dyDescent="0.25"/>
  <cols>
    <col min="1" max="1" width="8.7265625" style="2"/>
    <col min="2" max="2" width="39.36328125" style="2" customWidth="1"/>
    <col min="3" max="3" width="13.7265625" style="2" customWidth="1"/>
    <col min="4" max="4" width="15.54296875" style="2" customWidth="1"/>
    <col min="5" max="5" width="17.36328125" style="2" customWidth="1"/>
    <col min="6" max="6" width="10.54296875" style="2" customWidth="1"/>
    <col min="7" max="7" width="14.90625" style="2" customWidth="1"/>
    <col min="8" max="16384" width="8.7265625" style="2"/>
  </cols>
  <sheetData>
    <row r="2" spans="2:7" ht="12.5" customHeight="1" x14ac:dyDescent="0.25"/>
    <row r="3" spans="2:7" x14ac:dyDescent="0.25">
      <c r="B3" s="40" t="s">
        <v>320</v>
      </c>
      <c r="C3" s="40"/>
      <c r="D3" s="40"/>
      <c r="E3" s="40"/>
      <c r="F3" s="40"/>
      <c r="G3" s="40"/>
    </row>
    <row r="4" spans="2:7" ht="87.5" x14ac:dyDescent="0.25">
      <c r="B4" s="8"/>
      <c r="C4" s="9" t="s">
        <v>10</v>
      </c>
      <c r="D4" s="9" t="s">
        <v>14</v>
      </c>
      <c r="E4" s="9" t="s">
        <v>15</v>
      </c>
      <c r="F4" s="9" t="s">
        <v>11</v>
      </c>
      <c r="G4" s="9" t="s">
        <v>13</v>
      </c>
    </row>
    <row r="5" spans="2:7" x14ac:dyDescent="0.25">
      <c r="B5" s="9" t="s">
        <v>10</v>
      </c>
      <c r="C5" s="10">
        <v>1</v>
      </c>
      <c r="D5" s="10"/>
      <c r="E5" s="10"/>
      <c r="F5" s="10"/>
      <c r="G5" s="10"/>
    </row>
    <row r="6" spans="2:7" x14ac:dyDescent="0.25">
      <c r="B6" s="9" t="s">
        <v>14</v>
      </c>
      <c r="C6" s="10">
        <v>0.2994</v>
      </c>
      <c r="D6" s="10">
        <v>1</v>
      </c>
      <c r="E6" s="10"/>
      <c r="F6" s="10"/>
      <c r="G6" s="10"/>
    </row>
    <row r="7" spans="2:7" x14ac:dyDescent="0.25">
      <c r="B7" s="9" t="s">
        <v>15</v>
      </c>
      <c r="C7" s="10">
        <v>0.4254</v>
      </c>
      <c r="D7" s="10">
        <v>0.64470000000000005</v>
      </c>
      <c r="E7" s="10">
        <v>1</v>
      </c>
      <c r="F7" s="10"/>
      <c r="G7" s="10"/>
    </row>
    <row r="8" spans="2:7" ht="25" x14ac:dyDescent="0.25">
      <c r="B8" s="9" t="s">
        <v>11</v>
      </c>
      <c r="C8" s="10">
        <v>0.51880000000000004</v>
      </c>
      <c r="D8" s="10">
        <v>0.25779999999999997</v>
      </c>
      <c r="E8" s="10">
        <v>0.32600000000000001</v>
      </c>
      <c r="F8" s="10">
        <v>1</v>
      </c>
      <c r="G8" s="10"/>
    </row>
    <row r="9" spans="2:7" ht="25" x14ac:dyDescent="0.25">
      <c r="B9" s="9" t="s">
        <v>13</v>
      </c>
      <c r="C9" s="10">
        <v>0.50529999999999997</v>
      </c>
      <c r="D9" s="10">
        <v>0.25729999999999997</v>
      </c>
      <c r="E9" s="10">
        <v>0.33029999999999998</v>
      </c>
      <c r="F9" s="10">
        <v>0.95699999999999996</v>
      </c>
      <c r="G9" s="10">
        <v>1</v>
      </c>
    </row>
    <row r="10" spans="2:7" x14ac:dyDescent="0.25">
      <c r="B10" s="39" t="s">
        <v>16</v>
      </c>
      <c r="C10" s="39"/>
      <c r="D10" s="39"/>
      <c r="E10" s="39"/>
      <c r="F10" s="39"/>
      <c r="G10" s="39"/>
    </row>
    <row r="11" spans="2:7" x14ac:dyDescent="0.25">
      <c r="B11" s="7"/>
      <c r="C11" s="7"/>
      <c r="D11" s="7"/>
      <c r="E11" s="7"/>
      <c r="F11" s="7"/>
      <c r="G11" s="7"/>
    </row>
  </sheetData>
  <mergeCells count="2">
    <mergeCell ref="B10:G10"/>
    <mergeCell ref="B3: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23" sqref="A1:D23"/>
    </sheetView>
  </sheetViews>
  <sheetFormatPr defaultRowHeight="14.5" x14ac:dyDescent="0.35"/>
  <cols>
    <col min="1" max="1" width="55.81640625" bestFit="1" customWidth="1"/>
  </cols>
  <sheetData>
    <row r="1" spans="1:4" x14ac:dyDescent="0.35">
      <c r="A1" s="40" t="s">
        <v>17</v>
      </c>
      <c r="B1" s="41"/>
      <c r="C1" s="41"/>
      <c r="D1" s="41"/>
    </row>
    <row r="2" spans="1:4" ht="51" x14ac:dyDescent="0.35">
      <c r="A2" s="8"/>
      <c r="B2" s="11" t="s">
        <v>18</v>
      </c>
      <c r="C2" s="11" t="s">
        <v>19</v>
      </c>
      <c r="D2" s="11" t="s">
        <v>20</v>
      </c>
    </row>
    <row r="3" spans="1:4" x14ac:dyDescent="0.35">
      <c r="A3" s="8" t="s">
        <v>21</v>
      </c>
      <c r="B3" s="12">
        <v>6.3927600000000001E-2</v>
      </c>
      <c r="C3" s="12">
        <v>0.13291729999999999</v>
      </c>
      <c r="D3" s="12">
        <v>0.30327169999999998</v>
      </c>
    </row>
    <row r="4" spans="1:4" x14ac:dyDescent="0.35">
      <c r="A4" s="8" t="s">
        <v>22</v>
      </c>
      <c r="B4" s="12">
        <v>5.9740399999999999E-2</v>
      </c>
      <c r="C4" s="12">
        <v>0.1288106</v>
      </c>
      <c r="D4" s="12">
        <v>0.16395029999999999</v>
      </c>
    </row>
    <row r="5" spans="1:4" x14ac:dyDescent="0.35">
      <c r="A5" s="8" t="s">
        <v>23</v>
      </c>
      <c r="B5" s="12">
        <v>5.8471000000000002E-2</v>
      </c>
      <c r="C5" s="12">
        <v>0.1184577</v>
      </c>
      <c r="D5" s="12">
        <v>1.9067799999999999E-2</v>
      </c>
    </row>
    <row r="6" spans="1:4" x14ac:dyDescent="0.35">
      <c r="A6" s="8" t="s">
        <v>24</v>
      </c>
      <c r="B6" s="12">
        <v>5.5547399999999997E-2</v>
      </c>
      <c r="C6" s="12">
        <v>0.1280396</v>
      </c>
      <c r="D6" s="12">
        <v>0.1060522</v>
      </c>
    </row>
    <row r="7" spans="1:4" x14ac:dyDescent="0.35">
      <c r="A7" s="8" t="s">
        <v>25</v>
      </c>
      <c r="B7" s="12">
        <v>5.0299400000000001E-2</v>
      </c>
      <c r="C7" s="12">
        <v>0.1420701</v>
      </c>
      <c r="D7" s="12">
        <v>6.9028000000000006E-2</v>
      </c>
    </row>
    <row r="8" spans="1:4" x14ac:dyDescent="0.35">
      <c r="A8" s="8" t="s">
        <v>26</v>
      </c>
      <c r="B8" s="12">
        <v>4.9695299999999998E-2</v>
      </c>
      <c r="C8" s="12">
        <v>0.1181098</v>
      </c>
      <c r="D8" s="12">
        <v>0.1837444</v>
      </c>
    </row>
    <row r="9" spans="1:4" x14ac:dyDescent="0.35">
      <c r="A9" s="8" t="s">
        <v>27</v>
      </c>
      <c r="B9" s="12">
        <v>4.8391400000000001E-2</v>
      </c>
      <c r="C9" s="12">
        <v>0.13765649999999999</v>
      </c>
      <c r="D9" s="12">
        <v>0.13742460000000001</v>
      </c>
    </row>
    <row r="10" spans="1:4" x14ac:dyDescent="0.35">
      <c r="A10" s="8" t="s">
        <v>28</v>
      </c>
      <c r="B10" s="12">
        <v>4.1369900000000001E-2</v>
      </c>
      <c r="C10" s="12">
        <v>0.11399380000000001</v>
      </c>
      <c r="D10" s="12">
        <v>2.6468999999999999E-2</v>
      </c>
    </row>
    <row r="11" spans="1:4" x14ac:dyDescent="0.35">
      <c r="A11" s="8" t="s">
        <v>29</v>
      </c>
      <c r="B11" s="12">
        <v>3.9725299999999998E-2</v>
      </c>
      <c r="C11" s="12">
        <v>0.12800929999999999</v>
      </c>
      <c r="D11" s="12">
        <v>2.6450899999999999E-2</v>
      </c>
    </row>
    <row r="12" spans="1:4" x14ac:dyDescent="0.35">
      <c r="A12" s="8" t="s">
        <v>30</v>
      </c>
      <c r="B12" s="12">
        <v>3.7716399999999997E-2</v>
      </c>
      <c r="C12" s="12">
        <v>0.12875239999999999</v>
      </c>
      <c r="D12" s="12">
        <v>0.1157542</v>
      </c>
    </row>
    <row r="13" spans="1:4" x14ac:dyDescent="0.35">
      <c r="A13" s="8" t="s">
        <v>31</v>
      </c>
      <c r="B13" s="12">
        <v>3.6227000000000002E-2</v>
      </c>
      <c r="C13" s="12">
        <v>0.12604679999999999</v>
      </c>
      <c r="D13" s="12">
        <v>2.0997100000000001E-2</v>
      </c>
    </row>
    <row r="14" spans="1:4" x14ac:dyDescent="0.35">
      <c r="A14" s="8" t="s">
        <v>32</v>
      </c>
      <c r="B14" s="12">
        <v>3.4187200000000001E-2</v>
      </c>
      <c r="C14" s="12">
        <v>9.6209299999999998E-2</v>
      </c>
      <c r="D14" s="12">
        <v>3.1556300000000002E-2</v>
      </c>
    </row>
    <row r="15" spans="1:4" x14ac:dyDescent="0.35">
      <c r="A15" s="8" t="s">
        <v>33</v>
      </c>
      <c r="B15" s="12">
        <v>3.0393099999999999E-2</v>
      </c>
      <c r="C15" s="12">
        <v>0.1436104</v>
      </c>
      <c r="D15" s="12">
        <v>5.9742499999999997E-2</v>
      </c>
    </row>
    <row r="16" spans="1:4" x14ac:dyDescent="0.35">
      <c r="A16" s="8" t="s">
        <v>34</v>
      </c>
      <c r="B16" s="12">
        <v>2.7872899999999999E-2</v>
      </c>
      <c r="C16" s="12">
        <v>9.4758800000000004E-2</v>
      </c>
      <c r="D16" s="12">
        <v>5.5893199999999997E-2</v>
      </c>
    </row>
    <row r="17" spans="1:4" x14ac:dyDescent="0.35">
      <c r="A17" s="8" t="s">
        <v>35</v>
      </c>
      <c r="B17" s="12">
        <v>2.7787900000000001E-2</v>
      </c>
      <c r="C17" s="12">
        <v>0.1297073</v>
      </c>
      <c r="D17" s="12">
        <v>4.49062E-2</v>
      </c>
    </row>
    <row r="18" spans="1:4" x14ac:dyDescent="0.35">
      <c r="A18" s="8" t="s">
        <v>36</v>
      </c>
      <c r="B18" s="12">
        <v>2.76081E-2</v>
      </c>
      <c r="C18" s="12">
        <v>0.1031648</v>
      </c>
      <c r="D18" s="12">
        <v>3.3045600000000001E-2</v>
      </c>
    </row>
    <row r="19" spans="1:4" x14ac:dyDescent="0.35">
      <c r="A19" s="8" t="s">
        <v>37</v>
      </c>
      <c r="B19" s="12">
        <v>2.6513499999999999E-2</v>
      </c>
      <c r="C19" s="12">
        <v>0.1208741</v>
      </c>
      <c r="D19" s="12">
        <v>2.7175499999999998E-2</v>
      </c>
    </row>
    <row r="20" spans="1:4" x14ac:dyDescent="0.35">
      <c r="A20" s="8" t="s">
        <v>38</v>
      </c>
      <c r="B20" s="12">
        <v>2.5728399999999998E-2</v>
      </c>
      <c r="C20" s="12">
        <v>0.1250454</v>
      </c>
      <c r="D20" s="12">
        <v>1.65778E-2</v>
      </c>
    </row>
    <row r="21" spans="1:4" x14ac:dyDescent="0.35">
      <c r="A21" s="8" t="s">
        <v>39</v>
      </c>
      <c r="B21" s="12">
        <v>2.5032100000000002E-2</v>
      </c>
      <c r="C21" s="12">
        <v>8.1946000000000005E-2</v>
      </c>
      <c r="D21" s="12">
        <v>1.3772700000000001E-2</v>
      </c>
    </row>
    <row r="22" spans="1:4" x14ac:dyDescent="0.35">
      <c r="A22" s="8" t="s">
        <v>40</v>
      </c>
      <c r="B22" s="12">
        <v>2.4462999999999999E-2</v>
      </c>
      <c r="C22" s="12">
        <v>0.13735929999999999</v>
      </c>
      <c r="D22" s="12">
        <v>2.4380499999999999E-2</v>
      </c>
    </row>
    <row r="23" spans="1:4" x14ac:dyDescent="0.35">
      <c r="A23" s="39" t="s">
        <v>16</v>
      </c>
      <c r="B23" s="42"/>
      <c r="C23" s="42"/>
      <c r="D23" s="42"/>
    </row>
  </sheetData>
  <mergeCells count="2">
    <mergeCell ref="A1:D1"/>
    <mergeCell ref="A23:D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N2" sqref="N2"/>
    </sheetView>
  </sheetViews>
  <sheetFormatPr defaultRowHeight="12.5" x14ac:dyDescent="0.25"/>
  <cols>
    <col min="1" max="1" width="8.7265625" style="2"/>
    <col min="2" max="2" width="15.36328125" style="2" customWidth="1"/>
    <col min="3" max="3" width="8.7265625" style="19"/>
    <col min="4" max="16384" width="8.7265625" style="2"/>
  </cols>
  <sheetData>
    <row r="1" spans="1:13" x14ac:dyDescent="0.25">
      <c r="A1" s="2" t="s">
        <v>41</v>
      </c>
      <c r="B1" s="2" t="s">
        <v>42</v>
      </c>
      <c r="C1" s="19" t="s">
        <v>155</v>
      </c>
      <c r="D1" s="2" t="s">
        <v>47</v>
      </c>
      <c r="E1" s="2" t="s">
        <v>46</v>
      </c>
      <c r="F1" s="2" t="s">
        <v>48</v>
      </c>
      <c r="G1" s="2" t="s">
        <v>43</v>
      </c>
      <c r="H1" s="2" t="s">
        <v>44</v>
      </c>
      <c r="I1" s="2" t="s">
        <v>45</v>
      </c>
      <c r="J1" s="2" t="s">
        <v>49</v>
      </c>
      <c r="K1" s="2" t="s">
        <v>50</v>
      </c>
      <c r="L1" s="2" t="s">
        <v>318</v>
      </c>
      <c r="M1" s="2" t="s">
        <v>319</v>
      </c>
    </row>
    <row r="2" spans="1:13" x14ac:dyDescent="0.25">
      <c r="A2" s="2" t="s">
        <v>104</v>
      </c>
      <c r="B2" s="2" t="s">
        <v>105</v>
      </c>
      <c r="C2" s="19">
        <v>5.9878500000000001E-2</v>
      </c>
      <c r="D2" s="2">
        <v>29.325970000000002</v>
      </c>
      <c r="E2" s="2">
        <v>0.2455</v>
      </c>
      <c r="F2" s="2">
        <v>7.7726900000000002E-2</v>
      </c>
      <c r="G2" s="2">
        <v>0.20858450000000001</v>
      </c>
      <c r="H2" s="2">
        <v>0.26228940000000001</v>
      </c>
      <c r="I2" s="2">
        <v>7.5330500000000002</v>
      </c>
      <c r="J2" s="2">
        <v>72</v>
      </c>
      <c r="K2" s="2">
        <v>317.3</v>
      </c>
      <c r="L2" s="2">
        <f>RANK(C2,C$2:C$34,1)</f>
        <v>1</v>
      </c>
      <c r="M2" s="2">
        <f>RANK(J2,J$2:J$34,0)</f>
        <v>11</v>
      </c>
    </row>
    <row r="3" spans="1:13" x14ac:dyDescent="0.25">
      <c r="A3" s="2" t="s">
        <v>116</v>
      </c>
      <c r="B3" s="2" t="s">
        <v>117</v>
      </c>
      <c r="C3" s="19">
        <v>7.4476299999999995E-2</v>
      </c>
      <c r="D3" s="2">
        <v>25.54815</v>
      </c>
      <c r="F3" s="2">
        <v>8.8466000000000003E-2</v>
      </c>
      <c r="G3" s="2">
        <v>0.19409879999999999</v>
      </c>
      <c r="H3" s="2">
        <v>0.16407720000000001</v>
      </c>
      <c r="I3" s="2">
        <v>7.3336199999999998</v>
      </c>
      <c r="J3" s="2">
        <v>72</v>
      </c>
      <c r="K3" s="2">
        <v>317.89999999999998</v>
      </c>
      <c r="L3" s="2">
        <f t="shared" ref="L3:L34" si="0">RANK(C3,C$2:C$34,1)</f>
        <v>2</v>
      </c>
      <c r="M3" s="2">
        <f t="shared" ref="M3:M34" si="1">RANK(J3,J$2:J$34,0)</f>
        <v>11</v>
      </c>
    </row>
    <row r="4" spans="1:13" x14ac:dyDescent="0.25">
      <c r="A4" s="2" t="s">
        <v>68</v>
      </c>
      <c r="B4" s="2" t="s">
        <v>69</v>
      </c>
      <c r="C4" s="19">
        <v>9.1058100000000003E-2</v>
      </c>
      <c r="D4" s="2">
        <v>27.817720000000001</v>
      </c>
      <c r="E4" s="2">
        <v>0.2485</v>
      </c>
      <c r="F4" s="2">
        <v>6.4146099999999998E-2</v>
      </c>
      <c r="G4" s="2">
        <v>0.24383350000000001</v>
      </c>
      <c r="H4" s="2">
        <v>0.1062796</v>
      </c>
      <c r="I4" s="2">
        <v>7.6441400000000002</v>
      </c>
      <c r="J4" s="2">
        <v>71.2</v>
      </c>
      <c r="K4" s="2">
        <v>358.6</v>
      </c>
      <c r="L4" s="2">
        <f t="shared" si="0"/>
        <v>3</v>
      </c>
      <c r="M4" s="2">
        <f t="shared" si="1"/>
        <v>22</v>
      </c>
    </row>
    <row r="5" spans="1:13" x14ac:dyDescent="0.25">
      <c r="A5" s="2" t="s">
        <v>93</v>
      </c>
      <c r="B5" s="2" t="s">
        <v>94</v>
      </c>
      <c r="C5" s="19">
        <v>0.102801</v>
      </c>
      <c r="D5" s="2">
        <v>36.293329999999997</v>
      </c>
      <c r="F5" s="2">
        <v>0.10439</v>
      </c>
      <c r="G5" s="2">
        <v>0.15531829999999999</v>
      </c>
      <c r="H5" s="2">
        <v>0.2212636</v>
      </c>
      <c r="I5" s="2">
        <v>6.12669</v>
      </c>
      <c r="J5" s="2">
        <v>74.900000000000006</v>
      </c>
      <c r="K5" s="2">
        <v>248</v>
      </c>
      <c r="L5" s="2">
        <f t="shared" si="0"/>
        <v>4</v>
      </c>
      <c r="M5" s="2">
        <f t="shared" si="1"/>
        <v>1</v>
      </c>
    </row>
    <row r="6" spans="1:13" x14ac:dyDescent="0.25">
      <c r="A6" s="2" t="s">
        <v>118</v>
      </c>
      <c r="B6" s="2" t="s">
        <v>119</v>
      </c>
      <c r="C6" s="19">
        <v>0.1122249</v>
      </c>
      <c r="D6" s="2">
        <v>30.304169999999999</v>
      </c>
      <c r="E6" s="2">
        <v>0.29449999999999998</v>
      </c>
      <c r="F6" s="2">
        <v>0.1062789</v>
      </c>
      <c r="G6" s="2">
        <v>0.16609289999999999</v>
      </c>
      <c r="H6" s="2">
        <v>0.24485009999999999</v>
      </c>
      <c r="I6" s="2">
        <v>7.5421500000000004</v>
      </c>
      <c r="J6" s="2">
        <v>73.099999999999994</v>
      </c>
      <c r="K6" s="2">
        <v>284.39999999999998</v>
      </c>
      <c r="L6" s="2">
        <f t="shared" si="0"/>
        <v>5</v>
      </c>
      <c r="M6" s="2">
        <f t="shared" si="1"/>
        <v>3</v>
      </c>
    </row>
    <row r="7" spans="1:13" x14ac:dyDescent="0.25">
      <c r="A7" s="2" t="s">
        <v>73</v>
      </c>
      <c r="B7" s="2" t="s">
        <v>74</v>
      </c>
      <c r="C7" s="19">
        <v>0.1158916</v>
      </c>
      <c r="D7" s="2">
        <v>29.150410000000001</v>
      </c>
      <c r="E7" s="2">
        <v>0.26</v>
      </c>
      <c r="F7" s="2">
        <v>7.46E-2</v>
      </c>
      <c r="G7" s="2">
        <v>0.1925335</v>
      </c>
      <c r="H7" s="2">
        <v>0.1140243</v>
      </c>
      <c r="I7" s="2">
        <v>7.5967399999999996</v>
      </c>
      <c r="J7" s="2">
        <v>71</v>
      </c>
      <c r="K7" s="2">
        <v>353.9</v>
      </c>
      <c r="L7" s="2">
        <f t="shared" si="0"/>
        <v>6</v>
      </c>
      <c r="M7" s="2">
        <f t="shared" si="1"/>
        <v>25</v>
      </c>
    </row>
    <row r="8" spans="1:13" x14ac:dyDescent="0.25">
      <c r="A8" s="2" t="s">
        <v>102</v>
      </c>
      <c r="B8" s="2" t="s">
        <v>103</v>
      </c>
      <c r="C8" s="19">
        <v>0.1244455</v>
      </c>
      <c r="D8" s="2">
        <v>35.577779999999997</v>
      </c>
      <c r="F8" s="2">
        <v>8.0743999999999996E-2</v>
      </c>
      <c r="G8" s="2">
        <v>0.15721779999999999</v>
      </c>
      <c r="H8" s="2">
        <v>0.18384110000000001</v>
      </c>
      <c r="I8" s="2">
        <v>7.2622799999999996</v>
      </c>
      <c r="J8" s="2">
        <v>71.599999999999994</v>
      </c>
      <c r="K8" s="2">
        <v>319.2</v>
      </c>
      <c r="L8" s="2">
        <f t="shared" si="0"/>
        <v>7</v>
      </c>
      <c r="M8" s="2">
        <f t="shared" si="1"/>
        <v>17</v>
      </c>
    </row>
    <row r="9" spans="1:13" x14ac:dyDescent="0.25">
      <c r="A9" s="2" t="s">
        <v>51</v>
      </c>
      <c r="B9" s="2" t="s">
        <v>52</v>
      </c>
      <c r="C9" s="19">
        <v>0.13281019999999999</v>
      </c>
      <c r="D9" s="2">
        <v>37.430909999999997</v>
      </c>
      <c r="E9" s="2">
        <v>0.33</v>
      </c>
      <c r="F9" s="2">
        <v>8.7080000000000005E-2</v>
      </c>
      <c r="G9" s="2">
        <v>0.17029240000000001</v>
      </c>
      <c r="H9" s="2">
        <v>0.21704889999999999</v>
      </c>
      <c r="I9" s="2">
        <v>7.3000400000000001</v>
      </c>
      <c r="J9" s="2">
        <v>71.900000000000006</v>
      </c>
      <c r="K9" s="2">
        <v>289</v>
      </c>
      <c r="L9" s="2">
        <f t="shared" si="0"/>
        <v>8</v>
      </c>
      <c r="M9" s="2">
        <f t="shared" si="1"/>
        <v>14</v>
      </c>
    </row>
    <row r="10" spans="1:13" x14ac:dyDescent="0.25">
      <c r="A10" s="2" t="s">
        <v>84</v>
      </c>
      <c r="B10" s="2" t="s">
        <v>85</v>
      </c>
      <c r="C10" s="19">
        <v>0.1351656</v>
      </c>
      <c r="D10" s="2">
        <v>28.753329999999998</v>
      </c>
      <c r="E10" s="2">
        <v>0.245</v>
      </c>
      <c r="G10" s="2">
        <v>0.18739749999999999</v>
      </c>
      <c r="H10" s="2">
        <v>0.2473957</v>
      </c>
      <c r="I10" s="2">
        <v>7.4506300000000003</v>
      </c>
      <c r="J10" s="2">
        <v>72.7</v>
      </c>
      <c r="K10" s="2">
        <v>293.10000000000002</v>
      </c>
      <c r="L10" s="2">
        <f t="shared" si="0"/>
        <v>9</v>
      </c>
      <c r="M10" s="2">
        <f t="shared" si="1"/>
        <v>6</v>
      </c>
    </row>
    <row r="11" spans="1:13" x14ac:dyDescent="0.25">
      <c r="A11" s="2" t="s">
        <v>98</v>
      </c>
      <c r="B11" s="2" t="s">
        <v>99</v>
      </c>
      <c r="C11" s="19">
        <v>0.14057919999999999</v>
      </c>
      <c r="D11" s="2">
        <v>29.96735</v>
      </c>
      <c r="E11" s="2">
        <v>0.27700000000000002</v>
      </c>
      <c r="G11" s="2">
        <v>0.159913</v>
      </c>
      <c r="H11" s="2">
        <v>0.16553300000000001</v>
      </c>
      <c r="I11" s="2">
        <v>7.0134699999999999</v>
      </c>
      <c r="J11" s="2">
        <v>71.8</v>
      </c>
      <c r="K11" s="2">
        <v>299.3</v>
      </c>
      <c r="L11" s="2">
        <f t="shared" si="0"/>
        <v>10</v>
      </c>
      <c r="M11" s="2">
        <f t="shared" si="1"/>
        <v>16</v>
      </c>
    </row>
    <row r="12" spans="1:13" x14ac:dyDescent="0.25">
      <c r="A12" s="2" t="s">
        <v>77</v>
      </c>
      <c r="B12" s="2" t="s">
        <v>78</v>
      </c>
      <c r="C12" s="19">
        <v>0.14279310000000001</v>
      </c>
      <c r="D12" s="2">
        <v>30.21096</v>
      </c>
      <c r="E12" s="2">
        <v>0.28775000000000001</v>
      </c>
      <c r="F12" s="2">
        <v>0.13055040000000001</v>
      </c>
      <c r="G12" s="2">
        <v>0.1977013</v>
      </c>
      <c r="H12" s="2">
        <v>0.1403731</v>
      </c>
      <c r="I12" s="2">
        <v>6.8079499999999999</v>
      </c>
      <c r="J12" s="2">
        <v>71.3</v>
      </c>
      <c r="K12" s="2">
        <v>360.1</v>
      </c>
      <c r="L12" s="2">
        <f t="shared" si="0"/>
        <v>11</v>
      </c>
      <c r="M12" s="2">
        <f t="shared" si="1"/>
        <v>21</v>
      </c>
    </row>
    <row r="13" spans="1:13" x14ac:dyDescent="0.25">
      <c r="A13" s="2" t="s">
        <v>100</v>
      </c>
      <c r="B13" s="2" t="s">
        <v>101</v>
      </c>
      <c r="C13" s="19">
        <v>0.14925099999999999</v>
      </c>
      <c r="D13" s="2">
        <v>29.772290000000002</v>
      </c>
      <c r="E13" s="2">
        <v>0.26050000000000001</v>
      </c>
      <c r="F13" s="2">
        <v>6.3709600000000005E-2</v>
      </c>
      <c r="G13" s="2">
        <v>0.2001279</v>
      </c>
      <c r="H13" s="2">
        <v>0.2048953</v>
      </c>
      <c r="I13" s="2">
        <v>7.4753999999999996</v>
      </c>
      <c r="J13" s="2">
        <v>72.2</v>
      </c>
      <c r="K13" s="2">
        <v>339.2</v>
      </c>
      <c r="L13" s="2">
        <f t="shared" si="0"/>
        <v>12</v>
      </c>
      <c r="M13" s="2">
        <f t="shared" si="1"/>
        <v>10</v>
      </c>
    </row>
    <row r="14" spans="1:13" x14ac:dyDescent="0.25">
      <c r="A14" s="2" t="s">
        <v>59</v>
      </c>
      <c r="B14" s="2" t="s">
        <v>60</v>
      </c>
      <c r="C14" s="19">
        <v>0.150171</v>
      </c>
      <c r="D14" s="2">
        <v>34.204039999999999</v>
      </c>
      <c r="E14" s="2">
        <v>0.31900000000000001</v>
      </c>
      <c r="F14" s="2">
        <v>0.13623250000000001</v>
      </c>
      <c r="G14" s="2">
        <v>0.1694647</v>
      </c>
      <c r="H14" s="2">
        <v>0.20191310000000001</v>
      </c>
      <c r="I14" s="2">
        <v>7.4254600000000002</v>
      </c>
      <c r="J14" s="2">
        <v>72.3</v>
      </c>
      <c r="K14" s="2">
        <v>292.2</v>
      </c>
      <c r="L14" s="2">
        <f t="shared" si="0"/>
        <v>13</v>
      </c>
      <c r="M14" s="2">
        <f t="shared" si="1"/>
        <v>9</v>
      </c>
    </row>
    <row r="15" spans="1:13" x14ac:dyDescent="0.25">
      <c r="A15" s="2" t="s">
        <v>54</v>
      </c>
      <c r="B15" s="2" t="s">
        <v>55</v>
      </c>
      <c r="C15" s="19">
        <v>0.17246159999999999</v>
      </c>
      <c r="D15" s="2">
        <v>30.0122</v>
      </c>
      <c r="E15" s="2">
        <v>0.27900000000000003</v>
      </c>
      <c r="G15" s="2">
        <v>0.14837719999999999</v>
      </c>
      <c r="H15" s="2">
        <v>9.6075599999999997E-2</v>
      </c>
      <c r="I15" s="2">
        <v>7.2615400000000001</v>
      </c>
      <c r="J15" s="2">
        <v>72</v>
      </c>
      <c r="K15" s="2">
        <v>343</v>
      </c>
      <c r="L15" s="2">
        <f t="shared" si="0"/>
        <v>14</v>
      </c>
      <c r="M15" s="2">
        <f t="shared" si="1"/>
        <v>11</v>
      </c>
    </row>
    <row r="16" spans="1:13" x14ac:dyDescent="0.25">
      <c r="A16" s="2" t="s">
        <v>112</v>
      </c>
      <c r="B16" s="2" t="s">
        <v>113</v>
      </c>
      <c r="C16" s="19">
        <v>0.18359320000000001</v>
      </c>
      <c r="D16" s="2">
        <v>26.683669999999999</v>
      </c>
      <c r="E16" s="2">
        <v>0.26150000000000001</v>
      </c>
      <c r="G16" s="2">
        <v>0.2116017</v>
      </c>
      <c r="H16" s="2">
        <v>3.1041300000000001E-2</v>
      </c>
      <c r="I16" s="2">
        <v>6.1935599999999997</v>
      </c>
      <c r="J16" s="2">
        <v>71.099999999999994</v>
      </c>
      <c r="K16" s="2">
        <v>358.8</v>
      </c>
      <c r="L16" s="2">
        <f t="shared" si="0"/>
        <v>15</v>
      </c>
      <c r="M16" s="2">
        <f t="shared" si="1"/>
        <v>23</v>
      </c>
    </row>
    <row r="17" spans="1:13" x14ac:dyDescent="0.25">
      <c r="A17" s="2" t="s">
        <v>122</v>
      </c>
      <c r="B17" s="2" t="s">
        <v>123</v>
      </c>
      <c r="C17" s="19">
        <v>0.19092100000000001</v>
      </c>
      <c r="D17" s="2">
        <v>34.508159999999997</v>
      </c>
      <c r="E17" s="2">
        <v>0.33200000000000002</v>
      </c>
      <c r="F17" s="2">
        <v>0.13317380000000001</v>
      </c>
      <c r="G17" s="2">
        <v>0.1544816</v>
      </c>
      <c r="H17" s="2">
        <v>0.20537830000000001</v>
      </c>
      <c r="I17" s="2">
        <v>6.8825599999999998</v>
      </c>
      <c r="J17" s="2">
        <v>71.400000000000006</v>
      </c>
      <c r="K17" s="2">
        <v>350.7</v>
      </c>
      <c r="L17" s="2">
        <f t="shared" si="0"/>
        <v>16</v>
      </c>
      <c r="M17" s="2">
        <f t="shared" si="1"/>
        <v>19</v>
      </c>
    </row>
    <row r="18" spans="1:13" x14ac:dyDescent="0.25">
      <c r="A18" s="2" t="s">
        <v>124</v>
      </c>
      <c r="B18" s="2" t="s">
        <v>125</v>
      </c>
      <c r="C18" s="19">
        <v>0.1969243</v>
      </c>
      <c r="D18" s="2">
        <v>39.86542</v>
      </c>
      <c r="E18" s="2">
        <v>0.375</v>
      </c>
      <c r="F18" s="2">
        <v>0.19994200000000001</v>
      </c>
      <c r="G18" s="2">
        <v>0.18532889999999999</v>
      </c>
      <c r="H18" s="2">
        <v>0.25572620000000001</v>
      </c>
      <c r="I18" s="2">
        <v>7.1116299999999999</v>
      </c>
      <c r="J18" s="2">
        <v>69.099999999999994</v>
      </c>
      <c r="K18" s="2">
        <v>394.8</v>
      </c>
      <c r="L18" s="2">
        <f t="shared" si="0"/>
        <v>17</v>
      </c>
      <c r="M18" s="2">
        <f t="shared" si="1"/>
        <v>28</v>
      </c>
    </row>
    <row r="19" spans="1:13" x14ac:dyDescent="0.25">
      <c r="A19" s="2" t="s">
        <v>57</v>
      </c>
      <c r="B19" s="2" t="s">
        <v>58</v>
      </c>
      <c r="C19" s="19">
        <v>0.2127076</v>
      </c>
      <c r="D19" s="2">
        <v>30.076090000000001</v>
      </c>
      <c r="G19" s="2">
        <v>0.20878099999999999</v>
      </c>
      <c r="H19" s="2">
        <v>0.30238769999999998</v>
      </c>
      <c r="I19" s="2">
        <v>7.0614800000000004</v>
      </c>
      <c r="J19" s="2">
        <v>71.099999999999994</v>
      </c>
      <c r="K19" s="2">
        <v>340.8</v>
      </c>
      <c r="L19" s="2">
        <f t="shared" si="0"/>
        <v>18</v>
      </c>
      <c r="M19" s="2">
        <f t="shared" si="1"/>
        <v>23</v>
      </c>
    </row>
    <row r="20" spans="1:13" x14ac:dyDescent="0.25">
      <c r="A20" s="2" t="s">
        <v>86</v>
      </c>
      <c r="B20" s="2" t="s">
        <v>87</v>
      </c>
      <c r="C20" s="19">
        <v>0.223162</v>
      </c>
      <c r="D20" s="2">
        <v>35.127450000000003</v>
      </c>
      <c r="E20" s="2">
        <v>0.29399999999999998</v>
      </c>
      <c r="F20" s="2">
        <v>0.105</v>
      </c>
      <c r="G20" s="2">
        <v>0.13369</v>
      </c>
      <c r="H20" s="2">
        <v>0.22461780000000001</v>
      </c>
      <c r="I20" s="2">
        <v>7.0750900000000003</v>
      </c>
      <c r="J20" s="2">
        <v>71.5</v>
      </c>
      <c r="K20" s="2">
        <v>354.6</v>
      </c>
      <c r="L20" s="2">
        <f t="shared" si="0"/>
        <v>19</v>
      </c>
      <c r="M20" s="2">
        <f t="shared" si="1"/>
        <v>18</v>
      </c>
    </row>
    <row r="21" spans="1:13" x14ac:dyDescent="0.25">
      <c r="A21" s="2" t="s">
        <v>65</v>
      </c>
      <c r="B21" s="2" t="s">
        <v>66</v>
      </c>
      <c r="C21" s="19">
        <v>0.2525809</v>
      </c>
      <c r="D21" s="2">
        <v>29.947500000000002</v>
      </c>
      <c r="E21" s="2">
        <v>0.25700000000000001</v>
      </c>
      <c r="F21" s="2">
        <v>9.4013600000000003E-2</v>
      </c>
      <c r="G21" s="2">
        <v>0.1928677</v>
      </c>
      <c r="H21" s="2">
        <v>0.1093648</v>
      </c>
      <c r="I21" s="2">
        <v>6.6509900000000002</v>
      </c>
      <c r="J21" s="2">
        <v>69.400000000000006</v>
      </c>
      <c r="K21" s="2">
        <v>445.2</v>
      </c>
      <c r="L21" s="2">
        <f t="shared" si="0"/>
        <v>20</v>
      </c>
      <c r="M21" s="2">
        <f t="shared" si="1"/>
        <v>27</v>
      </c>
    </row>
    <row r="22" spans="1:13" x14ac:dyDescent="0.25">
      <c r="A22" s="2" t="s">
        <v>71</v>
      </c>
      <c r="B22" s="2" t="s">
        <v>72</v>
      </c>
      <c r="C22" s="19">
        <v>0.25761879999999998</v>
      </c>
      <c r="D22" s="2">
        <v>36.507269999999998</v>
      </c>
      <c r="E22" s="2">
        <v>0.33550000000000002</v>
      </c>
      <c r="G22" s="2">
        <v>0.22815740000000001</v>
      </c>
      <c r="H22" s="2">
        <v>0.25444420000000001</v>
      </c>
      <c r="I22" s="2">
        <v>5.64811</v>
      </c>
      <c r="J22" s="2">
        <v>69</v>
      </c>
      <c r="K22" s="2">
        <v>465.4</v>
      </c>
      <c r="L22" s="2">
        <f t="shared" si="0"/>
        <v>21</v>
      </c>
      <c r="M22" s="2">
        <f t="shared" si="1"/>
        <v>29</v>
      </c>
    </row>
    <row r="23" spans="1:13" x14ac:dyDescent="0.25">
      <c r="A23" s="2" t="s">
        <v>96</v>
      </c>
      <c r="B23" s="2" t="s">
        <v>97</v>
      </c>
      <c r="C23" s="19">
        <v>0.28427479999999999</v>
      </c>
      <c r="D23" s="2">
        <v>32.961539999999999</v>
      </c>
      <c r="E23" s="2">
        <v>0.3075</v>
      </c>
      <c r="F23" s="2">
        <v>0.1207751</v>
      </c>
      <c r="G23" s="2">
        <v>0.20339380000000001</v>
      </c>
      <c r="H23" s="2">
        <v>0.34593439999999998</v>
      </c>
      <c r="I23" s="2">
        <v>5.91859</v>
      </c>
      <c r="J23" s="2">
        <v>73.2</v>
      </c>
      <c r="K23" s="2">
        <v>269.89999999999998</v>
      </c>
      <c r="L23" s="2">
        <f t="shared" si="0"/>
        <v>22</v>
      </c>
      <c r="M23" s="2">
        <f t="shared" si="1"/>
        <v>2</v>
      </c>
    </row>
    <row r="24" spans="1:13" x14ac:dyDescent="0.25">
      <c r="A24" s="2" t="s">
        <v>75</v>
      </c>
      <c r="B24" s="2" t="s">
        <v>76</v>
      </c>
      <c r="C24" s="19">
        <v>0.28684530000000003</v>
      </c>
      <c r="D24" s="2">
        <v>31.381630000000001</v>
      </c>
      <c r="E24" s="2">
        <v>0.28899999999999998</v>
      </c>
      <c r="F24" s="2">
        <v>0.1086394</v>
      </c>
      <c r="G24" s="2">
        <v>0.14757919999999999</v>
      </c>
      <c r="H24" s="2">
        <v>0.183948</v>
      </c>
      <c r="I24" s="2">
        <v>6.7252599999999996</v>
      </c>
      <c r="J24" s="2">
        <v>72.599999999999994</v>
      </c>
      <c r="K24" s="2">
        <v>295.8</v>
      </c>
      <c r="L24" s="2">
        <f t="shared" si="0"/>
        <v>23</v>
      </c>
      <c r="M24" s="2">
        <f t="shared" si="1"/>
        <v>7</v>
      </c>
    </row>
    <row r="25" spans="1:13" x14ac:dyDescent="0.25">
      <c r="A25" s="2" t="s">
        <v>62</v>
      </c>
      <c r="B25" s="2" t="s">
        <v>63</v>
      </c>
      <c r="C25" s="19">
        <v>0.28769869999999997</v>
      </c>
      <c r="D25" s="2">
        <v>53.304760000000002</v>
      </c>
      <c r="G25" s="2">
        <v>0.2218311</v>
      </c>
      <c r="H25" s="2">
        <v>0.12233339999999999</v>
      </c>
      <c r="I25" s="2">
        <v>6.4499199999999997</v>
      </c>
      <c r="J25" s="2">
        <v>70.5</v>
      </c>
      <c r="K25" s="2">
        <v>344.7</v>
      </c>
      <c r="L25" s="2">
        <f t="shared" si="0"/>
        <v>24</v>
      </c>
      <c r="M25" s="2">
        <f t="shared" si="1"/>
        <v>26</v>
      </c>
    </row>
    <row r="26" spans="1:13" x14ac:dyDescent="0.25">
      <c r="A26" s="2" t="s">
        <v>114</v>
      </c>
      <c r="B26" s="2" t="s">
        <v>115</v>
      </c>
      <c r="C26" s="19">
        <v>0.30145620000000001</v>
      </c>
      <c r="D26" s="2">
        <v>34.079349999999998</v>
      </c>
      <c r="E26" s="2">
        <v>0.33800000000000002</v>
      </c>
      <c r="F26" s="2">
        <v>8.7656700000000004E-2</v>
      </c>
      <c r="G26" s="2">
        <v>0.14580209999999999</v>
      </c>
      <c r="H26" s="2">
        <v>3.3776599999999997E-2</v>
      </c>
      <c r="I26" s="2">
        <v>6.5838099999999997</v>
      </c>
      <c r="J26" s="2">
        <v>72.400000000000006</v>
      </c>
      <c r="K26" s="2">
        <v>297.10000000000002</v>
      </c>
      <c r="L26" s="2">
        <f t="shared" si="0"/>
        <v>25</v>
      </c>
      <c r="M26" s="2">
        <f t="shared" si="1"/>
        <v>8</v>
      </c>
    </row>
    <row r="27" spans="1:13" x14ac:dyDescent="0.25">
      <c r="A27" s="2" t="s">
        <v>106</v>
      </c>
      <c r="B27" s="2" t="s">
        <v>107</v>
      </c>
      <c r="C27" s="19">
        <v>0.3240595</v>
      </c>
      <c r="D27" s="2">
        <v>34.761220000000002</v>
      </c>
      <c r="E27" s="2">
        <v>0.313</v>
      </c>
      <c r="F27" s="2">
        <v>0.124267</v>
      </c>
      <c r="G27" s="2">
        <v>0.2572757</v>
      </c>
      <c r="H27" s="2">
        <v>0.15084120000000001</v>
      </c>
      <c r="I27" s="2">
        <v>5.9706000000000001</v>
      </c>
      <c r="J27" s="2">
        <v>68.7</v>
      </c>
      <c r="K27" s="2">
        <v>469.8</v>
      </c>
      <c r="L27" s="2">
        <f t="shared" si="0"/>
        <v>26</v>
      </c>
      <c r="M27" s="2">
        <f t="shared" si="1"/>
        <v>30</v>
      </c>
    </row>
    <row r="28" spans="1:13" x14ac:dyDescent="0.25">
      <c r="A28" s="2" t="s">
        <v>110</v>
      </c>
      <c r="B28" s="2" t="s">
        <v>111</v>
      </c>
      <c r="C28" s="19">
        <v>0.34347480000000002</v>
      </c>
      <c r="D28" s="2">
        <v>29.176469999999998</v>
      </c>
      <c r="E28" s="2">
        <v>0.26500000000000001</v>
      </c>
      <c r="G28" s="2">
        <v>0.21245939999999999</v>
      </c>
      <c r="H28" s="2">
        <v>0.13860349999999999</v>
      </c>
      <c r="I28" s="2">
        <v>6.0719799999999999</v>
      </c>
      <c r="J28" s="2">
        <v>68.099999999999994</v>
      </c>
      <c r="K28" s="2">
        <v>497.7</v>
      </c>
      <c r="L28" s="2">
        <f t="shared" si="0"/>
        <v>27</v>
      </c>
      <c r="M28" s="2">
        <f t="shared" si="1"/>
        <v>31</v>
      </c>
    </row>
    <row r="29" spans="1:13" x14ac:dyDescent="0.25">
      <c r="A29" s="2" t="s">
        <v>88</v>
      </c>
      <c r="B29" s="2" t="s">
        <v>89</v>
      </c>
      <c r="C29" s="19">
        <v>0.3643808</v>
      </c>
      <c r="D29" s="2">
        <v>39.428570000000001</v>
      </c>
      <c r="E29" s="2">
        <v>0.374</v>
      </c>
      <c r="G29" s="2">
        <v>0.19346959999999999</v>
      </c>
      <c r="H29" s="2">
        <v>0.26313219999999998</v>
      </c>
      <c r="I29" s="2">
        <v>7.2566600000000001</v>
      </c>
      <c r="J29" s="2">
        <v>72.8</v>
      </c>
      <c r="K29" s="2">
        <v>301.3</v>
      </c>
      <c r="L29" s="2">
        <f t="shared" si="0"/>
        <v>28</v>
      </c>
      <c r="M29" s="2">
        <f t="shared" si="1"/>
        <v>4</v>
      </c>
    </row>
    <row r="30" spans="1:13" x14ac:dyDescent="0.25">
      <c r="A30" s="2" t="s">
        <v>120</v>
      </c>
      <c r="B30" s="2" t="s">
        <v>121</v>
      </c>
      <c r="C30" s="19">
        <v>0.36811559999999999</v>
      </c>
      <c r="D30" s="2">
        <v>42.354550000000003</v>
      </c>
      <c r="F30" s="2">
        <v>0.20564270000000001</v>
      </c>
      <c r="G30" s="2">
        <v>0.22001899999999999</v>
      </c>
      <c r="H30" s="2">
        <v>6.8640800000000002E-2</v>
      </c>
      <c r="I30" s="2">
        <v>5.3288700000000002</v>
      </c>
      <c r="J30" s="2">
        <v>66.2</v>
      </c>
      <c r="K30" s="2">
        <v>535.29999999999995</v>
      </c>
      <c r="L30" s="2">
        <f t="shared" si="0"/>
        <v>29</v>
      </c>
      <c r="M30" s="2">
        <f t="shared" si="1"/>
        <v>33</v>
      </c>
    </row>
    <row r="31" spans="1:13" x14ac:dyDescent="0.25">
      <c r="A31" s="2" t="s">
        <v>91</v>
      </c>
      <c r="B31" s="2" t="s">
        <v>92</v>
      </c>
      <c r="C31" s="19">
        <v>0.37098379999999997</v>
      </c>
      <c r="D31" s="2">
        <v>34.200000000000003</v>
      </c>
      <c r="E31" s="2">
        <v>0.31950000000000001</v>
      </c>
      <c r="F31" s="2">
        <v>9.3799999999999994E-2</v>
      </c>
      <c r="G31" s="2">
        <v>0.1233715</v>
      </c>
      <c r="H31" s="2">
        <v>7.2211700000000004E-2</v>
      </c>
      <c r="I31" s="2">
        <v>6.3523899999999998</v>
      </c>
      <c r="J31" s="2">
        <v>72.8</v>
      </c>
      <c r="K31" s="2">
        <v>303.2</v>
      </c>
      <c r="L31" s="2">
        <f t="shared" si="0"/>
        <v>30</v>
      </c>
      <c r="M31" s="2">
        <f t="shared" si="1"/>
        <v>4</v>
      </c>
    </row>
    <row r="32" spans="1:13" x14ac:dyDescent="0.25">
      <c r="A32" s="2" t="s">
        <v>108</v>
      </c>
      <c r="B32" s="2" t="s">
        <v>109</v>
      </c>
      <c r="C32" s="19">
        <v>0.37807580000000002</v>
      </c>
      <c r="D32" s="2">
        <v>38.247619999999998</v>
      </c>
      <c r="F32" s="2">
        <v>9.7699999999999995E-2</v>
      </c>
      <c r="G32" s="2">
        <v>0.1946329</v>
      </c>
      <c r="H32" s="2">
        <v>0.16062870000000001</v>
      </c>
      <c r="I32" s="2">
        <v>5.55375</v>
      </c>
      <c r="J32" s="2">
        <v>71.400000000000006</v>
      </c>
      <c r="K32" s="2">
        <v>328</v>
      </c>
      <c r="L32" s="2">
        <f t="shared" si="0"/>
        <v>31</v>
      </c>
      <c r="M32" s="2">
        <f t="shared" si="1"/>
        <v>19</v>
      </c>
    </row>
    <row r="33" spans="1:13" x14ac:dyDescent="0.25">
      <c r="A33" s="2" t="s">
        <v>82</v>
      </c>
      <c r="B33" s="2" t="s">
        <v>83</v>
      </c>
      <c r="C33" s="19">
        <v>0.57714639999999995</v>
      </c>
      <c r="D33" s="2">
        <v>27.581479999999999</v>
      </c>
      <c r="E33" s="2">
        <v>0.28899999999999998</v>
      </c>
      <c r="F33" s="2">
        <v>9.64E-2</v>
      </c>
      <c r="G33" s="2">
        <v>0.19784180000000001</v>
      </c>
      <c r="H33" s="2">
        <v>0.14100380000000001</v>
      </c>
      <c r="I33" s="2">
        <v>5.2873799999999997</v>
      </c>
      <c r="J33" s="2">
        <v>67.400000000000006</v>
      </c>
      <c r="K33" s="2">
        <v>561.79999999999995</v>
      </c>
      <c r="L33" s="2">
        <f t="shared" si="0"/>
        <v>32</v>
      </c>
      <c r="M33" s="2">
        <f t="shared" si="1"/>
        <v>32</v>
      </c>
    </row>
    <row r="34" spans="1:13" x14ac:dyDescent="0.25">
      <c r="A34" s="2" t="s">
        <v>79</v>
      </c>
      <c r="B34" s="2" t="s">
        <v>80</v>
      </c>
      <c r="C34" s="19">
        <v>0.62759129999999996</v>
      </c>
      <c r="D34" s="2">
        <v>36.341859999999997</v>
      </c>
      <c r="E34" s="2">
        <v>0.32800000000000001</v>
      </c>
      <c r="G34" s="2">
        <v>0.1258745</v>
      </c>
      <c r="H34" s="2">
        <v>0.1261178</v>
      </c>
      <c r="I34" s="2">
        <v>5.73963</v>
      </c>
      <c r="J34" s="2">
        <v>71.900000000000006</v>
      </c>
      <c r="K34" s="2">
        <v>364.3</v>
      </c>
      <c r="L34" s="2">
        <f t="shared" si="0"/>
        <v>33</v>
      </c>
      <c r="M34" s="2">
        <f t="shared" si="1"/>
        <v>14</v>
      </c>
    </row>
  </sheetData>
  <sortState ref="A2:AC169">
    <sortCondition ref="C2:C16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19" workbookViewId="0">
      <selection activeCell="A39" sqref="A39"/>
    </sheetView>
  </sheetViews>
  <sheetFormatPr defaultColWidth="53.6328125" defaultRowHeight="12.5" x14ac:dyDescent="0.25"/>
  <cols>
    <col min="1" max="1" width="51.1796875" style="2" customWidth="1"/>
    <col min="2" max="2" width="19.54296875" style="10" customWidth="1"/>
    <col min="3" max="3" width="11.90625" style="10" customWidth="1"/>
    <col min="4" max="4" width="13.54296875" style="10" customWidth="1"/>
    <col min="5" max="9" width="10.54296875" style="10" customWidth="1"/>
    <col min="10" max="10" width="18.453125" style="2" customWidth="1"/>
    <col min="11" max="16384" width="53.6328125" style="2"/>
  </cols>
  <sheetData>
    <row r="1" spans="1:9" x14ac:dyDescent="0.25">
      <c r="A1" s="2" t="s">
        <v>182</v>
      </c>
    </row>
    <row r="2" spans="1:9" x14ac:dyDescent="0.25">
      <c r="B2" s="2" t="s">
        <v>178</v>
      </c>
      <c r="C2" s="2" t="s">
        <v>178</v>
      </c>
      <c r="D2" s="2" t="s">
        <v>179</v>
      </c>
      <c r="E2" s="15"/>
    </row>
    <row r="3" spans="1:9" ht="25" x14ac:dyDescent="0.25">
      <c r="A3" s="3" t="s">
        <v>160</v>
      </c>
      <c r="B3" s="10">
        <v>1</v>
      </c>
    </row>
    <row r="4" spans="1:9" ht="25" x14ac:dyDescent="0.25">
      <c r="A4" s="3" t="s">
        <v>159</v>
      </c>
      <c r="B4" s="10">
        <v>0.876</v>
      </c>
      <c r="C4" s="10">
        <v>1</v>
      </c>
    </row>
    <row r="5" spans="1:9" ht="25" x14ac:dyDescent="0.25">
      <c r="A5" s="3" t="s">
        <v>161</v>
      </c>
      <c r="B5" s="10">
        <v>0.64900000000000002</v>
      </c>
      <c r="C5" s="10">
        <v>0.74099999999999999</v>
      </c>
      <c r="D5" s="10">
        <v>1</v>
      </c>
    </row>
    <row r="7" spans="1:9" x14ac:dyDescent="0.25">
      <c r="A7" s="43" t="s">
        <v>167</v>
      </c>
      <c r="B7" s="43"/>
      <c r="C7" s="43"/>
      <c r="D7" s="43"/>
      <c r="E7" s="43"/>
      <c r="F7" s="43"/>
      <c r="G7" s="43"/>
      <c r="H7" s="43"/>
      <c r="I7" s="43"/>
    </row>
    <row r="8" spans="1:9" ht="75" x14ac:dyDescent="0.25">
      <c r="B8" s="16" t="s">
        <v>181</v>
      </c>
      <c r="C8" s="16" t="s">
        <v>170</v>
      </c>
      <c r="D8" s="16" t="s">
        <v>171</v>
      </c>
      <c r="E8" s="16" t="s">
        <v>152</v>
      </c>
      <c r="F8" s="16" t="s">
        <v>172</v>
      </c>
      <c r="G8" s="16" t="s">
        <v>175</v>
      </c>
      <c r="H8" s="16" t="s">
        <v>176</v>
      </c>
      <c r="I8" s="16" t="s">
        <v>177</v>
      </c>
    </row>
    <row r="9" spans="1:9" ht="13" x14ac:dyDescent="0.3">
      <c r="A9" s="14" t="s">
        <v>163</v>
      </c>
    </row>
    <row r="10" spans="1:9" x14ac:dyDescent="0.25">
      <c r="A10" s="2" t="s">
        <v>178</v>
      </c>
      <c r="B10" s="10">
        <v>1</v>
      </c>
    </row>
    <row r="11" spans="1:9" x14ac:dyDescent="0.25">
      <c r="A11" s="2" t="s">
        <v>170</v>
      </c>
      <c r="B11" s="10">
        <v>0.41830000000000001</v>
      </c>
      <c r="C11" s="10">
        <v>1</v>
      </c>
    </row>
    <row r="12" spans="1:9" x14ac:dyDescent="0.25">
      <c r="A12" s="2" t="s">
        <v>171</v>
      </c>
      <c r="B12" s="10">
        <v>-0.26840000000000003</v>
      </c>
      <c r="C12" s="10">
        <v>-0.76190000000000002</v>
      </c>
      <c r="D12" s="10">
        <v>1</v>
      </c>
    </row>
    <row r="13" spans="1:9" x14ac:dyDescent="0.25">
      <c r="A13" s="2" t="s">
        <v>152</v>
      </c>
      <c r="B13" s="10">
        <v>-0.43730000000000002</v>
      </c>
      <c r="C13" s="10">
        <v>-0.78439999999999999</v>
      </c>
      <c r="D13" s="10">
        <v>0.64800000000000002</v>
      </c>
      <c r="E13" s="10">
        <v>1</v>
      </c>
    </row>
    <row r="14" spans="1:9" x14ac:dyDescent="0.25">
      <c r="A14" s="2" t="s">
        <v>172</v>
      </c>
      <c r="B14" s="10">
        <v>0.2452</v>
      </c>
      <c r="C14" s="10">
        <v>0.66500000000000004</v>
      </c>
      <c r="D14" s="10">
        <v>-0.65100000000000002</v>
      </c>
      <c r="E14" s="10">
        <v>-0.82479999999999998</v>
      </c>
      <c r="F14" s="10">
        <v>1</v>
      </c>
    </row>
    <row r="15" spans="1:9" x14ac:dyDescent="0.25">
      <c r="A15" s="2" t="s">
        <v>175</v>
      </c>
      <c r="B15" s="10">
        <v>0.30890000000000001</v>
      </c>
      <c r="C15" s="10">
        <v>0.57340000000000002</v>
      </c>
      <c r="D15" s="10">
        <v>-0.53990000000000005</v>
      </c>
      <c r="E15" s="10">
        <v>-0.70220000000000005</v>
      </c>
      <c r="F15" s="10">
        <v>0.68479999999999996</v>
      </c>
      <c r="G15" s="10">
        <v>1</v>
      </c>
    </row>
    <row r="16" spans="1:9" x14ac:dyDescent="0.25">
      <c r="A16" s="2" t="s">
        <v>176</v>
      </c>
      <c r="B16" s="10">
        <v>-0.35639999999999999</v>
      </c>
      <c r="C16" s="10">
        <v>-0.82730000000000004</v>
      </c>
      <c r="D16" s="10">
        <v>0.77439999999999998</v>
      </c>
      <c r="E16" s="10">
        <v>0.7873</v>
      </c>
      <c r="F16" s="10">
        <v>-0.78310000000000002</v>
      </c>
      <c r="G16" s="10">
        <v>-0.70709999999999995</v>
      </c>
      <c r="H16" s="10">
        <v>1</v>
      </c>
    </row>
    <row r="17" spans="1:10" x14ac:dyDescent="0.25">
      <c r="A17" s="2" t="s">
        <v>177</v>
      </c>
      <c r="B17" s="10">
        <v>-0.41610000000000003</v>
      </c>
      <c r="C17" s="10">
        <v>-0.57150000000000001</v>
      </c>
      <c r="D17" s="10">
        <v>0.34110000000000001</v>
      </c>
      <c r="E17" s="10">
        <v>0.66700000000000004</v>
      </c>
      <c r="F17" s="10">
        <v>-0.51729999999999998</v>
      </c>
      <c r="G17" s="10">
        <v>-0.45929999999999999</v>
      </c>
      <c r="H17" s="10">
        <v>0.59350000000000003</v>
      </c>
      <c r="I17" s="10">
        <v>1</v>
      </c>
      <c r="J17" s="13"/>
    </row>
    <row r="18" spans="1:10" x14ac:dyDescent="0.25">
      <c r="J18" s="13"/>
    </row>
    <row r="19" spans="1:10" ht="13" x14ac:dyDescent="0.3">
      <c r="A19" s="14" t="s">
        <v>164</v>
      </c>
      <c r="J19" s="13"/>
    </row>
    <row r="20" spans="1:10" x14ac:dyDescent="0.25">
      <c r="A20" s="2" t="s">
        <v>178</v>
      </c>
      <c r="B20" s="10">
        <v>1</v>
      </c>
      <c r="J20" s="13"/>
    </row>
    <row r="21" spans="1:10" x14ac:dyDescent="0.25">
      <c r="A21" s="2" t="s">
        <v>170</v>
      </c>
      <c r="B21" s="10">
        <v>0.32529999999999998</v>
      </c>
      <c r="C21" s="10">
        <v>1</v>
      </c>
      <c r="J21" s="13"/>
    </row>
    <row r="22" spans="1:10" x14ac:dyDescent="0.25">
      <c r="A22" s="2" t="s">
        <v>171</v>
      </c>
      <c r="B22" s="10">
        <v>-0.37190000000000001</v>
      </c>
      <c r="C22" s="10">
        <v>-0.84470000000000001</v>
      </c>
      <c r="D22" s="10">
        <v>1</v>
      </c>
      <c r="J22" s="13"/>
    </row>
    <row r="23" spans="1:10" x14ac:dyDescent="0.25">
      <c r="A23" s="2" t="s">
        <v>152</v>
      </c>
      <c r="B23" s="10">
        <v>-0.21759999999999999</v>
      </c>
      <c r="C23" s="10">
        <v>-0.39979999999999999</v>
      </c>
      <c r="D23" s="10">
        <v>0.3594</v>
      </c>
      <c r="E23" s="10">
        <v>1</v>
      </c>
      <c r="J23" s="13"/>
    </row>
    <row r="24" spans="1:10" x14ac:dyDescent="0.25">
      <c r="A24" s="2" t="s">
        <v>172</v>
      </c>
      <c r="B24" s="10">
        <v>9.5600000000000004E-2</v>
      </c>
      <c r="C24" s="10">
        <v>0.50719999999999998</v>
      </c>
      <c r="D24" s="10">
        <v>-0.47520000000000001</v>
      </c>
      <c r="E24" s="10">
        <v>-0.94499999999999995</v>
      </c>
      <c r="F24" s="10">
        <v>1</v>
      </c>
      <c r="J24" s="13"/>
    </row>
    <row r="25" spans="1:10" x14ac:dyDescent="0.25">
      <c r="A25" s="2" t="s">
        <v>175</v>
      </c>
      <c r="B25" s="10">
        <v>3.15E-2</v>
      </c>
      <c r="C25" s="10">
        <v>-0.1188</v>
      </c>
      <c r="D25" s="10">
        <v>4.1000000000000002E-2</v>
      </c>
      <c r="E25" s="10">
        <v>-0.54900000000000004</v>
      </c>
      <c r="F25" s="10">
        <v>0.49780000000000002</v>
      </c>
      <c r="G25" s="10">
        <v>1</v>
      </c>
    </row>
    <row r="26" spans="1:10" x14ac:dyDescent="0.25">
      <c r="A26" s="2" t="s">
        <v>176</v>
      </c>
      <c r="B26" s="10">
        <v>-0.33810000000000001</v>
      </c>
      <c r="C26" s="10">
        <v>-0.74909999999999999</v>
      </c>
      <c r="D26" s="10">
        <v>0.86380000000000001</v>
      </c>
      <c r="E26" s="10">
        <v>0.52229999999999999</v>
      </c>
      <c r="F26" s="10">
        <v>-0.61480000000000001</v>
      </c>
      <c r="G26" s="10">
        <v>-0.1168</v>
      </c>
      <c r="H26" s="10">
        <v>1</v>
      </c>
    </row>
    <row r="27" spans="1:10" x14ac:dyDescent="0.25">
      <c r="A27" s="2" t="s">
        <v>177</v>
      </c>
      <c r="B27" s="10">
        <v>1.72E-2</v>
      </c>
      <c r="C27" s="10">
        <v>-0.28370000000000001</v>
      </c>
      <c r="D27" s="10">
        <v>0.24030000000000001</v>
      </c>
      <c r="E27" s="10">
        <v>0.20219999999999999</v>
      </c>
      <c r="F27" s="10">
        <v>-0.2175</v>
      </c>
      <c r="G27" s="10">
        <v>4.2500000000000003E-2</v>
      </c>
      <c r="H27" s="10">
        <v>0.35720000000000002</v>
      </c>
      <c r="I27" s="10">
        <v>1</v>
      </c>
    </row>
    <row r="28" spans="1:10" ht="13" x14ac:dyDescent="0.3">
      <c r="A28" s="14" t="s">
        <v>165</v>
      </c>
    </row>
    <row r="29" spans="1:10" x14ac:dyDescent="0.25">
      <c r="A29" s="2" t="s">
        <v>180</v>
      </c>
      <c r="B29" s="10">
        <v>1</v>
      </c>
    </row>
    <row r="30" spans="1:10" x14ac:dyDescent="0.25">
      <c r="A30" s="2" t="s">
        <v>170</v>
      </c>
      <c r="B30" s="10">
        <v>0.42830000000000001</v>
      </c>
      <c r="C30" s="10">
        <v>1</v>
      </c>
    </row>
    <row r="31" spans="1:10" x14ac:dyDescent="0.25">
      <c r="A31" s="2" t="s">
        <v>171</v>
      </c>
      <c r="B31" s="10">
        <v>-0.43790000000000001</v>
      </c>
      <c r="C31" s="10">
        <v>-0.86180000000000001</v>
      </c>
      <c r="D31" s="10">
        <v>1</v>
      </c>
    </row>
    <row r="32" spans="1:10" x14ac:dyDescent="0.25">
      <c r="A32" s="2" t="s">
        <v>152</v>
      </c>
      <c r="B32" s="10">
        <v>-0.14069999999999999</v>
      </c>
      <c r="C32" s="10">
        <v>-0.315</v>
      </c>
      <c r="D32" s="10">
        <v>0.41289999999999999</v>
      </c>
      <c r="E32" s="10">
        <v>1</v>
      </c>
    </row>
    <row r="33" spans="1:9" x14ac:dyDescent="0.25">
      <c r="A33" s="2" t="s">
        <v>172</v>
      </c>
      <c r="B33" s="10">
        <v>7.22E-2</v>
      </c>
      <c r="C33" s="10">
        <v>0.4748</v>
      </c>
      <c r="D33" s="10">
        <v>-0.52929999999999999</v>
      </c>
      <c r="E33" s="10">
        <v>-0.94699999999999995</v>
      </c>
      <c r="F33" s="10">
        <v>1</v>
      </c>
    </row>
    <row r="34" spans="1:9" x14ac:dyDescent="0.25">
      <c r="A34" s="2" t="s">
        <v>175</v>
      </c>
      <c r="B34" s="10">
        <v>-0.246</v>
      </c>
      <c r="C34" s="10">
        <v>-0.25609999999999999</v>
      </c>
      <c r="D34" s="10">
        <v>0.1017</v>
      </c>
      <c r="E34" s="10">
        <v>-0.53049999999999997</v>
      </c>
      <c r="F34" s="10">
        <v>0.48149999999999998</v>
      </c>
      <c r="G34" s="10">
        <v>1</v>
      </c>
    </row>
    <row r="35" spans="1:9" x14ac:dyDescent="0.25">
      <c r="A35" s="2" t="s">
        <v>176</v>
      </c>
      <c r="B35" s="10">
        <v>-0.28960000000000002</v>
      </c>
      <c r="C35" s="10">
        <v>-0.78920000000000001</v>
      </c>
      <c r="D35" s="10">
        <v>0.85589999999999999</v>
      </c>
      <c r="E35" s="10">
        <v>0.59709999999999996</v>
      </c>
      <c r="F35" s="10">
        <v>-0.69830000000000003</v>
      </c>
      <c r="G35" s="10">
        <v>-3.2800000000000003E-2</v>
      </c>
      <c r="H35" s="10">
        <v>1</v>
      </c>
    </row>
    <row r="36" spans="1:9" x14ac:dyDescent="0.25">
      <c r="A36" s="2" t="s">
        <v>177</v>
      </c>
      <c r="B36" s="10">
        <v>0.2056</v>
      </c>
      <c r="C36" s="10">
        <v>-0.23530000000000001</v>
      </c>
      <c r="D36" s="10">
        <v>0.1958</v>
      </c>
      <c r="E36" s="10">
        <v>9.4999999999999998E-3</v>
      </c>
      <c r="F36" s="10">
        <v>-6.9900000000000004E-2</v>
      </c>
      <c r="G36" s="10">
        <v>0.12620000000000001</v>
      </c>
      <c r="H36" s="10">
        <v>0.32269999999999999</v>
      </c>
      <c r="I36" s="10">
        <v>1</v>
      </c>
    </row>
    <row r="37" spans="1:9" ht="13" x14ac:dyDescent="0.3">
      <c r="A37" s="14" t="s">
        <v>166</v>
      </c>
    </row>
    <row r="38" spans="1:9" x14ac:dyDescent="0.25">
      <c r="A38" s="2" t="s">
        <v>179</v>
      </c>
      <c r="B38" s="10">
        <v>1</v>
      </c>
    </row>
    <row r="39" spans="1:9" x14ac:dyDescent="0.25">
      <c r="A39" s="2" t="s">
        <v>170</v>
      </c>
      <c r="B39" s="10">
        <v>0.24970000000000001</v>
      </c>
      <c r="C39" s="10">
        <v>1</v>
      </c>
    </row>
    <row r="40" spans="1:9" x14ac:dyDescent="0.25">
      <c r="A40" s="2" t="s">
        <v>171</v>
      </c>
      <c r="B40" s="10">
        <v>-0.30830000000000002</v>
      </c>
      <c r="C40" s="10">
        <v>-0.87649999999999995</v>
      </c>
      <c r="D40" s="10">
        <v>1</v>
      </c>
    </row>
    <row r="41" spans="1:9" x14ac:dyDescent="0.25">
      <c r="A41" s="2" t="s">
        <v>152</v>
      </c>
      <c r="B41" s="10">
        <v>-0.54310000000000003</v>
      </c>
      <c r="C41" s="10">
        <v>-0.5655</v>
      </c>
      <c r="D41" s="10">
        <v>0.42699999999999999</v>
      </c>
      <c r="E41" s="10">
        <v>1</v>
      </c>
    </row>
    <row r="42" spans="1:9" x14ac:dyDescent="0.25">
      <c r="A42" s="2" t="s">
        <v>172</v>
      </c>
      <c r="B42" s="10">
        <v>0.43519999999999998</v>
      </c>
      <c r="C42" s="10">
        <v>0.63770000000000004</v>
      </c>
      <c r="D42" s="10">
        <v>-0.48899999999999999</v>
      </c>
      <c r="E42" s="10">
        <v>-0.95660000000000001</v>
      </c>
      <c r="F42" s="10">
        <v>1</v>
      </c>
    </row>
    <row r="43" spans="1:9" x14ac:dyDescent="0.25">
      <c r="A43" s="2" t="s">
        <v>175</v>
      </c>
      <c r="B43" s="10">
        <v>7.9200000000000007E-2</v>
      </c>
      <c r="C43" s="10">
        <v>-1.0200000000000001E-2</v>
      </c>
      <c r="D43" s="10">
        <v>5.8400000000000001E-2</v>
      </c>
      <c r="E43" s="10">
        <v>-0.5595</v>
      </c>
      <c r="F43" s="10">
        <v>0.55620000000000003</v>
      </c>
      <c r="G43" s="10">
        <v>1</v>
      </c>
    </row>
    <row r="44" spans="1:9" x14ac:dyDescent="0.25">
      <c r="A44" s="2" t="s">
        <v>176</v>
      </c>
      <c r="B44" s="10">
        <v>-0.37580000000000002</v>
      </c>
      <c r="C44" s="10">
        <v>-0.8448</v>
      </c>
      <c r="D44" s="10">
        <v>0.91849999999999998</v>
      </c>
      <c r="E44" s="10">
        <v>0.49830000000000002</v>
      </c>
      <c r="F44" s="10">
        <v>-0.58169999999999999</v>
      </c>
      <c r="G44" s="10">
        <v>-0.1066</v>
      </c>
      <c r="H44" s="10">
        <v>1</v>
      </c>
    </row>
    <row r="45" spans="1:9" x14ac:dyDescent="0.25">
      <c r="A45" s="2" t="s">
        <v>177</v>
      </c>
      <c r="B45" s="10">
        <v>4.1599999999999998E-2</v>
      </c>
      <c r="C45" s="10">
        <v>-0.46500000000000002</v>
      </c>
      <c r="D45" s="10">
        <v>0.43230000000000002</v>
      </c>
      <c r="E45" s="10">
        <v>0.28920000000000001</v>
      </c>
      <c r="F45" s="10">
        <v>-0.30719999999999997</v>
      </c>
      <c r="G45" s="10">
        <v>-0.1106</v>
      </c>
      <c r="H45" s="10">
        <v>0.4103</v>
      </c>
      <c r="I45" s="10">
        <v>1</v>
      </c>
    </row>
    <row r="48" spans="1:9" ht="14.5" x14ac:dyDescent="0.35">
      <c r="A48" s="40" t="s">
        <v>185</v>
      </c>
      <c r="B48" s="41"/>
      <c r="C48" s="41"/>
      <c r="D48" s="41"/>
    </row>
    <row r="49" spans="1:4" ht="50" x14ac:dyDescent="0.25">
      <c r="A49" s="8"/>
      <c r="B49" s="16" t="s">
        <v>186</v>
      </c>
      <c r="C49" s="16" t="s">
        <v>183</v>
      </c>
      <c r="D49" s="16" t="s">
        <v>184</v>
      </c>
    </row>
    <row r="50" spans="1:4" x14ac:dyDescent="0.25">
      <c r="A50" s="8" t="s">
        <v>56</v>
      </c>
      <c r="B50" s="10">
        <v>-1.111469</v>
      </c>
      <c r="C50" s="10">
        <v>0.87007610000000002</v>
      </c>
      <c r="D50" s="10">
        <v>0.17383750000000001</v>
      </c>
    </row>
    <row r="51" spans="1:4" x14ac:dyDescent="0.25">
      <c r="A51" s="8" t="s">
        <v>70</v>
      </c>
      <c r="B51" s="10">
        <v>-0.966534</v>
      </c>
      <c r="C51" s="10">
        <v>0.74001099999999997</v>
      </c>
      <c r="D51" s="10">
        <v>0.19671089999999999</v>
      </c>
    </row>
    <row r="52" spans="1:4" x14ac:dyDescent="0.25">
      <c r="A52" s="8" t="s">
        <v>67</v>
      </c>
      <c r="B52" s="10">
        <v>-0.82918720000000001</v>
      </c>
      <c r="C52" s="10">
        <v>0.53325429999999996</v>
      </c>
      <c r="D52" s="10">
        <v>0.37168050000000002</v>
      </c>
    </row>
    <row r="53" spans="1:4" x14ac:dyDescent="0.25">
      <c r="A53" s="8" t="s">
        <v>81</v>
      </c>
      <c r="B53" s="10">
        <v>-0.76988979999999996</v>
      </c>
      <c r="C53" s="10">
        <v>0.55686009999999997</v>
      </c>
      <c r="D53" s="10">
        <v>0.3660582</v>
      </c>
    </row>
    <row r="54" spans="1:4" x14ac:dyDescent="0.25">
      <c r="A54" s="8" t="s">
        <v>53</v>
      </c>
      <c r="B54" s="10">
        <v>-0.44938689999999998</v>
      </c>
      <c r="C54" s="10">
        <v>0.8706024</v>
      </c>
      <c r="D54" s="10">
        <v>0.12862789999999999</v>
      </c>
    </row>
    <row r="55" spans="1:4" x14ac:dyDescent="0.25">
      <c r="A55" s="8" t="s">
        <v>61</v>
      </c>
      <c r="B55" s="10">
        <v>-0.39327269999999998</v>
      </c>
      <c r="C55" s="10">
        <v>0.81424079999999999</v>
      </c>
      <c r="D55" s="10">
        <v>0.1735477</v>
      </c>
    </row>
    <row r="56" spans="1:4" x14ac:dyDescent="0.25">
      <c r="A56" s="8" t="s">
        <v>90</v>
      </c>
      <c r="B56" s="10">
        <v>-0.38190790000000002</v>
      </c>
      <c r="C56" s="10">
        <v>0.62277229999999995</v>
      </c>
      <c r="D56" s="10">
        <v>0.40718529999999997</v>
      </c>
    </row>
    <row r="57" spans="1:4" x14ac:dyDescent="0.25">
      <c r="A57" s="8" t="s">
        <v>127</v>
      </c>
      <c r="B57" s="10">
        <v>-0.31125039999999998</v>
      </c>
      <c r="C57" s="10">
        <v>0.78097799999999995</v>
      </c>
      <c r="D57" s="10">
        <v>0.21993470000000001</v>
      </c>
    </row>
    <row r="58" spans="1:4" x14ac:dyDescent="0.25">
      <c r="A58" s="8" t="s">
        <v>129</v>
      </c>
      <c r="B58" s="10">
        <v>-0.28065709999999999</v>
      </c>
      <c r="C58" s="10">
        <v>0.66684189999999999</v>
      </c>
      <c r="D58" s="10">
        <v>0.421182</v>
      </c>
    </row>
    <row r="59" spans="1:4" x14ac:dyDescent="0.25">
      <c r="A59" s="8" t="s">
        <v>130</v>
      </c>
      <c r="B59" s="10">
        <v>-0.17794450000000001</v>
      </c>
      <c r="C59" s="10">
        <v>0.67315760000000002</v>
      </c>
      <c r="D59" s="10">
        <v>0.40852650000000001</v>
      </c>
    </row>
    <row r="60" spans="1:4" x14ac:dyDescent="0.25">
      <c r="A60" s="8" t="s">
        <v>95</v>
      </c>
      <c r="B60" s="10">
        <v>-8.2396999999999998E-2</v>
      </c>
      <c r="C60" s="10">
        <v>0.72831570000000001</v>
      </c>
      <c r="D60" s="10">
        <v>0.2516583</v>
      </c>
    </row>
    <row r="61" spans="1:4" x14ac:dyDescent="0.25">
      <c r="A61" s="8" t="s">
        <v>128</v>
      </c>
      <c r="B61" s="10">
        <v>0.25543539999999998</v>
      </c>
      <c r="C61" s="10">
        <v>0.76575729999999997</v>
      </c>
      <c r="D61" s="10">
        <v>0.30349480000000001</v>
      </c>
    </row>
    <row r="62" spans="1:4" x14ac:dyDescent="0.25">
      <c r="A62" s="8" t="s">
        <v>126</v>
      </c>
      <c r="B62" s="10">
        <v>0.63362750000000001</v>
      </c>
      <c r="C62" s="10">
        <v>0.41262019999999999</v>
      </c>
      <c r="D62" s="10">
        <v>0.64267960000000002</v>
      </c>
    </row>
    <row r="63" spans="1:4" x14ac:dyDescent="0.25">
      <c r="A63" s="8" t="s">
        <v>64</v>
      </c>
      <c r="B63" s="10">
        <v>1.15865</v>
      </c>
      <c r="C63" s="10">
        <v>0.67909430000000004</v>
      </c>
      <c r="D63" s="10">
        <v>0.4062827</v>
      </c>
    </row>
    <row r="64" spans="1:4" ht="14.5" x14ac:dyDescent="0.35">
      <c r="A64" s="44" t="s">
        <v>187</v>
      </c>
      <c r="B64" s="35"/>
      <c r="C64" s="35"/>
      <c r="D64" s="35"/>
    </row>
  </sheetData>
  <mergeCells count="3">
    <mergeCell ref="A7:I7"/>
    <mergeCell ref="A48:D48"/>
    <mergeCell ref="A64:D6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27" sqref="A27"/>
    </sheetView>
  </sheetViews>
  <sheetFormatPr defaultRowHeight="12.5" x14ac:dyDescent="0.25"/>
  <cols>
    <col min="1" max="1" width="28.90625" style="20" bestFit="1" customWidth="1"/>
    <col min="2" max="2" width="17.6328125" style="20" customWidth="1"/>
    <col min="3" max="3" width="28.54296875" style="20" customWidth="1"/>
    <col min="4" max="4" width="36.08984375" style="20" bestFit="1" customWidth="1"/>
    <col min="5" max="16384" width="8.7265625" style="20"/>
  </cols>
  <sheetData>
    <row r="1" spans="1:5" x14ac:dyDescent="0.25">
      <c r="A1" s="20" t="s">
        <v>136</v>
      </c>
      <c r="B1" s="20" t="s">
        <v>133</v>
      </c>
      <c r="C1" s="20" t="s">
        <v>132</v>
      </c>
      <c r="D1" s="20" t="s">
        <v>134</v>
      </c>
      <c r="E1" s="20" t="s">
        <v>137</v>
      </c>
    </row>
    <row r="2" spans="1:5" x14ac:dyDescent="0.25">
      <c r="A2" s="21" t="s">
        <v>155</v>
      </c>
      <c r="B2" s="20" t="s">
        <v>158</v>
      </c>
      <c r="C2" s="20" t="s">
        <v>131</v>
      </c>
      <c r="D2" s="20" t="s">
        <v>135</v>
      </c>
      <c r="E2" s="20" t="s">
        <v>138</v>
      </c>
    </row>
    <row r="3" spans="1:5" x14ac:dyDescent="0.25">
      <c r="A3" s="20" t="s">
        <v>47</v>
      </c>
      <c r="B3" s="20" t="s">
        <v>139</v>
      </c>
      <c r="C3" s="20" t="s">
        <v>144</v>
      </c>
      <c r="D3" s="20" t="s">
        <v>140</v>
      </c>
      <c r="E3" s="20" t="s">
        <v>141</v>
      </c>
    </row>
    <row r="4" spans="1:5" x14ac:dyDescent="0.25">
      <c r="A4" s="20" t="s">
        <v>46</v>
      </c>
      <c r="B4" s="20" t="s">
        <v>142</v>
      </c>
      <c r="C4" s="20" t="s">
        <v>143</v>
      </c>
      <c r="D4" s="20" t="s">
        <v>145</v>
      </c>
    </row>
    <row r="5" spans="1:5" x14ac:dyDescent="0.25">
      <c r="A5" s="20" t="s">
        <v>48</v>
      </c>
      <c r="B5" s="20" t="s">
        <v>9</v>
      </c>
      <c r="C5" s="20" t="s">
        <v>146</v>
      </c>
      <c r="D5" s="20" t="s">
        <v>145</v>
      </c>
    </row>
    <row r="6" spans="1:5" x14ac:dyDescent="0.25">
      <c r="A6" s="20" t="s">
        <v>43</v>
      </c>
      <c r="B6" s="20" t="s">
        <v>158</v>
      </c>
      <c r="C6" s="20" t="s">
        <v>147</v>
      </c>
      <c r="D6" s="20" t="s">
        <v>135</v>
      </c>
      <c r="E6" s="20" t="s">
        <v>174</v>
      </c>
    </row>
    <row r="7" spans="1:5" x14ac:dyDescent="0.25">
      <c r="A7" s="20" t="s">
        <v>44</v>
      </c>
      <c r="B7" s="20" t="s">
        <v>158</v>
      </c>
      <c r="C7" s="20" t="s">
        <v>149</v>
      </c>
      <c r="D7" s="20" t="s">
        <v>135</v>
      </c>
      <c r="E7" s="20" t="s">
        <v>148</v>
      </c>
    </row>
    <row r="8" spans="1:5" x14ac:dyDescent="0.25">
      <c r="A8" s="20" t="s">
        <v>45</v>
      </c>
      <c r="B8" s="20" t="s">
        <v>158</v>
      </c>
      <c r="C8" s="20" t="s">
        <v>150</v>
      </c>
      <c r="D8" s="20" t="s">
        <v>135</v>
      </c>
      <c r="E8" s="20" t="s">
        <v>173</v>
      </c>
    </row>
    <row r="9" spans="1:5" x14ac:dyDescent="0.25">
      <c r="A9" s="20" t="s">
        <v>49</v>
      </c>
      <c r="B9" s="20" t="s">
        <v>151</v>
      </c>
      <c r="C9" s="20" t="s">
        <v>153</v>
      </c>
      <c r="D9" s="20">
        <v>2015</v>
      </c>
      <c r="E9" s="20" t="s">
        <v>157</v>
      </c>
    </row>
    <row r="10" spans="1:5" x14ac:dyDescent="0.25">
      <c r="A10" s="20" t="s">
        <v>50</v>
      </c>
      <c r="B10" s="20" t="s">
        <v>151</v>
      </c>
      <c r="C10" s="20" t="s">
        <v>154</v>
      </c>
      <c r="D10" s="20">
        <v>2015</v>
      </c>
      <c r="E10" s="20" t="s">
        <v>156</v>
      </c>
    </row>
    <row r="11" spans="1:5" x14ac:dyDescent="0.25">
      <c r="A11" s="20" t="s">
        <v>162</v>
      </c>
      <c r="B11" s="20" t="s">
        <v>158</v>
      </c>
      <c r="C11" s="20" t="s">
        <v>168</v>
      </c>
      <c r="D11" s="20" t="s">
        <v>135</v>
      </c>
      <c r="E11" s="20" t="s">
        <v>169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workbookViewId="0">
      <selection activeCell="A56" sqref="A56"/>
    </sheetView>
  </sheetViews>
  <sheetFormatPr defaultRowHeight="14.5" x14ac:dyDescent="0.35"/>
  <cols>
    <col min="1" max="1" width="92.54296875" style="17" customWidth="1"/>
    <col min="2" max="2" width="8.7265625" style="23"/>
    <col min="4" max="4" width="8.7265625" style="23"/>
  </cols>
  <sheetData>
    <row r="1" spans="1:6" x14ac:dyDescent="0.35">
      <c r="A1" s="24" t="s">
        <v>188</v>
      </c>
      <c r="B1" s="22" t="s">
        <v>189</v>
      </c>
      <c r="C1" s="18" t="s">
        <v>190</v>
      </c>
      <c r="D1" s="22" t="s">
        <v>191</v>
      </c>
      <c r="E1" s="18" t="s">
        <v>192</v>
      </c>
      <c r="F1" t="s">
        <v>253</v>
      </c>
    </row>
    <row r="2" spans="1:6" x14ac:dyDescent="0.35">
      <c r="A2" s="24" t="s">
        <v>193</v>
      </c>
      <c r="B2" s="22">
        <v>0.91257630000000001</v>
      </c>
      <c r="C2" s="18">
        <v>20</v>
      </c>
      <c r="D2" s="22">
        <v>0.3185268</v>
      </c>
      <c r="E2" s="18">
        <v>20</v>
      </c>
      <c r="F2" s="23">
        <f t="shared" ref="F2:F33" si="0">ABS(B2)</f>
        <v>0.91257630000000001</v>
      </c>
    </row>
    <row r="3" spans="1:6" x14ac:dyDescent="0.35">
      <c r="A3" s="24" t="s">
        <v>194</v>
      </c>
      <c r="B3" s="22">
        <v>0.78418200000000005</v>
      </c>
      <c r="C3" s="18">
        <v>35</v>
      </c>
      <c r="D3" s="22">
        <v>0.18119830000000001</v>
      </c>
      <c r="E3" s="18">
        <v>35</v>
      </c>
      <c r="F3" s="23">
        <f t="shared" si="0"/>
        <v>0.78418200000000005</v>
      </c>
    </row>
    <row r="4" spans="1:6" x14ac:dyDescent="0.35">
      <c r="A4" s="24" t="s">
        <v>195</v>
      </c>
      <c r="B4" s="22">
        <v>0.75249679999999997</v>
      </c>
      <c r="C4" s="18">
        <v>20</v>
      </c>
      <c r="D4" s="22">
        <v>0.21939349999999999</v>
      </c>
      <c r="E4" s="18">
        <v>20</v>
      </c>
      <c r="F4" s="23">
        <f t="shared" si="0"/>
        <v>0.75249679999999997</v>
      </c>
    </row>
    <row r="5" spans="1:6" x14ac:dyDescent="0.35">
      <c r="A5" s="24" t="s">
        <v>196</v>
      </c>
      <c r="B5" s="22">
        <v>0.73038950000000002</v>
      </c>
      <c r="C5" s="18">
        <v>21</v>
      </c>
      <c r="D5" s="22">
        <v>-2.0337399999999999E-2</v>
      </c>
      <c r="E5" s="18">
        <v>21</v>
      </c>
      <c r="F5" s="23">
        <f t="shared" si="0"/>
        <v>0.73038950000000002</v>
      </c>
    </row>
    <row r="6" spans="1:6" x14ac:dyDescent="0.35">
      <c r="A6" s="24" t="s">
        <v>252</v>
      </c>
      <c r="B6" s="22">
        <v>-0.72368339999999998</v>
      </c>
      <c r="C6" s="18">
        <v>35</v>
      </c>
      <c r="D6" s="22">
        <v>-0.2043615</v>
      </c>
      <c r="E6" s="18">
        <v>35</v>
      </c>
      <c r="F6" s="23">
        <f t="shared" si="0"/>
        <v>0.72368339999999998</v>
      </c>
    </row>
    <row r="7" spans="1:6" x14ac:dyDescent="0.35">
      <c r="A7" s="24" t="s">
        <v>197</v>
      </c>
      <c r="B7" s="22">
        <v>0.71224829999999995</v>
      </c>
      <c r="C7" s="18">
        <v>33</v>
      </c>
      <c r="D7" s="22">
        <v>-0.1210895</v>
      </c>
      <c r="E7" s="18">
        <v>33</v>
      </c>
      <c r="F7" s="23">
        <f t="shared" si="0"/>
        <v>0.71224829999999995</v>
      </c>
    </row>
    <row r="8" spans="1:6" x14ac:dyDescent="0.35">
      <c r="A8" s="24" t="s">
        <v>251</v>
      </c>
      <c r="B8" s="22">
        <v>-0.69138129999999998</v>
      </c>
      <c r="C8" s="18">
        <v>35</v>
      </c>
      <c r="D8" s="22">
        <v>-0.13642109999999999</v>
      </c>
      <c r="E8" s="18">
        <v>35</v>
      </c>
      <c r="F8" s="23">
        <f t="shared" si="0"/>
        <v>0.69138129999999998</v>
      </c>
    </row>
    <row r="9" spans="1:6" x14ac:dyDescent="0.35">
      <c r="A9" s="24" t="s">
        <v>198</v>
      </c>
      <c r="B9" s="22">
        <v>0.67212970000000005</v>
      </c>
      <c r="C9" s="18">
        <v>8</v>
      </c>
      <c r="D9" s="22">
        <v>0.3734324</v>
      </c>
      <c r="E9" s="18">
        <v>8</v>
      </c>
      <c r="F9" s="23">
        <f t="shared" si="0"/>
        <v>0.67212970000000005</v>
      </c>
    </row>
    <row r="10" spans="1:6" x14ac:dyDescent="0.35">
      <c r="A10" s="24" t="s">
        <v>250</v>
      </c>
      <c r="B10" s="22">
        <v>-0.66607550000000004</v>
      </c>
      <c r="C10" s="18">
        <v>34</v>
      </c>
      <c r="D10" s="22">
        <v>-3.06202E-2</v>
      </c>
      <c r="E10" s="18">
        <v>34</v>
      </c>
      <c r="F10" s="23">
        <f t="shared" si="0"/>
        <v>0.66607550000000004</v>
      </c>
    </row>
    <row r="11" spans="1:6" x14ac:dyDescent="0.35">
      <c r="A11" s="24" t="s">
        <v>199</v>
      </c>
      <c r="B11" s="22">
        <v>0.63964410000000005</v>
      </c>
      <c r="C11" s="18">
        <v>21</v>
      </c>
      <c r="D11" s="22">
        <v>-7.6359999999999997E-2</v>
      </c>
      <c r="E11" s="18">
        <v>21</v>
      </c>
      <c r="F11" s="23">
        <f t="shared" si="0"/>
        <v>0.63964410000000005</v>
      </c>
    </row>
    <row r="12" spans="1:6" x14ac:dyDescent="0.35">
      <c r="A12" s="24" t="s">
        <v>249</v>
      </c>
      <c r="B12" s="22">
        <v>-0.63853249999999995</v>
      </c>
      <c r="C12" s="18">
        <v>35</v>
      </c>
      <c r="D12" s="22">
        <v>-8.3049799999999993E-2</v>
      </c>
      <c r="E12" s="18">
        <v>35</v>
      </c>
      <c r="F12" s="23">
        <f t="shared" si="0"/>
        <v>0.63853249999999995</v>
      </c>
    </row>
    <row r="13" spans="1:6" x14ac:dyDescent="0.35">
      <c r="A13" s="24" t="s">
        <v>248</v>
      </c>
      <c r="B13" s="22">
        <v>-0.63264589999999998</v>
      </c>
      <c r="C13" s="18">
        <v>35</v>
      </c>
      <c r="D13" s="22">
        <v>-0.21730360000000001</v>
      </c>
      <c r="E13" s="18">
        <v>35</v>
      </c>
      <c r="F13" s="23">
        <f t="shared" si="0"/>
        <v>0.63264589999999998</v>
      </c>
    </row>
    <row r="14" spans="1:6" ht="28.5" x14ac:dyDescent="0.35">
      <c r="A14" s="24" t="s">
        <v>200</v>
      </c>
      <c r="B14" s="22">
        <v>0.55207150000000005</v>
      </c>
      <c r="C14" s="18">
        <v>24</v>
      </c>
      <c r="D14" s="22">
        <v>0.1625056</v>
      </c>
      <c r="E14" s="18">
        <v>24</v>
      </c>
      <c r="F14" s="23">
        <f t="shared" si="0"/>
        <v>0.55207150000000005</v>
      </c>
    </row>
    <row r="15" spans="1:6" x14ac:dyDescent="0.35">
      <c r="A15" s="24" t="s">
        <v>201</v>
      </c>
      <c r="B15" s="22">
        <v>0.52481160000000004</v>
      </c>
      <c r="C15" s="18">
        <v>35</v>
      </c>
      <c r="D15" s="22">
        <v>2.13501E-2</v>
      </c>
      <c r="E15" s="18">
        <v>35</v>
      </c>
      <c r="F15" s="23">
        <f t="shared" si="0"/>
        <v>0.52481160000000004</v>
      </c>
    </row>
    <row r="16" spans="1:6" x14ac:dyDescent="0.35">
      <c r="A16" s="24" t="s">
        <v>247</v>
      </c>
      <c r="B16" s="22">
        <v>-0.48465209999999997</v>
      </c>
      <c r="C16" s="18">
        <v>35</v>
      </c>
      <c r="D16" s="22">
        <v>-0.18126390000000001</v>
      </c>
      <c r="E16" s="18">
        <v>35</v>
      </c>
      <c r="F16" s="23">
        <f t="shared" si="0"/>
        <v>0.48465209999999997</v>
      </c>
    </row>
    <row r="17" spans="1:6" x14ac:dyDescent="0.35">
      <c r="A17" s="24" t="s">
        <v>246</v>
      </c>
      <c r="B17" s="22">
        <v>-0.48358190000000001</v>
      </c>
      <c r="C17" s="18">
        <v>35</v>
      </c>
      <c r="D17" s="22">
        <v>-0.47693980000000002</v>
      </c>
      <c r="E17" s="18">
        <v>35</v>
      </c>
      <c r="F17" s="23">
        <f t="shared" si="0"/>
        <v>0.48358190000000001</v>
      </c>
    </row>
    <row r="18" spans="1:6" x14ac:dyDescent="0.35">
      <c r="A18" s="24" t="s">
        <v>245</v>
      </c>
      <c r="B18" s="22">
        <v>-0.4704721</v>
      </c>
      <c r="C18" s="18">
        <v>33</v>
      </c>
      <c r="D18" s="22">
        <v>8.5047000000000005E-3</v>
      </c>
      <c r="E18" s="18">
        <v>33</v>
      </c>
      <c r="F18" s="23">
        <f t="shared" si="0"/>
        <v>0.4704721</v>
      </c>
    </row>
    <row r="19" spans="1:6" x14ac:dyDescent="0.35">
      <c r="A19" s="24" t="s">
        <v>202</v>
      </c>
      <c r="B19" s="22">
        <v>0.4530148</v>
      </c>
      <c r="C19" s="18">
        <v>32</v>
      </c>
      <c r="D19" s="22">
        <v>0.3961172</v>
      </c>
      <c r="E19" s="18">
        <v>32</v>
      </c>
      <c r="F19" s="23">
        <f t="shared" si="0"/>
        <v>0.4530148</v>
      </c>
    </row>
    <row r="20" spans="1:6" x14ac:dyDescent="0.35">
      <c r="A20" s="24" t="s">
        <v>244</v>
      </c>
      <c r="B20" s="22">
        <v>-0.45239069999999998</v>
      </c>
      <c r="C20" s="18">
        <v>35</v>
      </c>
      <c r="D20" s="22">
        <v>-0.2012948</v>
      </c>
      <c r="E20" s="18">
        <v>35</v>
      </c>
      <c r="F20" s="23">
        <f t="shared" si="0"/>
        <v>0.45239069999999998</v>
      </c>
    </row>
    <row r="21" spans="1:6" x14ac:dyDescent="0.35">
      <c r="A21" s="24" t="s">
        <v>243</v>
      </c>
      <c r="B21" s="22">
        <v>-0.42459390000000002</v>
      </c>
      <c r="C21" s="18">
        <v>35</v>
      </c>
      <c r="D21" s="22">
        <v>-0.19711699999999999</v>
      </c>
      <c r="E21" s="18">
        <v>35</v>
      </c>
      <c r="F21" s="23">
        <f t="shared" si="0"/>
        <v>0.42459390000000002</v>
      </c>
    </row>
    <row r="22" spans="1:6" x14ac:dyDescent="0.35">
      <c r="A22" s="24" t="s">
        <v>203</v>
      </c>
      <c r="B22" s="22">
        <v>0.41540139999999998</v>
      </c>
      <c r="C22" s="18">
        <v>18</v>
      </c>
      <c r="D22" s="22">
        <v>-6.1276600000000001E-2</v>
      </c>
      <c r="E22" s="18">
        <v>18</v>
      </c>
      <c r="F22" s="23">
        <f t="shared" si="0"/>
        <v>0.41540139999999998</v>
      </c>
    </row>
    <row r="23" spans="1:6" ht="28.5" x14ac:dyDescent="0.35">
      <c r="A23" s="24" t="s">
        <v>242</v>
      </c>
      <c r="B23" s="22">
        <v>-0.4099874</v>
      </c>
      <c r="C23" s="18">
        <v>35</v>
      </c>
      <c r="D23" s="22">
        <v>-0.2825204</v>
      </c>
      <c r="E23" s="18">
        <v>35</v>
      </c>
      <c r="F23" s="23">
        <f t="shared" si="0"/>
        <v>0.4099874</v>
      </c>
    </row>
    <row r="24" spans="1:6" x14ac:dyDescent="0.35">
      <c r="A24" s="24" t="s">
        <v>241</v>
      </c>
      <c r="B24" s="22">
        <v>-0.40807490000000002</v>
      </c>
      <c r="C24" s="18">
        <v>35</v>
      </c>
      <c r="D24" s="22">
        <v>-0.27931420000000001</v>
      </c>
      <c r="E24" s="18">
        <v>35</v>
      </c>
      <c r="F24" s="23">
        <f t="shared" si="0"/>
        <v>0.40807490000000002</v>
      </c>
    </row>
    <row r="25" spans="1:6" x14ac:dyDescent="0.35">
      <c r="A25" s="24" t="s">
        <v>204</v>
      </c>
      <c r="B25" s="22">
        <v>0.40601710000000002</v>
      </c>
      <c r="C25" s="18">
        <v>35</v>
      </c>
      <c r="D25" s="22">
        <v>-0.16057370000000001</v>
      </c>
      <c r="E25" s="18">
        <v>35</v>
      </c>
      <c r="F25" s="23">
        <f t="shared" si="0"/>
        <v>0.40601710000000002</v>
      </c>
    </row>
    <row r="26" spans="1:6" x14ac:dyDescent="0.35">
      <c r="A26" s="24" t="s">
        <v>240</v>
      </c>
      <c r="B26" s="22">
        <v>-0.4056285</v>
      </c>
      <c r="C26" s="18">
        <v>35</v>
      </c>
      <c r="D26" s="22">
        <v>-0.23937510000000001</v>
      </c>
      <c r="E26" s="18">
        <v>35</v>
      </c>
      <c r="F26" s="23">
        <f t="shared" si="0"/>
        <v>0.4056285</v>
      </c>
    </row>
    <row r="27" spans="1:6" ht="28.5" x14ac:dyDescent="0.35">
      <c r="A27" s="24" t="s">
        <v>239</v>
      </c>
      <c r="B27" s="22">
        <v>-0.38053399999999998</v>
      </c>
      <c r="C27" s="18">
        <v>35</v>
      </c>
      <c r="D27" s="22">
        <v>0.1223827</v>
      </c>
      <c r="E27" s="18">
        <v>35</v>
      </c>
      <c r="F27" s="23">
        <f t="shared" si="0"/>
        <v>0.38053399999999998</v>
      </c>
    </row>
    <row r="28" spans="1:6" x14ac:dyDescent="0.35">
      <c r="A28" s="24" t="s">
        <v>238</v>
      </c>
      <c r="B28" s="22">
        <v>-0.37872630000000002</v>
      </c>
      <c r="C28" s="18">
        <v>35</v>
      </c>
      <c r="D28" s="22">
        <v>0.1016382</v>
      </c>
      <c r="E28" s="18">
        <v>35</v>
      </c>
      <c r="F28" s="23">
        <f t="shared" si="0"/>
        <v>0.37872630000000002</v>
      </c>
    </row>
    <row r="29" spans="1:6" x14ac:dyDescent="0.35">
      <c r="A29" s="24" t="s">
        <v>237</v>
      </c>
      <c r="B29" s="22">
        <v>-0.37151899999999999</v>
      </c>
      <c r="C29" s="18">
        <v>35</v>
      </c>
      <c r="D29" s="22">
        <v>-9.1306600000000002E-2</v>
      </c>
      <c r="E29" s="18">
        <v>35</v>
      </c>
      <c r="F29" s="23">
        <f t="shared" si="0"/>
        <v>0.37151899999999999</v>
      </c>
    </row>
    <row r="30" spans="1:6" x14ac:dyDescent="0.35">
      <c r="A30" s="24" t="s">
        <v>205</v>
      </c>
      <c r="B30" s="22">
        <v>0.36921480000000001</v>
      </c>
      <c r="C30" s="18">
        <v>35</v>
      </c>
      <c r="D30" s="22">
        <v>0.2033982</v>
      </c>
      <c r="E30" s="18">
        <v>35</v>
      </c>
      <c r="F30" s="23">
        <f t="shared" si="0"/>
        <v>0.36921480000000001</v>
      </c>
    </row>
    <row r="31" spans="1:6" x14ac:dyDescent="0.35">
      <c r="A31" s="24" t="s">
        <v>236</v>
      </c>
      <c r="B31" s="22">
        <v>-0.35591689999999998</v>
      </c>
      <c r="C31" s="18">
        <v>35</v>
      </c>
      <c r="D31" s="22">
        <v>-0.112577</v>
      </c>
      <c r="E31" s="18">
        <v>35</v>
      </c>
      <c r="F31" s="23">
        <f t="shared" si="0"/>
        <v>0.35591689999999998</v>
      </c>
    </row>
    <row r="32" spans="1:6" ht="28.5" x14ac:dyDescent="0.35">
      <c r="A32" s="24" t="s">
        <v>235</v>
      </c>
      <c r="B32" s="22">
        <v>-0.33674480000000001</v>
      </c>
      <c r="C32" s="18">
        <v>35</v>
      </c>
      <c r="D32" s="22">
        <v>-0.32480009999999998</v>
      </c>
      <c r="E32" s="18">
        <v>35</v>
      </c>
      <c r="F32" s="23">
        <f t="shared" si="0"/>
        <v>0.33674480000000001</v>
      </c>
    </row>
    <row r="33" spans="1:6" x14ac:dyDescent="0.35">
      <c r="A33" s="24" t="s">
        <v>234</v>
      </c>
      <c r="B33" s="22">
        <v>-0.33403569999999999</v>
      </c>
      <c r="C33" s="18">
        <v>35</v>
      </c>
      <c r="D33" s="22">
        <v>-0.1241704</v>
      </c>
      <c r="E33" s="18">
        <v>35</v>
      </c>
      <c r="F33" s="23">
        <f t="shared" si="0"/>
        <v>0.33403569999999999</v>
      </c>
    </row>
    <row r="34" spans="1:6" x14ac:dyDescent="0.35">
      <c r="A34" s="24" t="s">
        <v>233</v>
      </c>
      <c r="B34" s="22">
        <v>-0.33337719999999998</v>
      </c>
      <c r="C34" s="18">
        <v>30</v>
      </c>
      <c r="D34" s="22">
        <v>-0.32523580000000002</v>
      </c>
      <c r="E34" s="18">
        <v>30</v>
      </c>
      <c r="F34" s="23">
        <f t="shared" ref="F34:F62" si="1">ABS(B34)</f>
        <v>0.33337719999999998</v>
      </c>
    </row>
    <row r="35" spans="1:6" x14ac:dyDescent="0.35">
      <c r="A35" s="24" t="s">
        <v>232</v>
      </c>
      <c r="B35" s="22">
        <v>-0.31730209999999998</v>
      </c>
      <c r="C35" s="18">
        <v>30</v>
      </c>
      <c r="D35" s="22">
        <v>2.8470599999999999E-2</v>
      </c>
      <c r="E35" s="18">
        <v>30</v>
      </c>
      <c r="F35" s="23">
        <f t="shared" si="1"/>
        <v>0.31730209999999998</v>
      </c>
    </row>
    <row r="36" spans="1:6" x14ac:dyDescent="0.35">
      <c r="A36" s="24" t="s">
        <v>206</v>
      </c>
      <c r="B36" s="22">
        <v>0.30673450000000002</v>
      </c>
      <c r="C36" s="18">
        <v>35</v>
      </c>
      <c r="D36" s="22">
        <v>0.1702592</v>
      </c>
      <c r="E36" s="18">
        <v>35</v>
      </c>
      <c r="F36" s="23">
        <f t="shared" si="1"/>
        <v>0.30673450000000002</v>
      </c>
    </row>
    <row r="37" spans="1:6" x14ac:dyDescent="0.35">
      <c r="A37" s="24" t="s">
        <v>207</v>
      </c>
      <c r="B37" s="22">
        <v>0.23935509999999999</v>
      </c>
      <c r="C37" s="18">
        <v>26</v>
      </c>
      <c r="D37" s="22">
        <v>0.2673355</v>
      </c>
      <c r="E37" s="18">
        <v>26</v>
      </c>
      <c r="F37" s="23">
        <f t="shared" si="1"/>
        <v>0.23935509999999999</v>
      </c>
    </row>
    <row r="38" spans="1:6" x14ac:dyDescent="0.35">
      <c r="A38" s="24" t="s">
        <v>231</v>
      </c>
      <c r="B38" s="22">
        <v>-0.23909240000000001</v>
      </c>
      <c r="C38" s="18">
        <v>23</v>
      </c>
      <c r="D38" s="22">
        <v>0.25155460000000002</v>
      </c>
      <c r="E38" s="18">
        <v>23</v>
      </c>
      <c r="F38" s="23">
        <f t="shared" si="1"/>
        <v>0.23909240000000001</v>
      </c>
    </row>
    <row r="39" spans="1:6" x14ac:dyDescent="0.35">
      <c r="A39" s="24" t="s">
        <v>230</v>
      </c>
      <c r="B39" s="22">
        <v>-0.23626549999999999</v>
      </c>
      <c r="C39" s="18">
        <v>35</v>
      </c>
      <c r="D39" s="22">
        <v>-4.2295600000000003E-2</v>
      </c>
      <c r="E39" s="18">
        <v>35</v>
      </c>
      <c r="F39" s="23">
        <f t="shared" si="1"/>
        <v>0.23626549999999999</v>
      </c>
    </row>
    <row r="40" spans="1:6" x14ac:dyDescent="0.35">
      <c r="A40" s="24" t="s">
        <v>229</v>
      </c>
      <c r="B40" s="22">
        <v>-0.21333079999999999</v>
      </c>
      <c r="C40" s="18">
        <v>35</v>
      </c>
      <c r="D40" s="22">
        <v>5.6030099999999999E-2</v>
      </c>
      <c r="E40" s="18">
        <v>35</v>
      </c>
      <c r="F40" s="23">
        <f t="shared" si="1"/>
        <v>0.21333079999999999</v>
      </c>
    </row>
    <row r="41" spans="1:6" x14ac:dyDescent="0.35">
      <c r="A41" s="24" t="s">
        <v>254</v>
      </c>
      <c r="B41" s="22">
        <v>-0.1870783</v>
      </c>
      <c r="C41" s="18">
        <v>35</v>
      </c>
      <c r="D41" s="22">
        <v>-0.25439610000000001</v>
      </c>
      <c r="E41" s="18">
        <v>35</v>
      </c>
      <c r="F41" s="23">
        <f t="shared" si="1"/>
        <v>0.1870783</v>
      </c>
    </row>
    <row r="42" spans="1:6" x14ac:dyDescent="0.35">
      <c r="A42" s="24" t="s">
        <v>228</v>
      </c>
      <c r="B42" s="22">
        <v>-0.18196709999999999</v>
      </c>
      <c r="C42" s="18">
        <v>35</v>
      </c>
      <c r="D42" s="22">
        <v>6.9488499999999995E-2</v>
      </c>
      <c r="E42" s="18">
        <v>35</v>
      </c>
      <c r="F42" s="23">
        <f t="shared" si="1"/>
        <v>0.18196709999999999</v>
      </c>
    </row>
    <row r="43" spans="1:6" x14ac:dyDescent="0.35">
      <c r="A43" s="24" t="s">
        <v>227</v>
      </c>
      <c r="B43" s="22">
        <v>-0.17908460000000001</v>
      </c>
      <c r="C43" s="18">
        <v>22</v>
      </c>
      <c r="D43" s="22">
        <v>-0.24384990000000001</v>
      </c>
      <c r="E43" s="18">
        <v>22</v>
      </c>
      <c r="F43" s="23">
        <f t="shared" si="1"/>
        <v>0.17908460000000001</v>
      </c>
    </row>
    <row r="44" spans="1:6" ht="28.5" x14ac:dyDescent="0.35">
      <c r="A44" s="24" t="s">
        <v>226</v>
      </c>
      <c r="B44" s="22">
        <v>-0.1789346</v>
      </c>
      <c r="C44" s="18">
        <v>35</v>
      </c>
      <c r="D44" s="22">
        <v>2.1986499999999999E-2</v>
      </c>
      <c r="E44" s="18">
        <v>35</v>
      </c>
      <c r="F44" s="23">
        <f t="shared" si="1"/>
        <v>0.1789346</v>
      </c>
    </row>
    <row r="45" spans="1:6" x14ac:dyDescent="0.35">
      <c r="A45" s="24" t="s">
        <v>208</v>
      </c>
      <c r="B45" s="22">
        <v>0.1717467</v>
      </c>
      <c r="C45" s="18">
        <v>35</v>
      </c>
      <c r="D45" s="22">
        <v>4.0291800000000003E-2</v>
      </c>
      <c r="E45" s="18">
        <v>35</v>
      </c>
      <c r="F45" s="23">
        <f t="shared" si="1"/>
        <v>0.1717467</v>
      </c>
    </row>
    <row r="46" spans="1:6" x14ac:dyDescent="0.35">
      <c r="A46" s="24" t="s">
        <v>225</v>
      </c>
      <c r="B46" s="22">
        <v>-0.1576671</v>
      </c>
      <c r="C46" s="18">
        <v>34</v>
      </c>
      <c r="D46" s="22">
        <v>0.24093239999999999</v>
      </c>
      <c r="E46" s="18">
        <v>34</v>
      </c>
      <c r="F46" s="23">
        <f t="shared" si="1"/>
        <v>0.1576671</v>
      </c>
    </row>
    <row r="47" spans="1:6" x14ac:dyDescent="0.35">
      <c r="A47" s="24" t="s">
        <v>224</v>
      </c>
      <c r="B47" s="22">
        <v>-0.1549034</v>
      </c>
      <c r="C47" s="18">
        <v>3</v>
      </c>
      <c r="D47" s="22">
        <v>8.7520500000000001E-2</v>
      </c>
      <c r="E47" s="18">
        <v>3</v>
      </c>
      <c r="F47" s="23">
        <f t="shared" si="1"/>
        <v>0.1549034</v>
      </c>
    </row>
    <row r="48" spans="1:6" x14ac:dyDescent="0.35">
      <c r="A48" s="24" t="s">
        <v>223</v>
      </c>
      <c r="B48" s="22">
        <v>-0.1504239</v>
      </c>
      <c r="C48" s="18">
        <v>32</v>
      </c>
      <c r="D48" s="22">
        <v>-0.17568320000000001</v>
      </c>
      <c r="E48" s="18">
        <v>32</v>
      </c>
      <c r="F48" s="23">
        <f t="shared" si="1"/>
        <v>0.1504239</v>
      </c>
    </row>
    <row r="49" spans="1:6" x14ac:dyDescent="0.35">
      <c r="A49" s="24" t="s">
        <v>222</v>
      </c>
      <c r="B49" s="22">
        <v>-0.12911710000000001</v>
      </c>
      <c r="C49" s="18">
        <v>35</v>
      </c>
      <c r="D49" s="22">
        <v>-0.2003153</v>
      </c>
      <c r="E49" s="18">
        <v>35</v>
      </c>
      <c r="F49" s="23">
        <f t="shared" si="1"/>
        <v>0.12911710000000001</v>
      </c>
    </row>
    <row r="50" spans="1:6" x14ac:dyDescent="0.35">
      <c r="A50" s="24" t="s">
        <v>221</v>
      </c>
      <c r="B50" s="22">
        <v>-0.12442350000000001</v>
      </c>
      <c r="C50" s="18">
        <v>35</v>
      </c>
      <c r="D50" s="22">
        <v>-0.20999799999999999</v>
      </c>
      <c r="E50" s="18">
        <v>35</v>
      </c>
      <c r="F50" s="23">
        <f t="shared" si="1"/>
        <v>0.12442350000000001</v>
      </c>
    </row>
    <row r="51" spans="1:6" ht="28.5" x14ac:dyDescent="0.35">
      <c r="A51" s="24" t="s">
        <v>220</v>
      </c>
      <c r="B51" s="22">
        <v>-0.1241188</v>
      </c>
      <c r="C51" s="18">
        <v>24</v>
      </c>
      <c r="D51" s="22">
        <v>0.2269263</v>
      </c>
      <c r="E51" s="18">
        <v>24</v>
      </c>
      <c r="F51" s="23">
        <f t="shared" si="1"/>
        <v>0.1241188</v>
      </c>
    </row>
    <row r="52" spans="1:6" x14ac:dyDescent="0.35">
      <c r="A52" s="24" t="s">
        <v>209</v>
      </c>
      <c r="B52" s="22">
        <v>0.1132152</v>
      </c>
      <c r="C52" s="18">
        <v>23</v>
      </c>
      <c r="D52" s="22">
        <v>0.42965029999999999</v>
      </c>
      <c r="E52" s="18">
        <v>23</v>
      </c>
      <c r="F52" s="23">
        <f t="shared" si="1"/>
        <v>0.1132152</v>
      </c>
    </row>
    <row r="53" spans="1:6" x14ac:dyDescent="0.35">
      <c r="A53" s="24" t="s">
        <v>219</v>
      </c>
      <c r="B53" s="22">
        <v>-0.11181190000000001</v>
      </c>
      <c r="C53" s="18">
        <v>24</v>
      </c>
      <c r="D53" s="22">
        <v>-1.9529299999999999E-2</v>
      </c>
      <c r="E53" s="18">
        <v>24</v>
      </c>
      <c r="F53" s="23">
        <f t="shared" si="1"/>
        <v>0.11181190000000001</v>
      </c>
    </row>
    <row r="54" spans="1:6" x14ac:dyDescent="0.35">
      <c r="A54" s="24" t="s">
        <v>218</v>
      </c>
      <c r="B54" s="22">
        <v>-6.8529999999999994E-2</v>
      </c>
      <c r="C54" s="18">
        <v>22</v>
      </c>
      <c r="D54" s="22">
        <v>0.1409929</v>
      </c>
      <c r="E54" s="18">
        <v>22</v>
      </c>
      <c r="F54" s="23">
        <f t="shared" si="1"/>
        <v>6.8529999999999994E-2</v>
      </c>
    </row>
    <row r="55" spans="1:6" x14ac:dyDescent="0.35">
      <c r="A55" s="24" t="s">
        <v>217</v>
      </c>
      <c r="B55" s="22">
        <v>-6.3180799999999995E-2</v>
      </c>
      <c r="C55" s="18">
        <v>23</v>
      </c>
      <c r="D55" s="22">
        <v>-0.56754369999999998</v>
      </c>
      <c r="E55" s="18">
        <v>23</v>
      </c>
      <c r="F55" s="23">
        <f t="shared" si="1"/>
        <v>6.3180799999999995E-2</v>
      </c>
    </row>
    <row r="56" spans="1:6" x14ac:dyDescent="0.35">
      <c r="A56" s="24" t="s">
        <v>210</v>
      </c>
      <c r="B56" s="22">
        <v>6.2807199999999994E-2</v>
      </c>
      <c r="C56" s="18">
        <v>35</v>
      </c>
      <c r="D56" s="22">
        <v>-0.358317</v>
      </c>
      <c r="E56" s="18">
        <v>35</v>
      </c>
      <c r="F56" s="23">
        <f t="shared" si="1"/>
        <v>6.2807199999999994E-2</v>
      </c>
    </row>
    <row r="57" spans="1:6" x14ac:dyDescent="0.35">
      <c r="A57" s="24" t="s">
        <v>216</v>
      </c>
      <c r="B57" s="22">
        <v>-6.1982500000000003E-2</v>
      </c>
      <c r="C57" s="18">
        <v>35</v>
      </c>
      <c r="D57" s="22">
        <v>-3.4643699999999999E-2</v>
      </c>
      <c r="E57" s="18">
        <v>35</v>
      </c>
      <c r="F57" s="23">
        <f t="shared" si="1"/>
        <v>6.1982500000000003E-2</v>
      </c>
    </row>
    <row r="58" spans="1:6" x14ac:dyDescent="0.35">
      <c r="A58" s="24" t="s">
        <v>215</v>
      </c>
      <c r="B58" s="22">
        <v>-5.1138999999999997E-2</v>
      </c>
      <c r="C58" s="18">
        <v>16</v>
      </c>
      <c r="D58" s="22">
        <v>0.19689719999999999</v>
      </c>
      <c r="E58" s="18">
        <v>16</v>
      </c>
      <c r="F58" s="23">
        <f t="shared" si="1"/>
        <v>5.1138999999999997E-2</v>
      </c>
    </row>
    <row r="59" spans="1:6" ht="28.5" x14ac:dyDescent="0.35">
      <c r="A59" s="24" t="s">
        <v>211</v>
      </c>
      <c r="B59" s="22">
        <v>5.0007700000000002E-2</v>
      </c>
      <c r="C59" s="18">
        <v>35</v>
      </c>
      <c r="D59" s="22">
        <v>0.43367440000000002</v>
      </c>
      <c r="E59" s="18">
        <v>35</v>
      </c>
      <c r="F59" s="23">
        <f t="shared" si="1"/>
        <v>5.0007700000000002E-2</v>
      </c>
    </row>
    <row r="60" spans="1:6" x14ac:dyDescent="0.35">
      <c r="A60" s="24" t="s">
        <v>212</v>
      </c>
      <c r="B60" s="22">
        <v>3.8489299999999997E-2</v>
      </c>
      <c r="C60" s="18">
        <v>14</v>
      </c>
      <c r="D60" s="22">
        <v>-8.8354299999999997E-2</v>
      </c>
      <c r="E60" s="18">
        <v>14</v>
      </c>
      <c r="F60" s="23">
        <f t="shared" si="1"/>
        <v>3.8489299999999997E-2</v>
      </c>
    </row>
    <row r="61" spans="1:6" x14ac:dyDescent="0.35">
      <c r="A61" s="24" t="s">
        <v>214</v>
      </c>
      <c r="B61" s="22">
        <v>-3.6611600000000001E-2</v>
      </c>
      <c r="C61" s="18">
        <v>35</v>
      </c>
      <c r="D61" s="22">
        <v>4.57346E-2</v>
      </c>
      <c r="E61" s="18">
        <v>35</v>
      </c>
      <c r="F61" s="23">
        <f t="shared" si="1"/>
        <v>3.6611600000000001E-2</v>
      </c>
    </row>
    <row r="62" spans="1:6" ht="28.5" x14ac:dyDescent="0.35">
      <c r="A62" s="24" t="s">
        <v>213</v>
      </c>
      <c r="B62" s="22">
        <v>-1.05915E-2</v>
      </c>
      <c r="C62" s="18">
        <v>23</v>
      </c>
      <c r="D62" s="22">
        <v>0.31484620000000002</v>
      </c>
      <c r="E62" s="18">
        <v>23</v>
      </c>
      <c r="F62" s="23">
        <f t="shared" si="1"/>
        <v>1.05915E-2</v>
      </c>
    </row>
  </sheetData>
  <sortState ref="A2:F62">
    <sortCondition descending="1" ref="F2:F6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topLeftCell="A4" workbookViewId="0">
      <selection activeCell="B1" sqref="B1:F13"/>
    </sheetView>
  </sheetViews>
  <sheetFormatPr defaultRowHeight="14" x14ac:dyDescent="0.3"/>
  <cols>
    <col min="1" max="1" width="8.7265625" style="27"/>
    <col min="2" max="2" width="34.7265625" style="27" customWidth="1"/>
    <col min="3" max="4" width="18.90625" style="27" customWidth="1"/>
    <col min="5" max="5" width="19.453125" style="27" customWidth="1"/>
    <col min="6" max="6" width="18.90625" style="27" customWidth="1"/>
    <col min="7" max="16384" width="8.7265625" style="27"/>
  </cols>
  <sheetData>
    <row r="1" spans="2:6" x14ac:dyDescent="0.3">
      <c r="B1" s="45" t="s">
        <v>256</v>
      </c>
      <c r="C1" s="45"/>
      <c r="D1" s="45"/>
      <c r="E1" s="45"/>
      <c r="F1" s="45"/>
    </row>
    <row r="2" spans="2:6" ht="56" x14ac:dyDescent="0.3">
      <c r="B2" s="25"/>
      <c r="C2" s="26" t="s">
        <v>189</v>
      </c>
      <c r="D2" s="25" t="s">
        <v>190</v>
      </c>
      <c r="E2" s="26" t="s">
        <v>191</v>
      </c>
      <c r="F2" s="25" t="s">
        <v>192</v>
      </c>
    </row>
    <row r="3" spans="2:6" ht="42" x14ac:dyDescent="0.3">
      <c r="B3" s="25" t="s">
        <v>193</v>
      </c>
      <c r="C3" s="26">
        <v>0.91257630000000001</v>
      </c>
      <c r="D3" s="25">
        <v>20</v>
      </c>
      <c r="E3" s="26">
        <v>0.3185268</v>
      </c>
      <c r="F3" s="25">
        <v>20</v>
      </c>
    </row>
    <row r="4" spans="2:6" x14ac:dyDescent="0.3">
      <c r="B4" s="25" t="s">
        <v>194</v>
      </c>
      <c r="C4" s="26">
        <v>0.78418200000000005</v>
      </c>
      <c r="D4" s="25">
        <v>35</v>
      </c>
      <c r="E4" s="26">
        <v>0.18119830000000001</v>
      </c>
      <c r="F4" s="25">
        <v>35</v>
      </c>
    </row>
    <row r="5" spans="2:6" ht="42" x14ac:dyDescent="0.3">
      <c r="B5" s="25" t="s">
        <v>195</v>
      </c>
      <c r="C5" s="26">
        <v>0.75249679999999997</v>
      </c>
      <c r="D5" s="25">
        <v>20</v>
      </c>
      <c r="E5" s="26">
        <v>0.21939349999999999</v>
      </c>
      <c r="F5" s="25">
        <v>20</v>
      </c>
    </row>
    <row r="6" spans="2:6" ht="42" x14ac:dyDescent="0.3">
      <c r="B6" s="25" t="s">
        <v>196</v>
      </c>
      <c r="C6" s="26">
        <v>0.73038950000000002</v>
      </c>
      <c r="D6" s="25">
        <v>21</v>
      </c>
      <c r="E6" s="26">
        <v>-2.0337399999999999E-2</v>
      </c>
      <c r="F6" s="25">
        <v>21</v>
      </c>
    </row>
    <row r="7" spans="2:6" x14ac:dyDescent="0.3">
      <c r="B7" s="25" t="s">
        <v>252</v>
      </c>
      <c r="C7" s="26">
        <v>-0.72368339999999998</v>
      </c>
      <c r="D7" s="25">
        <v>35</v>
      </c>
      <c r="E7" s="26">
        <v>-0.2043615</v>
      </c>
      <c r="F7" s="25">
        <v>35</v>
      </c>
    </row>
    <row r="8" spans="2:6" ht="28" x14ac:dyDescent="0.3">
      <c r="B8" s="25" t="s">
        <v>197</v>
      </c>
      <c r="C8" s="26">
        <v>0.71224829999999995</v>
      </c>
      <c r="D8" s="25">
        <v>33</v>
      </c>
      <c r="E8" s="26">
        <v>-0.1210895</v>
      </c>
      <c r="F8" s="25">
        <v>33</v>
      </c>
    </row>
    <row r="9" spans="2:6" ht="28" x14ac:dyDescent="0.3">
      <c r="B9" s="25" t="s">
        <v>251</v>
      </c>
      <c r="C9" s="26">
        <v>-0.69138129999999998</v>
      </c>
      <c r="D9" s="25">
        <v>35</v>
      </c>
      <c r="E9" s="26">
        <v>-0.13642109999999999</v>
      </c>
      <c r="F9" s="25">
        <v>35</v>
      </c>
    </row>
    <row r="10" spans="2:6" ht="42" x14ac:dyDescent="0.3">
      <c r="B10" s="25" t="s">
        <v>198</v>
      </c>
      <c r="C10" s="26">
        <v>0.67212970000000005</v>
      </c>
      <c r="D10" s="25">
        <v>8</v>
      </c>
      <c r="E10" s="26">
        <v>0.3734324</v>
      </c>
      <c r="F10" s="25">
        <v>8</v>
      </c>
    </row>
    <row r="11" spans="2:6" x14ac:dyDescent="0.3">
      <c r="B11" s="25" t="s">
        <v>250</v>
      </c>
      <c r="C11" s="26">
        <v>-0.66607550000000004</v>
      </c>
      <c r="D11" s="25">
        <v>34</v>
      </c>
      <c r="E11" s="26">
        <v>-3.06202E-2</v>
      </c>
      <c r="F11" s="25">
        <v>34</v>
      </c>
    </row>
    <row r="12" spans="2:6" ht="42" x14ac:dyDescent="0.3">
      <c r="B12" s="25" t="s">
        <v>199</v>
      </c>
      <c r="C12" s="26">
        <v>0.63964410000000005</v>
      </c>
      <c r="D12" s="25">
        <v>21</v>
      </c>
      <c r="E12" s="26">
        <v>-7.6359999999999997E-2</v>
      </c>
      <c r="F12" s="25">
        <v>21</v>
      </c>
    </row>
    <row r="13" spans="2:6" ht="14.5" x14ac:dyDescent="0.35">
      <c r="B13" s="46" t="s">
        <v>255</v>
      </c>
      <c r="C13" s="47"/>
      <c r="D13" s="47"/>
      <c r="E13" s="47"/>
      <c r="F13" s="47"/>
    </row>
  </sheetData>
  <mergeCells count="2">
    <mergeCell ref="B1:F1"/>
    <mergeCell ref="B13:F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13"/>
  <sheetViews>
    <sheetView workbookViewId="0">
      <selection activeCell="C5" sqref="C5:C13"/>
    </sheetView>
  </sheetViews>
  <sheetFormatPr defaultRowHeight="14" x14ac:dyDescent="0.3"/>
  <cols>
    <col min="1" max="2" width="8.7265625" style="27"/>
    <col min="3" max="3" width="20.7265625" style="27" bestFit="1" customWidth="1"/>
    <col min="4" max="5" width="27.1796875" style="27" customWidth="1"/>
    <col min="6" max="16384" width="8.7265625" style="27"/>
  </cols>
  <sheetData>
    <row r="3" spans="3:5" x14ac:dyDescent="0.3">
      <c r="C3" s="45" t="s">
        <v>266</v>
      </c>
      <c r="D3" s="45"/>
      <c r="E3" s="45"/>
    </row>
    <row r="4" spans="3:5" ht="42" x14ac:dyDescent="0.3">
      <c r="C4" s="25"/>
      <c r="D4" s="26" t="s">
        <v>189</v>
      </c>
      <c r="E4" s="26" t="s">
        <v>191</v>
      </c>
    </row>
    <row r="5" spans="3:5" x14ac:dyDescent="0.3">
      <c r="C5" s="27" t="s">
        <v>257</v>
      </c>
      <c r="D5" s="28">
        <v>0.78418200000000005</v>
      </c>
      <c r="E5" s="28">
        <v>0.18119830000000001</v>
      </c>
    </row>
    <row r="6" spans="3:5" x14ac:dyDescent="0.3">
      <c r="C6" s="27" t="s">
        <v>258</v>
      </c>
      <c r="D6" s="28">
        <v>0.47580169999999999</v>
      </c>
      <c r="E6" s="28">
        <v>7.3122999999999994E-2</v>
      </c>
    </row>
    <row r="7" spans="3:5" x14ac:dyDescent="0.3">
      <c r="C7" s="27" t="s">
        <v>259</v>
      </c>
      <c r="D7" s="28">
        <v>0.22002764736842112</v>
      </c>
      <c r="E7" s="28">
        <v>9.474420526315791E-2</v>
      </c>
    </row>
    <row r="8" spans="3:5" x14ac:dyDescent="0.3">
      <c r="C8" s="27" t="s">
        <v>260</v>
      </c>
      <c r="D8" s="28">
        <v>-0.15286582142857144</v>
      </c>
      <c r="E8" s="28">
        <v>-0.13154014285714286</v>
      </c>
    </row>
    <row r="9" spans="3:5" x14ac:dyDescent="0.3">
      <c r="C9" s="27" t="s">
        <v>261</v>
      </c>
      <c r="D9" s="28">
        <v>-0.16657591999999999</v>
      </c>
      <c r="E9" s="28">
        <v>-9.843594E-2</v>
      </c>
    </row>
    <row r="10" spans="3:5" x14ac:dyDescent="0.3">
      <c r="C10" s="27" t="s">
        <v>262</v>
      </c>
      <c r="D10" s="28">
        <v>-0.30375650666666665</v>
      </c>
      <c r="E10" s="28">
        <v>-4.4224026666666673E-2</v>
      </c>
    </row>
    <row r="11" spans="3:5" x14ac:dyDescent="0.3">
      <c r="C11" s="27" t="s">
        <v>263</v>
      </c>
      <c r="D11" s="28">
        <v>-0.35333603333333335</v>
      </c>
      <c r="E11" s="28">
        <v>5.6005533333333336E-2</v>
      </c>
    </row>
    <row r="12" spans="3:5" x14ac:dyDescent="0.3">
      <c r="C12" s="27" t="s">
        <v>264</v>
      </c>
      <c r="D12" s="28">
        <v>-0.35591689999999998</v>
      </c>
      <c r="E12" s="28">
        <v>-0.112577</v>
      </c>
    </row>
    <row r="13" spans="3:5" x14ac:dyDescent="0.3">
      <c r="C13" s="27" t="s">
        <v>265</v>
      </c>
      <c r="D13" s="28">
        <v>-0.42459390000000002</v>
      </c>
      <c r="E13" s="28">
        <v>-0.19711699999999999</v>
      </c>
    </row>
  </sheetData>
  <mergeCells count="1">
    <mergeCell ref="C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Thresholds USA</vt:lpstr>
      <vt:lpstr>Alt Top1% measures</vt:lpstr>
      <vt:lpstr>Detailed occupations</vt:lpstr>
      <vt:lpstr>Inequality by country appendix</vt:lpstr>
      <vt:lpstr>Validity of inequality</vt:lpstr>
      <vt:lpstr>Methodological documentation</vt:lpstr>
      <vt:lpstr>Explain inequality</vt:lpstr>
      <vt:lpstr>Table--top variables</vt:lpstr>
      <vt:lpstr>Table--cor by theory</vt:lpstr>
      <vt:lpstr>Country summary</vt:lpstr>
      <vt:lpstr>Change top1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Rothwell, Jonathan</dc:creator>
  <cp:lastModifiedBy>Rothwell, Jonathan</cp:lastModifiedBy>
  <dcterms:created xsi:type="dcterms:W3CDTF">2018-05-11T13:59:36Z</dcterms:created>
  <dcterms:modified xsi:type="dcterms:W3CDTF">2018-11-25T04:12:28Z</dcterms:modified>
</cp:coreProperties>
</file>