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etings" sheetId="1" r:id="rId3"/>
    <sheet state="visible" name="Board" sheetId="2" r:id="rId4"/>
    <sheet state="visible" name="Burnup Chart" sheetId="3" r:id="rId5"/>
    <sheet state="visible" name="Retrospective" sheetId="4" r:id="rId6"/>
  </sheets>
  <definedNames/>
  <calcPr/>
</workbook>
</file>

<file path=xl/sharedStrings.xml><?xml version="1.0" encoding="utf-8"?>
<sst xmlns="http://schemas.openxmlformats.org/spreadsheetml/2006/main" count="218" uniqueCount="179">
  <si>
    <t>Scrum tri-weekly meetings</t>
  </si>
  <si>
    <t>Member</t>
  </si>
  <si>
    <t>Scrum Master: Joshua Wallace</t>
  </si>
  <si>
    <t>Start Date</t>
  </si>
  <si>
    <t>Joshua Wallace</t>
  </si>
  <si>
    <t>Meli Jimenez</t>
  </si>
  <si>
    <t>Damon Chadic</t>
  </si>
  <si>
    <t>Julio Franco</t>
  </si>
  <si>
    <t>Monday, April 11</t>
  </si>
  <si>
    <t>What did you do before last scrum meeting?</t>
  </si>
  <si>
    <t>What do you plan to do from today through before the next scrum meeting?</t>
  </si>
  <si>
    <t>Are there any roadblocks?</t>
  </si>
  <si>
    <t>End Date</t>
  </si>
  <si>
    <t>Friday, April29</t>
  </si>
  <si>
    <t>N/A</t>
  </si>
  <si>
    <t>Wednesday, April 13</t>
  </si>
  <si>
    <t xml:space="preserve">I put the stories into the SCRUM board and assigned them to team members. I also assigned tasks with due dates for team members including one for Meli to contact the film department to get us videos. </t>
  </si>
  <si>
    <t>Plan to get Ruby on Rails set up and put skeleton of app onto Github</t>
  </si>
  <si>
    <t>No</t>
  </si>
  <si>
    <t xml:space="preserve">Contacted the film department. Made list of faculty members and film makers on campus. </t>
  </si>
  <si>
    <t>Working on the logo. Maybe just draft the front end. How it is going to look. What it will look like.</t>
  </si>
  <si>
    <t>If they don't answer their emails we wont' have any movies. Will need to put placeholders.</t>
  </si>
  <si>
    <t>Working on getting familiar with Ruby on Rails. Tutorials. Figuring out how you can get the product to look how he wants.</t>
  </si>
  <si>
    <t xml:space="preserve">More of the same. Till he can get familiar with it. </t>
  </si>
  <si>
    <t>No. Waiting for Joshua to put the Ruby stuff on Github.</t>
  </si>
  <si>
    <t xml:space="preserve">Set up the SCRUM board/planning/meeting sheets. </t>
  </si>
  <si>
    <t>Start on sketches for the design for the mobile app.</t>
  </si>
  <si>
    <t>Friday, April 15</t>
  </si>
  <si>
    <t>I researched Ruby/Rails versions and found IDE. Uploaded template to git.</t>
  </si>
  <si>
    <t>Set up the site on AWS. Get movies from Tommy.</t>
  </si>
  <si>
    <t xml:space="preserve">Not at the moment. </t>
  </si>
  <si>
    <t>Got the film department support. They are emailng all the film studetns on campus and directors. We are getting the rights.</t>
  </si>
  <si>
    <t>Make a flier and finish the logo.</t>
  </si>
  <si>
    <t>Not yet.</t>
  </si>
  <si>
    <t>Nothing specific, just more learning with Ruby on Rails.</t>
  </si>
  <si>
    <t>Install RubyMine, update Git, update the main view in the project.</t>
  </si>
  <si>
    <t>Roadblocks: checking Slack.</t>
  </si>
  <si>
    <t>Worked on desigingn the UI for both iPhone and iPad.</t>
  </si>
  <si>
    <t>More of the same.</t>
  </si>
  <si>
    <t>None at the moment.</t>
  </si>
  <si>
    <t>Monday, April 18</t>
  </si>
  <si>
    <t>Created email addresss info@whatthefilm.co</t>
  </si>
  <si>
    <t>Still need to get the site bones put up on AWS. Will need to make an EC-2 Instance that works with Rails. Will point the domain to our EC-2.</t>
  </si>
  <si>
    <t xml:space="preserve">Learning how Ruby server code works. </t>
  </si>
  <si>
    <t xml:space="preserve">Designed a flier. Finished the logo. Sent flier to film department and asked them to send it to students and faculty. Also cotacted Porter college. Brainstorming for the front end. </t>
  </si>
  <si>
    <t>Plans on working on the front end now. Design.</t>
  </si>
  <si>
    <t>Good for now.</t>
  </si>
  <si>
    <t>Installed RubyMine. Group Evaluation.</t>
  </si>
  <si>
    <t>Working on the front end. Meeting up with Meli to work on it together. Brainstorm what you want it to look like.</t>
  </si>
  <si>
    <t>None for now.</t>
  </si>
  <si>
    <t>Came to conclusion that its better to use a generic design and then change it to match the web design later. Environment setup complete. Decided Inital UI.</t>
  </si>
  <si>
    <t xml:space="preserve">Coding simple design. </t>
  </si>
  <si>
    <t>Homework from other classes.</t>
  </si>
  <si>
    <t>Wednesday, April 20</t>
  </si>
  <si>
    <t>Researched using EC2 with Ruby on Rails</t>
  </si>
  <si>
    <t>Putting the site onto EC2</t>
  </si>
  <si>
    <t>None.</t>
  </si>
  <si>
    <t>Browsed around and pencil drafted some layouts that we can use. Played around with Photoshop a little bit. Talked about needing films in her film class.</t>
  </si>
  <si>
    <t>Drafting more stuff and sending it to Damon.</t>
  </si>
  <si>
    <t xml:space="preserve">Going to LA this weekend. </t>
  </si>
  <si>
    <t xml:space="preserve">Studied Ruby. Coming up with design on front end. </t>
  </si>
  <si>
    <t>Planning on meeting with Meli and working on a first draft of web design.</t>
  </si>
  <si>
    <t xml:space="preserve">Mom is coming to town this weekend. </t>
  </si>
  <si>
    <t xml:space="preserve">Started implementing simple navigation for the the movie list design. Tested coding the media player so that it can stream a file. </t>
  </si>
  <si>
    <t>More of the same. Adding more funcationality</t>
  </si>
  <si>
    <t>Friday, April 22</t>
  </si>
  <si>
    <t>Got our EC2 Instance running on AWS.</t>
  </si>
  <si>
    <t>Connect domain with AWS and Get sample view working on EC2.</t>
  </si>
  <si>
    <t>Worked on the front end design and layout</t>
  </si>
  <si>
    <t xml:space="preserve">Finish the front end home page layout and send to Damon </t>
  </si>
  <si>
    <t>Studied Ruby. Made plans with Meli to meet on Sunday.</t>
  </si>
  <si>
    <t xml:space="preserve">Meeting with Meli on Sunday RE design. </t>
  </si>
  <si>
    <t>Worked on updating movie details screen.</t>
  </si>
  <si>
    <t>Continue working on main screen and movie detail screen.</t>
  </si>
  <si>
    <t>Studying for midterm next week.</t>
  </si>
  <si>
    <t>Monday, April 25</t>
  </si>
  <si>
    <t>Spent a lot of time trying to get Ruby on Rails to run on AWS. Then tried doing Heroku.</t>
  </si>
  <si>
    <t>Need to decide on AWS or Heroku. Need to spend a lot of time figuring out how the database connects to the application.</t>
  </si>
  <si>
    <t>Not familiar with Ruby or Postgres.</t>
  </si>
  <si>
    <t>Worked on the front end design and layout. 
Contacted filmmakers</t>
  </si>
  <si>
    <t>Finish the front page
</t>
  </si>
  <si>
    <t>None</t>
  </si>
  <si>
    <t>Ruby practice.  Didn't meet with Melly</t>
  </si>
  <si>
    <t>plan meeting time with Melly</t>
  </si>
  <si>
    <t>laptop charger lost</t>
  </si>
  <si>
    <t>Unable to make progress, preparing for cs102 midterm and internship interview</t>
  </si>
  <si>
    <t>Will put in around 20+ hours of work this weekend</t>
  </si>
  <si>
    <t>Yes, cs102 midterm and interview.</t>
  </si>
  <si>
    <t>Wednesday, April 27</t>
  </si>
  <si>
    <t>Continued to try to get Ruby on AWS. Failed.</t>
  </si>
  <si>
    <t>Will make landing page for our site for people interested in giving us their films. Will work on Node onto AWS. Will download the Public Domain movies.</t>
  </si>
  <si>
    <t xml:space="preserve">My AWS account got hacked into and I received $38,000 in charges. I had to deal with canceling my credit card and fixing my account. Also Ruby is not as easy as I thought. </t>
  </si>
  <si>
    <t>Finished the front end design
Contacted filmmakers</t>
  </si>
  <si>
    <t>Design and code the HTML5 player
Meet with Damon</t>
  </si>
  <si>
    <t>Find the time</t>
  </si>
  <si>
    <t>Ruby work, preparing for midter</t>
  </si>
  <si>
    <t>Meeting with Meli on Thursday  @ 12:10</t>
  </si>
  <si>
    <t>Friday, April 29</t>
  </si>
  <si>
    <t>Made landing page and spent more time with AWS getting Node/Koa app running.</t>
  </si>
  <si>
    <t xml:space="preserve">Will try to get Node up. </t>
  </si>
  <si>
    <t>I have to go to OC this weekend.</t>
  </si>
  <si>
    <t>Contacted more filmmakers</t>
  </si>
  <si>
    <t>Met with Damon</t>
  </si>
  <si>
    <t>Running against time</t>
  </si>
  <si>
    <t>Worked on some potential code for UI</t>
  </si>
  <si>
    <t>Meeting with Meli, install bootstrap, work on UI</t>
  </si>
  <si>
    <t>Laptop charger lost, going to Berkely this weekend.</t>
  </si>
  <si>
    <t>simple screen with a tableview and movie details screen with placeholders completed, able to stream and test file.</t>
  </si>
  <si>
    <t>will wrap up the initial 2 views, movie grid and movie details screen</t>
  </si>
  <si>
    <t>Not anymore</t>
  </si>
  <si>
    <t>User Story</t>
  </si>
  <si>
    <t>To-do</t>
  </si>
  <si>
    <t>In Progress</t>
  </si>
  <si>
    <t>Done</t>
  </si>
  <si>
    <t>As a user, I want to be able to click on a movie cover so that I can watch a film</t>
  </si>
  <si>
    <t>Set Up Node/Webstorm (JW)</t>
  </si>
  <si>
    <t>Set Up AWS (JW)</t>
  </si>
  <si>
    <t>Design Simple iOS (JF)</t>
  </si>
  <si>
    <t>Design Simple Web (MJ &amp; DC)</t>
  </si>
  <si>
    <t>Design Logo (MJ)</t>
  </si>
  <si>
    <t>Video Serving API (JW)</t>
  </si>
  <si>
    <t>Implement iOS UI (JF)</t>
  </si>
  <si>
    <t>Implement Web UI (MJ &amp; DC)</t>
  </si>
  <si>
    <t>Hook Up iOS with Server</t>
  </si>
  <si>
    <t>Hook Up Web with Server</t>
  </si>
  <si>
    <t>Set Up Xcode (JF)</t>
  </si>
  <si>
    <t>Get rights to movies (MJ)</t>
  </si>
  <si>
    <t>As a user, I want to be able to use a grid of movie covers so that I can find the film I want.</t>
  </si>
  <si>
    <t>Design grid iOS UI</t>
  </si>
  <si>
    <t>Design grid web UI</t>
  </si>
  <si>
    <t>Implement grid iOS UI</t>
  </si>
  <si>
    <t>Implement grid web UI</t>
  </si>
  <si>
    <t>Task</t>
  </si>
  <si>
    <t>Time (estimated)</t>
  </si>
  <si>
    <t>Time (spent)</t>
  </si>
  <si>
    <t>Time (left)</t>
  </si>
  <si>
    <t>Set Up Ruby</t>
  </si>
  <si>
    <t>Set Up AWS</t>
  </si>
  <si>
    <t>Design Simple iOS UI</t>
  </si>
  <si>
    <t>Design Simple Web UI</t>
  </si>
  <si>
    <t>Design Logo</t>
  </si>
  <si>
    <t>Implement iOS UI</t>
  </si>
  <si>
    <t>Implement Web UI</t>
  </si>
  <si>
    <t>Video Serving API</t>
  </si>
  <si>
    <t>Get rights to movies</t>
  </si>
  <si>
    <t>Task 17</t>
  </si>
  <si>
    <t>Task 18</t>
  </si>
  <si>
    <t>Task 19</t>
  </si>
  <si>
    <t>Task 20</t>
  </si>
  <si>
    <t>Task 21</t>
  </si>
  <si>
    <t>Task 22</t>
  </si>
  <si>
    <t>Task 23</t>
  </si>
  <si>
    <t>Task 24</t>
  </si>
  <si>
    <t>Task 25</t>
  </si>
  <si>
    <t>Task 26</t>
  </si>
  <si>
    <t>Task 27</t>
  </si>
  <si>
    <t>Task 28</t>
  </si>
  <si>
    <t>Task 29</t>
  </si>
  <si>
    <t>Task 30</t>
  </si>
  <si>
    <t>Task 31</t>
  </si>
  <si>
    <t>Task 32</t>
  </si>
  <si>
    <t>TOTAL</t>
  </si>
  <si>
    <t>Daily burnout</t>
  </si>
  <si>
    <t>Total time left (from estimate)</t>
  </si>
  <si>
    <t>Estimate</t>
  </si>
  <si>
    <t>Total time left (from spent)</t>
  </si>
  <si>
    <t>Burnout</t>
  </si>
  <si>
    <t>Retrospective</t>
  </si>
  <si>
    <t>Start Doing:</t>
  </si>
  <si>
    <t xml:space="preserve">We would like to start working on getting the videos to actually stream. We knew this would be the hardest part but it is taking longer than expected. </t>
  </si>
  <si>
    <t xml:space="preserve">Stop Doing: </t>
  </si>
  <si>
    <t xml:space="preserve">Would like to stop doing design work and get to actual implenetation. </t>
  </si>
  <si>
    <t xml:space="preserve">Continue Doing: </t>
  </si>
  <si>
    <t xml:space="preserve">We would like to continue looking for more movies to stream. We only have 2 so far and need a lot more if we want to have an actual streaming service. </t>
  </si>
  <si>
    <t>Stories Completed:</t>
  </si>
  <si>
    <t xml:space="preserve">None (Only got 75% of the way on the first user story. We probably should have broken it up into several user stories.) </t>
  </si>
  <si>
    <t>Stories Not Completed:</t>
  </si>
  <si>
    <t>1. As a user, I want to be able to click on a movie cover so that I can watch a film</t>
  </si>
  <si>
    <t>2. As a user, I want to be able to use a grid of movie covers so that I can find the film I want.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</si>
</sst>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</font>
    <font>
      <b/>
      <sz val="13.0"/>
      <name val="Calibri"/>
    </font>
    <font/>
    <font>
      <sz val="11.0"/>
      <name val="Calibri"/>
    </font>
    <font>
      <b/>
      <sz val="11.0"/>
      <name val="Calibri"/>
    </font>
    <font>
      <sz val="13.0"/>
      <name val="Calibri"/>
    </font>
    <font>
      <sz val="18.0"/>
      <name val="Calibri"/>
    </font>
    <font>
      <sz val="13.0"/>
      <color rgb="FF000000"/>
      <name val="Calibri"/>
    </font>
    <font>
      <sz val="12.0"/>
      <color rgb="FF000000"/>
      <name val="'Helvetica Neue'"/>
    </font>
    <font>
      <b/>
      <sz val="12.0"/>
      <color rgb="FF333333"/>
    </font>
    <font>
      <b/>
      <sz val="8.0"/>
      <color rgb="FF333333"/>
    </font>
    <font>
      <b/>
      <sz val="10.0"/>
      <color rgb="FF333333"/>
    </font>
    <font>
      <sz val="10.0"/>
      <color rgb="FF333333"/>
    </font>
    <font>
      <sz val="11.0"/>
      <name val="Arial"/>
    </font>
    <font>
      <b/>
      <sz val="10.0"/>
    </font>
    <font>
      <sz val="9.0"/>
    </font>
    <font>
      <sz val="11.0"/>
    </font>
    <font>
      <sz val="10.0"/>
      <color rgb="FF969696"/>
    </font>
    <font>
      <sz val="8.0"/>
      <color rgb="FF333333"/>
    </font>
    <font>
      <sz val="6.0"/>
      <color rgb="FFDDDDDD"/>
    </font>
    <font>
      <b/>
      <sz val="9.0"/>
      <color rgb="FFFFFFFF"/>
    </font>
    <font>
      <sz val="14.0"/>
      <color rgb="FFFFFFFF"/>
    </font>
    <font>
      <b/>
      <sz val="10.0"/>
      <color rgb="FFFFFFFF"/>
    </font>
    <font>
      <b/>
    </font>
  </fonts>
  <fills count="13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B4A7D6"/>
        <bgColor rgb="FFB4A7D6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rgb="FF00CCFF"/>
        <bgColor rgb="FF00CCFF"/>
      </patternFill>
    </fill>
    <fill>
      <patternFill patternType="solid">
        <fgColor rgb="FF333333"/>
        <bgColor rgb="FF333333"/>
      </patternFill>
    </fill>
    <fill>
      <patternFill patternType="solid">
        <fgColor rgb="FFDDDDDD"/>
        <bgColor rgb="FFDDDDDD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26">
    <border>
      <left/>
      <right/>
      <top/>
      <bottom/>
    </border>
    <border>
      <left style="thin">
        <color rgb="FF1155CC"/>
      </left>
      <right/>
      <top style="thin">
        <color rgb="FF1155CC"/>
      </top>
      <bottom/>
    </border>
    <border>
      <left/>
      <right/>
      <top style="thin">
        <color rgb="FF1155CC"/>
      </top>
      <bottom/>
    </border>
    <border>
      <left/>
      <right style="thin">
        <color rgb="FF1155CC"/>
      </right>
      <top style="thin">
        <color rgb="FF1155CC"/>
      </top>
      <bottom/>
    </border>
    <border>
      <left style="thin">
        <color rgb="FF1155CC"/>
      </left>
      <right/>
      <top/>
      <bottom/>
    </border>
    <border>
      <left/>
      <right style="thin">
        <color rgb="FF1155CC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B5394"/>
      </left>
      <right style="thin">
        <color rgb="FF0B5394"/>
      </right>
      <top style="thin">
        <color rgb="FF0B5394"/>
      </top>
      <bottom/>
    </border>
    <border>
      <left style="thin">
        <color rgb="FF0B5394"/>
      </left>
      <right/>
      <top style="thin">
        <color rgb="FF0B5394"/>
      </top>
      <bottom/>
    </border>
    <border>
      <left style="thin">
        <color rgb="FF6FA8DC"/>
      </left>
      <right style="thin">
        <color rgb="FF6FA8DC"/>
      </right>
      <top style="thin">
        <color rgb="FF6FA8DC"/>
      </top>
      <bottom/>
    </border>
    <border>
      <left style="thin">
        <color rgb="FF6FA8DC"/>
      </left>
      <right style="thin">
        <color rgb="FF6FA8DC"/>
      </right>
      <top style="thin">
        <color rgb="FF6FA8DC"/>
      </top>
      <bottom style="thin">
        <color rgb="FF6FA8DC"/>
      </bottom>
    </border>
    <border>
      <left style="thin">
        <color rgb="FF6FA8DC"/>
      </left>
      <right style="thin">
        <color rgb="FF6FA8DC"/>
      </right>
      <top/>
      <bottom/>
    </border>
    <border>
      <left style="thin">
        <color rgb="FF6FA8DC"/>
      </left>
      <right style="thin">
        <color rgb="FF6FA8DC"/>
      </right>
      <top/>
      <bottom style="thin">
        <color rgb="FF6FA8DC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wrapText="1"/>
    </xf>
    <xf borderId="0" fillId="2" fontId="1" numFmtId="0" xfId="0" applyAlignment="1" applyFill="1" applyFont="1">
      <alignment vertical="center" wrapText="1"/>
    </xf>
    <xf borderId="1" fillId="3" fontId="1" numFmtId="0" xfId="0" applyAlignment="1" applyBorder="1" applyFill="1" applyFont="1">
      <alignment horizontal="center" vertical="center" wrapText="1"/>
    </xf>
    <xf borderId="2" fillId="0" fontId="2" numFmtId="0" xfId="0" applyAlignment="1" applyBorder="1" applyFont="1">
      <alignment wrapText="1"/>
    </xf>
    <xf borderId="1" fillId="4" fontId="1" numFmtId="0" xfId="0" applyAlignment="1" applyBorder="1" applyFill="1" applyFont="1">
      <alignment horizontal="center" vertical="center" wrapText="1"/>
    </xf>
    <xf borderId="3" fillId="0" fontId="2" numFmtId="0" xfId="0" applyAlignment="1" applyBorder="1" applyFont="1">
      <alignment wrapText="1"/>
    </xf>
    <xf borderId="0" fillId="0" fontId="3" numFmtId="0" xfId="0" applyAlignment="1" applyFont="1">
      <alignment wrapText="1"/>
    </xf>
    <xf borderId="0" fillId="5" fontId="1" numFmtId="0" xfId="0" applyAlignment="1" applyFill="1" applyFont="1">
      <alignment wrapText="1"/>
    </xf>
    <xf borderId="4" fillId="0" fontId="2" numFmtId="0" xfId="0" applyAlignment="1" applyBorder="1" applyFont="1">
      <alignment wrapText="1"/>
    </xf>
    <xf borderId="5" fillId="0" fontId="2" numFmtId="0" xfId="0" applyAlignment="1" applyBorder="1" applyFont="1">
      <alignment wrapText="1"/>
    </xf>
    <xf borderId="0" fillId="0" fontId="4" numFmtId="0" xfId="0" applyAlignment="1" applyFont="1">
      <alignment wrapText="1"/>
    </xf>
    <xf borderId="6" fillId="0" fontId="5" numFmtId="0" xfId="0" applyAlignment="1" applyBorder="1" applyFont="1">
      <alignment horizontal="center" wrapText="1"/>
    </xf>
    <xf borderId="7" fillId="0" fontId="2" numFmtId="0" xfId="0" applyAlignment="1" applyBorder="1" applyFont="1">
      <alignment wrapText="1"/>
    </xf>
    <xf borderId="8" fillId="0" fontId="2" numFmtId="0" xfId="0" applyAlignment="1" applyBorder="1" applyFont="1">
      <alignment wrapText="1"/>
    </xf>
    <xf borderId="0" fillId="0" fontId="3" numFmtId="0" xfId="0" applyAlignment="1" applyFont="1">
      <alignment horizontal="right" wrapText="1"/>
    </xf>
    <xf borderId="9" fillId="0" fontId="4" numFmtId="0" xfId="0" applyAlignment="1" applyBorder="1" applyFont="1">
      <alignment horizontal="center" vertical="center" wrapText="1"/>
    </xf>
    <xf borderId="10" fillId="0" fontId="2" numFmtId="0" xfId="0" applyAlignment="1" applyBorder="1" applyFont="1">
      <alignment wrapText="1"/>
    </xf>
    <xf borderId="11" fillId="0" fontId="2" numFmtId="0" xfId="0" applyAlignment="1" applyBorder="1" applyFont="1">
      <alignment wrapText="1"/>
    </xf>
    <xf borderId="0" fillId="6" fontId="3" numFmtId="0" xfId="0" applyAlignment="1" applyFill="1" applyFont="1">
      <alignment vertical="center" wrapText="1"/>
    </xf>
    <xf borderId="0" fillId="6" fontId="3" numFmtId="0" xfId="0" applyAlignment="1" applyFont="1">
      <alignment horizontal="center" vertical="center" wrapText="1"/>
    </xf>
    <xf borderId="12" fillId="6" fontId="3" numFmtId="0" xfId="0" applyAlignment="1" applyBorder="1" applyFont="1">
      <alignment horizontal="center" vertical="center" wrapText="1"/>
    </xf>
    <xf borderId="0" fillId="0" fontId="3" numFmtId="0" xfId="0" applyAlignment="1" applyFont="1">
      <alignment horizontal="center" vertical="center" wrapText="1"/>
    </xf>
    <xf borderId="0" fillId="0" fontId="3" numFmtId="0" xfId="0" applyAlignment="1" applyFont="1">
      <alignment vertical="center" wrapText="1"/>
    </xf>
    <xf borderId="0" fillId="0" fontId="3" numFmtId="0" xfId="0" applyAlignment="1" applyFont="1">
      <alignment horizontal="center" vertical="center" wrapText="1"/>
    </xf>
    <xf borderId="12" fillId="0" fontId="3" numFmtId="0" xfId="0" applyAlignment="1" applyBorder="1" applyFont="1">
      <alignment horizontal="center" vertical="center" wrapText="1"/>
    </xf>
    <xf borderId="13" fillId="7" fontId="6" numFmtId="0" xfId="0" applyAlignment="1" applyBorder="1" applyFill="1" applyFont="1">
      <alignment horizontal="center" wrapText="1"/>
    </xf>
    <xf borderId="14" fillId="7" fontId="6" numFmtId="0" xfId="0" applyAlignment="1" applyBorder="1" applyFont="1">
      <alignment horizontal="center" wrapText="1"/>
    </xf>
    <xf borderId="15" fillId="0" fontId="7" numFmtId="0" xfId="0" applyAlignment="1" applyBorder="1" applyFont="1">
      <alignment vertical="center" wrapText="1"/>
    </xf>
    <xf borderId="16" fillId="0" fontId="3" numFmtId="0" xfId="0" applyAlignment="1" applyBorder="1" applyFont="1">
      <alignment wrapText="1"/>
    </xf>
    <xf borderId="17" fillId="0" fontId="2" numFmtId="0" xfId="0" applyAlignment="1" applyBorder="1" applyFont="1">
      <alignment wrapText="1"/>
    </xf>
    <xf borderId="0" fillId="0" fontId="3" numFmtId="0" xfId="0" applyAlignment="1" applyFont="1">
      <alignment wrapText="1"/>
    </xf>
    <xf borderId="16" fillId="0" fontId="3" numFmtId="0" xfId="0" applyAlignment="1" applyBorder="1" applyFont="1">
      <alignment wrapText="1"/>
    </xf>
    <xf borderId="18" fillId="0" fontId="3" numFmtId="0" xfId="0" applyAlignment="1" applyBorder="1" applyFont="1">
      <alignment wrapText="1"/>
    </xf>
    <xf borderId="18" fillId="0" fontId="2" numFmtId="0" xfId="0" applyAlignment="1" applyBorder="1" applyFont="1">
      <alignment wrapText="1"/>
    </xf>
    <xf borderId="16" fillId="0" fontId="8" numFmtId="0" xfId="0" applyAlignment="1" applyBorder="1" applyFont="1">
      <alignment wrapText="1"/>
    </xf>
    <xf borderId="0" fillId="8" fontId="9" numFmtId="0" xfId="0" applyAlignment="1" applyFill="1" applyFont="1">
      <alignment wrapText="1"/>
    </xf>
    <xf borderId="0" fillId="8" fontId="10" numFmtId="0" xfId="0" applyAlignment="1" applyFont="1">
      <alignment wrapText="1"/>
    </xf>
    <xf borderId="0" fillId="8" fontId="10" numFmtId="0" xfId="0" applyAlignment="1" applyFont="1">
      <alignment wrapText="1"/>
    </xf>
    <xf borderId="19" fillId="9" fontId="11" numFmtId="0" xfId="0" applyAlignment="1" applyBorder="1" applyFill="1" applyFont="1">
      <alignment wrapText="1"/>
    </xf>
    <xf borderId="19" fillId="9" fontId="12" numFmtId="0" xfId="0" applyAlignment="1" applyBorder="1" applyFont="1">
      <alignment wrapText="1"/>
    </xf>
    <xf borderId="0" fillId="9" fontId="12" numFmtId="0" xfId="0" applyAlignment="1" applyFont="1">
      <alignment wrapText="1"/>
    </xf>
    <xf borderId="9" fillId="0" fontId="13" numFmtId="0" xfId="0" applyAlignment="1" applyBorder="1" applyFont="1">
      <alignment wrapText="1"/>
    </xf>
    <xf borderId="9" fillId="0" fontId="2" numFmtId="0" xfId="0" applyAlignment="1" applyBorder="1" applyFont="1">
      <alignment wrapText="1"/>
    </xf>
    <xf borderId="20" fillId="10" fontId="14" numFmtId="0" xfId="0" applyAlignment="1" applyBorder="1" applyFill="1" applyFont="1">
      <alignment wrapText="1"/>
    </xf>
    <xf borderId="12" fillId="10" fontId="15" numFmtId="0" xfId="0" applyAlignment="1" applyBorder="1" applyFont="1">
      <alignment wrapText="1"/>
    </xf>
    <xf borderId="21" fillId="0" fontId="2" numFmtId="0" xfId="0" applyAlignment="1" applyBorder="1" applyFont="1">
      <alignment wrapText="1"/>
    </xf>
    <xf borderId="22" fillId="0" fontId="2" numFmtId="0" xfId="0" applyAlignment="1" applyBorder="1" applyFont="1">
      <alignment wrapText="1"/>
    </xf>
    <xf borderId="22" fillId="0" fontId="2" numFmtId="0" xfId="0" applyAlignment="1" applyBorder="1" applyFont="1">
      <alignment wrapText="1"/>
    </xf>
    <xf borderId="22" fillId="0" fontId="2" numFmtId="0" xfId="0" applyAlignment="1" applyBorder="1" applyFont="1">
      <alignment wrapText="1"/>
    </xf>
    <xf borderId="23" fillId="0" fontId="2" numFmtId="0" xfId="0" applyAlignment="1" applyBorder="1" applyFont="1">
      <alignment wrapText="1"/>
    </xf>
    <xf borderId="10" fillId="0" fontId="2" numFmtId="0" xfId="0" applyAlignment="1" applyBorder="1" applyFont="1">
      <alignment wrapText="1"/>
    </xf>
    <xf borderId="20" fillId="0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wrapText="1"/>
    </xf>
    <xf borderId="12" fillId="0" fontId="2" numFmtId="0" xfId="0" applyAlignment="1" applyBorder="1" applyFont="1">
      <alignment wrapText="1"/>
    </xf>
    <xf borderId="10" fillId="0" fontId="2" numFmtId="0" xfId="0" applyAlignment="1" applyBorder="1" applyFont="1">
      <alignment wrapText="1"/>
    </xf>
    <xf borderId="20" fillId="0" fontId="2" numFmtId="0" xfId="0" applyAlignment="1" applyBorder="1" applyFont="1">
      <alignment wrapText="1"/>
    </xf>
    <xf borderId="16" fillId="0" fontId="13" numFmtId="0" xfId="0" applyAlignment="1" applyBorder="1" applyFont="1">
      <alignment wrapText="1"/>
    </xf>
    <xf borderId="20" fillId="10" fontId="14" numFmtId="0" xfId="0" applyAlignment="1" applyBorder="1" applyFont="1">
      <alignment wrapText="1"/>
    </xf>
    <xf borderId="9" fillId="0" fontId="16" numFmtId="0" xfId="0" applyAlignment="1" applyBorder="1" applyFont="1">
      <alignment wrapText="1"/>
    </xf>
    <xf borderId="24" fillId="0" fontId="2" numFmtId="0" xfId="0" applyAlignment="1" applyBorder="1" applyFont="1">
      <alignment wrapText="1"/>
    </xf>
    <xf borderId="19" fillId="0" fontId="2" numFmtId="0" xfId="0" applyAlignment="1" applyBorder="1" applyFont="1">
      <alignment wrapText="1"/>
    </xf>
    <xf borderId="25" fillId="0" fontId="2" numFmtId="0" xfId="0" applyAlignment="1" applyBorder="1" applyFont="1">
      <alignment wrapText="1"/>
    </xf>
    <xf borderId="22" fillId="8" fontId="11" numFmtId="0" xfId="0" applyAlignment="1" applyBorder="1" applyFont="1">
      <alignment wrapText="1"/>
    </xf>
    <xf borderId="22" fillId="8" fontId="12" numFmtId="0" xfId="0" applyAlignment="1" applyBorder="1" applyFont="1">
      <alignment wrapText="1"/>
    </xf>
    <xf borderId="0" fillId="8" fontId="12" numFmtId="0" xfId="0" applyAlignment="1" applyFont="1">
      <alignment wrapText="1"/>
    </xf>
    <xf borderId="7" fillId="8" fontId="12" numFmtId="0" xfId="0" applyAlignment="1" applyBorder="1" applyFont="1">
      <alignment wrapText="1"/>
    </xf>
    <xf borderId="0" fillId="10" fontId="11" numFmtId="0" xfId="0" applyAlignment="1" applyFont="1">
      <alignment wrapText="1"/>
    </xf>
    <xf borderId="0" fillId="10" fontId="17" numFmtId="0" xfId="0" applyAlignment="1" applyFont="1">
      <alignment wrapText="1"/>
    </xf>
    <xf borderId="0" fillId="10" fontId="12" numFmtId="0" xfId="0" applyAlignment="1" applyFont="1">
      <alignment wrapText="1"/>
    </xf>
    <xf borderId="12" fillId="10" fontId="12" numFmtId="0" xfId="0" applyAlignment="1" applyBorder="1" applyFont="1">
      <alignment wrapText="1"/>
    </xf>
    <xf borderId="6" fillId="0" fontId="2" numFmtId="0" xfId="0" applyAlignment="1" applyBorder="1" applyFont="1">
      <alignment wrapText="1"/>
    </xf>
    <xf borderId="7" fillId="0" fontId="2" numFmtId="0" xfId="0" applyAlignment="1" applyBorder="1" applyFont="1">
      <alignment wrapText="1"/>
    </xf>
    <xf borderId="8" fillId="0" fontId="2" numFmtId="0" xfId="0" applyAlignment="1" applyBorder="1" applyFont="1">
      <alignment wrapText="1"/>
    </xf>
    <xf borderId="0" fillId="10" fontId="10" numFmtId="0" xfId="0" applyAlignment="1" applyFont="1">
      <alignment wrapText="1"/>
    </xf>
    <xf borderId="0" fillId="10" fontId="18" numFmtId="0" xfId="0" applyAlignment="1" applyFont="1">
      <alignment wrapText="1"/>
    </xf>
    <xf borderId="0" fillId="10" fontId="19" numFmtId="0" xfId="0" applyAlignment="1" applyFont="1">
      <alignment wrapText="1"/>
    </xf>
    <xf borderId="0" fillId="10" fontId="18" numFmtId="0" xfId="0" applyAlignment="1" applyFont="1">
      <alignment wrapText="1"/>
    </xf>
    <xf borderId="22" fillId="10" fontId="18" numFmtId="0" xfId="0" applyAlignment="1" applyBorder="1" applyFont="1">
      <alignment wrapText="1"/>
    </xf>
    <xf borderId="22" fillId="10" fontId="18" numFmtId="0" xfId="0" applyAlignment="1" applyBorder="1" applyFont="1">
      <alignment wrapText="1"/>
    </xf>
    <xf borderId="0" fillId="0" fontId="20" numFmtId="0" xfId="0" applyAlignment="1" applyFont="1">
      <alignment wrapText="1"/>
    </xf>
    <xf borderId="0" fillId="11" fontId="21" numFmtId="0" xfId="0" applyAlignment="1" applyFill="1" applyFont="1">
      <alignment wrapText="1"/>
    </xf>
    <xf borderId="0" fillId="0" fontId="22" numFmtId="0" xfId="0" applyAlignment="1" applyFont="1">
      <alignment wrapText="1"/>
    </xf>
    <xf borderId="0" fillId="0" fontId="14" numFmtId="0" xfId="0" applyAlignment="1" applyFont="1">
      <alignment wrapText="1"/>
    </xf>
    <xf borderId="0" fillId="12" fontId="23" numFmtId="0" xfId="0" applyAlignment="1" applyFill="1" applyFont="1">
      <alignment horizontal="center" wrapText="1"/>
    </xf>
    <xf borderId="0" fillId="0" fontId="23" numFmtId="0" xfId="0" applyAlignment="1" applyFont="1">
      <alignment wrapText="1"/>
    </xf>
    <xf borderId="0" fillId="5" fontId="2" numFmtId="0" xfId="0" applyAlignment="1" applyFont="1">
      <alignment horizontal="center" vertical="center" wrapText="1"/>
    </xf>
    <xf borderId="0" fillId="0" fontId="2" numFmtId="0" xfId="0" applyAlignment="1" applyFont="1">
      <alignment vertical="center" wrapText="1"/>
    </xf>
    <xf borderId="0" fillId="0" fontId="2" numFmtId="0" xfId="0" applyAlignment="1" applyFont="1">
      <alignment vertical="center" wrapText="1"/>
    </xf>
    <xf borderId="0" fillId="5" fontId="2" numFmtId="0" xfId="0" applyAlignment="1" applyFont="1">
      <alignment vertical="center" wrapText="1"/>
    </xf>
  </cellXfs>
  <cellStyles count="1">
    <cellStyle xfId="0" name="Normal" builtinId="0"/>
  </cellStyles>
  <dxfs count="7"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/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solid">
          <fgColor rgb="FFE69999"/>
          <bgColor rgb="FFE69999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Daily Burnout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'Burnup Chart'!$C$38</c:f>
            </c:strRef>
          </c:tx>
          <c:spPr>
            <a:solidFill>
              <a:srgbClr val="3D85C6">
                <a:alpha val="30000"/>
              </a:srgbClr>
            </a:solidFill>
            <a:ln cmpd="sng" w="25400">
              <a:solidFill>
                <a:srgbClr val="3D85C6"/>
              </a:solidFill>
            </a:ln>
          </c:spPr>
          <c:val>
            <c:numRef>
              <c:f>'Burnup Chart'!$D$38:$AC$38</c:f>
            </c:numRef>
          </c:val>
        </c:ser>
        <c:ser>
          <c:idx val="1"/>
          <c:order val="1"/>
          <c:tx>
            <c:strRef>
              <c:f>'Burnup Chart'!$C$39</c:f>
            </c:strRef>
          </c:tx>
          <c:spPr>
            <a:solidFill>
              <a:srgbClr val="DC3912">
                <a:alpha val="30000"/>
              </a:srgbClr>
            </a:solidFill>
            <a:ln cmpd="sng" w="25400">
              <a:solidFill>
                <a:srgbClr val="DC3912"/>
              </a:solidFill>
            </a:ln>
          </c:spPr>
          <c:val>
            <c:numRef>
              <c:f>'Burnup Chart'!$D$39:$AC$39</c:f>
            </c:numRef>
          </c:val>
        </c:ser>
        <c:axId val="1506823871"/>
        <c:axId val="854748967"/>
      </c:areaChart>
      <c:catAx>
        <c:axId val="1506823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Days of sprint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854748967"/>
      </c:catAx>
      <c:valAx>
        <c:axId val="854748967"/>
        <c:scaling>
          <c:orientation val="minMax"/>
          <c:max val="125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Hours left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06823871"/>
      </c:valAx>
    </c:plotArea>
    <c:legend>
      <c:legendPos val="t"/>
      <c:overlay val="0"/>
    </c:legend>
    <c:plotVisOnly val="1"/>
  </c:chart>
</c:chartSpace>
</file>

<file path=xl/drawings/_rels/worksheet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0</xdr:colOff>
      <xdr:row>39</xdr:row>
      <xdr:rowOff>180975</xdr:rowOff>
    </xdr:from>
    <xdr:to>
      <xdr:col>28</xdr:col>
      <xdr:colOff>266700</xdr:colOff>
      <xdr:row>59</xdr:row>
      <xdr:rowOff>190500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9CB9C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7.29" defaultRowHeight="15.75"/>
  <cols>
    <col customWidth="1" min="1" max="1" width="28.86"/>
  </cols>
  <sheetData>
    <row r="1" ht="19.5" customHeight="1">
      <c r="A1" s="1" t="s">
        <v>0</v>
      </c>
      <c r="B1" s="2" t="s">
        <v>1</v>
      </c>
      <c r="C1" s="3"/>
      <c r="D1" s="3"/>
      <c r="E1" s="4" t="s">
        <v>1</v>
      </c>
      <c r="F1" s="3"/>
      <c r="G1" s="3"/>
      <c r="H1" s="2" t="s">
        <v>1</v>
      </c>
      <c r="I1" s="3"/>
      <c r="J1" s="5"/>
      <c r="K1" s="4" t="s">
        <v>1</v>
      </c>
      <c r="L1" s="3"/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21.75" customHeight="1">
      <c r="A2" s="7" t="s">
        <v>2</v>
      </c>
      <c r="B2" s="8"/>
      <c r="E2" s="8"/>
      <c r="H2" s="8"/>
      <c r="J2" s="9"/>
      <c r="K2" s="8"/>
      <c r="M2" s="9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0" t="s">
        <v>3</v>
      </c>
      <c r="B3" s="11" t="s">
        <v>4</v>
      </c>
      <c r="C3" s="12"/>
      <c r="D3" s="13"/>
      <c r="E3" s="11" t="s">
        <v>5</v>
      </c>
      <c r="F3" s="12"/>
      <c r="G3" s="13"/>
      <c r="H3" s="11" t="s">
        <v>6</v>
      </c>
      <c r="I3" s="12"/>
      <c r="J3" s="13"/>
      <c r="K3" s="11" t="s">
        <v>7</v>
      </c>
      <c r="L3" s="12"/>
      <c r="M3" s="1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24.75" customHeight="1">
      <c r="A4" s="14" t="s">
        <v>8</v>
      </c>
      <c r="B4" s="15" t="s">
        <v>9</v>
      </c>
      <c r="C4" s="15" t="s">
        <v>10</v>
      </c>
      <c r="D4" s="15" t="s">
        <v>11</v>
      </c>
      <c r="E4" s="15" t="s">
        <v>9</v>
      </c>
      <c r="F4" s="15" t="s">
        <v>10</v>
      </c>
      <c r="G4" s="15" t="s">
        <v>11</v>
      </c>
      <c r="H4" s="15" t="s">
        <v>9</v>
      </c>
      <c r="I4" s="15" t="s">
        <v>10</v>
      </c>
      <c r="J4" s="15" t="s">
        <v>11</v>
      </c>
      <c r="K4" s="15" t="s">
        <v>9</v>
      </c>
      <c r="L4" s="15" t="s">
        <v>10</v>
      </c>
      <c r="M4" s="15" t="s">
        <v>11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26.25" customHeight="1">
      <c r="A5" s="10" t="s">
        <v>12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27.75" customHeight="1">
      <c r="A6" s="14" t="s">
        <v>13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18" t="s">
        <v>8</v>
      </c>
      <c r="B7" s="19" t="s">
        <v>14</v>
      </c>
      <c r="C7" s="19" t="s">
        <v>14</v>
      </c>
      <c r="D7" s="20" t="s">
        <v>14</v>
      </c>
      <c r="E7" s="19" t="s">
        <v>14</v>
      </c>
      <c r="F7" s="19" t="s">
        <v>14</v>
      </c>
      <c r="G7" s="20" t="s">
        <v>14</v>
      </c>
      <c r="H7" s="19" t="s">
        <v>14</v>
      </c>
      <c r="I7" s="19" t="s">
        <v>14</v>
      </c>
      <c r="J7" s="20" t="s">
        <v>14</v>
      </c>
      <c r="K7" s="19" t="s">
        <v>14</v>
      </c>
      <c r="L7" s="19" t="s">
        <v>14</v>
      </c>
      <c r="M7" s="20" t="s">
        <v>14</v>
      </c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>
      <c r="A8" s="22" t="s">
        <v>15</v>
      </c>
      <c r="B8" s="23" t="s">
        <v>16</v>
      </c>
      <c r="C8" s="23" t="s">
        <v>17</v>
      </c>
      <c r="D8" s="24" t="s">
        <v>18</v>
      </c>
      <c r="E8" s="23" t="s">
        <v>19</v>
      </c>
      <c r="F8" s="23" t="s">
        <v>20</v>
      </c>
      <c r="G8" s="24" t="s">
        <v>21</v>
      </c>
      <c r="H8" s="23" t="s">
        <v>22</v>
      </c>
      <c r="I8" s="23" t="s">
        <v>23</v>
      </c>
      <c r="J8" s="24" t="s">
        <v>24</v>
      </c>
      <c r="K8" s="23" t="s">
        <v>25</v>
      </c>
      <c r="L8" s="23" t="s">
        <v>26</v>
      </c>
      <c r="M8" s="24" t="s">
        <v>18</v>
      </c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>
      <c r="A9" s="18" t="s">
        <v>27</v>
      </c>
      <c r="B9" s="19" t="s">
        <v>28</v>
      </c>
      <c r="C9" s="19" t="s">
        <v>29</v>
      </c>
      <c r="D9" s="20" t="s">
        <v>30</v>
      </c>
      <c r="E9" s="19" t="s">
        <v>31</v>
      </c>
      <c r="F9" s="19" t="s">
        <v>32</v>
      </c>
      <c r="G9" s="20" t="s">
        <v>33</v>
      </c>
      <c r="H9" s="19" t="s">
        <v>34</v>
      </c>
      <c r="I9" s="19" t="s">
        <v>35</v>
      </c>
      <c r="J9" s="20" t="s">
        <v>36</v>
      </c>
      <c r="K9" s="19" t="s">
        <v>37</v>
      </c>
      <c r="L9" s="19" t="s">
        <v>38</v>
      </c>
      <c r="M9" s="20" t="s">
        <v>39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>
      <c r="A10" s="22" t="s">
        <v>40</v>
      </c>
      <c r="B10" s="23" t="s">
        <v>41</v>
      </c>
      <c r="C10" s="23" t="s">
        <v>42</v>
      </c>
      <c r="D10" s="24" t="s">
        <v>43</v>
      </c>
      <c r="E10" s="23" t="s">
        <v>44</v>
      </c>
      <c r="F10" s="23" t="s">
        <v>45</v>
      </c>
      <c r="G10" s="24" t="s">
        <v>46</v>
      </c>
      <c r="H10" s="23" t="s">
        <v>47</v>
      </c>
      <c r="I10" s="23" t="s">
        <v>48</v>
      </c>
      <c r="J10" s="24" t="s">
        <v>49</v>
      </c>
      <c r="K10" s="23" t="s">
        <v>50</v>
      </c>
      <c r="L10" s="23" t="s">
        <v>51</v>
      </c>
      <c r="M10" s="24" t="s">
        <v>52</v>
      </c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>
      <c r="A11" s="18" t="s">
        <v>53</v>
      </c>
      <c r="B11" s="19" t="s">
        <v>54</v>
      </c>
      <c r="C11" s="19" t="s">
        <v>55</v>
      </c>
      <c r="D11" s="20" t="s">
        <v>56</v>
      </c>
      <c r="E11" s="19" t="s">
        <v>57</v>
      </c>
      <c r="F11" s="19" t="s">
        <v>58</v>
      </c>
      <c r="G11" s="20" t="s">
        <v>59</v>
      </c>
      <c r="H11" s="19" t="s">
        <v>60</v>
      </c>
      <c r="I11" s="19" t="s">
        <v>61</v>
      </c>
      <c r="J11" s="20" t="s">
        <v>62</v>
      </c>
      <c r="K11" s="19" t="s">
        <v>63</v>
      </c>
      <c r="L11" s="19" t="s">
        <v>64</v>
      </c>
      <c r="M11" s="20" t="s">
        <v>18</v>
      </c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22" t="s">
        <v>65</v>
      </c>
      <c r="B12" s="23" t="s">
        <v>66</v>
      </c>
      <c r="C12" s="23" t="s">
        <v>67</v>
      </c>
      <c r="D12" s="24" t="s">
        <v>56</v>
      </c>
      <c r="E12" s="23" t="s">
        <v>68</v>
      </c>
      <c r="F12" s="23" t="s">
        <v>69</v>
      </c>
      <c r="G12" s="20" t="s">
        <v>59</v>
      </c>
      <c r="H12" s="23" t="s">
        <v>70</v>
      </c>
      <c r="I12" s="23" t="s">
        <v>71</v>
      </c>
      <c r="J12" s="20" t="s">
        <v>62</v>
      </c>
      <c r="K12" s="23" t="s">
        <v>72</v>
      </c>
      <c r="L12" s="23" t="s">
        <v>73</v>
      </c>
      <c r="M12" s="24" t="s">
        <v>74</v>
      </c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18" t="s">
        <v>75</v>
      </c>
      <c r="B13" s="19" t="s">
        <v>76</v>
      </c>
      <c r="C13" s="19" t="s">
        <v>77</v>
      </c>
      <c r="D13" s="20" t="s">
        <v>78</v>
      </c>
      <c r="E13" s="19" t="s">
        <v>79</v>
      </c>
      <c r="F13" s="19" t="s">
        <v>80</v>
      </c>
      <c r="G13" s="20" t="s">
        <v>81</v>
      </c>
      <c r="H13" s="19" t="s">
        <v>82</v>
      </c>
      <c r="I13" s="19" t="s">
        <v>83</v>
      </c>
      <c r="J13" s="20" t="s">
        <v>84</v>
      </c>
      <c r="K13" s="19" t="s">
        <v>85</v>
      </c>
      <c r="L13" s="19" t="s">
        <v>86</v>
      </c>
      <c r="M13" s="20" t="s">
        <v>87</v>
      </c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22" t="s">
        <v>88</v>
      </c>
      <c r="B14" s="23" t="s">
        <v>89</v>
      </c>
      <c r="C14" s="23" t="s">
        <v>90</v>
      </c>
      <c r="D14" s="24" t="s">
        <v>91</v>
      </c>
      <c r="E14" s="23" t="s">
        <v>92</v>
      </c>
      <c r="F14" s="23" t="s">
        <v>93</v>
      </c>
      <c r="G14" s="24" t="s">
        <v>94</v>
      </c>
      <c r="H14" s="23" t="s">
        <v>95</v>
      </c>
      <c r="I14" s="23" t="s">
        <v>96</v>
      </c>
      <c r="J14" s="24" t="s">
        <v>84</v>
      </c>
      <c r="K14" s="19" t="s">
        <v>85</v>
      </c>
      <c r="L14" s="19" t="s">
        <v>86</v>
      </c>
      <c r="M14" s="20" t="s">
        <v>87</v>
      </c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18" t="s">
        <v>97</v>
      </c>
      <c r="B15" s="19" t="s">
        <v>98</v>
      </c>
      <c r="C15" s="19" t="s">
        <v>99</v>
      </c>
      <c r="D15" s="20" t="s">
        <v>100</v>
      </c>
      <c r="E15" s="19" t="s">
        <v>101</v>
      </c>
      <c r="F15" s="19" t="s">
        <v>102</v>
      </c>
      <c r="G15" s="20" t="s">
        <v>103</v>
      </c>
      <c r="H15" s="19" t="s">
        <v>104</v>
      </c>
      <c r="I15" s="19" t="s">
        <v>105</v>
      </c>
      <c r="J15" s="20" t="s">
        <v>106</v>
      </c>
      <c r="K15" s="19" t="s">
        <v>107</v>
      </c>
      <c r="L15" s="19" t="s">
        <v>108</v>
      </c>
      <c r="M15" s="20" t="s">
        <v>109</v>
      </c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6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6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6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6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6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6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6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>
      <c r="A23" s="6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>
      <c r="A24" s="6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>
      <c r="A25" s="6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>
      <c r="A26" s="6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>
      <c r="A27" s="6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>
      <c r="A28" s="6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>
      <c r="A29" s="6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>
      <c r="A30" s="6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>
      <c r="A31" s="6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6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6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>
      <c r="A34" s="6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6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6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>
      <c r="A37" s="6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>
      <c r="A38" s="6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>
      <c r="A39" s="6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>
      <c r="A40" s="6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>
      <c r="A41" s="6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>
      <c r="A42" s="6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>
      <c r="A43" s="6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>
      <c r="A44" s="6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>
      <c r="A45" s="6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>
      <c r="A46" s="6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>
      <c r="A47" s="6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>
      <c r="A48" s="6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>
      <c r="A49" s="6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>
      <c r="A50" s="6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>
      <c r="A51" s="6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>
      <c r="A52" s="6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>
      <c r="A53" s="6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>
      <c r="A54" s="6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>
      <c r="A55" s="6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>
      <c r="A56" s="6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>
      <c r="A57" s="6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>
      <c r="A58" s="6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>
      <c r="A59" s="6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>
      <c r="A60" s="6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>
      <c r="A61" s="6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>
      <c r="A62" s="6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>
      <c r="A63" s="6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>
      <c r="A64" s="6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>
      <c r="A65" s="6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>
      <c r="A66" s="6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>
      <c r="A67" s="6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>
      <c r="A68" s="6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>
      <c r="A69" s="6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>
      <c r="A70" s="6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>
      <c r="A71" s="6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>
      <c r="A72" s="6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>
      <c r="A73" s="6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>
      <c r="A74" s="6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>
      <c r="A75" s="6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>
      <c r="A76" s="6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>
      <c r="A77" s="6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>
      <c r="A78" s="6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>
      <c r="A79" s="6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>
      <c r="A80" s="6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>
      <c r="A81" s="6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>
      <c r="A82" s="6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>
      <c r="A83" s="6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>
      <c r="A84" s="6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>
      <c r="A85" s="6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>
      <c r="A86" s="6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>
      <c r="A87" s="6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>
      <c r="A88" s="6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>
      <c r="A89" s="6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>
      <c r="A90" s="6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>
      <c r="A91" s="6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>
      <c r="A92" s="6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>
      <c r="A93" s="6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>
      <c r="A94" s="6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>
      <c r="A95" s="6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>
      <c r="A96" s="6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>
      <c r="A97" s="6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>
      <c r="A98" s="6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>
      <c r="A99" s="6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>
      <c r="A100" s="6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>
      <c r="A101" s="6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>
      <c r="A102" s="6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>
      <c r="A103" s="6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>
      <c r="A104" s="6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>
      <c r="A105" s="6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>
      <c r="A106" s="6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>
      <c r="A107" s="6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>
      <c r="A108" s="6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>
      <c r="A109" s="6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>
      <c r="A110" s="6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>
      <c r="A111" s="6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>
      <c r="A112" s="6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>
      <c r="A113" s="6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>
      <c r="A114" s="6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>
      <c r="A115" s="6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>
      <c r="A116" s="6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>
      <c r="A117" s="6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>
      <c r="A118" s="6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>
      <c r="A119" s="6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>
      <c r="A120" s="6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>
      <c r="A121" s="6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>
      <c r="A122" s="6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>
      <c r="A123" s="6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>
      <c r="A124" s="6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>
      <c r="A125" s="6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>
      <c r="A126" s="6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>
      <c r="A127" s="6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>
      <c r="A128" s="6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>
      <c r="A129" s="6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>
      <c r="A130" s="6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>
      <c r="A131" s="6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>
      <c r="A132" s="6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>
      <c r="A133" s="6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>
      <c r="A134" s="6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>
      <c r="A135" s="6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>
      <c r="A136" s="6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>
      <c r="A137" s="6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>
      <c r="A138" s="6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>
      <c r="A139" s="6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>
      <c r="A140" s="6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>
      <c r="A141" s="6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>
      <c r="A142" s="6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>
      <c r="A143" s="6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>
      <c r="A144" s="6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>
      <c r="A145" s="6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>
      <c r="A146" s="6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>
      <c r="A147" s="6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>
      <c r="A148" s="6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>
      <c r="A149" s="6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>
      <c r="A150" s="6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>
      <c r="A151" s="6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>
      <c r="A152" s="6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>
      <c r="A153" s="6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>
      <c r="A154" s="6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>
      <c r="A155" s="6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>
      <c r="A156" s="6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>
      <c r="A157" s="6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>
      <c r="A158" s="6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>
      <c r="A159" s="6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>
      <c r="A160" s="6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>
      <c r="A161" s="6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>
      <c r="A162" s="6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>
      <c r="A163" s="6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>
      <c r="A164" s="6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>
      <c r="A165" s="6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>
      <c r="A166" s="6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>
      <c r="A167" s="6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>
      <c r="A168" s="6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>
      <c r="A169" s="6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>
      <c r="A170" s="6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>
      <c r="A171" s="6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>
      <c r="A172" s="6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>
      <c r="A173" s="6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>
      <c r="A174" s="6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>
      <c r="A175" s="6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>
      <c r="A176" s="6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>
      <c r="A177" s="6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>
      <c r="A178" s="6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>
      <c r="A179" s="6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>
      <c r="A180" s="6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>
      <c r="A181" s="6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>
      <c r="A182" s="6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>
      <c r="A183" s="6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>
      <c r="A184" s="6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>
      <c r="A185" s="6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>
      <c r="A186" s="6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>
      <c r="A187" s="6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>
      <c r="A188" s="6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>
      <c r="A189" s="6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>
      <c r="A190" s="6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>
      <c r="A191" s="6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>
      <c r="A192" s="6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>
      <c r="A193" s="6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>
      <c r="A194" s="6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>
      <c r="A195" s="6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>
      <c r="A196" s="6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>
      <c r="A197" s="6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>
      <c r="A198" s="6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>
      <c r="A199" s="6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>
      <c r="A200" s="6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>
      <c r="A201" s="6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>
      <c r="A202" s="6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>
      <c r="A203" s="6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>
      <c r="A204" s="6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>
      <c r="A205" s="6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>
      <c r="A206" s="6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>
      <c r="A207" s="6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>
      <c r="A208" s="6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>
      <c r="A209" s="6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>
      <c r="A210" s="6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>
      <c r="A211" s="6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>
      <c r="A212" s="6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>
      <c r="A213" s="6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>
      <c r="A214" s="6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>
      <c r="A215" s="6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>
      <c r="A216" s="6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>
      <c r="A217" s="6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>
      <c r="A218" s="6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>
      <c r="A219" s="6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>
      <c r="A220" s="6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>
      <c r="A221" s="6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>
      <c r="A222" s="6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>
      <c r="A223" s="6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>
      <c r="A224" s="6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>
      <c r="A225" s="6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>
      <c r="A226" s="6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>
      <c r="A227" s="6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>
      <c r="A228" s="6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>
      <c r="A229" s="6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>
      <c r="A230" s="6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>
      <c r="A231" s="6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>
      <c r="A232" s="6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>
      <c r="A233" s="6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>
      <c r="A234" s="6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>
      <c r="A235" s="6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>
      <c r="A236" s="6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>
      <c r="A237" s="6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>
      <c r="A238" s="6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>
      <c r="A239" s="6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>
      <c r="A240" s="6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>
      <c r="A241" s="6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>
      <c r="A242" s="6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>
      <c r="A243" s="6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>
      <c r="A244" s="6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>
      <c r="A245" s="6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>
      <c r="A246" s="6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>
      <c r="A247" s="6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>
      <c r="A248" s="6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>
      <c r="A249" s="6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>
      <c r="A250" s="6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>
      <c r="A251" s="6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>
      <c r="A252" s="6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>
      <c r="A253" s="6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>
      <c r="A254" s="6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>
      <c r="A255" s="6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>
      <c r="A256" s="6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>
      <c r="A257" s="6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>
      <c r="A258" s="6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>
      <c r="A259" s="6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>
      <c r="A260" s="6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>
      <c r="A261" s="6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>
      <c r="A262" s="6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>
      <c r="A263" s="6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>
      <c r="A264" s="6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>
      <c r="A265" s="6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>
      <c r="A266" s="6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>
      <c r="A267" s="6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>
      <c r="A268" s="6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>
      <c r="A269" s="6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>
      <c r="A270" s="6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>
      <c r="A271" s="6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>
      <c r="A272" s="6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>
      <c r="A273" s="6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>
      <c r="A274" s="6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>
      <c r="A275" s="6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>
      <c r="A276" s="6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>
      <c r="A277" s="6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>
      <c r="A278" s="6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>
      <c r="A279" s="6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>
      <c r="A280" s="6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>
      <c r="A281" s="6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>
      <c r="A282" s="6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>
      <c r="A283" s="6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>
      <c r="A284" s="6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>
      <c r="A285" s="6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>
      <c r="A286" s="6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>
      <c r="A287" s="6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>
      <c r="A288" s="6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>
      <c r="A289" s="6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>
      <c r="A290" s="6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>
      <c r="A291" s="6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>
      <c r="A292" s="6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>
      <c r="A293" s="6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>
      <c r="A294" s="6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>
      <c r="A295" s="6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>
      <c r="A296" s="6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>
      <c r="A297" s="6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>
      <c r="A298" s="6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>
      <c r="A299" s="6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>
      <c r="A300" s="6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>
      <c r="A301" s="6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>
      <c r="A302" s="6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>
      <c r="A303" s="6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>
      <c r="A304" s="6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>
      <c r="A305" s="6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>
      <c r="A306" s="6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>
      <c r="A307" s="6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>
      <c r="A308" s="6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>
      <c r="A309" s="6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>
      <c r="A310" s="6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>
      <c r="A311" s="6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>
      <c r="A312" s="6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>
      <c r="A313" s="6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>
      <c r="A314" s="6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>
      <c r="A315" s="6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>
      <c r="A316" s="6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>
      <c r="A317" s="6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>
      <c r="A318" s="6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>
      <c r="A319" s="6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>
      <c r="A320" s="6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>
      <c r="A321" s="6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>
      <c r="A322" s="6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>
      <c r="A323" s="6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>
      <c r="A324" s="6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>
      <c r="A325" s="6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>
      <c r="A326" s="6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>
      <c r="A327" s="6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>
      <c r="A328" s="6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>
      <c r="A329" s="6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>
      <c r="A330" s="6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>
      <c r="A331" s="6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>
      <c r="A332" s="6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>
      <c r="A333" s="6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>
      <c r="A334" s="6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>
      <c r="A335" s="6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>
      <c r="A336" s="6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>
      <c r="A337" s="6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>
      <c r="A338" s="6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>
      <c r="A339" s="6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>
      <c r="A340" s="6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>
      <c r="A341" s="6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>
      <c r="A342" s="6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>
      <c r="A343" s="6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>
      <c r="A344" s="6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>
      <c r="A345" s="6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>
      <c r="A346" s="6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>
      <c r="A347" s="6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>
      <c r="A348" s="6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>
      <c r="A349" s="6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>
      <c r="A350" s="6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>
      <c r="A351" s="6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>
      <c r="A352" s="6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>
      <c r="A353" s="6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>
      <c r="A354" s="6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>
      <c r="A355" s="6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>
      <c r="A356" s="6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>
      <c r="A357" s="6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>
      <c r="A358" s="6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>
      <c r="A359" s="6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>
      <c r="A360" s="6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>
      <c r="A361" s="6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>
      <c r="A362" s="6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>
      <c r="A363" s="6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>
      <c r="A364" s="6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>
      <c r="A365" s="6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>
      <c r="A366" s="6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>
      <c r="A367" s="6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>
      <c r="A368" s="6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>
      <c r="A369" s="6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>
      <c r="A370" s="6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>
      <c r="A371" s="6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>
      <c r="A372" s="6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>
      <c r="A373" s="6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>
      <c r="A374" s="6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>
      <c r="A375" s="6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>
      <c r="A376" s="6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>
      <c r="A377" s="6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>
      <c r="A378" s="6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>
      <c r="A379" s="6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>
      <c r="A380" s="6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>
      <c r="A381" s="6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>
      <c r="A382" s="6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>
      <c r="A383" s="6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>
      <c r="A384" s="6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>
      <c r="A385" s="6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>
      <c r="A386" s="6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>
      <c r="A387" s="6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>
      <c r="A388" s="6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>
      <c r="A389" s="6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>
      <c r="A390" s="6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>
      <c r="A391" s="6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>
      <c r="A392" s="6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>
      <c r="A393" s="6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>
      <c r="A394" s="6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>
      <c r="A395" s="6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>
      <c r="A396" s="6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>
      <c r="A397" s="6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>
      <c r="A398" s="6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>
      <c r="A399" s="6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>
      <c r="A400" s="6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>
      <c r="A401" s="6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>
      <c r="A402" s="6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>
      <c r="A403" s="6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>
      <c r="A404" s="6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>
      <c r="A405" s="6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>
      <c r="A406" s="6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>
      <c r="A407" s="6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>
      <c r="A408" s="6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>
      <c r="A409" s="6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>
      <c r="A410" s="6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>
      <c r="A411" s="6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>
      <c r="A412" s="6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>
      <c r="A413" s="6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>
      <c r="A414" s="6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>
      <c r="A415" s="6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>
      <c r="A416" s="6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>
      <c r="A417" s="6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>
      <c r="A418" s="6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>
      <c r="A419" s="6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>
      <c r="A420" s="6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>
      <c r="A421" s="6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>
      <c r="A422" s="6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>
      <c r="A423" s="6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>
      <c r="A424" s="6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>
      <c r="A425" s="6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>
      <c r="A426" s="6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>
      <c r="A427" s="6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>
      <c r="A428" s="6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>
      <c r="A429" s="6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>
      <c r="A430" s="6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>
      <c r="A431" s="6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>
      <c r="A432" s="6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>
      <c r="A433" s="6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>
      <c r="A434" s="6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>
      <c r="A435" s="6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>
      <c r="A436" s="6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>
      <c r="A437" s="6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>
      <c r="A438" s="6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>
      <c r="A439" s="6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>
      <c r="A440" s="6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>
      <c r="A441" s="6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>
      <c r="A442" s="6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>
      <c r="A443" s="6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>
      <c r="A444" s="6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>
      <c r="A445" s="6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>
      <c r="A446" s="6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>
      <c r="A447" s="6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>
      <c r="A448" s="6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>
      <c r="A449" s="6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>
      <c r="A450" s="6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>
      <c r="A451" s="6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>
      <c r="A452" s="6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>
      <c r="A453" s="6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>
      <c r="A454" s="6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>
      <c r="A455" s="6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>
      <c r="A456" s="6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>
      <c r="A457" s="6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>
      <c r="A458" s="6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>
      <c r="A459" s="6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>
      <c r="A460" s="6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>
      <c r="A461" s="6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>
      <c r="A462" s="6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>
      <c r="A463" s="6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>
      <c r="A464" s="6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>
      <c r="A465" s="6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>
      <c r="A466" s="6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>
      <c r="A467" s="6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>
      <c r="A468" s="6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>
      <c r="A469" s="6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>
      <c r="A470" s="6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>
      <c r="A471" s="6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>
      <c r="A472" s="6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>
      <c r="A473" s="6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>
      <c r="A474" s="6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>
      <c r="A475" s="6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>
      <c r="A476" s="6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>
      <c r="A477" s="6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>
      <c r="A478" s="6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>
      <c r="A479" s="6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>
      <c r="A480" s="6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>
      <c r="A481" s="6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>
      <c r="A482" s="6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>
      <c r="A483" s="6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>
      <c r="A484" s="6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>
      <c r="A485" s="6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>
      <c r="A486" s="6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>
      <c r="A487" s="6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>
      <c r="A488" s="6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>
      <c r="A489" s="6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>
      <c r="A490" s="6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>
      <c r="A491" s="6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>
      <c r="A492" s="6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>
      <c r="A493" s="6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>
      <c r="A494" s="6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>
      <c r="A495" s="6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>
      <c r="A496" s="6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>
      <c r="A497" s="6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>
      <c r="A498" s="6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>
      <c r="A499" s="6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>
      <c r="A500" s="6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>
      <c r="A501" s="6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>
      <c r="A502" s="6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>
      <c r="A503" s="6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>
      <c r="A504" s="6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>
      <c r="A505" s="6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>
      <c r="A506" s="6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>
      <c r="A507" s="6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>
      <c r="A508" s="6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>
      <c r="A509" s="6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>
      <c r="A510" s="6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>
      <c r="A511" s="6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>
      <c r="A512" s="6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>
      <c r="A513" s="6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>
      <c r="A514" s="6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>
      <c r="A515" s="6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>
      <c r="A516" s="6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>
      <c r="A517" s="6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>
      <c r="A518" s="6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>
      <c r="A519" s="6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>
      <c r="A520" s="6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>
      <c r="A521" s="6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>
      <c r="A522" s="6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>
      <c r="A523" s="6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>
      <c r="A524" s="6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>
      <c r="A525" s="6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>
      <c r="A526" s="6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>
      <c r="A527" s="6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>
      <c r="A528" s="6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>
      <c r="A529" s="6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>
      <c r="A530" s="6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>
      <c r="A531" s="6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>
      <c r="A532" s="6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>
      <c r="A533" s="6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>
      <c r="A534" s="6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>
      <c r="A535" s="6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>
      <c r="A536" s="6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>
      <c r="A537" s="6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>
      <c r="A538" s="6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>
      <c r="A539" s="6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>
      <c r="A540" s="6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>
      <c r="A541" s="6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>
      <c r="A542" s="6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>
      <c r="A543" s="6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>
      <c r="A544" s="6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>
      <c r="A545" s="6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>
      <c r="A546" s="6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>
      <c r="A547" s="6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>
      <c r="A548" s="6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>
      <c r="A549" s="6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>
      <c r="A550" s="6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>
      <c r="A551" s="6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>
      <c r="A552" s="6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>
      <c r="A553" s="6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>
      <c r="A554" s="6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>
      <c r="A555" s="6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>
      <c r="A556" s="6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>
      <c r="A557" s="6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>
      <c r="A558" s="6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>
      <c r="A559" s="6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>
      <c r="A560" s="6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>
      <c r="A561" s="6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>
      <c r="A562" s="6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>
      <c r="A563" s="6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>
      <c r="A564" s="6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>
      <c r="A565" s="6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>
      <c r="A566" s="6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>
      <c r="A567" s="6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>
      <c r="A568" s="6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>
      <c r="A569" s="6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>
      <c r="A570" s="6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>
      <c r="A571" s="6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>
      <c r="A572" s="6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>
      <c r="A573" s="6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>
      <c r="A574" s="6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>
      <c r="A575" s="6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>
      <c r="A576" s="6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>
      <c r="A577" s="6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>
      <c r="A578" s="6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>
      <c r="A579" s="6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>
      <c r="A580" s="6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>
      <c r="A581" s="6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>
      <c r="A582" s="6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>
      <c r="A583" s="6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>
      <c r="A584" s="6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>
      <c r="A585" s="6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>
      <c r="A586" s="6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>
      <c r="A587" s="6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>
      <c r="A588" s="6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>
      <c r="A589" s="6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>
      <c r="A590" s="6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>
      <c r="A591" s="6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>
      <c r="A592" s="6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>
      <c r="A593" s="6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>
      <c r="A594" s="6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>
      <c r="A595" s="6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>
      <c r="A596" s="6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>
      <c r="A597" s="6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>
      <c r="A598" s="6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>
      <c r="A599" s="6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>
      <c r="A600" s="6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>
      <c r="A601" s="6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>
      <c r="A602" s="6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>
      <c r="A603" s="6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>
      <c r="A604" s="6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>
      <c r="A605" s="6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>
      <c r="A606" s="6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>
      <c r="A607" s="6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>
      <c r="A608" s="6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>
      <c r="A609" s="6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>
      <c r="A610" s="6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>
      <c r="A611" s="6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>
      <c r="A612" s="6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>
      <c r="A613" s="6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>
      <c r="A614" s="6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>
      <c r="A615" s="6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>
      <c r="A616" s="6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>
      <c r="A617" s="6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>
      <c r="A618" s="6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>
      <c r="A619" s="6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>
      <c r="A620" s="6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>
      <c r="A621" s="6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>
      <c r="A622" s="6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>
      <c r="A623" s="6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>
      <c r="A624" s="6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>
      <c r="A625" s="6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>
      <c r="A626" s="6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>
      <c r="A627" s="6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>
      <c r="A628" s="6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>
      <c r="A629" s="6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>
      <c r="A630" s="6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>
      <c r="A631" s="6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>
      <c r="A632" s="6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>
      <c r="A633" s="6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>
      <c r="A634" s="6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>
      <c r="A635" s="6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>
      <c r="A636" s="6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>
      <c r="A637" s="6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>
      <c r="A638" s="6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>
      <c r="A639" s="6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>
      <c r="A640" s="6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>
      <c r="A641" s="6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>
      <c r="A642" s="6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>
      <c r="A643" s="6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>
      <c r="A644" s="6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>
      <c r="A645" s="6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>
      <c r="A646" s="6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>
      <c r="A647" s="6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>
      <c r="A648" s="6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>
      <c r="A649" s="6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>
      <c r="A650" s="6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>
      <c r="A651" s="6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>
      <c r="A652" s="6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>
      <c r="A653" s="6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>
      <c r="A654" s="6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>
      <c r="A655" s="6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>
      <c r="A656" s="6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>
      <c r="A657" s="6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>
      <c r="A658" s="6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>
      <c r="A659" s="6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>
      <c r="A660" s="6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>
      <c r="A661" s="6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>
      <c r="A662" s="6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>
      <c r="A663" s="6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>
      <c r="A664" s="6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>
      <c r="A665" s="6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>
      <c r="A666" s="6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>
      <c r="A667" s="6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>
      <c r="A668" s="6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>
      <c r="A669" s="6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>
      <c r="A670" s="6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>
      <c r="A671" s="6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>
      <c r="A672" s="6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>
      <c r="A673" s="6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>
      <c r="A674" s="6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>
      <c r="A675" s="6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>
      <c r="A676" s="6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>
      <c r="A677" s="6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>
      <c r="A678" s="6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>
      <c r="A679" s="6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>
      <c r="A680" s="6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>
      <c r="A681" s="6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>
      <c r="A682" s="6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>
      <c r="A683" s="6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>
      <c r="A684" s="6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>
      <c r="A685" s="6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>
      <c r="A686" s="6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>
      <c r="A687" s="6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>
      <c r="A688" s="6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>
      <c r="A689" s="6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>
      <c r="A690" s="6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>
      <c r="A691" s="6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>
      <c r="A692" s="6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>
      <c r="A693" s="6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>
      <c r="A694" s="6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>
      <c r="A695" s="6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>
      <c r="A696" s="6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>
      <c r="A697" s="6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>
      <c r="A698" s="6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>
      <c r="A699" s="6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>
      <c r="A700" s="6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>
      <c r="A701" s="6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>
      <c r="A702" s="6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>
      <c r="A703" s="6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>
      <c r="A704" s="6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>
      <c r="A705" s="6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>
      <c r="A706" s="6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>
      <c r="A707" s="6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>
      <c r="A708" s="6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>
      <c r="A709" s="6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>
      <c r="A710" s="6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>
      <c r="A711" s="6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>
      <c r="A712" s="6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>
      <c r="A713" s="6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>
      <c r="A714" s="6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>
      <c r="A715" s="6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>
      <c r="A716" s="6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>
      <c r="A717" s="6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>
      <c r="A718" s="6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>
      <c r="A719" s="6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>
      <c r="A720" s="6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>
      <c r="A721" s="6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>
      <c r="A722" s="6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>
      <c r="A723" s="6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>
      <c r="A724" s="6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>
      <c r="A725" s="6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>
      <c r="A726" s="6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>
      <c r="A727" s="6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>
      <c r="A728" s="6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>
      <c r="A729" s="6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>
      <c r="A730" s="6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>
      <c r="A731" s="6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>
      <c r="A732" s="6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>
      <c r="A733" s="6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>
      <c r="A734" s="6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>
      <c r="A735" s="6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>
      <c r="A736" s="6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>
      <c r="A737" s="6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>
      <c r="A738" s="6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>
      <c r="A739" s="6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>
      <c r="A740" s="6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>
      <c r="A741" s="6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>
      <c r="A742" s="6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>
      <c r="A743" s="6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>
      <c r="A744" s="6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>
      <c r="A745" s="6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>
      <c r="A746" s="6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>
      <c r="A747" s="6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>
      <c r="A748" s="6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>
      <c r="A749" s="6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>
      <c r="A750" s="6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>
      <c r="A751" s="6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>
      <c r="A752" s="6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>
      <c r="A753" s="6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>
      <c r="A754" s="6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>
      <c r="A755" s="6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>
      <c r="A756" s="6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>
      <c r="A757" s="6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>
      <c r="A758" s="6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>
      <c r="A759" s="6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>
      <c r="A760" s="6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>
      <c r="A761" s="6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>
      <c r="A762" s="6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>
      <c r="A763" s="6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>
      <c r="A764" s="6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>
      <c r="A765" s="6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>
      <c r="A766" s="6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>
      <c r="A767" s="6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>
      <c r="A768" s="6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>
      <c r="A769" s="6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>
      <c r="A770" s="6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>
      <c r="A771" s="6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>
      <c r="A772" s="6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>
      <c r="A773" s="6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>
      <c r="A774" s="6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>
      <c r="A775" s="6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>
      <c r="A776" s="6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>
      <c r="A777" s="6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>
      <c r="A778" s="6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>
      <c r="A779" s="6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>
      <c r="A780" s="6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>
      <c r="A781" s="6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>
      <c r="A782" s="6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>
      <c r="A783" s="6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>
      <c r="A784" s="6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>
      <c r="A785" s="6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>
      <c r="A786" s="6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>
      <c r="A787" s="6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>
      <c r="A788" s="6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>
      <c r="A789" s="6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>
      <c r="A790" s="6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>
      <c r="A791" s="6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>
      <c r="A792" s="6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>
      <c r="A793" s="6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>
      <c r="A794" s="6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>
      <c r="A795" s="6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>
      <c r="A796" s="6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>
      <c r="A797" s="6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>
      <c r="A798" s="6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>
      <c r="A799" s="6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>
      <c r="A800" s="6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>
      <c r="A801" s="6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>
      <c r="A802" s="6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>
      <c r="A803" s="6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>
      <c r="A804" s="6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>
      <c r="A805" s="6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>
      <c r="A806" s="6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>
      <c r="A807" s="6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>
      <c r="A808" s="6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>
      <c r="A809" s="6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>
      <c r="A810" s="6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>
      <c r="A811" s="6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>
      <c r="A812" s="6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>
      <c r="A813" s="6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>
      <c r="A814" s="6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>
      <c r="A815" s="6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>
      <c r="A816" s="6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>
      <c r="A817" s="6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>
      <c r="A818" s="6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>
      <c r="A819" s="6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>
      <c r="A820" s="6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>
      <c r="A821" s="6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>
      <c r="A822" s="6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>
      <c r="A823" s="6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>
      <c r="A824" s="6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>
      <c r="A825" s="6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>
      <c r="A826" s="6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>
      <c r="A827" s="6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>
      <c r="A828" s="6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>
      <c r="A829" s="6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>
      <c r="A830" s="6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>
      <c r="A831" s="6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>
      <c r="A832" s="6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>
      <c r="A833" s="6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>
      <c r="A834" s="6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>
      <c r="A835" s="6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>
      <c r="A836" s="6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>
      <c r="A837" s="6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>
      <c r="A838" s="6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>
      <c r="A839" s="6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>
      <c r="A840" s="6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>
      <c r="A841" s="6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>
      <c r="A842" s="6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>
      <c r="A843" s="6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>
      <c r="A844" s="6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>
      <c r="A845" s="6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>
      <c r="A846" s="6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>
      <c r="A847" s="6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>
      <c r="A848" s="6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>
      <c r="A849" s="6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>
      <c r="A850" s="6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>
      <c r="A851" s="6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>
      <c r="A852" s="6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>
      <c r="A853" s="6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>
      <c r="A854" s="6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>
      <c r="A855" s="6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>
      <c r="A856" s="6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>
      <c r="A857" s="6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>
      <c r="A858" s="6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>
      <c r="A859" s="6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>
      <c r="A860" s="6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>
      <c r="A861" s="6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>
      <c r="A862" s="6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>
      <c r="A863" s="6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>
      <c r="A864" s="6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>
      <c r="A865" s="6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>
      <c r="A866" s="6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>
      <c r="A867" s="6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>
      <c r="A868" s="6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>
      <c r="A869" s="6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>
      <c r="A870" s="6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>
      <c r="A871" s="6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>
      <c r="A872" s="6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>
      <c r="A873" s="6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>
      <c r="A874" s="6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>
      <c r="A875" s="6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>
      <c r="A876" s="6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>
      <c r="A877" s="6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>
      <c r="A878" s="6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>
      <c r="A879" s="6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>
      <c r="A880" s="6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>
      <c r="A881" s="6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>
      <c r="A882" s="6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>
      <c r="A883" s="6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>
      <c r="A884" s="6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>
      <c r="A885" s="6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>
      <c r="A886" s="6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>
      <c r="A887" s="6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>
      <c r="A888" s="6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>
      <c r="A889" s="6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>
      <c r="A890" s="6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>
      <c r="A891" s="6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>
      <c r="A892" s="6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>
      <c r="A893" s="6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>
      <c r="A894" s="6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>
      <c r="A895" s="6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>
      <c r="A896" s="6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>
      <c r="A897" s="6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>
      <c r="A898" s="6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>
      <c r="A899" s="6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>
      <c r="A900" s="6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>
      <c r="A901" s="6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>
      <c r="A902" s="6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>
      <c r="A903" s="6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>
      <c r="A904" s="6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>
      <c r="A905" s="6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>
      <c r="A906" s="6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>
      <c r="A907" s="6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>
      <c r="A908" s="6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>
      <c r="A909" s="6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>
      <c r="A910" s="6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>
      <c r="A911" s="6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>
      <c r="A912" s="6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>
      <c r="A913" s="6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>
      <c r="A914" s="6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>
      <c r="A915" s="6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>
      <c r="A916" s="6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>
      <c r="A917" s="6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>
      <c r="A918" s="6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>
      <c r="A919" s="6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>
      <c r="A920" s="6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>
      <c r="A921" s="6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>
      <c r="A922" s="6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>
      <c r="A923" s="6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>
      <c r="A924" s="6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>
      <c r="A925" s="6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>
      <c r="A926" s="6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>
      <c r="A927" s="6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>
      <c r="A928" s="6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>
      <c r="A929" s="6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>
      <c r="A930" s="6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>
      <c r="A931" s="6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>
      <c r="A932" s="6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>
      <c r="A933" s="6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>
      <c r="A934" s="6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>
      <c r="A935" s="6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>
      <c r="A936" s="6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>
      <c r="A937" s="6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>
      <c r="A938" s="6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>
      <c r="A939" s="6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>
      <c r="A940" s="6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>
      <c r="A941" s="6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>
      <c r="A942" s="6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>
      <c r="A943" s="6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>
      <c r="A944" s="6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>
      <c r="A945" s="6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>
      <c r="A946" s="6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>
      <c r="A947" s="6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>
      <c r="A948" s="6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>
      <c r="A949" s="6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>
      <c r="A950" s="6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>
      <c r="A951" s="6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>
      <c r="A952" s="6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>
      <c r="A953" s="6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>
      <c r="A954" s="6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>
      <c r="A955" s="6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>
      <c r="A956" s="6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>
      <c r="A957" s="6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>
      <c r="A958" s="6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>
      <c r="A959" s="6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>
      <c r="A960" s="6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>
      <c r="A961" s="6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>
      <c r="A962" s="6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>
      <c r="A963" s="6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>
      <c r="A964" s="6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>
      <c r="A965" s="6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>
      <c r="A966" s="6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>
      <c r="A967" s="6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>
      <c r="A968" s="6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>
      <c r="A969" s="6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>
      <c r="A970" s="6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>
      <c r="A971" s="6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>
      <c r="A972" s="6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>
      <c r="A973" s="6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>
      <c r="A974" s="6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>
      <c r="A975" s="6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>
      <c r="A976" s="6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>
      <c r="A977" s="6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>
      <c r="A978" s="6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>
      <c r="A979" s="6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>
      <c r="A980" s="6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>
      <c r="A981" s="6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>
      <c r="A982" s="6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>
      <c r="A983" s="6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>
      <c r="A984" s="6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>
      <c r="A985" s="6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>
      <c r="A986" s="6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>
      <c r="A987" s="6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>
      <c r="A988" s="6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>
      <c r="A989" s="6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>
      <c r="A990" s="6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>
      <c r="A991" s="6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</sheetData>
  <mergeCells count="20">
    <mergeCell ref="E3:G3"/>
    <mergeCell ref="E1:G2"/>
    <mergeCell ref="H1:J2"/>
    <mergeCell ref="K3:M3"/>
    <mergeCell ref="B1:D2"/>
    <mergeCell ref="K1:M2"/>
    <mergeCell ref="H3:J3"/>
    <mergeCell ref="K4:K6"/>
    <mergeCell ref="L4:L6"/>
    <mergeCell ref="D4:D6"/>
    <mergeCell ref="C4:C6"/>
    <mergeCell ref="G4:G6"/>
    <mergeCell ref="F4:F6"/>
    <mergeCell ref="B3:D3"/>
    <mergeCell ref="E4:E6"/>
    <mergeCell ref="H4:H6"/>
    <mergeCell ref="J4:J6"/>
    <mergeCell ref="M4:M6"/>
    <mergeCell ref="I4:I6"/>
    <mergeCell ref="B4:B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B6D7A8"/>
  </sheetPr>
  <sheetViews>
    <sheetView workbookViewId="0"/>
  </sheetViews>
  <sheetFormatPr customHeight="1" defaultColWidth="17.29" defaultRowHeight="15.75"/>
  <cols>
    <col customWidth="1" min="1" max="1" width="45.29"/>
    <col customWidth="1" min="2" max="2" width="30.71"/>
    <col customWidth="1" min="3" max="3" width="33.29"/>
    <col customWidth="1" min="4" max="4" width="34.86"/>
  </cols>
  <sheetData>
    <row r="1" ht="27.75" customHeight="1">
      <c r="A1" s="25" t="s">
        <v>110</v>
      </c>
      <c r="B1" s="25" t="s">
        <v>111</v>
      </c>
      <c r="C1" s="25" t="s">
        <v>112</v>
      </c>
      <c r="D1" s="26" t="s">
        <v>113</v>
      </c>
    </row>
    <row r="2">
      <c r="A2" s="27" t="s">
        <v>114</v>
      </c>
      <c r="B2" s="6"/>
      <c r="D2" s="28" t="s">
        <v>115</v>
      </c>
    </row>
    <row r="3">
      <c r="A3" s="29"/>
      <c r="B3" s="6"/>
      <c r="D3" s="28" t="s">
        <v>116</v>
      </c>
    </row>
    <row r="4">
      <c r="A4" s="29"/>
      <c r="D4" s="28" t="s">
        <v>117</v>
      </c>
    </row>
    <row r="5">
      <c r="A5" s="29"/>
      <c r="D5" s="28" t="s">
        <v>118</v>
      </c>
    </row>
    <row r="6">
      <c r="A6" s="29"/>
      <c r="B6" s="30"/>
      <c r="D6" s="28" t="s">
        <v>119</v>
      </c>
    </row>
    <row r="7">
      <c r="A7" s="29"/>
      <c r="C7" s="28" t="s">
        <v>120</v>
      </c>
      <c r="D7" s="31"/>
    </row>
    <row r="8">
      <c r="A8" s="29"/>
      <c r="C8" s="32" t="s">
        <v>121</v>
      </c>
      <c r="D8" s="31"/>
    </row>
    <row r="9">
      <c r="A9" s="29"/>
      <c r="C9" s="28" t="s">
        <v>122</v>
      </c>
      <c r="D9" s="31"/>
    </row>
    <row r="10">
      <c r="A10" s="29"/>
      <c r="B10" s="28" t="s">
        <v>123</v>
      </c>
      <c r="C10" s="31"/>
      <c r="D10" s="31"/>
    </row>
    <row r="11">
      <c r="A11" s="29"/>
      <c r="B11" s="28" t="s">
        <v>124</v>
      </c>
      <c r="C11" s="31"/>
      <c r="D11" s="31"/>
    </row>
    <row r="12">
      <c r="A12" s="29"/>
      <c r="B12" s="6"/>
      <c r="D12" s="28" t="s">
        <v>125</v>
      </c>
    </row>
    <row r="13">
      <c r="A13" s="33"/>
      <c r="B13" s="6"/>
      <c r="C13" s="28" t="s">
        <v>126</v>
      </c>
    </row>
    <row r="14">
      <c r="A14" s="34"/>
      <c r="B14" s="28"/>
      <c r="C14" s="31"/>
      <c r="D14" s="31"/>
    </row>
    <row r="15">
      <c r="A15" s="27" t="s">
        <v>127</v>
      </c>
      <c r="B15" s="28" t="s">
        <v>128</v>
      </c>
      <c r="C15" s="31"/>
      <c r="D15" s="31"/>
    </row>
    <row r="16">
      <c r="A16" s="29"/>
      <c r="B16" s="28" t="s">
        <v>129</v>
      </c>
      <c r="C16" s="31"/>
      <c r="D16" s="31"/>
    </row>
    <row r="17">
      <c r="A17" s="29"/>
      <c r="B17" s="28" t="s">
        <v>130</v>
      </c>
      <c r="C17" s="31"/>
      <c r="D17" s="31"/>
    </row>
    <row r="18">
      <c r="A18" s="33"/>
      <c r="B18" s="28" t="s">
        <v>131</v>
      </c>
      <c r="C18" s="31"/>
      <c r="D18" s="31"/>
    </row>
    <row r="19">
      <c r="A19" s="6"/>
      <c r="B19" s="6"/>
      <c r="C19" s="6"/>
      <c r="D19" s="6"/>
    </row>
    <row r="20">
      <c r="A20" s="6"/>
      <c r="B20" s="6"/>
      <c r="C20" s="6"/>
      <c r="D20" s="6"/>
    </row>
    <row r="21">
      <c r="A21" s="6"/>
      <c r="B21" s="6"/>
      <c r="C21" s="6"/>
      <c r="D21" s="6"/>
    </row>
    <row r="22">
      <c r="A22" s="6"/>
      <c r="B22" s="6"/>
      <c r="C22" s="6"/>
      <c r="D22" s="6"/>
    </row>
    <row r="23">
      <c r="A23" s="6"/>
      <c r="B23" s="6"/>
      <c r="C23" s="6"/>
      <c r="D23" s="6"/>
    </row>
    <row r="24">
      <c r="A24" s="6"/>
      <c r="B24" s="6"/>
      <c r="C24" s="6"/>
      <c r="D24" s="6"/>
    </row>
    <row r="25">
      <c r="A25" s="6"/>
      <c r="B25" s="6"/>
      <c r="C25" s="6"/>
      <c r="D25" s="6"/>
    </row>
  </sheetData>
  <mergeCells count="2">
    <mergeCell ref="A15:A18"/>
    <mergeCell ref="A2:A1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FC5E8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7.29" defaultRowHeight="15.75"/>
  <cols>
    <col customWidth="1" min="1" max="1" width="26.71"/>
    <col customWidth="1" min="2" max="2" width="9.14"/>
    <col customWidth="1" min="3" max="3" width="7.29"/>
    <col customWidth="1" min="4" max="4" width="4.86"/>
    <col customWidth="1" min="5" max="5" width="6.29"/>
    <col customWidth="1" min="6" max="21" width="5.43"/>
    <col customWidth="1" hidden="1" min="22" max="64" width="5.43"/>
    <col customWidth="1" min="65" max="65" width="5.43"/>
  </cols>
  <sheetData>
    <row r="1">
      <c r="A1" s="35" t="s">
        <v>132</v>
      </c>
      <c r="B1" s="36" t="s">
        <v>133</v>
      </c>
      <c r="C1" s="36" t="s">
        <v>134</v>
      </c>
      <c r="D1" s="36" t="s">
        <v>135</v>
      </c>
      <c r="E1" s="37">
        <v>13.0</v>
      </c>
      <c r="F1" s="37">
        <v>14.0</v>
      </c>
      <c r="G1" s="37">
        <v>15.0</v>
      </c>
      <c r="H1" s="37">
        <v>16.0</v>
      </c>
      <c r="I1" s="37">
        <v>17.0</v>
      </c>
      <c r="J1" s="37">
        <v>18.0</v>
      </c>
      <c r="K1" s="37">
        <v>19.0</v>
      </c>
      <c r="L1" s="37">
        <v>20.0</v>
      </c>
      <c r="M1" s="37">
        <v>21.0</v>
      </c>
      <c r="N1" s="37">
        <v>22.0</v>
      </c>
      <c r="O1" s="37">
        <v>23.0</v>
      </c>
      <c r="P1" s="37">
        <v>24.0</v>
      </c>
      <c r="Q1" s="37">
        <v>25.0</v>
      </c>
      <c r="R1" s="37">
        <v>26.0</v>
      </c>
      <c r="S1" s="37">
        <v>27.0</v>
      </c>
      <c r="T1" s="37">
        <v>28.0</v>
      </c>
      <c r="U1" s="37">
        <v>29.0</v>
      </c>
      <c r="V1" s="37">
        <v>30.0</v>
      </c>
      <c r="W1" s="37">
        <v>31.0</v>
      </c>
      <c r="X1" s="37">
        <v>32.0</v>
      </c>
      <c r="Y1" s="37">
        <v>33.0</v>
      </c>
      <c r="Z1" s="37">
        <v>34.0</v>
      </c>
      <c r="AA1" s="37">
        <v>35.0</v>
      </c>
      <c r="AB1" s="37">
        <v>36.0</v>
      </c>
      <c r="AC1" s="37">
        <v>37.0</v>
      </c>
      <c r="AD1" s="37">
        <v>38.0</v>
      </c>
      <c r="AE1" s="37">
        <v>39.0</v>
      </c>
      <c r="AF1" s="37">
        <v>40.0</v>
      </c>
      <c r="AG1" s="37">
        <v>41.0</v>
      </c>
      <c r="AH1" s="37">
        <v>42.0</v>
      </c>
      <c r="AI1" s="36">
        <v>31.0</v>
      </c>
      <c r="AJ1" s="36">
        <v>1.0</v>
      </c>
      <c r="AK1" s="36">
        <v>2.0</v>
      </c>
      <c r="AL1" s="36">
        <v>3.0</v>
      </c>
      <c r="AM1" s="36">
        <v>4.0</v>
      </c>
      <c r="AN1" s="36">
        <v>5.0</v>
      </c>
      <c r="AO1" s="36">
        <v>6.0</v>
      </c>
      <c r="AP1" s="36">
        <v>7.0</v>
      </c>
      <c r="AQ1" s="36">
        <v>8.0</v>
      </c>
      <c r="AR1" s="36">
        <v>9.0</v>
      </c>
      <c r="AS1" s="36">
        <v>10.0</v>
      </c>
      <c r="AT1" s="36">
        <v>11.0</v>
      </c>
      <c r="AU1" s="36">
        <v>12.0</v>
      </c>
      <c r="AV1" s="36">
        <v>13.0</v>
      </c>
      <c r="AW1" s="36">
        <v>14.0</v>
      </c>
      <c r="AX1" s="36">
        <v>15.0</v>
      </c>
      <c r="AY1" s="36">
        <v>16.0</v>
      </c>
      <c r="AZ1" s="36">
        <v>17.0</v>
      </c>
      <c r="BA1" s="36">
        <v>18.0</v>
      </c>
      <c r="BB1" s="36">
        <v>19.0</v>
      </c>
      <c r="BC1" s="36">
        <v>20.0</v>
      </c>
      <c r="BD1" s="36">
        <v>21.0</v>
      </c>
      <c r="BE1" s="36">
        <v>22.0</v>
      </c>
      <c r="BF1" s="36">
        <v>23.0</v>
      </c>
      <c r="BG1" s="36">
        <v>24.0</v>
      </c>
      <c r="BH1" s="36">
        <v>25.0</v>
      </c>
      <c r="BI1" s="36">
        <v>26.0</v>
      </c>
      <c r="BJ1" s="36">
        <v>27.0</v>
      </c>
      <c r="BK1" s="36">
        <v>28.0</v>
      </c>
      <c r="BL1" s="36">
        <v>29.0</v>
      </c>
      <c r="BM1" s="36">
        <v>30.0</v>
      </c>
    </row>
    <row r="2" hidden="1">
      <c r="A2" s="38"/>
      <c r="B2" s="39"/>
      <c r="C2" s="40"/>
      <c r="D2" s="40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</row>
    <row r="3">
      <c r="A3" s="41" t="s">
        <v>136</v>
      </c>
      <c r="B3" s="42">
        <v>4.0</v>
      </c>
      <c r="C3" s="43" t="str">
        <f t="shared" ref="C3:C9" si="1">IF(B3&lt;SUM(E3:BL3),SUM(E3:BL3),B3)</f>
        <v>4</v>
      </c>
      <c r="D3" s="44" t="str">
        <f t="shared" ref="D3:D35" si="2">IF(C3&gt;B3,$C3-(SUM($E3:$BM3)),$B3-(SUM($E3:$BM3)))</f>
        <v>0.5</v>
      </c>
      <c r="F3" s="45">
        <v>2.0</v>
      </c>
      <c r="G3" s="46"/>
      <c r="H3" s="47"/>
      <c r="I3" s="47">
        <v>1.0</v>
      </c>
      <c r="J3" s="48"/>
      <c r="K3" s="47">
        <v>0.5</v>
      </c>
      <c r="L3" s="48"/>
      <c r="M3" s="48"/>
      <c r="N3" s="48"/>
      <c r="O3" s="48"/>
      <c r="P3" s="48"/>
      <c r="Q3" s="47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9"/>
    </row>
    <row r="4">
      <c r="A4" s="41" t="s">
        <v>137</v>
      </c>
      <c r="B4" s="50">
        <v>6.0</v>
      </c>
      <c r="C4" s="43" t="str">
        <f t="shared" si="1"/>
        <v>11.5</v>
      </c>
      <c r="D4" s="44" t="str">
        <f t="shared" si="2"/>
        <v>0</v>
      </c>
      <c r="E4" s="51"/>
      <c r="F4" s="52"/>
      <c r="G4" s="52"/>
      <c r="K4" s="53">
        <v>0.5</v>
      </c>
      <c r="M4" s="53">
        <v>1.0</v>
      </c>
      <c r="O4" s="53">
        <v>3.0</v>
      </c>
      <c r="R4" s="53">
        <v>3.0</v>
      </c>
      <c r="T4" s="53">
        <v>4.0</v>
      </c>
      <c r="BM4" s="54"/>
    </row>
    <row r="5">
      <c r="A5" s="41" t="s">
        <v>138</v>
      </c>
      <c r="B5" s="50">
        <v>5.0</v>
      </c>
      <c r="C5" s="43" t="str">
        <f t="shared" si="1"/>
        <v>5</v>
      </c>
      <c r="D5" s="44" t="str">
        <f t="shared" si="2"/>
        <v>4.5</v>
      </c>
      <c r="E5" s="51"/>
      <c r="F5" s="53">
        <v>0.5</v>
      </c>
      <c r="G5" s="52"/>
      <c r="H5" s="52"/>
      <c r="L5" s="53"/>
      <c r="O5" s="53"/>
      <c r="P5" s="53"/>
      <c r="BM5" s="54"/>
    </row>
    <row r="6">
      <c r="A6" s="41" t="s">
        <v>139</v>
      </c>
      <c r="B6" s="50">
        <v>6.0</v>
      </c>
      <c r="C6" s="43" t="str">
        <f t="shared" si="1"/>
        <v>8</v>
      </c>
      <c r="D6" s="44" t="str">
        <f t="shared" si="2"/>
        <v>0</v>
      </c>
      <c r="E6" s="51"/>
      <c r="H6" s="52"/>
      <c r="K6" s="53">
        <v>1.0</v>
      </c>
      <c r="O6" s="53">
        <v>3.0</v>
      </c>
      <c r="P6" s="53">
        <v>2.0</v>
      </c>
      <c r="Q6" s="53">
        <v>2.0</v>
      </c>
      <c r="BM6" s="54"/>
    </row>
    <row r="7">
      <c r="A7" s="41" t="s">
        <v>140</v>
      </c>
      <c r="B7" s="50">
        <v>2.0</v>
      </c>
      <c r="C7" s="43" t="str">
        <f t="shared" si="1"/>
        <v>2</v>
      </c>
      <c r="D7" s="44" t="str">
        <f t="shared" si="2"/>
        <v>0.83334</v>
      </c>
      <c r="E7" s="51"/>
      <c r="F7" s="53">
        <v>1.0</v>
      </c>
      <c r="H7" s="53">
        <v>0.16666</v>
      </c>
      <c r="BM7" s="54"/>
    </row>
    <row r="8">
      <c r="A8" s="41" t="s">
        <v>141</v>
      </c>
      <c r="B8" s="50">
        <v>20.0</v>
      </c>
      <c r="C8" s="43" t="str">
        <f t="shared" si="1"/>
        <v>20</v>
      </c>
      <c r="D8" s="44" t="str">
        <f t="shared" si="2"/>
        <v>17</v>
      </c>
      <c r="E8" s="51"/>
      <c r="I8" s="52"/>
      <c r="J8" s="52"/>
      <c r="L8" s="53">
        <v>1.5</v>
      </c>
      <c r="M8" s="53">
        <v>1.0</v>
      </c>
      <c r="S8" s="53">
        <v>0.5</v>
      </c>
      <c r="BM8" s="54"/>
    </row>
    <row r="9">
      <c r="A9" s="41" t="s">
        <v>142</v>
      </c>
      <c r="B9" s="50">
        <v>15.0</v>
      </c>
      <c r="C9" s="43" t="str">
        <f t="shared" si="1"/>
        <v>15</v>
      </c>
      <c r="D9" s="44" t="str">
        <f t="shared" si="2"/>
        <v>15</v>
      </c>
      <c r="E9" s="51"/>
      <c r="K9" s="52"/>
      <c r="L9" s="52"/>
      <c r="BM9" s="54"/>
    </row>
    <row r="10">
      <c r="A10" s="41" t="s">
        <v>143</v>
      </c>
      <c r="B10" s="50">
        <v>20.0</v>
      </c>
      <c r="C10" s="43">
        <v>0.0</v>
      </c>
      <c r="D10" s="44" t="str">
        <f t="shared" si="2"/>
        <v>20</v>
      </c>
      <c r="E10" s="51"/>
      <c r="K10" s="52"/>
      <c r="L10" s="52"/>
      <c r="BM10" s="54"/>
    </row>
    <row r="11">
      <c r="A11" s="41" t="s">
        <v>123</v>
      </c>
      <c r="B11" s="50">
        <v>8.0</v>
      </c>
      <c r="C11" s="43" t="str">
        <f t="shared" ref="C11:C35" si="3">IF(B11&lt;SUM(E11:BL11),SUM(E11:BL11),B11)</f>
        <v>8</v>
      </c>
      <c r="D11" s="44" t="str">
        <f t="shared" si="2"/>
        <v>8</v>
      </c>
      <c r="E11" s="51"/>
      <c r="L11" s="52"/>
      <c r="M11" s="52"/>
      <c r="BM11" s="54"/>
    </row>
    <row r="12">
      <c r="A12" s="41" t="s">
        <v>124</v>
      </c>
      <c r="B12" s="50">
        <v>10.0</v>
      </c>
      <c r="C12" s="43" t="str">
        <f t="shared" si="3"/>
        <v>10</v>
      </c>
      <c r="D12" s="44" t="str">
        <f t="shared" si="2"/>
        <v>10</v>
      </c>
      <c r="E12" s="51"/>
      <c r="N12" s="52"/>
      <c r="O12" s="52"/>
      <c r="BM12" s="54"/>
    </row>
    <row r="13">
      <c r="A13" s="41" t="s">
        <v>144</v>
      </c>
      <c r="B13" s="55">
        <v>3.0</v>
      </c>
      <c r="C13" s="43" t="str">
        <f t="shared" si="3"/>
        <v>6.5</v>
      </c>
      <c r="D13" s="44" t="str">
        <f t="shared" si="2"/>
        <v>0</v>
      </c>
      <c r="E13" s="56">
        <v>0.5</v>
      </c>
      <c r="F13" s="53">
        <v>0.5</v>
      </c>
      <c r="H13" s="53">
        <v>0.5</v>
      </c>
      <c r="I13" s="53">
        <v>2.0</v>
      </c>
      <c r="M13" s="53">
        <v>0.5</v>
      </c>
      <c r="O13" s="52"/>
      <c r="P13" s="53">
        <v>0.5</v>
      </c>
      <c r="Q13" s="53"/>
      <c r="T13" s="53">
        <v>2.0</v>
      </c>
      <c r="BM13" s="54"/>
    </row>
    <row r="14">
      <c r="A14" s="57" t="s">
        <v>128</v>
      </c>
      <c r="B14" s="50">
        <v>4.0</v>
      </c>
      <c r="C14" s="43" t="str">
        <f t="shared" si="3"/>
        <v>4</v>
      </c>
      <c r="D14" s="44" t="str">
        <f t="shared" si="2"/>
        <v>3</v>
      </c>
      <c r="E14" s="51"/>
      <c r="Q14" s="52"/>
      <c r="T14" s="53">
        <v>1.0</v>
      </c>
      <c r="BM14" s="54"/>
    </row>
    <row r="15">
      <c r="A15" s="57" t="s">
        <v>129</v>
      </c>
      <c r="B15" s="50">
        <v>4.0</v>
      </c>
      <c r="C15" s="43" t="str">
        <f t="shared" si="3"/>
        <v>4</v>
      </c>
      <c r="D15" s="44" t="str">
        <f t="shared" si="2"/>
        <v>4</v>
      </c>
      <c r="E15" s="51"/>
      <c r="M15" s="53"/>
      <c r="N15" s="53"/>
      <c r="R15" s="52"/>
      <c r="S15" s="52"/>
      <c r="T15" s="53"/>
      <c r="BM15" s="54"/>
    </row>
    <row r="16">
      <c r="A16" s="57" t="s">
        <v>130</v>
      </c>
      <c r="B16" s="50">
        <v>6.0</v>
      </c>
      <c r="C16" s="43" t="str">
        <f t="shared" si="3"/>
        <v>6</v>
      </c>
      <c r="D16" s="44" t="str">
        <f t="shared" si="2"/>
        <v>5</v>
      </c>
      <c r="E16" s="51"/>
      <c r="O16" s="53"/>
      <c r="R16" s="52"/>
      <c r="S16" s="52"/>
      <c r="T16" s="53">
        <v>1.0</v>
      </c>
      <c r="U16" s="52"/>
      <c r="BM16" s="54"/>
    </row>
    <row r="17">
      <c r="A17" s="57" t="s">
        <v>131</v>
      </c>
      <c r="B17" s="50">
        <v>6.0</v>
      </c>
      <c r="C17" s="43" t="str">
        <f t="shared" si="3"/>
        <v>6</v>
      </c>
      <c r="D17" s="44" t="str">
        <f t="shared" si="2"/>
        <v>6</v>
      </c>
      <c r="E17" s="51"/>
      <c r="R17" s="52"/>
      <c r="U17" s="52"/>
      <c r="V17" s="53"/>
      <c r="W17" s="53"/>
      <c r="X17" s="52"/>
      <c r="Y17" s="53"/>
      <c r="BM17" s="54"/>
    </row>
    <row r="18" hidden="1">
      <c r="A18" s="41"/>
      <c r="B18" s="55"/>
      <c r="C18" s="58" t="str">
        <f t="shared" si="3"/>
        <v/>
      </c>
      <c r="D18" s="44" t="str">
        <f t="shared" si="2"/>
        <v>0</v>
      </c>
      <c r="E18" s="51"/>
      <c r="V18" s="52"/>
      <c r="W18" s="53"/>
      <c r="X18" s="53"/>
      <c r="BM18" s="54"/>
    </row>
    <row r="19" hidden="1">
      <c r="A19" s="41"/>
      <c r="B19" s="55"/>
      <c r="C19" s="58" t="str">
        <f t="shared" si="3"/>
        <v/>
      </c>
      <c r="D19" s="44" t="str">
        <f t="shared" si="2"/>
        <v>0</v>
      </c>
      <c r="E19" s="51"/>
      <c r="U19" s="53"/>
      <c r="V19" s="52"/>
      <c r="W19" s="53"/>
      <c r="X19" s="53"/>
      <c r="Y19" s="53"/>
      <c r="BM19" s="54"/>
    </row>
    <row r="20" hidden="1">
      <c r="A20" s="59" t="s">
        <v>145</v>
      </c>
      <c r="B20" s="16"/>
      <c r="C20" s="58" t="str">
        <f t="shared" si="3"/>
        <v/>
      </c>
      <c r="D20" s="44" t="str">
        <f t="shared" si="2"/>
        <v>0</v>
      </c>
      <c r="E20" s="51"/>
      <c r="BM20" s="54"/>
    </row>
    <row r="21" hidden="1">
      <c r="A21" s="59" t="s">
        <v>146</v>
      </c>
      <c r="B21" s="16"/>
      <c r="C21" s="58" t="str">
        <f t="shared" si="3"/>
        <v/>
      </c>
      <c r="D21" s="44" t="str">
        <f t="shared" si="2"/>
        <v>0</v>
      </c>
      <c r="E21" s="51"/>
      <c r="BM21" s="54"/>
    </row>
    <row r="22" hidden="1">
      <c r="A22" s="59" t="s">
        <v>147</v>
      </c>
      <c r="B22" s="16"/>
      <c r="C22" s="58" t="str">
        <f t="shared" si="3"/>
        <v/>
      </c>
      <c r="D22" s="44" t="str">
        <f t="shared" si="2"/>
        <v>0</v>
      </c>
      <c r="E22" s="51"/>
      <c r="BM22" s="54"/>
    </row>
    <row r="23" hidden="1">
      <c r="A23" s="59" t="s">
        <v>148</v>
      </c>
      <c r="B23" s="16"/>
      <c r="C23" s="58" t="str">
        <f t="shared" si="3"/>
        <v/>
      </c>
      <c r="D23" s="44" t="str">
        <f t="shared" si="2"/>
        <v>0</v>
      </c>
      <c r="E23" s="51"/>
      <c r="BM23" s="54"/>
    </row>
    <row r="24" hidden="1">
      <c r="A24" s="59" t="s">
        <v>149</v>
      </c>
      <c r="B24" s="16"/>
      <c r="C24" s="58" t="str">
        <f t="shared" si="3"/>
        <v/>
      </c>
      <c r="D24" s="44" t="str">
        <f t="shared" si="2"/>
        <v>0</v>
      </c>
      <c r="E24" s="51"/>
      <c r="BM24" s="54"/>
    </row>
    <row r="25" hidden="1">
      <c r="A25" s="59" t="s">
        <v>150</v>
      </c>
      <c r="B25" s="16"/>
      <c r="C25" s="58" t="str">
        <f t="shared" si="3"/>
        <v/>
      </c>
      <c r="D25" s="44" t="str">
        <f t="shared" si="2"/>
        <v>0</v>
      </c>
      <c r="E25" s="51"/>
      <c r="BM25" s="54"/>
    </row>
    <row r="26" hidden="1">
      <c r="A26" s="59" t="s">
        <v>151</v>
      </c>
      <c r="B26" s="16"/>
      <c r="C26" s="58" t="str">
        <f t="shared" si="3"/>
        <v/>
      </c>
      <c r="D26" s="44" t="str">
        <f t="shared" si="2"/>
        <v>0</v>
      </c>
      <c r="E26" s="51"/>
      <c r="BM26" s="54"/>
    </row>
    <row r="27" hidden="1">
      <c r="A27" s="59" t="s">
        <v>152</v>
      </c>
      <c r="B27" s="16"/>
      <c r="C27" s="58" t="str">
        <f t="shared" si="3"/>
        <v/>
      </c>
      <c r="D27" s="44" t="str">
        <f t="shared" si="2"/>
        <v>0</v>
      </c>
      <c r="E27" s="51"/>
      <c r="BM27" s="54"/>
    </row>
    <row r="28" hidden="1">
      <c r="A28" s="59" t="s">
        <v>153</v>
      </c>
      <c r="B28" s="16"/>
      <c r="C28" s="58" t="str">
        <f t="shared" si="3"/>
        <v/>
      </c>
      <c r="D28" s="44" t="str">
        <f t="shared" si="2"/>
        <v>0</v>
      </c>
      <c r="E28" s="51"/>
      <c r="BM28" s="54"/>
    </row>
    <row r="29" hidden="1">
      <c r="A29" s="59" t="s">
        <v>154</v>
      </c>
      <c r="B29" s="16"/>
      <c r="C29" s="58" t="str">
        <f t="shared" si="3"/>
        <v/>
      </c>
      <c r="D29" s="44" t="str">
        <f t="shared" si="2"/>
        <v>0</v>
      </c>
      <c r="E29" s="51"/>
      <c r="BM29" s="54"/>
    </row>
    <row r="30" hidden="1">
      <c r="A30" s="59" t="s">
        <v>155</v>
      </c>
      <c r="B30" s="16"/>
      <c r="C30" s="58" t="str">
        <f t="shared" si="3"/>
        <v/>
      </c>
      <c r="D30" s="44" t="str">
        <f t="shared" si="2"/>
        <v>0</v>
      </c>
      <c r="E30" s="51"/>
      <c r="BM30" s="54"/>
    </row>
    <row r="31" hidden="1">
      <c r="A31" s="59" t="s">
        <v>156</v>
      </c>
      <c r="B31" s="16"/>
      <c r="C31" s="58" t="str">
        <f t="shared" si="3"/>
        <v/>
      </c>
      <c r="D31" s="44" t="str">
        <f t="shared" si="2"/>
        <v>0</v>
      </c>
      <c r="E31" s="51"/>
      <c r="BM31" s="54"/>
    </row>
    <row r="32" hidden="1">
      <c r="A32" s="59" t="s">
        <v>157</v>
      </c>
      <c r="B32" s="16"/>
      <c r="C32" s="58" t="str">
        <f t="shared" si="3"/>
        <v/>
      </c>
      <c r="D32" s="44" t="str">
        <f t="shared" si="2"/>
        <v>0</v>
      </c>
      <c r="E32" s="51"/>
      <c r="BM32" s="54"/>
    </row>
    <row r="33" hidden="1">
      <c r="A33" s="59" t="s">
        <v>158</v>
      </c>
      <c r="B33" s="16"/>
      <c r="C33" s="58" t="str">
        <f t="shared" si="3"/>
        <v/>
      </c>
      <c r="D33" s="44" t="str">
        <f t="shared" si="2"/>
        <v>0</v>
      </c>
      <c r="E33" s="51"/>
      <c r="BM33" s="54"/>
    </row>
    <row r="34" hidden="1">
      <c r="A34" s="59" t="s">
        <v>159</v>
      </c>
      <c r="B34" s="16"/>
      <c r="C34" s="58" t="str">
        <f t="shared" si="3"/>
        <v/>
      </c>
      <c r="D34" s="44" t="str">
        <f t="shared" si="2"/>
        <v>0</v>
      </c>
      <c r="E34" s="51"/>
      <c r="BM34" s="54"/>
    </row>
    <row r="35" hidden="1">
      <c r="A35" s="59" t="s">
        <v>160</v>
      </c>
      <c r="B35" s="17"/>
      <c r="C35" s="58" t="str">
        <f t="shared" si="3"/>
        <v/>
      </c>
      <c r="D35" s="44" t="str">
        <f t="shared" si="2"/>
        <v>0</v>
      </c>
      <c r="E35" s="60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61"/>
      <c r="BI35" s="61"/>
      <c r="BJ35" s="61"/>
      <c r="BK35" s="61"/>
      <c r="BL35" s="61"/>
      <c r="BM35" s="62"/>
    </row>
    <row r="36">
      <c r="A36" s="63" t="s">
        <v>161</v>
      </c>
      <c r="B36" s="64" t="str">
        <f t="shared" ref="B36:D36" si="4">SUM(B3:B35)</f>
        <v>119</v>
      </c>
      <c r="C36" s="65" t="str">
        <f t="shared" si="4"/>
        <v>110</v>
      </c>
      <c r="D36" s="65" t="str">
        <f t="shared" si="4"/>
        <v>93.83334</v>
      </c>
      <c r="E36" s="66" t="str">
        <f t="shared" ref="E36:BM36" si="5">SUM(E3:E20)</f>
        <v>0.5</v>
      </c>
      <c r="F36" s="66" t="str">
        <f t="shared" si="5"/>
        <v>4</v>
      </c>
      <c r="G36" s="66" t="str">
        <f t="shared" si="5"/>
        <v>0</v>
      </c>
      <c r="H36" s="66" t="str">
        <f t="shared" si="5"/>
        <v>0.66666</v>
      </c>
      <c r="I36" s="66" t="str">
        <f t="shared" si="5"/>
        <v>3</v>
      </c>
      <c r="J36" s="66" t="str">
        <f t="shared" si="5"/>
        <v>0</v>
      </c>
      <c r="K36" s="66" t="str">
        <f t="shared" si="5"/>
        <v>2</v>
      </c>
      <c r="L36" s="66" t="str">
        <f t="shared" si="5"/>
        <v>1.5</v>
      </c>
      <c r="M36" s="66" t="str">
        <f t="shared" si="5"/>
        <v>2.5</v>
      </c>
      <c r="N36" s="66" t="str">
        <f t="shared" si="5"/>
        <v>0</v>
      </c>
      <c r="O36" s="66" t="str">
        <f t="shared" si="5"/>
        <v>6</v>
      </c>
      <c r="P36" s="66" t="str">
        <f t="shared" si="5"/>
        <v>2.5</v>
      </c>
      <c r="Q36" s="66" t="str">
        <f t="shared" si="5"/>
        <v>2</v>
      </c>
      <c r="R36" s="66" t="str">
        <f t="shared" si="5"/>
        <v>3</v>
      </c>
      <c r="S36" s="66" t="str">
        <f t="shared" si="5"/>
        <v>0.5</v>
      </c>
      <c r="T36" s="66" t="str">
        <f t="shared" si="5"/>
        <v>8</v>
      </c>
      <c r="U36" s="66" t="str">
        <f t="shared" si="5"/>
        <v>0</v>
      </c>
      <c r="V36" s="66" t="str">
        <f t="shared" si="5"/>
        <v>0</v>
      </c>
      <c r="W36" s="66" t="str">
        <f t="shared" si="5"/>
        <v>0</v>
      </c>
      <c r="X36" s="66" t="str">
        <f t="shared" si="5"/>
        <v>0</v>
      </c>
      <c r="Y36" s="66" t="str">
        <f t="shared" si="5"/>
        <v>0</v>
      </c>
      <c r="Z36" s="66" t="str">
        <f t="shared" si="5"/>
        <v>0</v>
      </c>
      <c r="AA36" s="66" t="str">
        <f t="shared" si="5"/>
        <v>0</v>
      </c>
      <c r="AB36" s="66" t="str">
        <f t="shared" si="5"/>
        <v>0</v>
      </c>
      <c r="AC36" s="66" t="str">
        <f t="shared" si="5"/>
        <v>0</v>
      </c>
      <c r="AD36" s="66" t="str">
        <f t="shared" si="5"/>
        <v>0</v>
      </c>
      <c r="AE36" s="66" t="str">
        <f t="shared" si="5"/>
        <v>0</v>
      </c>
      <c r="AF36" s="66" t="str">
        <f t="shared" si="5"/>
        <v>0</v>
      </c>
      <c r="AG36" s="66" t="str">
        <f t="shared" si="5"/>
        <v>0</v>
      </c>
      <c r="AH36" s="66" t="str">
        <f t="shared" si="5"/>
        <v>0</v>
      </c>
      <c r="AI36" s="66" t="str">
        <f t="shared" si="5"/>
        <v>0</v>
      </c>
      <c r="AJ36" s="66" t="str">
        <f t="shared" si="5"/>
        <v>0</v>
      </c>
      <c r="AK36" s="66" t="str">
        <f t="shared" si="5"/>
        <v>0</v>
      </c>
      <c r="AL36" s="66" t="str">
        <f t="shared" si="5"/>
        <v>0</v>
      </c>
      <c r="AM36" s="66" t="str">
        <f t="shared" si="5"/>
        <v>0</v>
      </c>
      <c r="AN36" s="66" t="str">
        <f t="shared" si="5"/>
        <v>0</v>
      </c>
      <c r="AO36" s="66" t="str">
        <f t="shared" si="5"/>
        <v>0</v>
      </c>
      <c r="AP36" s="66" t="str">
        <f t="shared" si="5"/>
        <v>0</v>
      </c>
      <c r="AQ36" s="66" t="str">
        <f t="shared" si="5"/>
        <v>0</v>
      </c>
      <c r="AR36" s="66" t="str">
        <f t="shared" si="5"/>
        <v>0</v>
      </c>
      <c r="AS36" s="66" t="str">
        <f t="shared" si="5"/>
        <v>0</v>
      </c>
      <c r="AT36" s="66" t="str">
        <f t="shared" si="5"/>
        <v>0</v>
      </c>
      <c r="AU36" s="66" t="str">
        <f t="shared" si="5"/>
        <v>0</v>
      </c>
      <c r="AV36" s="66" t="str">
        <f t="shared" si="5"/>
        <v>0</v>
      </c>
      <c r="AW36" s="66" t="str">
        <f t="shared" si="5"/>
        <v>0</v>
      </c>
      <c r="AX36" s="66" t="str">
        <f t="shared" si="5"/>
        <v>0</v>
      </c>
      <c r="AY36" s="66" t="str">
        <f t="shared" si="5"/>
        <v>0</v>
      </c>
      <c r="AZ36" s="66" t="str">
        <f t="shared" si="5"/>
        <v>0</v>
      </c>
      <c r="BA36" s="66" t="str">
        <f t="shared" si="5"/>
        <v>0</v>
      </c>
      <c r="BB36" s="66" t="str">
        <f t="shared" si="5"/>
        <v>0</v>
      </c>
      <c r="BC36" s="66" t="str">
        <f t="shared" si="5"/>
        <v>0</v>
      </c>
      <c r="BD36" s="66" t="str">
        <f t="shared" si="5"/>
        <v>0</v>
      </c>
      <c r="BE36" s="66" t="str">
        <f t="shared" si="5"/>
        <v>0</v>
      </c>
      <c r="BF36" s="66" t="str">
        <f t="shared" si="5"/>
        <v>0</v>
      </c>
      <c r="BG36" s="66" t="str">
        <f t="shared" si="5"/>
        <v>0</v>
      </c>
      <c r="BH36" s="66" t="str">
        <f t="shared" si="5"/>
        <v>0</v>
      </c>
      <c r="BI36" s="66" t="str">
        <f t="shared" si="5"/>
        <v>0</v>
      </c>
      <c r="BJ36" s="66" t="str">
        <f t="shared" si="5"/>
        <v>0</v>
      </c>
      <c r="BK36" s="66" t="str">
        <f t="shared" si="5"/>
        <v>0</v>
      </c>
      <c r="BL36" s="66" t="str">
        <f t="shared" si="5"/>
        <v>0</v>
      </c>
      <c r="BM36" s="66" t="str">
        <f t="shared" si="5"/>
        <v>0</v>
      </c>
    </row>
    <row r="37">
      <c r="A37" s="67" t="s">
        <v>162</v>
      </c>
      <c r="B37" s="68" t="str">
        <f>B36-SUM(E37:BL37)</f>
        <v>0</v>
      </c>
      <c r="C37" s="69"/>
      <c r="D37" s="70"/>
      <c r="E37" s="71">
        <v>7.0</v>
      </c>
      <c r="F37" s="72">
        <v>7.0</v>
      </c>
      <c r="G37" s="72">
        <v>7.0</v>
      </c>
      <c r="H37" s="72">
        <v>7.0</v>
      </c>
      <c r="I37" s="72">
        <v>7.0</v>
      </c>
      <c r="J37" s="72">
        <v>7.0</v>
      </c>
      <c r="K37" s="72">
        <v>7.0</v>
      </c>
      <c r="L37" s="72">
        <v>7.0</v>
      </c>
      <c r="M37" s="72">
        <v>7.0</v>
      </c>
      <c r="N37" s="72">
        <v>7.0</v>
      </c>
      <c r="O37" s="72">
        <v>7.0</v>
      </c>
      <c r="P37" s="72">
        <v>7.0</v>
      </c>
      <c r="Q37" s="72">
        <v>7.0</v>
      </c>
      <c r="R37" s="72">
        <v>7.0</v>
      </c>
      <c r="S37" s="72">
        <v>7.0</v>
      </c>
      <c r="T37" s="72">
        <v>7.0</v>
      </c>
      <c r="U37" s="72">
        <v>7.0</v>
      </c>
      <c r="V37" s="72"/>
      <c r="W37" s="72"/>
      <c r="X37" s="72"/>
      <c r="Y37" s="72"/>
      <c r="Z37" s="72"/>
      <c r="AA37" s="72"/>
      <c r="AB37" s="7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73"/>
    </row>
    <row r="38" ht="4.5" customHeight="1">
      <c r="A38" s="74" t="s">
        <v>163</v>
      </c>
      <c r="B38" s="75"/>
      <c r="C38" s="76" t="s">
        <v>164</v>
      </c>
      <c r="D38" s="77" t="str">
        <f>B36</f>
        <v>119</v>
      </c>
      <c r="E38" s="78" t="str">
        <f t="shared" ref="E38:BM38" si="6">D38-E37</f>
        <v>112</v>
      </c>
      <c r="F38" s="78" t="str">
        <f t="shared" si="6"/>
        <v>105</v>
      </c>
      <c r="G38" s="78" t="str">
        <f t="shared" si="6"/>
        <v>98</v>
      </c>
      <c r="H38" s="78" t="str">
        <f t="shared" si="6"/>
        <v>91</v>
      </c>
      <c r="I38" s="78" t="str">
        <f t="shared" si="6"/>
        <v>84</v>
      </c>
      <c r="J38" s="78" t="str">
        <f t="shared" si="6"/>
        <v>77</v>
      </c>
      <c r="K38" s="78" t="str">
        <f t="shared" si="6"/>
        <v>70</v>
      </c>
      <c r="L38" s="78" t="str">
        <f t="shared" si="6"/>
        <v>63</v>
      </c>
      <c r="M38" s="78" t="str">
        <f t="shared" si="6"/>
        <v>56</v>
      </c>
      <c r="N38" s="78" t="str">
        <f t="shared" si="6"/>
        <v>49</v>
      </c>
      <c r="O38" s="78" t="str">
        <f t="shared" si="6"/>
        <v>42</v>
      </c>
      <c r="P38" s="78" t="str">
        <f t="shared" si="6"/>
        <v>35</v>
      </c>
      <c r="Q38" s="78" t="str">
        <f t="shared" si="6"/>
        <v>28</v>
      </c>
      <c r="R38" s="78" t="str">
        <f t="shared" si="6"/>
        <v>21</v>
      </c>
      <c r="S38" s="78" t="str">
        <f t="shared" si="6"/>
        <v>14</v>
      </c>
      <c r="T38" s="78" t="str">
        <f t="shared" si="6"/>
        <v>7</v>
      </c>
      <c r="U38" s="79" t="str">
        <f t="shared" si="6"/>
        <v>0</v>
      </c>
      <c r="V38" s="79" t="str">
        <f t="shared" si="6"/>
        <v>0</v>
      </c>
      <c r="W38" s="79" t="str">
        <f t="shared" si="6"/>
        <v>0</v>
      </c>
      <c r="X38" s="79" t="str">
        <f t="shared" si="6"/>
        <v>0</v>
      </c>
      <c r="Y38" s="79" t="str">
        <f t="shared" si="6"/>
        <v>0</v>
      </c>
      <c r="Z38" s="79" t="str">
        <f t="shared" si="6"/>
        <v>0</v>
      </c>
      <c r="AA38" s="79" t="str">
        <f t="shared" si="6"/>
        <v>0</v>
      </c>
      <c r="AB38" s="79" t="str">
        <f t="shared" si="6"/>
        <v>0</v>
      </c>
      <c r="AC38" s="79" t="str">
        <f t="shared" si="6"/>
        <v>0</v>
      </c>
      <c r="AD38" s="79" t="str">
        <f t="shared" si="6"/>
        <v>0</v>
      </c>
      <c r="AE38" s="79" t="str">
        <f t="shared" si="6"/>
        <v>0</v>
      </c>
      <c r="AF38" s="79" t="str">
        <f t="shared" si="6"/>
        <v>0</v>
      </c>
      <c r="AG38" s="79" t="str">
        <f t="shared" si="6"/>
        <v>0</v>
      </c>
      <c r="AH38" s="79" t="str">
        <f t="shared" si="6"/>
        <v>0</v>
      </c>
      <c r="AI38" s="79" t="str">
        <f t="shared" si="6"/>
        <v>0</v>
      </c>
      <c r="AJ38" s="79" t="str">
        <f t="shared" si="6"/>
        <v>0</v>
      </c>
      <c r="AK38" s="79" t="str">
        <f t="shared" si="6"/>
        <v>0</v>
      </c>
      <c r="AL38" s="79" t="str">
        <f t="shared" si="6"/>
        <v>0</v>
      </c>
      <c r="AM38" s="79" t="str">
        <f t="shared" si="6"/>
        <v>0</v>
      </c>
      <c r="AN38" s="79" t="str">
        <f t="shared" si="6"/>
        <v>0</v>
      </c>
      <c r="AO38" s="79" t="str">
        <f t="shared" si="6"/>
        <v>0</v>
      </c>
      <c r="AP38" s="79" t="str">
        <f t="shared" si="6"/>
        <v>0</v>
      </c>
      <c r="AQ38" s="79" t="str">
        <f t="shared" si="6"/>
        <v>0</v>
      </c>
      <c r="AR38" s="79" t="str">
        <f t="shared" si="6"/>
        <v>0</v>
      </c>
      <c r="AS38" s="79" t="str">
        <f t="shared" si="6"/>
        <v>0</v>
      </c>
      <c r="AT38" s="79" t="str">
        <f t="shared" si="6"/>
        <v>0</v>
      </c>
      <c r="AU38" s="79" t="str">
        <f t="shared" si="6"/>
        <v>0</v>
      </c>
      <c r="AV38" s="79" t="str">
        <f t="shared" si="6"/>
        <v>0</v>
      </c>
      <c r="AW38" s="79" t="str">
        <f t="shared" si="6"/>
        <v>0</v>
      </c>
      <c r="AX38" s="79" t="str">
        <f t="shared" si="6"/>
        <v>0</v>
      </c>
      <c r="AY38" s="79" t="str">
        <f t="shared" si="6"/>
        <v>0</v>
      </c>
      <c r="AZ38" s="79" t="str">
        <f t="shared" si="6"/>
        <v>0</v>
      </c>
      <c r="BA38" s="79" t="str">
        <f t="shared" si="6"/>
        <v>0</v>
      </c>
      <c r="BB38" s="79" t="str">
        <f t="shared" si="6"/>
        <v>0</v>
      </c>
      <c r="BC38" s="79" t="str">
        <f t="shared" si="6"/>
        <v>0</v>
      </c>
      <c r="BD38" s="79" t="str">
        <f t="shared" si="6"/>
        <v>0</v>
      </c>
      <c r="BE38" s="79" t="str">
        <f t="shared" si="6"/>
        <v>0</v>
      </c>
      <c r="BF38" s="79" t="str">
        <f t="shared" si="6"/>
        <v>0</v>
      </c>
      <c r="BG38" s="79" t="str">
        <f t="shared" si="6"/>
        <v>0</v>
      </c>
      <c r="BH38" s="79" t="str">
        <f t="shared" si="6"/>
        <v>0</v>
      </c>
      <c r="BI38" s="79" t="str">
        <f t="shared" si="6"/>
        <v>0</v>
      </c>
      <c r="BJ38" s="79" t="str">
        <f t="shared" si="6"/>
        <v>0</v>
      </c>
      <c r="BK38" s="79" t="str">
        <f t="shared" si="6"/>
        <v>0</v>
      </c>
      <c r="BL38" s="79" t="str">
        <f t="shared" si="6"/>
        <v>0</v>
      </c>
      <c r="BM38" s="79" t="str">
        <f t="shared" si="6"/>
        <v>0</v>
      </c>
    </row>
    <row r="39" ht="4.5" customHeight="1">
      <c r="A39" s="74" t="s">
        <v>165</v>
      </c>
      <c r="B39" s="75"/>
      <c r="C39" s="76" t="s">
        <v>166</v>
      </c>
      <c r="D39" s="77" t="str">
        <f>C36</f>
        <v>110</v>
      </c>
      <c r="E39" s="77" t="str">
        <f>$C$36-SUM(E$3:E$35)</f>
        <v>109.5</v>
      </c>
      <c r="F39" s="77" t="str">
        <f t="shared" ref="F39:BM39" si="7">E39-SUM(F3:F35)</f>
        <v>105.5</v>
      </c>
      <c r="G39" s="77" t="str">
        <f t="shared" si="7"/>
        <v>105.5</v>
      </c>
      <c r="H39" s="77" t="str">
        <f t="shared" si="7"/>
        <v>104.83334</v>
      </c>
      <c r="I39" s="77" t="str">
        <f t="shared" si="7"/>
        <v>101.83334</v>
      </c>
      <c r="J39" s="77" t="str">
        <f t="shared" si="7"/>
        <v>101.83334</v>
      </c>
      <c r="K39" s="77" t="str">
        <f t="shared" si="7"/>
        <v>99.83334</v>
      </c>
      <c r="L39" s="77" t="str">
        <f t="shared" si="7"/>
        <v>98.33334</v>
      </c>
      <c r="M39" s="77" t="str">
        <f t="shared" si="7"/>
        <v>95.83334</v>
      </c>
      <c r="N39" s="77" t="str">
        <f t="shared" si="7"/>
        <v>95.83334</v>
      </c>
      <c r="O39" s="77" t="str">
        <f t="shared" si="7"/>
        <v>89.83334</v>
      </c>
      <c r="P39" s="77" t="str">
        <f t="shared" si="7"/>
        <v>87.33334</v>
      </c>
      <c r="Q39" s="77" t="str">
        <f t="shared" si="7"/>
        <v>85.33334</v>
      </c>
      <c r="R39" s="77" t="str">
        <f t="shared" si="7"/>
        <v>82.33334</v>
      </c>
      <c r="S39" s="77" t="str">
        <f t="shared" si="7"/>
        <v>81.83334</v>
      </c>
      <c r="T39" s="77" t="str">
        <f t="shared" si="7"/>
        <v>73.83334</v>
      </c>
      <c r="U39" s="77" t="str">
        <f t="shared" si="7"/>
        <v>73.83334</v>
      </c>
      <c r="V39" s="77" t="str">
        <f t="shared" si="7"/>
        <v>73.83334</v>
      </c>
      <c r="W39" s="77" t="str">
        <f t="shared" si="7"/>
        <v>73.83334</v>
      </c>
      <c r="X39" s="77" t="str">
        <f t="shared" si="7"/>
        <v>73.83334</v>
      </c>
      <c r="Y39" s="77" t="str">
        <f t="shared" si="7"/>
        <v>73.83334</v>
      </c>
      <c r="Z39" s="77" t="str">
        <f t="shared" si="7"/>
        <v>73.83334</v>
      </c>
      <c r="AA39" s="77" t="str">
        <f t="shared" si="7"/>
        <v>73.83334</v>
      </c>
      <c r="AB39" s="77" t="str">
        <f t="shared" si="7"/>
        <v>73.83334</v>
      </c>
      <c r="AC39" s="77" t="str">
        <f t="shared" si="7"/>
        <v>73.83334</v>
      </c>
      <c r="AD39" s="77" t="str">
        <f t="shared" si="7"/>
        <v>73.83334</v>
      </c>
      <c r="AE39" s="77" t="str">
        <f t="shared" si="7"/>
        <v>73.83334</v>
      </c>
      <c r="AF39" s="77" t="str">
        <f t="shared" si="7"/>
        <v>73.83334</v>
      </c>
      <c r="AG39" s="77" t="str">
        <f t="shared" si="7"/>
        <v>73.83334</v>
      </c>
      <c r="AH39" s="77" t="str">
        <f t="shared" si="7"/>
        <v>73.83334</v>
      </c>
      <c r="AI39" s="77" t="str">
        <f t="shared" si="7"/>
        <v>73.83334</v>
      </c>
      <c r="AJ39" s="77" t="str">
        <f t="shared" si="7"/>
        <v>73.83334</v>
      </c>
      <c r="AK39" s="77" t="str">
        <f t="shared" si="7"/>
        <v>73.83334</v>
      </c>
      <c r="AL39" s="77" t="str">
        <f t="shared" si="7"/>
        <v>73.83334</v>
      </c>
      <c r="AM39" s="77" t="str">
        <f t="shared" si="7"/>
        <v>73.83334</v>
      </c>
      <c r="AN39" s="77" t="str">
        <f t="shared" si="7"/>
        <v>73.83334</v>
      </c>
      <c r="AO39" s="77" t="str">
        <f t="shared" si="7"/>
        <v>73.83334</v>
      </c>
      <c r="AP39" s="77" t="str">
        <f t="shared" si="7"/>
        <v>73.83334</v>
      </c>
      <c r="AQ39" s="77" t="str">
        <f t="shared" si="7"/>
        <v>73.83334</v>
      </c>
      <c r="AR39" s="77" t="str">
        <f t="shared" si="7"/>
        <v>73.83334</v>
      </c>
      <c r="AS39" s="77" t="str">
        <f t="shared" si="7"/>
        <v>73.83334</v>
      </c>
      <c r="AT39" s="77" t="str">
        <f t="shared" si="7"/>
        <v>73.83334</v>
      </c>
      <c r="AU39" s="77" t="str">
        <f t="shared" si="7"/>
        <v>73.83334</v>
      </c>
      <c r="AV39" s="77" t="str">
        <f t="shared" si="7"/>
        <v>73.83334</v>
      </c>
      <c r="AW39" s="77" t="str">
        <f t="shared" si="7"/>
        <v>73.83334</v>
      </c>
      <c r="AX39" s="77" t="str">
        <f t="shared" si="7"/>
        <v>73.83334</v>
      </c>
      <c r="AY39" s="77" t="str">
        <f t="shared" si="7"/>
        <v>73.83334</v>
      </c>
      <c r="AZ39" s="77" t="str">
        <f t="shared" si="7"/>
        <v>73.83334</v>
      </c>
      <c r="BA39" s="77" t="str">
        <f t="shared" si="7"/>
        <v>73.83334</v>
      </c>
      <c r="BB39" s="77" t="str">
        <f t="shared" si="7"/>
        <v>73.83334</v>
      </c>
      <c r="BC39" s="77" t="str">
        <f t="shared" si="7"/>
        <v>73.83334</v>
      </c>
      <c r="BD39" s="77" t="str">
        <f t="shared" si="7"/>
        <v>73.83334</v>
      </c>
      <c r="BE39" s="77" t="str">
        <f t="shared" si="7"/>
        <v>73.83334</v>
      </c>
      <c r="BF39" s="77" t="str">
        <f t="shared" si="7"/>
        <v>73.83334</v>
      </c>
      <c r="BG39" s="77" t="str">
        <f t="shared" si="7"/>
        <v>73.83334</v>
      </c>
      <c r="BH39" s="77" t="str">
        <f t="shared" si="7"/>
        <v>73.83334</v>
      </c>
      <c r="BI39" s="77" t="str">
        <f t="shared" si="7"/>
        <v>73.83334</v>
      </c>
      <c r="BJ39" s="77" t="str">
        <f t="shared" si="7"/>
        <v>73.83334</v>
      </c>
      <c r="BK39" s="77" t="str">
        <f t="shared" si="7"/>
        <v>73.83334</v>
      </c>
      <c r="BL39" s="77" t="str">
        <f t="shared" si="7"/>
        <v>73.83334</v>
      </c>
      <c r="BM39" s="77" t="str">
        <f t="shared" si="7"/>
        <v>73.83334</v>
      </c>
    </row>
    <row r="40">
      <c r="A40" s="80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1"/>
      <c r="BB40" s="81"/>
      <c r="BC40" s="81"/>
      <c r="BD40" s="81"/>
      <c r="BE40" s="81"/>
      <c r="BF40" s="81"/>
      <c r="BG40" s="81"/>
      <c r="BH40" s="81"/>
      <c r="BI40" s="81"/>
      <c r="BJ40" s="81"/>
      <c r="BK40" s="81"/>
      <c r="BL40" s="81"/>
      <c r="BM40" s="81"/>
    </row>
    <row r="41">
      <c r="A41" s="82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1"/>
      <c r="BB41" s="81"/>
      <c r="BC41" s="81"/>
      <c r="BD41" s="81"/>
      <c r="BE41" s="81"/>
      <c r="BF41" s="81"/>
      <c r="BG41" s="81"/>
      <c r="BH41" s="81"/>
      <c r="BI41" s="81"/>
      <c r="BJ41" s="81"/>
      <c r="BK41" s="81"/>
      <c r="BL41" s="81"/>
      <c r="BM41" s="81"/>
    </row>
    <row r="42">
      <c r="A42" s="83"/>
    </row>
    <row r="43">
      <c r="A43" s="83"/>
    </row>
    <row r="44">
      <c r="A44" s="83"/>
    </row>
    <row r="45">
      <c r="A45" s="83"/>
    </row>
    <row r="46">
      <c r="A46" s="83"/>
    </row>
    <row r="47">
      <c r="A47" s="83"/>
    </row>
    <row r="48">
      <c r="A48" s="83"/>
    </row>
    <row r="49">
      <c r="A49" s="83"/>
    </row>
    <row r="50">
      <c r="A50" s="83"/>
    </row>
    <row r="51">
      <c r="A51" s="83"/>
    </row>
    <row r="52">
      <c r="A52" s="83"/>
    </row>
    <row r="53">
      <c r="A53" s="83"/>
    </row>
    <row r="54">
      <c r="A54" s="83"/>
    </row>
    <row r="55">
      <c r="A55" s="83"/>
    </row>
    <row r="56">
      <c r="A56" s="83"/>
    </row>
    <row r="57">
      <c r="A57" s="83"/>
    </row>
    <row r="58">
      <c r="A58" s="83"/>
    </row>
    <row r="59">
      <c r="A59" s="83"/>
    </row>
    <row r="60">
      <c r="A60" s="83"/>
    </row>
    <row r="61">
      <c r="A61" s="83"/>
    </row>
    <row r="62">
      <c r="A62" s="83"/>
    </row>
    <row r="63">
      <c r="A63" s="83"/>
    </row>
    <row r="64">
      <c r="A64" s="83"/>
    </row>
    <row r="65">
      <c r="A65" s="83"/>
    </row>
    <row r="66">
      <c r="A66" s="83"/>
    </row>
    <row r="67">
      <c r="A67" s="83"/>
    </row>
    <row r="68">
      <c r="A68" s="83"/>
    </row>
    <row r="69">
      <c r="A69" s="83"/>
    </row>
    <row r="70">
      <c r="A70" s="83"/>
    </row>
    <row r="71">
      <c r="A71" s="83"/>
    </row>
    <row r="72">
      <c r="A72" s="83"/>
    </row>
    <row r="73">
      <c r="A73" s="83"/>
    </row>
    <row r="74">
      <c r="A74" s="83"/>
    </row>
    <row r="75">
      <c r="A75" s="83"/>
    </row>
    <row r="76">
      <c r="A76" s="83"/>
    </row>
    <row r="77">
      <c r="A77" s="83"/>
    </row>
    <row r="78">
      <c r="A78" s="83"/>
    </row>
    <row r="79">
      <c r="A79" s="83"/>
    </row>
    <row r="80">
      <c r="A80" s="83"/>
    </row>
    <row r="81">
      <c r="A81" s="83"/>
    </row>
    <row r="82">
      <c r="A82" s="83"/>
    </row>
    <row r="83">
      <c r="A83" s="83"/>
    </row>
    <row r="84">
      <c r="A84" s="83"/>
    </row>
    <row r="85">
      <c r="A85" s="83"/>
    </row>
    <row r="86">
      <c r="A86" s="83"/>
    </row>
    <row r="87">
      <c r="A87" s="83"/>
    </row>
    <row r="88">
      <c r="A88" s="83"/>
    </row>
    <row r="89">
      <c r="A89" s="83"/>
    </row>
    <row r="90">
      <c r="A90" s="83"/>
    </row>
    <row r="91">
      <c r="A91" s="83"/>
    </row>
    <row r="92">
      <c r="A92" s="83"/>
    </row>
    <row r="93">
      <c r="A93" s="83"/>
    </row>
    <row r="94">
      <c r="A94" s="83"/>
    </row>
    <row r="95">
      <c r="A95" s="83"/>
    </row>
    <row r="96">
      <c r="A96" s="83"/>
    </row>
    <row r="97">
      <c r="A97" s="83"/>
    </row>
    <row r="98">
      <c r="A98" s="83"/>
    </row>
    <row r="99">
      <c r="A99" s="83"/>
    </row>
    <row r="100">
      <c r="A100" s="83"/>
    </row>
    <row r="101">
      <c r="A101" s="83"/>
    </row>
    <row r="102">
      <c r="A102" s="83"/>
    </row>
  </sheetData>
  <mergeCells count="2">
    <mergeCell ref="A40:D40"/>
    <mergeCell ref="A41:D41"/>
  </mergeCells>
  <conditionalFormatting sqref="A38:BM39">
    <cfRule type="cellIs" dxfId="0" priority="1" operator="lessThan">
      <formula>1</formula>
    </cfRule>
  </conditionalFormatting>
  <conditionalFormatting sqref="A37">
    <cfRule type="cellIs" dxfId="1" priority="2" operator="equal">
      <formula>0</formula>
    </cfRule>
  </conditionalFormatting>
  <conditionalFormatting sqref="D37">
    <cfRule type="cellIs" dxfId="1" priority="3" operator="equal">
      <formula>0</formula>
    </cfRule>
  </conditionalFormatting>
  <conditionalFormatting sqref="C37">
    <cfRule type="cellIs" dxfId="1" priority="4" operator="lessThan">
      <formula>1</formula>
    </cfRule>
  </conditionalFormatting>
  <conditionalFormatting sqref="F3:BM35 E4:E35">
    <cfRule type="cellIs" dxfId="2" priority="5" operator="greaterThan">
      <formula>0</formula>
    </cfRule>
  </conditionalFormatting>
  <conditionalFormatting sqref="D3:D35">
    <cfRule type="cellIs" dxfId="3" priority="6" operator="greaterThan">
      <formula>0</formula>
    </cfRule>
  </conditionalFormatting>
  <conditionalFormatting sqref="B37">
    <cfRule type="cellIs" dxfId="4" priority="7" operator="greaterThan">
      <formula>0</formula>
    </cfRule>
  </conditionalFormatting>
  <conditionalFormatting sqref="C37">
    <cfRule type="cellIs" dxfId="5" priority="8" operator="greaterThan">
      <formula>0</formula>
    </cfRule>
  </conditionalFormatting>
  <conditionalFormatting sqref="A37">
    <cfRule type="cellIs" dxfId="5" priority="9" operator="greaterThan">
      <formula>8</formula>
    </cfRule>
  </conditionalFormatting>
  <conditionalFormatting sqref="D37">
    <cfRule type="cellIs" dxfId="5" priority="10" operator="greaterThan">
      <formula>8</formula>
    </cfRule>
  </conditionalFormatting>
  <conditionalFormatting sqref="D3:D35">
    <cfRule type="cellIs" dxfId="0" priority="11" operator="equal">
      <formula>0</formula>
    </cfRule>
  </conditionalFormatting>
  <conditionalFormatting sqref="D3:D35">
    <cfRule type="cellIs" dxfId="6" priority="12" operator="less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D5A6BD"/>
  </sheetPr>
  <sheetViews>
    <sheetView workbookViewId="0"/>
  </sheetViews>
  <sheetFormatPr customHeight="1" defaultColWidth="17.29" defaultRowHeight="15.75"/>
  <cols>
    <col customWidth="1" min="2" max="2" width="61.0"/>
  </cols>
  <sheetData>
    <row r="1">
      <c r="A1" s="84" t="s">
        <v>167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</row>
    <row r="2">
      <c r="A2" s="86" t="s">
        <v>168</v>
      </c>
      <c r="B2" s="87" t="s">
        <v>169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</row>
    <row r="3">
      <c r="A3" s="86" t="s">
        <v>170</v>
      </c>
      <c r="B3" s="53" t="s">
        <v>171</v>
      </c>
    </row>
    <row r="4">
      <c r="A4" s="86" t="s">
        <v>172</v>
      </c>
      <c r="B4" s="53" t="s">
        <v>173</v>
      </c>
    </row>
    <row r="6">
      <c r="A6" s="89" t="s">
        <v>174</v>
      </c>
      <c r="B6" s="53" t="s">
        <v>175</v>
      </c>
    </row>
    <row r="7">
      <c r="A7" s="89" t="s">
        <v>176</v>
      </c>
      <c r="B7" s="53" t="s">
        <v>177</v>
      </c>
    </row>
    <row r="8">
      <c r="B8" s="53" t="s">
        <v>178</v>
      </c>
    </row>
  </sheetData>
  <mergeCells count="2">
    <mergeCell ref="A1:B1"/>
    <mergeCell ref="A7:A8"/>
  </mergeCells>
  <drawing r:id="rId1"/>
</worksheet>
</file>