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dntryniski/445/Project 1/"/>
    </mc:Choice>
  </mc:AlternateContent>
  <xr:revisionPtr revIDLastSave="0" documentId="13_ncr:1_{5718ED5E-2C22-EA4D-9D56-966BC0A221A4}" xr6:coauthVersionLast="40" xr6:coauthVersionMax="40" xr10:uidLastSave="{00000000-0000-0000-0000-000000000000}"/>
  <bookViews>
    <workbookView xWindow="500" yWindow="460" windowWidth="28300" windowHeight="16420" xr2:uid="{2420B69B-9A5F-814C-8FEE-DE90C47660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4" i="1"/>
  <c r="K4" i="1"/>
  <c r="F14" i="1"/>
  <c r="F15" i="1"/>
  <c r="F16" i="1"/>
  <c r="R12" i="1"/>
  <c r="R13" i="1"/>
  <c r="R14" i="1"/>
  <c r="R8" i="1"/>
  <c r="R9" i="1"/>
  <c r="R7" i="1"/>
  <c r="C14" i="1"/>
  <c r="C15" i="1"/>
  <c r="C16" i="1"/>
  <c r="K5" i="1"/>
  <c r="K6" i="1"/>
  <c r="K7" i="1"/>
  <c r="K8" i="1"/>
  <c r="K11" i="1"/>
  <c r="K12" i="1"/>
  <c r="K13" i="1"/>
  <c r="K14" i="1"/>
  <c r="K15" i="1"/>
  <c r="F9" i="1"/>
  <c r="F10" i="1"/>
  <c r="F11" i="1"/>
  <c r="F5" i="1"/>
  <c r="F6" i="1"/>
  <c r="F4" i="1"/>
  <c r="C9" i="1"/>
  <c r="C10" i="1"/>
  <c r="C11" i="1"/>
  <c r="C5" i="1"/>
  <c r="C6" i="1"/>
  <c r="C4" i="1"/>
</calcChain>
</file>

<file path=xl/sharedStrings.xml><?xml version="1.0" encoding="utf-8"?>
<sst xmlns="http://schemas.openxmlformats.org/spreadsheetml/2006/main" count="25" uniqueCount="19">
  <si>
    <t>TCP RTT</t>
  </si>
  <si>
    <t>laptop to pi</t>
  </si>
  <si>
    <t>Divisor</t>
  </si>
  <si>
    <t>pi - altair</t>
  </si>
  <si>
    <t>UDP RTT</t>
  </si>
  <si>
    <t>laptop-pi</t>
  </si>
  <si>
    <t>altair-pi</t>
  </si>
  <si>
    <t>TCP throughput</t>
  </si>
  <si>
    <t>bps</t>
  </si>
  <si>
    <t>pi-altiar</t>
  </si>
  <si>
    <t>desktop-altair</t>
  </si>
  <si>
    <t>TCP message # vs size</t>
  </si>
  <si>
    <t>RTT</t>
  </si>
  <si>
    <t>Errors :(</t>
  </si>
  <si>
    <t>pi-altair</t>
  </si>
  <si>
    <t>Desktop-pi</t>
  </si>
  <si>
    <t>desktop-pi</t>
  </si>
  <si>
    <t>UDP message# vs size</t>
  </si>
  <si>
    <t>it just fails le sad.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</si>
</sst>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 RTT on my laptop to pi (Home wifi)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Sheet1!$A$4:$A$6</c:f>
              <c:numCache>
                <c:formatCode>General</c:formatCode>
                <c:ptCount val="3"/>
                <c:pt idx="0">
                  <c:v>1</c:v>
                </c:pt>
                <c:pt idx="1">
                  <c:v>64</c:v>
                </c:pt>
                <c:pt idx="2">
                  <c:v>1024</c:v>
                </c:pt>
              </c:numCache>
            </c:numRef>
          </c:xVal>
          <c:yVal>
            <c:numRef>
              <c:f>Sheet1!$C$4:$C$6</c:f>
              <c:numCache>
                <c:formatCode>General</c:formatCode>
                <c:ptCount val="3"/>
                <c:pt idx="0">
                  <c:v>2.1314690000000001E-2</c:v>
                </c:pt>
                <c:pt idx="1">
                  <c:v>2.1959721000000001E-2</c:v>
                </c:pt>
                <c:pt idx="2">
                  <c:v>2.1363410999999999E-2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D-1F4D-A2C5-DE973EAB4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710816"/>
        <c:axId val="670635232"/>
      </c:scatterChart>
      <c:valAx>
        <c:axId val="72171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35232"/>
        <c:crosses val="autoZero"/>
        <c:crossBetween val="midCat"/>
      </c:valAx>
      <c:valAx>
        <c:axId val="6706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1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 Message</a:t>
            </a:r>
            <a:r>
              <a:rPr lang="en-US" baseline="0"/>
              <a:t> Size vs. Amount of messages</a:t>
            </a:r>
          </a:p>
          <a:p>
            <a:pPr>
              <a:defRPr/>
            </a:pPr>
            <a:r>
              <a:rPr lang="en-US" baseline="0"/>
              <a:t>pi to altair (wired connection)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Sheet1!$P$7:$P$9</c:f>
              <c:numCache>
                <c:formatCode>General</c:formatCode>
                <c:ptCount val="3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</c:numCache>
            </c:numRef>
          </c:xVal>
          <c:yVal>
            <c:numRef>
              <c:f>Sheet1!$R$7:$R$9</c:f>
              <c:numCache>
                <c:formatCode>General</c:formatCode>
                <c:ptCount val="3"/>
                <c:pt idx="0">
                  <c:v>6.1626240000000002E-3</c:v>
                </c:pt>
                <c:pt idx="1">
                  <c:v>8.0253229999999991E-3</c:v>
                </c:pt>
                <c:pt idx="2">
                  <c:v>6.8223559999999999E-3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C-A34A-88BB-E7FC62D6A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79504"/>
        <c:axId val="776298736"/>
      </c:scatterChart>
      <c:valAx>
        <c:axId val="79767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98736"/>
        <c:crosses val="autoZero"/>
        <c:crossBetween val="midCat"/>
      </c:valAx>
      <c:valAx>
        <c:axId val="77629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7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TCP Message Size vs. Amount of messages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pi to altair (wired connection)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Sheet1!$P$12:$P$14</c:f>
              <c:numCache>
                <c:formatCode>General</c:formatCode>
                <c:ptCount val="3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</c:numCache>
            </c:numRef>
          </c:xVal>
          <c:yVal>
            <c:numRef>
              <c:f>Sheet1!$R$12:$R$14</c:f>
              <c:numCache>
                <c:formatCode>General</c:formatCode>
                <c:ptCount val="3"/>
                <c:pt idx="0">
                  <c:v>1.4457287599999999</c:v>
                </c:pt>
                <c:pt idx="1">
                  <c:v>1.4165332589999999</c:v>
                </c:pt>
                <c:pt idx="2">
                  <c:v>1.4148431990000001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11-1341-8284-A612D1518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89840"/>
        <c:axId val="666934608"/>
      </c:scatterChart>
      <c:valAx>
        <c:axId val="79768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34608"/>
        <c:crosses val="autoZero"/>
        <c:crossBetween val="midCat"/>
      </c:valAx>
      <c:valAx>
        <c:axId val="6669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8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 RTT on pi to altair (wired connection)</a:t>
            </a:r>
          </a:p>
        </c:rich>
      </c:tx>
      <c:layout>
        <c:manualLayout>
          <c:xMode val="edge"/>
          <c:yMode val="edge"/>
          <c:x val="0.2821666666666666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Sheet1!$A$9:$A$11</c:f>
              <c:numCache>
                <c:formatCode>General</c:formatCode>
                <c:ptCount val="3"/>
                <c:pt idx="0">
                  <c:v>1</c:v>
                </c:pt>
                <c:pt idx="1">
                  <c:v>64</c:v>
                </c:pt>
                <c:pt idx="2">
                  <c:v>1024</c:v>
                </c:pt>
              </c:numCache>
            </c:numRef>
          </c:xVal>
          <c:yVal>
            <c:numRef>
              <c:f>Sheet1!$C$9:$C$11</c:f>
              <c:numCache>
                <c:formatCode>General</c:formatCode>
                <c:ptCount val="3"/>
                <c:pt idx="0">
                  <c:v>2.1260580000000001E-3</c:v>
                </c:pt>
                <c:pt idx="1">
                  <c:v>1.0526380000000001E-3</c:v>
                </c:pt>
                <c:pt idx="2">
                  <c:v>2.421089E-3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BE-3643-954C-1A33652CF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032528"/>
        <c:axId val="722365376"/>
      </c:scatterChart>
      <c:valAx>
        <c:axId val="7970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65376"/>
        <c:crosses val="autoZero"/>
        <c:crossBetween val="midCat"/>
      </c:valAx>
      <c:valAx>
        <c:axId val="7223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03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 RTT on desktop to</a:t>
            </a:r>
            <a:r>
              <a:rPr lang="en-US" baseline="0"/>
              <a:t> altair (Home wifi)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Sheet1!$A$14:$A$16</c:f>
              <c:numCache>
                <c:formatCode>General</c:formatCode>
                <c:ptCount val="3"/>
                <c:pt idx="0">
                  <c:v>1</c:v>
                </c:pt>
                <c:pt idx="1">
                  <c:v>64</c:v>
                </c:pt>
                <c:pt idx="2">
                  <c:v>1024</c:v>
                </c:pt>
              </c:numCache>
            </c:numRef>
          </c:xVal>
          <c:yVal>
            <c:numRef>
              <c:f>Sheet1!$C$14:$C$16</c:f>
              <c:numCache>
                <c:formatCode>General</c:formatCode>
                <c:ptCount val="3"/>
                <c:pt idx="0">
                  <c:v>1.7269783E-2</c:v>
                </c:pt>
                <c:pt idx="1">
                  <c:v>1.5933063000000001E-2</c:v>
                </c:pt>
                <c:pt idx="2">
                  <c:v>1.8859946999999998E-2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6-344F-94EC-3B5679062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552400"/>
        <c:axId val="773748336"/>
      </c:scatterChart>
      <c:valAx>
        <c:axId val="66955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48336"/>
        <c:crosses val="autoZero"/>
        <c:crossBetween val="midCat"/>
      </c:valAx>
      <c:valAx>
        <c:axId val="7737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5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UDP RTT on my laptop</a:t>
            </a:r>
            <a:r>
              <a:rPr lang="en-US" baseline="0"/>
              <a:t> to pi (Home wifi)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Sheet1!$E$4:$E$6</c:f>
              <c:numCache>
                <c:formatCode>General</c:formatCode>
                <c:ptCount val="3"/>
                <c:pt idx="0">
                  <c:v>14555880</c:v>
                </c:pt>
                <c:pt idx="1">
                  <c:v>16983224</c:v>
                </c:pt>
                <c:pt idx="2">
                  <c:v>17274494</c:v>
                </c:pt>
              </c:numCache>
            </c:numRef>
          </c:xVal>
          <c:yVal>
            <c:numRef>
              <c:f>Sheet1!$F$4:$F$6</c:f>
              <c:numCache>
                <c:formatCode>General</c:formatCode>
                <c:ptCount val="3"/>
                <c:pt idx="0">
                  <c:v>1.455588E-2</c:v>
                </c:pt>
                <c:pt idx="1">
                  <c:v>1.6983224000000002E-2</c:v>
                </c:pt>
                <c:pt idx="2">
                  <c:v>1.7274494000000001E-2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C-414A-99CC-B790B2FD6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418928"/>
        <c:axId val="776248352"/>
      </c:scatterChart>
      <c:valAx>
        <c:axId val="77941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48352"/>
        <c:crosses val="autoZero"/>
        <c:crossBetween val="midCat"/>
      </c:valAx>
      <c:valAx>
        <c:axId val="7762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41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UDP RTT on altair</a:t>
            </a:r>
            <a:r>
              <a:rPr lang="en-US" baseline="0"/>
              <a:t> to pi (wired connection)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Sheet1!$E$9:$E$11</c:f>
              <c:numCache>
                <c:formatCode>General</c:formatCode>
                <c:ptCount val="3"/>
                <c:pt idx="0">
                  <c:v>784035</c:v>
                </c:pt>
                <c:pt idx="1">
                  <c:v>407387</c:v>
                </c:pt>
                <c:pt idx="2">
                  <c:v>222623</c:v>
                </c:pt>
              </c:numCache>
            </c:numRef>
          </c:xVal>
          <c:yVal>
            <c:numRef>
              <c:f>Sheet1!$F$9:$F$11</c:f>
              <c:numCache>
                <c:formatCode>General</c:formatCode>
                <c:ptCount val="3"/>
                <c:pt idx="0">
                  <c:v>7.8403499999999998E-4</c:v>
                </c:pt>
                <c:pt idx="1">
                  <c:v>4.0738699999999999E-4</c:v>
                </c:pt>
                <c:pt idx="2">
                  <c:v>2.22623E-4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C-494B-9AEE-A11B8BB81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277696"/>
        <c:axId val="669818064"/>
      </c:scatterChart>
      <c:valAx>
        <c:axId val="77327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18064"/>
        <c:crosses val="autoZero"/>
        <c:crossBetween val="midCat"/>
      </c:valAx>
      <c:valAx>
        <c:axId val="6698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7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UDP RTT on desktop to altair</a:t>
            </a:r>
            <a:r>
              <a:rPr lang="en-US" baseline="0"/>
              <a:t> (Home wifi)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Sheet1!$E$14:$E$16</c:f>
              <c:numCache>
                <c:formatCode>General</c:formatCode>
                <c:ptCount val="3"/>
                <c:pt idx="0">
                  <c:v>16756250</c:v>
                </c:pt>
                <c:pt idx="1">
                  <c:v>16012011</c:v>
                </c:pt>
                <c:pt idx="2">
                  <c:v>18375539</c:v>
                </c:pt>
              </c:numCache>
            </c:numRef>
          </c:xVal>
          <c:yVal>
            <c:numRef>
              <c:f>Sheet1!$F$14:$F$16</c:f>
              <c:numCache>
                <c:formatCode>General</c:formatCode>
                <c:ptCount val="3"/>
                <c:pt idx="0">
                  <c:v>1.675625E-2</c:v>
                </c:pt>
                <c:pt idx="1">
                  <c:v>1.6012011E-2</c:v>
                </c:pt>
                <c:pt idx="2">
                  <c:v>1.8375539E-2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12-5B46-AECE-EDE26FE17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93648"/>
        <c:axId val="779822176"/>
      </c:scatterChart>
      <c:valAx>
        <c:axId val="79769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822176"/>
        <c:crosses val="autoZero"/>
        <c:crossBetween val="midCat"/>
      </c:valAx>
      <c:valAx>
        <c:axId val="7798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9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</a:t>
            </a:r>
            <a:r>
              <a:rPr lang="en-US" baseline="0"/>
              <a:t> Throughput on laptop to pi (Home wifi)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Sheet1!$H$4:$H$8</c:f>
              <c:numCache>
                <c:formatCode>General</c:formatCode>
                <c:ptCount val="5"/>
                <c:pt idx="0">
                  <c:v>1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1000</c:v>
                </c:pt>
              </c:numCache>
            </c:numRef>
          </c:xVal>
          <c:yVal>
            <c:numRef>
              <c:f>Sheet1!$K$4:$K$8</c:f>
              <c:numCache>
                <c:formatCode>General</c:formatCode>
                <c:ptCount val="5"/>
                <c:pt idx="0">
                  <c:v>203.28302078568885</c:v>
                </c:pt>
                <c:pt idx="1">
                  <c:v>4867.660480681473</c:v>
                </c:pt>
                <c:pt idx="2">
                  <c:v>14603.953335805358</c:v>
                </c:pt>
                <c:pt idx="3">
                  <c:v>7.8913052235023002</c:v>
                </c:pt>
                <c:pt idx="4">
                  <c:v>13.68430239119842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7-A748-A3DE-FC9A081AE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168144"/>
        <c:axId val="708169824"/>
      </c:scatterChart>
      <c:valAx>
        <c:axId val="70816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69824"/>
        <c:crosses val="autoZero"/>
        <c:crossBetween val="midCat"/>
      </c:valAx>
      <c:valAx>
        <c:axId val="7081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6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 Throuput on pi-altair</a:t>
            </a:r>
            <a:r>
              <a:rPr lang="en-US" baseline="0"/>
              <a:t> (wired connection)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Sheet1!$H$11:$H$15</c:f>
              <c:numCache>
                <c:formatCode>General</c:formatCode>
                <c:ptCount val="5"/>
                <c:pt idx="0">
                  <c:v>1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1000</c:v>
                </c:pt>
              </c:numCache>
            </c:numRef>
          </c:xVal>
          <c:yVal>
            <c:numRef>
              <c:f>Sheet1!$K$11:$K$15</c:f>
              <c:numCache>
                <c:formatCode>General</c:formatCode>
                <c:ptCount val="5"/>
                <c:pt idx="0">
                  <c:v>176.60823877433884</c:v>
                </c:pt>
                <c:pt idx="1">
                  <c:v>3123.3224342394219</c:v>
                </c:pt>
                <c:pt idx="2">
                  <c:v>12797.760391931412</c:v>
                </c:pt>
                <c:pt idx="3">
                  <c:v>160.46869395250849</c:v>
                </c:pt>
                <c:pt idx="4">
                  <c:v>251.06019582444216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4-DF47-B3EE-8DB1BFF98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10592"/>
        <c:axId val="796940464"/>
      </c:scatterChart>
      <c:valAx>
        <c:axId val="78001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40464"/>
        <c:crosses val="autoZero"/>
        <c:crossBetween val="midCat"/>
      </c:valAx>
      <c:valAx>
        <c:axId val="7969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1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 Throuput</a:t>
            </a:r>
            <a:r>
              <a:rPr lang="en-US" baseline="0"/>
              <a:t> on desktop to pi (Home wifi)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Sheet1!$H$4:$H$8</c:f>
              <c:numCache>
                <c:formatCode>General</c:formatCode>
                <c:ptCount val="5"/>
                <c:pt idx="0">
                  <c:v>1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1000</c:v>
                </c:pt>
              </c:numCache>
            </c:numRef>
          </c:xVal>
          <c:yVal>
            <c:numRef>
              <c:f>Sheet1!$N$4:$N$8</c:f>
              <c:numCache>
                <c:formatCode>General</c:formatCode>
                <c:ptCount val="5"/>
                <c:pt idx="0">
                  <c:v>174.93221376716522</c:v>
                </c:pt>
                <c:pt idx="1">
                  <c:v>3914.014004831361</c:v>
                </c:pt>
                <c:pt idx="2">
                  <c:v>8491.5830500041466</c:v>
                </c:pt>
                <c:pt idx="3">
                  <c:v>18.95330941070311</c:v>
                </c:pt>
                <c:pt idx="4">
                  <c:v>8.2621709536842687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9-2540-878E-CA1A8F96B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601072"/>
        <c:axId val="780058544"/>
      </c:scatterChart>
      <c:valAx>
        <c:axId val="67060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58544"/>
        <c:crosses val="autoZero"/>
        <c:crossBetween val="midCat"/>
      </c:valAx>
      <c:valAx>
        <c:axId val="7800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0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17</xdr:row>
      <xdr:rowOff>158750</xdr:rowOff>
    </xdr:from>
    <xdr:to>
      <xdr:col>5</xdr:col>
      <xdr:colOff>520700</xdr:colOff>
      <xdr:row>31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418A2D-5077-D344-96DF-B114F383E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184150</xdr:colOff>
      <xdr:row>17</xdr:row>
      <xdr:rowOff>177800</xdr:rowOff>
    </xdr:from>
    <xdr:to>
      <xdr:col>11</xdr:col>
      <xdr:colOff>273050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642AD9-CBFD-F74B-BEED-AE4BF831F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527050</xdr:colOff>
      <xdr:row>17</xdr:row>
      <xdr:rowOff>139700</xdr:rowOff>
    </xdr:from>
    <xdr:to>
      <xdr:col>16</xdr:col>
      <xdr:colOff>819150</xdr:colOff>
      <xdr:row>31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246601-5091-6148-A7B8-68FEC367F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323850</xdr:colOff>
      <xdr:row>31</xdr:row>
      <xdr:rowOff>165100</xdr:rowOff>
    </xdr:from>
    <xdr:to>
      <xdr:col>5</xdr:col>
      <xdr:colOff>476250</xdr:colOff>
      <xdr:row>45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190D09-2DBA-9D41-B1CD-284784B70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146050</xdr:colOff>
      <xdr:row>31</xdr:row>
      <xdr:rowOff>177800</xdr:rowOff>
    </xdr:from>
    <xdr:to>
      <xdr:col>11</xdr:col>
      <xdr:colOff>234950</xdr:colOff>
      <xdr:row>45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CD3E55-6C00-B642-968F-FB83AF7B1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463550</xdr:colOff>
      <xdr:row>31</xdr:row>
      <xdr:rowOff>139700</xdr:rowOff>
    </xdr:from>
    <xdr:to>
      <xdr:col>16</xdr:col>
      <xdr:colOff>755650</xdr:colOff>
      <xdr:row>45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25D6C5-DB97-CF48-9D89-AC403441F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247650</xdr:colOff>
      <xdr:row>46</xdr:row>
      <xdr:rowOff>38100</xdr:rowOff>
    </xdr:from>
    <xdr:to>
      <xdr:col>5</xdr:col>
      <xdr:colOff>431800</xdr:colOff>
      <xdr:row>63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3AEFAE-7F03-FD43-8C8B-9F9544E0A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539750</xdr:colOff>
      <xdr:row>46</xdr:row>
      <xdr:rowOff>12700</xdr:rowOff>
    </xdr:from>
    <xdr:to>
      <xdr:col>11</xdr:col>
      <xdr:colOff>431800</xdr:colOff>
      <xdr:row>63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9DDFD50-8A01-F24E-8F10-D2BF41484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603250</xdr:colOff>
      <xdr:row>45</xdr:row>
      <xdr:rowOff>177800</xdr:rowOff>
    </xdr:from>
    <xdr:to>
      <xdr:col>18</xdr:col>
      <xdr:colOff>63500</xdr:colOff>
      <xdr:row>63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E77AAEE-688E-6E41-BBDB-67D23E1BE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298450</xdr:colOff>
      <xdr:row>17</xdr:row>
      <xdr:rowOff>12700</xdr:rowOff>
    </xdr:from>
    <xdr:to>
      <xdr:col>22</xdr:col>
      <xdr:colOff>742950</xdr:colOff>
      <xdr:row>30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11C8BBF-B6C1-F744-81D8-2AE9E5942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298450</xdr:colOff>
      <xdr:row>31</xdr:row>
      <xdr:rowOff>76200</xdr:rowOff>
    </xdr:from>
    <xdr:to>
      <xdr:col>22</xdr:col>
      <xdr:colOff>742950</xdr:colOff>
      <xdr:row>44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E0288A5-93AF-E14E-96FB-0B774CCE8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EF33-ED91-6347-A3F6-9C5A57772CD9}">
  <dimension ref="A1:T16"/>
  <sheetViews>
    <sheetView tabSelected="1" topLeftCell="E1" workbookViewId="0">
      <selection activeCell="X32" sqref="X32"/>
    </sheetView>
  </sheetViews>
  <sheetFormatPr baseColWidth="10" defaultRowHeight="16" x14ac:dyDescent="0.2"/>
  <cols>
    <col min="1" max="1" width="12.5" customWidth="1"/>
    <col min="2" max="2" width="13" customWidth="1"/>
    <col min="8" max="8" width="14.1640625" customWidth="1"/>
    <col min="10" max="10" width="12.1640625" bestFit="1" customWidth="1"/>
    <col min="14" max="14" width="12.83203125" bestFit="1" customWidth="1"/>
  </cols>
  <sheetData>
    <row r="1" spans="1:20" x14ac:dyDescent="0.2">
      <c r="B1" t="s">
        <v>0</v>
      </c>
      <c r="E1" t="s">
        <v>4</v>
      </c>
      <c r="I1" t="s">
        <v>7</v>
      </c>
      <c r="Q1" t="s">
        <v>11</v>
      </c>
      <c r="T1" t="s">
        <v>17</v>
      </c>
    </row>
    <row r="2" spans="1:20" x14ac:dyDescent="0.2">
      <c r="A2" t="s">
        <v>2</v>
      </c>
      <c r="B2">
        <v>1000000000</v>
      </c>
    </row>
    <row r="3" spans="1:20" x14ac:dyDescent="0.2">
      <c r="B3" t="s">
        <v>1</v>
      </c>
      <c r="E3" t="s">
        <v>5</v>
      </c>
      <c r="F3" t="s">
        <v>12</v>
      </c>
      <c r="J3" t="s">
        <v>5</v>
      </c>
      <c r="K3" t="s">
        <v>8</v>
      </c>
      <c r="M3" t="s">
        <v>16</v>
      </c>
      <c r="N3" t="s">
        <v>8</v>
      </c>
      <c r="Q3" t="s">
        <v>5</v>
      </c>
      <c r="T3" t="s">
        <v>18</v>
      </c>
    </row>
    <row r="4" spans="1:20" x14ac:dyDescent="0.2">
      <c r="A4">
        <v>1</v>
      </c>
      <c r="B4" s="1">
        <v>21314690</v>
      </c>
      <c r="C4">
        <f>B4/$B$2</f>
        <v>2.1314690000000001E-2</v>
      </c>
      <c r="E4" s="2">
        <v>14555880</v>
      </c>
      <c r="F4">
        <f>E4/$B$2</f>
        <v>1.455588E-2</v>
      </c>
      <c r="H4">
        <v>1</v>
      </c>
      <c r="I4">
        <v>8000</v>
      </c>
      <c r="J4">
        <v>39354</v>
      </c>
      <c r="K4">
        <f>(I4/(J4/$B$2))/1000000</f>
        <v>203.28302078568885</v>
      </c>
      <c r="M4">
        <v>45732</v>
      </c>
      <c r="N4">
        <f>(I4/(M4/$B$2))/1000000</f>
        <v>174.93221376716522</v>
      </c>
      <c r="Q4" t="s">
        <v>13</v>
      </c>
    </row>
    <row r="5" spans="1:20" x14ac:dyDescent="0.2">
      <c r="A5">
        <v>64</v>
      </c>
      <c r="B5" s="1">
        <v>21959721</v>
      </c>
      <c r="C5">
        <f t="shared" ref="C5:C16" si="0">B5/$B$2</f>
        <v>2.1959721000000001E-2</v>
      </c>
      <c r="E5" s="2">
        <v>16983224</v>
      </c>
      <c r="F5">
        <f t="shared" ref="F5:F16" si="1">E5/$B$2</f>
        <v>1.6983224000000002E-2</v>
      </c>
      <c r="H5">
        <v>16</v>
      </c>
      <c r="I5">
        <v>128000</v>
      </c>
      <c r="J5">
        <v>26296</v>
      </c>
      <c r="K5">
        <f t="shared" ref="K5:K15" si="2">(I5/(J5/$B$2))/1000000</f>
        <v>4867.660480681473</v>
      </c>
      <c r="M5">
        <v>32703</v>
      </c>
      <c r="N5">
        <f t="shared" ref="N5:N8" si="3">(I5/(M5/$B$2))/1000000</f>
        <v>3914.014004831361</v>
      </c>
    </row>
    <row r="6" spans="1:20" x14ac:dyDescent="0.2">
      <c r="A6">
        <v>1024</v>
      </c>
      <c r="B6" s="1">
        <v>21363411</v>
      </c>
      <c r="C6">
        <f t="shared" si="0"/>
        <v>2.1363410999999999E-2</v>
      </c>
      <c r="E6" s="2">
        <v>17274494</v>
      </c>
      <c r="F6">
        <f t="shared" si="1"/>
        <v>1.7274494000000001E-2</v>
      </c>
      <c r="H6">
        <v>64</v>
      </c>
      <c r="I6">
        <v>512000</v>
      </c>
      <c r="J6">
        <v>35059</v>
      </c>
      <c r="K6">
        <f t="shared" si="2"/>
        <v>14603.953335805358</v>
      </c>
      <c r="M6">
        <v>60295</v>
      </c>
      <c r="N6">
        <f t="shared" si="3"/>
        <v>8491.5830500041466</v>
      </c>
      <c r="Q6" t="s">
        <v>14</v>
      </c>
      <c r="R6" t="s">
        <v>12</v>
      </c>
    </row>
    <row r="7" spans="1:20" x14ac:dyDescent="0.2">
      <c r="H7">
        <v>256</v>
      </c>
      <c r="I7" s="3">
        <v>2048000</v>
      </c>
      <c r="J7">
        <v>259526142</v>
      </c>
      <c r="K7">
        <f t="shared" si="2"/>
        <v>7.8913052235023002</v>
      </c>
      <c r="M7">
        <v>108055008</v>
      </c>
      <c r="N7">
        <f t="shared" si="3"/>
        <v>18.95330941070311</v>
      </c>
      <c r="P7">
        <v>1024</v>
      </c>
      <c r="Q7" s="2">
        <v>6162624</v>
      </c>
      <c r="R7">
        <f>Q7/$B$2</f>
        <v>6.1626240000000002E-3</v>
      </c>
    </row>
    <row r="8" spans="1:20" x14ac:dyDescent="0.2">
      <c r="B8" t="s">
        <v>3</v>
      </c>
      <c r="E8" t="s">
        <v>6</v>
      </c>
      <c r="H8">
        <v>1000</v>
      </c>
      <c r="I8" s="3">
        <v>8000000</v>
      </c>
      <c r="J8">
        <v>584611460</v>
      </c>
      <c r="K8">
        <f t="shared" si="2"/>
        <v>13.68430239119842</v>
      </c>
      <c r="M8">
        <v>968268515</v>
      </c>
      <c r="N8">
        <f t="shared" si="3"/>
        <v>8.2621709536842687</v>
      </c>
      <c r="P8">
        <v>2048</v>
      </c>
      <c r="Q8" s="2">
        <v>8025323</v>
      </c>
      <c r="R8">
        <f t="shared" ref="R8:R14" si="4">Q8/$B$2</f>
        <v>8.0253229999999991E-3</v>
      </c>
    </row>
    <row r="9" spans="1:20" x14ac:dyDescent="0.2">
      <c r="A9">
        <v>1</v>
      </c>
      <c r="B9" s="2">
        <v>2126058</v>
      </c>
      <c r="C9">
        <f t="shared" si="0"/>
        <v>2.1260580000000001E-3</v>
      </c>
      <c r="E9" s="2">
        <v>784035</v>
      </c>
      <c r="F9">
        <f t="shared" si="1"/>
        <v>7.8403499999999998E-4</v>
      </c>
      <c r="P9">
        <v>4096</v>
      </c>
      <c r="Q9" s="2">
        <v>6822356</v>
      </c>
      <c r="R9">
        <f t="shared" si="4"/>
        <v>6.8223559999999999E-3</v>
      </c>
    </row>
    <row r="10" spans="1:20" x14ac:dyDescent="0.2">
      <c r="A10">
        <v>64</v>
      </c>
      <c r="B10" s="2">
        <v>1052638</v>
      </c>
      <c r="C10">
        <f t="shared" si="0"/>
        <v>1.0526380000000001E-3</v>
      </c>
      <c r="E10" s="2">
        <v>407387</v>
      </c>
      <c r="F10">
        <f t="shared" si="1"/>
        <v>4.0738699999999999E-4</v>
      </c>
      <c r="J10" t="s">
        <v>9</v>
      </c>
    </row>
    <row r="11" spans="1:20" x14ac:dyDescent="0.2">
      <c r="A11">
        <v>1024</v>
      </c>
      <c r="B11" s="2">
        <v>2421089</v>
      </c>
      <c r="C11">
        <f t="shared" si="0"/>
        <v>2.421089E-3</v>
      </c>
      <c r="E11" s="2">
        <v>222623</v>
      </c>
      <c r="F11">
        <f t="shared" si="1"/>
        <v>2.22623E-4</v>
      </c>
      <c r="H11">
        <v>1</v>
      </c>
      <c r="I11">
        <v>8000</v>
      </c>
      <c r="J11" s="2">
        <v>45298</v>
      </c>
      <c r="K11">
        <f t="shared" si="2"/>
        <v>176.60823877433884</v>
      </c>
      <c r="Q11" t="s">
        <v>15</v>
      </c>
    </row>
    <row r="12" spans="1:20" x14ac:dyDescent="0.2">
      <c r="H12">
        <v>16</v>
      </c>
      <c r="I12">
        <v>128000</v>
      </c>
      <c r="J12" s="2">
        <v>40982</v>
      </c>
      <c r="K12">
        <f t="shared" si="2"/>
        <v>3123.3224342394219</v>
      </c>
      <c r="P12">
        <v>1024</v>
      </c>
      <c r="Q12" s="2">
        <v>1445728760</v>
      </c>
      <c r="R12">
        <f t="shared" si="4"/>
        <v>1.4457287599999999</v>
      </c>
    </row>
    <row r="13" spans="1:20" x14ac:dyDescent="0.2">
      <c r="B13" t="s">
        <v>10</v>
      </c>
      <c r="E13" t="s">
        <v>16</v>
      </c>
      <c r="F13" t="s">
        <v>12</v>
      </c>
      <c r="H13">
        <v>64</v>
      </c>
      <c r="I13">
        <v>512000</v>
      </c>
      <c r="J13" s="2">
        <v>40007</v>
      </c>
      <c r="K13">
        <f t="shared" si="2"/>
        <v>12797.760391931412</v>
      </c>
      <c r="P13">
        <v>2048</v>
      </c>
      <c r="Q13" s="2">
        <v>1416533259</v>
      </c>
      <c r="R13">
        <f t="shared" si="4"/>
        <v>1.4165332589999999</v>
      </c>
    </row>
    <row r="14" spans="1:20" x14ac:dyDescent="0.2">
      <c r="A14">
        <v>1</v>
      </c>
      <c r="B14" s="2">
        <v>17269783</v>
      </c>
      <c r="C14">
        <f t="shared" si="0"/>
        <v>1.7269783E-2</v>
      </c>
      <c r="E14" s="2">
        <v>16756250</v>
      </c>
      <c r="F14">
        <f t="shared" si="1"/>
        <v>1.675625E-2</v>
      </c>
      <c r="H14">
        <v>256</v>
      </c>
      <c r="I14" s="3">
        <v>2048000</v>
      </c>
      <c r="J14" s="2">
        <v>12762614</v>
      </c>
      <c r="K14">
        <f t="shared" si="2"/>
        <v>160.46869395250849</v>
      </c>
      <c r="P14">
        <v>4096</v>
      </c>
      <c r="Q14" s="2">
        <v>1414843199</v>
      </c>
      <c r="R14">
        <f t="shared" si="4"/>
        <v>1.4148431990000001</v>
      </c>
    </row>
    <row r="15" spans="1:20" x14ac:dyDescent="0.2">
      <c r="A15">
        <v>64</v>
      </c>
      <c r="B15" s="2">
        <v>15933063</v>
      </c>
      <c r="C15">
        <f t="shared" si="0"/>
        <v>1.5933063000000001E-2</v>
      </c>
      <c r="E15" s="2">
        <v>16012011</v>
      </c>
      <c r="F15">
        <f t="shared" si="1"/>
        <v>1.6012011E-2</v>
      </c>
      <c r="H15">
        <v>1000</v>
      </c>
      <c r="I15" s="3">
        <v>8000000</v>
      </c>
      <c r="J15" s="2">
        <v>31864868</v>
      </c>
      <c r="K15">
        <f t="shared" si="2"/>
        <v>251.06019582444216</v>
      </c>
    </row>
    <row r="16" spans="1:20" x14ac:dyDescent="0.2">
      <c r="A16">
        <v>1024</v>
      </c>
      <c r="B16" s="2">
        <v>18859947</v>
      </c>
      <c r="C16">
        <f t="shared" si="0"/>
        <v>1.8859946999999998E-2</v>
      </c>
      <c r="E16" s="2">
        <v>18375539</v>
      </c>
      <c r="F16">
        <f t="shared" si="1"/>
        <v>1.8375539E-2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Jondn Tryniski</dc:creator>
  <cp:lastModifiedBy>Jondn Tryniski</cp:lastModifiedBy>
  <dcterms:created xsi:type="dcterms:W3CDTF">2019-02-25T15:14:58Z</dcterms:created>
  <dcterms:modified xsi:type="dcterms:W3CDTF">2019-03-01T15:27:31Z</dcterms:modified>
</cp:coreProperties>
</file>