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Doris\ECIO Latex\"/>
    </mc:Choice>
  </mc:AlternateContent>
  <xr:revisionPtr revIDLastSave="0" documentId="8_{0A6A46BF-6F16-4A39-A96C-DBB1801897C0}" xr6:coauthVersionLast="47" xr6:coauthVersionMax="47" xr10:uidLastSave="{00000000-0000-0000-0000-000000000000}"/>
  <bookViews>
    <workbookView xWindow="29895" yWindow="2280" windowWidth="27705" windowHeight="13605" activeTab="4" xr2:uid="{00000000-000D-0000-FFFF-FFFF00000000}"/>
  </bookViews>
  <sheets>
    <sheet name="File Contents" sheetId="19" r:id="rId1"/>
    <sheet name="Definitions" sheetId="11" r:id="rId2"/>
    <sheet name="Annual Expenditures Summaries" sheetId="22" r:id="rId3"/>
    <sheet name="Aggregation Scheme" sheetId="3" r:id="rId4"/>
    <sheet name="Data Entry Form" sheetId="14" r:id="rId5"/>
    <sheet name="Editable Data Entry Form " sheetId="23" r:id="rId6"/>
  </sheets>
  <definedNames>
    <definedName name="To_Spdsht" localSheetId="0">#REF!</definedName>
    <definedName name="To_Spds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14" l="1"/>
  <c r="E49" i="14"/>
  <c r="E51" i="14" s="1"/>
  <c r="E46" i="14"/>
  <c r="C68" i="23"/>
  <c r="E44" i="23"/>
  <c r="B51" i="14"/>
  <c r="B47" i="14"/>
  <c r="E49" i="23"/>
  <c r="I51" i="14"/>
  <c r="I44" i="23"/>
  <c r="F68" i="14"/>
  <c r="C68" i="14"/>
  <c r="C31" i="14"/>
  <c r="C44" i="14" l="1"/>
  <c r="I44" i="14"/>
  <c r="C31" i="23"/>
  <c r="B42" i="14" l="1"/>
  <c r="B46" i="14"/>
  <c r="B36" i="14"/>
  <c r="B35" i="14" l="1"/>
  <c r="B41" i="14"/>
  <c r="B33" i="14"/>
  <c r="B40" i="14"/>
  <c r="B32" i="14"/>
  <c r="B39" i="14"/>
  <c r="B34" i="14"/>
  <c r="B38" i="14"/>
  <c r="B37" i="14"/>
  <c r="C49" i="14"/>
  <c r="C51" i="14" s="1"/>
  <c r="B31" i="14" l="1"/>
  <c r="B9" i="14" l="1"/>
  <c r="B8" i="14"/>
  <c r="B49" i="14"/>
  <c r="B13" i="14" l="1"/>
  <c r="B17" i="14"/>
  <c r="B21" i="14"/>
  <c r="B25" i="14"/>
  <c r="B29" i="14"/>
  <c r="B10" i="14"/>
  <c r="B14" i="14"/>
  <c r="B18" i="14"/>
  <c r="B22" i="14"/>
  <c r="B26" i="14"/>
  <c r="B30" i="14"/>
  <c r="B11" i="14"/>
  <c r="B15" i="14"/>
  <c r="B19" i="14"/>
  <c r="B23" i="14"/>
  <c r="B27" i="14"/>
  <c r="B12" i="14"/>
  <c r="B16" i="14"/>
  <c r="B20" i="14"/>
  <c r="B24" i="14"/>
  <c r="B28" i="14"/>
  <c r="B44" i="14" l="1"/>
  <c r="F68" i="23"/>
  <c r="E51" i="23" l="1"/>
  <c r="I51" i="23" s="1"/>
</calcChain>
</file>

<file path=xl/sharedStrings.xml><?xml version="1.0" encoding="utf-8"?>
<sst xmlns="http://schemas.openxmlformats.org/spreadsheetml/2006/main" count="292" uniqueCount="199">
  <si>
    <t>Oil and gas extraction</t>
  </si>
  <si>
    <t>Natural gas distribution</t>
  </si>
  <si>
    <t>Management of companies and enterprises</t>
  </si>
  <si>
    <t>Industry Description</t>
  </si>
  <si>
    <t>Coal Mining</t>
  </si>
  <si>
    <t>Mining, except oil and gas and coal</t>
  </si>
  <si>
    <t>212 excluding 2121</t>
  </si>
  <si>
    <t>Electric power generation, transmission and distribution</t>
  </si>
  <si>
    <t>Water, sewage and other systems</t>
  </si>
  <si>
    <t>Machinery</t>
  </si>
  <si>
    <t>Wholesale trade</t>
  </si>
  <si>
    <t>Retail trade</t>
  </si>
  <si>
    <t>Truck transportation</t>
  </si>
  <si>
    <t>Pipeline transportation</t>
  </si>
  <si>
    <t>Warehousing and storage</t>
  </si>
  <si>
    <t>Coal mining</t>
  </si>
  <si>
    <t>Value Added Definitions</t>
  </si>
  <si>
    <t>Leave blank any cell for which you have no information</t>
  </si>
  <si>
    <t xml:space="preserve">Products Made                                                                                          </t>
  </si>
  <si>
    <t>MAKE Data</t>
  </si>
  <si>
    <t>Material Input Subtotal</t>
  </si>
  <si>
    <t>Employee Compensation</t>
  </si>
  <si>
    <t>Total Expenditures</t>
  </si>
  <si>
    <t>normal circumstances equals total receipts</t>
  </si>
  <si>
    <t>321,327, 334,335,337,339</t>
  </si>
  <si>
    <t>Agriculture, forestry, fishing, and hunting</t>
  </si>
  <si>
    <t>Support activities for mining</t>
  </si>
  <si>
    <t>New nonresidential construction</t>
  </si>
  <si>
    <t>Primary and Fabricated metal products</t>
  </si>
  <si>
    <t>331, 332</t>
  </si>
  <si>
    <t>Motor vehicles and Other transportation equipment</t>
  </si>
  <si>
    <t>3361MV, 3364OT</t>
  </si>
  <si>
    <t>Other Durable Manufacturing</t>
  </si>
  <si>
    <t>Other NonDurable Manufacturing</t>
  </si>
  <si>
    <t>311, 312, 313, 314, 315,316, 322, 323</t>
  </si>
  <si>
    <t>Petroleum and coal products</t>
  </si>
  <si>
    <t>Chemical,Plastics and rubber products</t>
  </si>
  <si>
    <t>325, 326</t>
  </si>
  <si>
    <t>44RT</t>
  </si>
  <si>
    <t>Air, rail and water transportation</t>
  </si>
  <si>
    <t>481, 482,483</t>
  </si>
  <si>
    <t>Transit and sightseeing transportation and transportation support services</t>
  </si>
  <si>
    <t xml:space="preserve"> Information</t>
  </si>
  <si>
    <t>Finance, insurance, real estate, rental, and leasing</t>
  </si>
  <si>
    <t>52, 53</t>
  </si>
  <si>
    <t>Professional, scientific, and technical services</t>
  </si>
  <si>
    <t>Administrative and Support and Waste Management and Remediation Services</t>
  </si>
  <si>
    <t>Educational services, health care and social assistance</t>
  </si>
  <si>
    <t>61, 62</t>
  </si>
  <si>
    <t>Arts, entertainment, recreation, accommodation, and food services</t>
  </si>
  <si>
    <t>71, 72</t>
  </si>
  <si>
    <t>Other Services (except Public Administration)</t>
  </si>
  <si>
    <t>GFE,GFG,GSLE,GSLG</t>
  </si>
  <si>
    <t>485, 487 and 492</t>
  </si>
  <si>
    <t>Electric power generation, transmission, and distribution</t>
  </si>
  <si>
    <t>NAICS Codes</t>
  </si>
  <si>
    <t>Power generation by</t>
  </si>
  <si>
    <t>Should be = 1.0</t>
  </si>
  <si>
    <t>Other Value Added</t>
  </si>
  <si>
    <t>Water, sewage, and other system</t>
  </si>
  <si>
    <t>Construction</t>
  </si>
  <si>
    <t>Primary and fabricated metal products</t>
  </si>
  <si>
    <t>Motor vehicles and other transportation equipment</t>
  </si>
  <si>
    <t>Other durable manufacturing</t>
  </si>
  <si>
    <t>Other non-durable manufacturing</t>
  </si>
  <si>
    <t xml:space="preserve">Petroleum and coal products  </t>
  </si>
  <si>
    <t>Chemical, plastics, and rubber products</t>
  </si>
  <si>
    <t>Air, rail, and water transportation</t>
  </si>
  <si>
    <t xml:space="preserve">Pipeline transportation   </t>
  </si>
  <si>
    <t>Information</t>
  </si>
  <si>
    <t>Finance, insurance, real estate, rental and leasing</t>
  </si>
  <si>
    <t>Administrative and support and waste management and remediation services</t>
  </si>
  <si>
    <t>Other services (except public administration)</t>
  </si>
  <si>
    <t>Public Administration and unclassified</t>
  </si>
  <si>
    <t>Critical Sector Definitions</t>
  </si>
  <si>
    <t>TOTAL MARGINS</t>
  </si>
  <si>
    <t>Government</t>
  </si>
  <si>
    <t>2301, 2302, 2303</t>
  </si>
  <si>
    <t>Published Producer Price Estimates w/margins</t>
  </si>
  <si>
    <t>Share of total input costs (in producer prices) -- IO coefficients</t>
  </si>
  <si>
    <t>Enter typical annual Operating and Maintenance (O&amp;M) costs here</t>
  </si>
  <si>
    <t>Linear Production Function</t>
  </si>
  <si>
    <t>Data to be supplied by the analyst</t>
  </si>
  <si>
    <t>Estimated $$ value of commodity produced (producer prices)</t>
  </si>
  <si>
    <t>Compensation per employee (x1,000)</t>
  </si>
  <si>
    <t>ValidityCheck:</t>
  </si>
  <si>
    <t>Provided data</t>
  </si>
  <si>
    <t>Derived cells</t>
  </si>
  <si>
    <t>ECIO Sector #</t>
  </si>
  <si>
    <t>https://www.naics.com/naics-code-description/?code=22111</t>
  </si>
  <si>
    <t>"USE" Data -- Do not edit!</t>
  </si>
  <si>
    <t>Total Value Added</t>
  </si>
  <si>
    <t>x 1000</t>
  </si>
  <si>
    <t>&lt;-- Don't try to estimate inputs of commodities 33 and 34 --&gt;</t>
  </si>
  <si>
    <t>Power Generation, Transmission and Distribution</t>
  </si>
  <si>
    <t xml:space="preserve">22111 - Electric Power Generation </t>
  </si>
  <si>
    <t>This industry comprises establishments primarily engaged in operating electric power generation facilities. These facilities convert other forms of energy, such as water power (i.e., hydroelectric), fossil fuels, nuclear power, and solar power, into electrical energy. The establishments in this industry produce electric energy and provide electricity to transmission systems or to electric power distribution systems.</t>
  </si>
  <si>
    <t xml:space="preserve">NAICS Codes that fall under 22111 - Electric Power Generation </t>
  </si>
  <si>
    <t>Codes</t>
  </si>
  <si>
    <t xml:space="preserve">Titles </t>
  </si>
  <si>
    <t xml:space="preserve">Electric Power Generation </t>
  </si>
  <si>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</si>
  <si>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</si>
  <si>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</si>
  <si>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</si>
  <si>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</si>
  <si>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</si>
  <si>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</si>
  <si>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</si>
  <si>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t xml:space="preserve">221121 - Electric Bulk Power Transmission and Control </t>
  </si>
  <si>
    <t>This U.S. industry comprises establishments primarily engaged in operating electric power transmission systems and/or controlling (i.e., regulating voltages) the transmission of electricity from the generating source to distribution centers or other electric utilities. The transmission system includes lines and transformer stations.</t>
  </si>
  <si>
    <t>Generating electric energy--are classified in Industry 22111, Electric Power Generation; and</t>
  </si>
  <si>
    <t>Distributing electricity to final consumers--are classified in U.S. Industry 221122, Electric Power Distribution.</t>
  </si>
  <si>
    <t xml:space="preserve">221122 - Electric Power Distribution </t>
  </si>
  <si>
    <t>This U.S. industry comprises electric power establishments primarily engaged in either (1) operating electric power distribution systems (i.e., consisting of lines, poles, meters, and wiring) or (2) operating as electric power brokers or agents that arrange the sale of electricity via power distribution systems operated by others.</t>
  </si>
  <si>
    <t>Transmitting electricity between generating sources or distribution centers--are classified in U.S. Industry 221121, Electric Bulk Power Transmission and Control.</t>
  </si>
  <si>
    <r>
      <rPr>
        <b/>
        <sz val="10"/>
        <color indexed="8"/>
        <rFont val="匠牥晩††††††††††"/>
      </rPr>
      <t xml:space="preserve">File Contents: </t>
    </r>
    <r>
      <rPr>
        <sz val="10"/>
        <rFont val="Arial"/>
        <family val="2"/>
      </rPr>
      <t xml:space="preserve"> This sheet</t>
    </r>
  </si>
  <si>
    <r>
      <rPr>
        <b/>
        <sz val="10"/>
        <color indexed="8"/>
        <rFont val="匠牥晩††††††††††"/>
      </rPr>
      <t xml:space="preserve">Definitions: </t>
    </r>
    <r>
      <rPr>
        <sz val="10"/>
        <rFont val="Arial"/>
        <family val="2"/>
      </rPr>
      <t xml:space="preserve"> Key definitions</t>
    </r>
  </si>
  <si>
    <r>
      <t xml:space="preserve">These two combine to make </t>
    </r>
    <r>
      <rPr>
        <b/>
        <sz val="10"/>
        <rFont val="Arial"/>
        <family val="2"/>
      </rPr>
      <t>Other Value Added</t>
    </r>
  </si>
  <si>
    <r>
      <t>Gross operating surplus (GOS):</t>
    </r>
    <r>
      <rPr>
        <sz val="10"/>
        <color indexed="8"/>
        <rFont val="Verdana"/>
        <family val="2"/>
      </rPr>
      <t xml:space="preserve"> Value derived as a residual for most industries after subtracting total intermediate inputs, compensation of employees, and taxes on production and imports less subsidies from total industry output. Gross operating surplus includes consumption of fixed capital (CFC), proprietors' income, corporate profits, and business current transfer payments (net). Prior to 2003, it was referred to as other value added or property-type income.</t>
    </r>
  </si>
  <si>
    <r>
      <t>Employee Compensation:</t>
    </r>
    <r>
      <rPr>
        <sz val="10"/>
        <color indexed="8"/>
        <rFont val="Verdana"/>
        <family val="2"/>
      </rPr>
      <t xml:space="preserve"> Income accruing to employees as remuneration for their work for domestic production. It is the sum of wage and salary accruals and of supplements to wages and salaries. It includes compensation paid to the rest of the world and excludes compensation received from the rest of the world.</t>
    </r>
  </si>
  <si>
    <r>
      <t xml:space="preserve">Payments to Governments: </t>
    </r>
    <r>
      <rPr>
        <sz val="10"/>
        <color indexed="8"/>
        <rFont val="Verdana"/>
        <family val="2"/>
      </rPr>
      <t>Consists of Federal excise taxes and customs duties, state and local sales taxes, property taxes (including residential real estate taxes), motor vehicle licenses, severance taxes, and special assessments.*</t>
    </r>
  </si>
  <si>
    <t xml:space="preserve">*  Also refered to as taxes on production and imports. </t>
  </si>
  <si>
    <t xml:space="preserve">Source: </t>
  </si>
  <si>
    <t>Source:</t>
  </si>
  <si>
    <t>https://www.naics.com/naics-code-description/?code=221121</t>
  </si>
  <si>
    <t>Cross-references establishments primariliy engaged in</t>
  </si>
  <si>
    <t>Operating trash incinerators that also generate electricity are classified in Industry 56221, Waste Treatment and Disposal.</t>
  </si>
  <si>
    <t xml:space="preserve">https://www.naics.com/naics-code-description/?code=22111 </t>
  </si>
  <si>
    <t xml:space="preserve">https://www.naics.com/naics-code-description/?code=221122 </t>
  </si>
  <si>
    <t xml:space="preserve">&lt;--This should be total expenditures, which in </t>
  </si>
  <si>
    <t>Should sum to 100%</t>
  </si>
  <si>
    <t>Other Value Added (%)</t>
  </si>
  <si>
    <t>Natural gas combined cycle (NGCC) w/o CCS</t>
  </si>
  <si>
    <t>NGCC w/ CCS</t>
  </si>
  <si>
    <t>Natural gas combustion turbine</t>
  </si>
  <si>
    <t>Natural gas, combined heat and power (CHP)</t>
  </si>
  <si>
    <t>Pulverized coal (PC) w/o CCS</t>
  </si>
  <si>
    <t>PC w/ CCS</t>
  </si>
  <si>
    <t>Coal integrated gasification combined cycle (IGCC) w/o Carbon Capture and Storage (CCS)</t>
  </si>
  <si>
    <t>Coal IGCC w/ CCS</t>
  </si>
  <si>
    <t>Coal, CHP</t>
  </si>
  <si>
    <t>Steam coal w/o CCS</t>
  </si>
  <si>
    <t>Steam coal w/ CCS</t>
  </si>
  <si>
    <t>Diesel oil, combined cycle</t>
  </si>
  <si>
    <t>Oil, CHP</t>
  </si>
  <si>
    <t>Nuclear</t>
  </si>
  <si>
    <t>Residual fuel oil</t>
  </si>
  <si>
    <t>Biomass, wood</t>
  </si>
  <si>
    <t>Landfill gas</t>
  </si>
  <si>
    <t>Solar PV</t>
  </si>
  <si>
    <t>Concentrated</t>
  </si>
  <si>
    <t>Geothermal Power</t>
  </si>
  <si>
    <t>Hydroelectric, conventional</t>
  </si>
  <si>
    <t>Annual Labor Cost (Employee Compensation) (%)</t>
  </si>
  <si>
    <t>% of Annual Expenditures Represented by Value- Added</t>
  </si>
  <si>
    <t>% of Annual Expenditures Represented by the Value of Commodity Inputs</t>
  </si>
  <si>
    <t>Annual Non-Labor Input Costs (%)</t>
  </si>
  <si>
    <t xml:space="preserve">&lt;--Total industrsy output (i.e., Total receipts or Sum of the value of all commodities produced and sold) </t>
  </si>
  <si>
    <t xml:space="preserve">* Recall from the accompanying word document, due to the double-entry nature of IO accounts, annual expenditures shoul be equal to the value of all commodities produced and sold by the generating technology which should be equal to the value of the commodity inputs plus the components of value added including employee compensation and OVA. </t>
  </si>
  <si>
    <r>
      <rPr>
        <b/>
        <sz val="10"/>
        <color indexed="8"/>
        <rFont val="匠牥晩††††††††††"/>
      </rPr>
      <t xml:space="preserve">Aggregation Scheme: </t>
    </r>
    <r>
      <rPr>
        <sz val="10"/>
        <rFont val="Arial"/>
        <family val="2"/>
      </rPr>
      <t xml:space="preserve"> Shows the aggregation of 34 sector scheme developed for the ECIO model and corresponding NAICS Codes</t>
    </r>
  </si>
  <si>
    <r>
      <rPr>
        <b/>
        <sz val="10"/>
        <color indexed="8"/>
        <rFont val="匠牥晩††††††††††"/>
      </rPr>
      <t xml:space="preserve">Data Entry Form Template:  </t>
    </r>
    <r>
      <rPr>
        <sz val="10"/>
        <rFont val="Arial"/>
        <family val="2"/>
      </rPr>
      <t xml:space="preserve">This form is populated by the economic data we require, </t>
    </r>
    <r>
      <rPr>
        <b/>
        <u/>
        <sz val="10"/>
        <rFont val="Arial"/>
        <family val="2"/>
      </rPr>
      <t>but</t>
    </r>
    <r>
      <rPr>
        <sz val="10"/>
        <rFont val="Arial"/>
        <family val="2"/>
      </rPr>
      <t xml:space="preserve"> for the U.S. Power Generation, Transmission, and Distribution Sector as a whole for the year 2018. It is provided as an illustrative example for you. </t>
    </r>
  </si>
  <si>
    <t>&lt;--Value of commodity inputs required to produce commodites</t>
  </si>
  <si>
    <t>&lt;--Employee Compensation</t>
  </si>
  <si>
    <t>&lt;--Other Value Added (OVA)</t>
  </si>
  <si>
    <t>&lt;--Employee Compensation + OVA</t>
  </si>
  <si>
    <t>&lt;-- Sum of All Expednitures = Value of commodity inputs + Employee Compensation + OVA</t>
  </si>
  <si>
    <r>
      <t xml:space="preserve">Editable Data Entry Form: </t>
    </r>
    <r>
      <rPr>
        <sz val="10"/>
        <rFont val="Arial"/>
        <family val="2"/>
      </rPr>
      <t xml:space="preserve">This form is a duplicate of the Data Entry Form Template. Copies of it should be created by you for each power generation technolgoy type, for which you provided data on annual expendiutres for on the third sheet. Enter dollar values for material inputs and commodity outputs in the light green cells. Green and oragne cells are included and should be edited depending on the type of prices the data you are reporting is in. Remember, total expendiutres (materials + employee compensation + other value added) should equal total receipts.  Where data are incomplete, simply leave cells blank.  We will need at least one value for either total receipts or total expenditures on each additional sheet you create for the technologies you report information on. </t>
    </r>
  </si>
  <si>
    <r>
      <t xml:space="preserve">Annual Expenditures Summaries: </t>
    </r>
    <r>
      <rPr>
        <sz val="10"/>
        <rFont val="Arial"/>
        <family val="2"/>
      </rPr>
      <t>Table where you should input information on annual expenditures by technology type and divide annual expenditures across material input costs, employee compensation and other value added</t>
    </r>
  </si>
  <si>
    <t>Pumped storage hydro</t>
  </si>
  <si>
    <t>Wind</t>
  </si>
  <si>
    <t xml:space="preserve">Power Generating Technology </t>
  </si>
  <si>
    <t>Other</t>
  </si>
  <si>
    <t>Example</t>
  </si>
  <si>
    <t>2018 U.S. Power Generation, Transmission and Distribution sector (PG,T&amp;D)</t>
  </si>
  <si>
    <t>Industry</t>
  </si>
  <si>
    <t xml:space="preserve">&lt;--Total industrsy output for PG, T&amp;D industry in 2018 (i.e., Total receipts OR sum of the value of all commodities produced and sold by industry) </t>
  </si>
  <si>
    <t xml:space="preserve">&lt;-- In 2018, the U.S. PG,T&amp;D industry produced and sold $346,110.20 worth of "Electric power generation, transmission, and distribution" commodity output </t>
  </si>
  <si>
    <t xml:space="preserve">&lt;-- In 2018, the U.S. PG,T&amp;D industry produced and sold $2.36 worth of "Retail Trade" commodity output </t>
  </si>
  <si>
    <t xml:space="preserve">&lt;-- In 2018, the U.S. PG,T&amp;D industry produced and sold $71.19 worth of "Professional, scientific, and technical services" commodity output </t>
  </si>
  <si>
    <t>&lt;--This should be total expenditures, which in normal circumstances equals total inustry output (i.e., total receipts)</t>
  </si>
  <si>
    <t xml:space="preserve">Employee Compensation Help </t>
  </si>
  <si>
    <t xml:space="preserve">In 2018, the PG, T&amp;D industry used $10,096 in "Oil and gas extraction" commodities which represented 2.8% of total expenditures for the PG, D&amp;T industry --&gt; </t>
  </si>
  <si>
    <r>
      <t xml:space="preserve">In 2018, the PG, T&amp;D industry spent $170,851 in </t>
    </r>
    <r>
      <rPr>
        <i/>
        <u/>
        <sz val="11"/>
        <rFont val="Arial"/>
        <family val="2"/>
      </rPr>
      <t>other value added (OVA)</t>
    </r>
    <r>
      <rPr>
        <i/>
        <sz val="11"/>
        <rFont val="Arial"/>
        <family val="2"/>
      </rPr>
      <t xml:space="preserve"> to produce its output, which represented 47.8% of the PG, D&amp;T industry's total expenditures --&gt; </t>
    </r>
  </si>
  <si>
    <r>
      <t xml:space="preserve">In 2018, the PG, T&amp;D industry spent $220,749 ($170,851 + $220,749) on the components of </t>
    </r>
    <r>
      <rPr>
        <i/>
        <u/>
        <sz val="11"/>
        <rFont val="Arial"/>
        <family val="2"/>
      </rPr>
      <t xml:space="preserve">value added </t>
    </r>
    <r>
      <rPr>
        <i/>
        <sz val="11"/>
        <rFont val="Arial"/>
        <family val="2"/>
      </rPr>
      <t xml:space="preserve">to produce its output, which represented 61.8% of the PG, D&amp;T industry's total expenditures --&gt; </t>
    </r>
  </si>
  <si>
    <t>&lt;--Total Value Added = Employee Compensation + OVA</t>
  </si>
  <si>
    <t>Annual O&amp;M Expenditures ($)*</t>
  </si>
  <si>
    <t xml:space="preserve">In 2018, the PG, T&amp;D industry used $136,418 worth of intermediate commodities which represented 38.2% of the PG, D&amp;T industry's total annual expenditures --&gt; </t>
  </si>
  <si>
    <t>Employee Compensation Help</t>
  </si>
  <si>
    <t>Employment*</t>
  </si>
  <si>
    <t xml:space="preserve">* Employment is normall entered as full-time equivalents and includes production and non-production workers. </t>
  </si>
  <si>
    <t>Units **</t>
  </si>
  <si>
    <t xml:space="preserve">** Units are measured in thousands (K). Adjust the value according to your data or best estimates. </t>
  </si>
  <si>
    <t xml:space="preserve">Compensatiopn Per Employee </t>
  </si>
  <si>
    <t xml:space="preserve">Purchaser input prices with margins allocated to sectors. </t>
  </si>
  <si>
    <t xml:space="preserve">Producer input prices no margins data. </t>
  </si>
  <si>
    <t xml:space="preserve">Purchaser inputs prices without margins allocated. </t>
  </si>
  <si>
    <t>&lt;-- Enter or Impute values to leverage formulas</t>
  </si>
  <si>
    <r>
      <t xml:space="preserve">In 2018, the PG, T&amp;D industry spent $49,898 on </t>
    </r>
    <r>
      <rPr>
        <i/>
        <u/>
        <sz val="11"/>
        <rFont val="Arial"/>
        <family val="2"/>
      </rPr>
      <t>employee compensation</t>
    </r>
    <r>
      <rPr>
        <i/>
        <sz val="11"/>
        <rFont val="Arial"/>
        <family val="2"/>
      </rPr>
      <t xml:space="preserve"> to produce its output, which represented 14.0% of the PG, D&amp;T industry's total expenditures --&gt;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</si>
</sst>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0.000"/>
    <numFmt numFmtId="166" formatCode="&quot;$&quot;#,##0.00"/>
    <numFmt numFmtId="167" formatCode="&quot;$&quot;#,##0.000"/>
  </numFmts>
  <fonts count="53">
    <font>
      <sz val="10"/>
      <name val="Arial"/>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匠牥晩††††††††††"/>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b/>
      <sz val="10"/>
      <color indexed="8"/>
      <name val="匠牥晩††††††††††"/>
    </font>
    <font>
      <b/>
      <sz val="10"/>
      <color indexed="8"/>
      <name val="Arial"/>
      <family val="2"/>
    </font>
    <font>
      <sz val="10"/>
      <color indexed="8"/>
      <name val="Arial"/>
      <family val="2"/>
    </font>
    <font>
      <sz val="10"/>
      <name val="Arial"/>
      <family val="2"/>
    </font>
    <font>
      <b/>
      <sz val="10"/>
      <color indexed="8"/>
      <name val="Verdana"/>
      <family val="2"/>
    </font>
    <font>
      <sz val="10"/>
      <color indexed="8"/>
      <name val="Verdana"/>
      <family val="2"/>
    </font>
    <font>
      <sz val="11"/>
      <color indexed="8"/>
      <name val="Arial"/>
      <family val="2"/>
    </font>
    <font>
      <b/>
      <sz val="11"/>
      <color indexed="8"/>
      <name val="Arial"/>
      <family val="2"/>
    </font>
    <font>
      <i/>
      <sz val="11"/>
      <color indexed="8"/>
      <name val="Arial"/>
      <family val="2"/>
    </font>
    <font>
      <sz val="11"/>
      <name val="Calibri"/>
      <family val="2"/>
      <scheme val="minor"/>
    </font>
    <font>
      <sz val="11"/>
      <color theme="0"/>
      <name val="Arial"/>
      <family val="2"/>
    </font>
    <font>
      <u/>
      <sz val="10"/>
      <color theme="10"/>
      <name val="Arial"/>
      <family val="2"/>
    </font>
    <font>
      <sz val="24"/>
      <color rgb="FFFF0000"/>
      <name val="Arial"/>
      <family val="2"/>
    </font>
    <font>
      <sz val="12"/>
      <name val="Arial"/>
      <family val="2"/>
    </font>
    <font>
      <sz val="12"/>
      <name val="Calibri"/>
      <family val="2"/>
    </font>
    <font>
      <b/>
      <sz val="13.5"/>
      <name val="Times New Roman"/>
      <family val="1"/>
    </font>
    <font>
      <sz val="12"/>
      <name val="Times New Roman"/>
      <family val="1"/>
    </font>
    <font>
      <b/>
      <sz val="12"/>
      <name val="Times New Roman"/>
      <family val="1"/>
    </font>
    <font>
      <b/>
      <sz val="12"/>
      <name val="Verdana"/>
      <family val="2"/>
    </font>
    <font>
      <b/>
      <sz val="12"/>
      <color indexed="8"/>
      <name val="Verdana"/>
      <family val="2"/>
    </font>
    <font>
      <b/>
      <sz val="10"/>
      <name val="Verdana"/>
      <family val="2"/>
    </font>
    <font>
      <b/>
      <sz val="12"/>
      <name val="Calibri Light"/>
      <family val="2"/>
    </font>
    <font>
      <i/>
      <sz val="11"/>
      <name val="Arial"/>
      <family val="2"/>
    </font>
    <font>
      <i/>
      <sz val="11"/>
      <color rgb="FF000000"/>
      <name val="Arial"/>
      <family val="2"/>
    </font>
    <font>
      <b/>
      <sz val="12"/>
      <color rgb="FF000000"/>
      <name val="Calibri"/>
      <family val="2"/>
    </font>
    <font>
      <sz val="12"/>
      <color rgb="FF000000"/>
      <name val="Calibri"/>
      <family val="2"/>
    </font>
    <font>
      <b/>
      <sz val="12"/>
      <color rgb="FF000000"/>
      <name val="Arial"/>
      <family val="2"/>
    </font>
    <font>
      <sz val="12"/>
      <color rgb="FF000000"/>
      <name val="Arial"/>
      <family val="2"/>
    </font>
    <font>
      <b/>
      <u/>
      <sz val="10"/>
      <name val="Arial"/>
      <family val="2"/>
    </font>
    <font>
      <i/>
      <u/>
      <sz val="11"/>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3"/>
        <bgColor indexed="64"/>
      </patternFill>
    </fill>
    <fill>
      <patternFill patternType="solid">
        <fgColor indexed="31"/>
        <bgColor indexed="64"/>
      </patternFill>
    </fill>
    <fill>
      <patternFill patternType="solid">
        <fgColor theme="7" tint="0.79998168889431442"/>
        <bgColor indexed="64"/>
      </patternFill>
    </fill>
    <fill>
      <patternFill patternType="solid">
        <fgColor rgb="FFBCEFEE"/>
        <bgColor indexed="64"/>
      </patternFill>
    </fill>
    <fill>
      <patternFill patternType="solid">
        <fgColor rgb="FFFF6600"/>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rgb="FFC0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39997558519241921"/>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thin">
        <color auto="1"/>
      </left>
      <right style="thin">
        <color auto="1"/>
      </right>
      <top style="thin">
        <color auto="1"/>
      </top>
      <bottom style="thin">
        <color auto="1"/>
      </bottom>
      <diagonal/>
    </border>
    <border>
      <left style="thick">
        <color theme="6"/>
      </left>
      <right/>
      <top style="thick">
        <color theme="6"/>
      </top>
      <bottom/>
      <diagonal/>
    </border>
    <border>
      <left/>
      <right/>
      <top style="thick">
        <color theme="6"/>
      </top>
      <bottom/>
      <diagonal/>
    </border>
    <border>
      <left/>
      <right style="thick">
        <color theme="6"/>
      </right>
      <top style="thick">
        <color theme="6"/>
      </top>
      <bottom/>
      <diagonal/>
    </border>
    <border>
      <left style="thick">
        <color theme="6"/>
      </left>
      <right/>
      <top/>
      <bottom/>
      <diagonal/>
    </border>
    <border>
      <left/>
      <right style="thick">
        <color theme="6"/>
      </right>
      <top/>
      <bottom/>
      <diagonal/>
    </border>
    <border>
      <left style="thick">
        <color theme="6"/>
      </left>
      <right/>
      <top/>
      <bottom style="thick">
        <color theme="6"/>
      </bottom>
      <diagonal/>
    </border>
    <border>
      <left/>
      <right/>
      <top/>
      <bottom style="thick">
        <color theme="6"/>
      </bottom>
      <diagonal/>
    </border>
    <border>
      <left/>
      <right style="thick">
        <color theme="6"/>
      </right>
      <top/>
      <bottom style="thick">
        <color theme="6"/>
      </bottom>
      <diagonal/>
    </border>
  </borders>
  <cellStyleXfs count="46">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17" fillId="0" borderId="0"/>
    <xf numFmtId="0" fontId="3" fillId="0" borderId="0"/>
    <xf numFmtId="0" fontId="8" fillId="0" borderId="0"/>
    <xf numFmtId="0" fontId="8"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34" fillId="0" borderId="0" applyNumberFormat="0" applyFill="0" applyBorder="0" applyAlignment="0" applyProtection="0"/>
  </cellStyleXfs>
  <cellXfs count="295">
    <xf numFmtId="0" fontId="0" fillId="0" borderId="0" xfId="0"/>
    <xf numFmtId="0" fontId="0" fillId="0" borderId="0" xfId="0" applyAlignment="1">
      <alignment wrapText="1"/>
    </xf>
    <xf numFmtId="0" fontId="26" fillId="0" borderId="0" xfId="0" applyFont="1" applyBorder="1" applyAlignment="1">
      <alignment horizontal="left"/>
    </xf>
    <xf numFmtId="0" fontId="0" fillId="0" borderId="11" xfId="0" applyBorder="1" applyAlignment="1">
      <alignment wrapText="1"/>
    </xf>
    <xf numFmtId="0" fontId="27" fillId="0" borderId="0" xfId="0" applyFont="1" applyAlignment="1">
      <alignment wrapText="1"/>
    </xf>
    <xf numFmtId="0" fontId="30" fillId="0" borderId="0" xfId="0" applyFont="1"/>
    <xf numFmtId="0" fontId="29" fillId="0" borderId="0" xfId="0" applyFont="1"/>
    <xf numFmtId="0" fontId="29" fillId="0" borderId="0" xfId="0" applyFont="1" applyAlignment="1">
      <alignment horizontal="center"/>
    </xf>
    <xf numFmtId="0" fontId="29" fillId="0" borderId="0" xfId="0" applyFont="1" applyBorder="1" applyAlignment="1">
      <alignment wrapText="1"/>
    </xf>
    <xf numFmtId="0" fontId="29" fillId="0" borderId="0" xfId="0" applyFont="1" applyAlignment="1">
      <alignment horizontal="center" wrapText="1"/>
    </xf>
    <xf numFmtId="0" fontId="30" fillId="0" borderId="0" xfId="0" applyFont="1" applyAlignment="1">
      <alignment horizontal="center"/>
    </xf>
    <xf numFmtId="0" fontId="30" fillId="0" borderId="11" xfId="0" applyFont="1" applyBorder="1" applyAlignment="1">
      <alignment horizontal="center" wrapText="1"/>
    </xf>
    <xf numFmtId="0" fontId="30" fillId="0" borderId="11" xfId="0" applyFont="1" applyBorder="1" applyAlignment="1">
      <alignment horizontal="center"/>
    </xf>
    <xf numFmtId="0" fontId="29" fillId="0" borderId="11" xfId="0" applyFont="1" applyFill="1" applyBorder="1" applyAlignment="1">
      <alignment horizontal="center" vertical="center"/>
    </xf>
    <xf numFmtId="1" fontId="29" fillId="0" borderId="0" xfId="0" applyNumberFormat="1" applyFont="1" applyAlignment="1">
      <alignment horizontal="center" vertical="center"/>
    </xf>
    <xf numFmtId="0" fontId="29" fillId="0" borderId="0" xfId="0" applyFont="1" applyAlignment="1">
      <alignment vertical="center"/>
    </xf>
    <xf numFmtId="0" fontId="30" fillId="0" borderId="11" xfId="0" applyFont="1" applyBorder="1" applyAlignment="1">
      <alignment horizontal="left"/>
    </xf>
    <xf numFmtId="0" fontId="31" fillId="0" borderId="0" xfId="0" applyFont="1" applyAlignment="1">
      <alignment vertical="center"/>
    </xf>
    <xf numFmtId="0" fontId="31" fillId="0" borderId="0" xfId="0" applyFont="1"/>
    <xf numFmtId="0" fontId="0" fillId="0" borderId="11" xfId="0" applyBorder="1"/>
    <xf numFmtId="0" fontId="0" fillId="0" borderId="0" xfId="0" applyBorder="1" applyAlignment="1">
      <alignment wrapText="1"/>
    </xf>
    <xf numFmtId="0" fontId="0" fillId="0" borderId="0" xfId="0" applyFont="1" applyBorder="1" applyAlignment="1">
      <alignment horizontal="left"/>
    </xf>
    <xf numFmtId="0" fontId="0" fillId="0" borderId="0" xfId="0" quotePrefix="1" applyFont="1" applyBorder="1" applyAlignment="1">
      <alignment horizontal="left"/>
    </xf>
    <xf numFmtId="0" fontId="22" fillId="25" borderId="11" xfId="39" applyFont="1" applyFill="1" applyBorder="1" applyAlignment="1">
      <alignment horizontal="center"/>
    </xf>
    <xf numFmtId="0" fontId="24" fillId="25" borderId="11" xfId="39" applyFont="1" applyFill="1" applyBorder="1" applyAlignment="1">
      <alignment horizontal="center"/>
    </xf>
    <xf numFmtId="0" fontId="8" fillId="0" borderId="11" xfId="39" applyBorder="1" applyAlignment="1">
      <alignment horizontal="center"/>
    </xf>
    <xf numFmtId="0" fontId="25" fillId="0" borderId="11" xfId="39" applyFont="1" applyFill="1" applyBorder="1" applyAlignment="1"/>
    <xf numFmtId="0" fontId="25" fillId="0" borderId="11" xfId="39" applyFont="1" applyFill="1" applyBorder="1" applyAlignment="1">
      <alignment horizontal="left"/>
    </xf>
    <xf numFmtId="0" fontId="26" fillId="0" borderId="11" xfId="0" applyFont="1" applyBorder="1" applyAlignment="1">
      <alignment horizontal="left"/>
    </xf>
    <xf numFmtId="3" fontId="32" fillId="0" borderId="11" xfId="0" applyNumberFormat="1" applyFont="1" applyBorder="1" applyAlignment="1">
      <alignment horizontal="left"/>
    </xf>
    <xf numFmtId="0" fontId="32" fillId="0" borderId="0" xfId="0" applyFont="1"/>
    <xf numFmtId="0" fontId="1" fillId="0" borderId="11" xfId="0" applyFont="1" applyBorder="1" applyAlignment="1">
      <alignment wrapText="1"/>
    </xf>
    <xf numFmtId="0" fontId="30" fillId="0" borderId="0" xfId="0" applyFont="1" applyAlignment="1">
      <alignment horizontal="right"/>
    </xf>
    <xf numFmtId="0" fontId="27" fillId="0" borderId="15" xfId="0" applyFont="1" applyBorder="1" applyAlignment="1">
      <alignment wrapText="1"/>
    </xf>
    <xf numFmtId="0" fontId="0" fillId="0" borderId="13" xfId="0" applyBorder="1" applyAlignment="1">
      <alignment wrapText="1"/>
    </xf>
    <xf numFmtId="0" fontId="27" fillId="0" borderId="14" xfId="0" applyFont="1" applyBorder="1" applyAlignment="1">
      <alignment wrapText="1"/>
    </xf>
    <xf numFmtId="0" fontId="1" fillId="0" borderId="0" xfId="0" applyFont="1" applyAlignment="1">
      <alignment wrapText="1"/>
    </xf>
    <xf numFmtId="0" fontId="29" fillId="0" borderId="15" xfId="0" applyFont="1" applyFill="1" applyBorder="1" applyAlignment="1">
      <alignment horizontal="center" vertical="center"/>
    </xf>
    <xf numFmtId="0" fontId="29" fillId="0" borderId="14" xfId="0" applyFont="1" applyFill="1" applyBorder="1" applyAlignment="1">
      <alignment horizontal="center" vertical="center"/>
    </xf>
    <xf numFmtId="0" fontId="0" fillId="26" borderId="18" xfId="0" applyFill="1" applyBorder="1"/>
    <xf numFmtId="0" fontId="0" fillId="26" borderId="0" xfId="0" applyFill="1" applyBorder="1"/>
    <xf numFmtId="0" fontId="0" fillId="26" borderId="24" xfId="0" applyFill="1" applyBorder="1"/>
    <xf numFmtId="0" fontId="29" fillId="0" borderId="27" xfId="0" applyFont="1" applyFill="1" applyBorder="1" applyAlignment="1">
      <alignment horizontal="center" vertical="center"/>
    </xf>
    <xf numFmtId="0" fontId="22" fillId="26" borderId="28" xfId="0" applyFont="1" applyFill="1" applyBorder="1"/>
    <xf numFmtId="166" fontId="29" fillId="29" borderId="29" xfId="0" applyNumberFormat="1" applyFont="1" applyFill="1" applyBorder="1" applyAlignment="1">
      <alignment horizontal="center" vertical="center" wrapText="1"/>
    </xf>
    <xf numFmtId="164" fontId="29" fillId="30" borderId="17" xfId="0" applyNumberFormat="1" applyFont="1" applyFill="1" applyBorder="1" applyAlignment="1">
      <alignment horizontal="center" vertical="center" wrapText="1"/>
    </xf>
    <xf numFmtId="164" fontId="29" fillId="30" borderId="11" xfId="0" applyNumberFormat="1" applyFont="1" applyFill="1" applyBorder="1" applyAlignment="1">
      <alignment horizontal="center" vertical="center" wrapText="1"/>
    </xf>
    <xf numFmtId="164" fontId="29" fillId="30" borderId="23" xfId="0" applyNumberFormat="1" applyFont="1" applyFill="1" applyBorder="1" applyAlignment="1">
      <alignment horizontal="center" vertical="center" wrapText="1"/>
    </xf>
    <xf numFmtId="0" fontId="1" fillId="0" borderId="11" xfId="0" applyFont="1" applyBorder="1" applyAlignment="1">
      <alignment horizontal="left"/>
    </xf>
    <xf numFmtId="164" fontId="29" fillId="31" borderId="11" xfId="0" applyNumberFormat="1" applyFont="1" applyFill="1" applyBorder="1" applyAlignment="1">
      <alignment horizontal="center" vertical="center" wrapText="1"/>
    </xf>
    <xf numFmtId="164" fontId="29" fillId="31" borderId="15" xfId="0" applyNumberFormat="1" applyFont="1" applyFill="1" applyBorder="1" applyAlignment="1">
      <alignment horizontal="center" vertical="center" wrapText="1"/>
    </xf>
    <xf numFmtId="164" fontId="29" fillId="31" borderId="14" xfId="0" applyNumberFormat="1" applyFont="1" applyFill="1" applyBorder="1" applyAlignment="1">
      <alignment horizontal="center" vertical="center" wrapText="1"/>
    </xf>
    <xf numFmtId="0" fontId="29" fillId="0" borderId="0" xfId="0" applyFont="1" applyProtection="1"/>
    <xf numFmtId="164" fontId="30" fillId="0" borderId="35" xfId="0" applyNumberFormat="1" applyFont="1" applyFill="1" applyBorder="1" applyAlignment="1">
      <alignment horizontal="center" vertical="center" wrapText="1"/>
    </xf>
    <xf numFmtId="0" fontId="29" fillId="30" borderId="11" xfId="0" applyFont="1" applyFill="1" applyBorder="1"/>
    <xf numFmtId="164" fontId="29" fillId="0" borderId="34" xfId="0" applyNumberFormat="1" applyFont="1" applyFill="1" applyBorder="1" applyAlignment="1" applyProtection="1">
      <alignment horizontal="center" vertical="center" wrapText="1"/>
    </xf>
    <xf numFmtId="0" fontId="29" fillId="0" borderId="0" xfId="0" applyFont="1" applyFill="1" applyProtection="1"/>
    <xf numFmtId="164" fontId="29" fillId="0" borderId="0" xfId="0" applyNumberFormat="1" applyFont="1" applyFill="1" applyBorder="1" applyAlignment="1" applyProtection="1">
      <alignment horizontal="center" vertical="center" wrapText="1"/>
    </xf>
    <xf numFmtId="164" fontId="29" fillId="0" borderId="0" xfId="0" applyNumberFormat="1" applyFont="1" applyFill="1" applyAlignment="1" applyProtection="1">
      <alignment horizontal="right" vertical="center"/>
    </xf>
    <xf numFmtId="3" fontId="29" fillId="0" borderId="0" xfId="0" applyNumberFormat="1" applyFont="1" applyFill="1" applyBorder="1" applyAlignment="1">
      <alignment horizontal="center" vertical="center" wrapText="1"/>
    </xf>
    <xf numFmtId="0" fontId="0" fillId="0" borderId="0" xfId="0" applyBorder="1"/>
    <xf numFmtId="0" fontId="8" fillId="0" borderId="0" xfId="39" applyBorder="1" applyAlignment="1">
      <alignment horizontal="center"/>
    </xf>
    <xf numFmtId="0" fontId="25" fillId="0" borderId="0" xfId="39" applyFont="1" applyFill="1" applyBorder="1" applyAlignment="1"/>
    <xf numFmtId="0" fontId="25" fillId="0" borderId="0" xfId="39" applyFont="1" applyFill="1" applyBorder="1" applyAlignment="1">
      <alignment horizontal="left"/>
    </xf>
    <xf numFmtId="0" fontId="1" fillId="0" borderId="0" xfId="0" applyFont="1" applyBorder="1" applyAlignment="1">
      <alignment horizontal="left"/>
    </xf>
    <xf numFmtId="0" fontId="8" fillId="0" borderId="0" xfId="39" applyFill="1" applyBorder="1" applyAlignment="1">
      <alignment horizontal="center"/>
    </xf>
    <xf numFmtId="0" fontId="29" fillId="0" borderId="37" xfId="0" applyFont="1" applyBorder="1" applyAlignment="1">
      <alignment horizontal="center"/>
    </xf>
    <xf numFmtId="0" fontId="29" fillId="0" borderId="39" xfId="0" applyFont="1" applyFill="1" applyBorder="1" applyAlignment="1">
      <alignment horizontal="center" vertical="center"/>
    </xf>
    <xf numFmtId="0" fontId="29" fillId="0" borderId="36" xfId="0" applyFont="1" applyFill="1" applyBorder="1" applyAlignment="1">
      <alignment horizontal="center" vertical="center"/>
    </xf>
    <xf numFmtId="0" fontId="29" fillId="0" borderId="40" xfId="0" applyFont="1" applyFill="1" applyBorder="1" applyAlignment="1">
      <alignment horizontal="center" vertical="center"/>
    </xf>
    <xf numFmtId="164" fontId="29" fillId="31" borderId="16" xfId="0" applyNumberFormat="1" applyFont="1" applyFill="1" applyBorder="1" applyAlignment="1">
      <alignment horizontal="center" vertical="center" wrapText="1"/>
    </xf>
    <xf numFmtId="164" fontId="29" fillId="30" borderId="19" xfId="0" applyNumberFormat="1" applyFont="1" applyFill="1" applyBorder="1" applyAlignment="1">
      <alignment horizontal="center" vertical="center" wrapText="1"/>
    </xf>
    <xf numFmtId="164" fontId="29" fillId="31" borderId="20" xfId="0" applyNumberFormat="1" applyFont="1" applyFill="1" applyBorder="1" applyAlignment="1">
      <alignment horizontal="center" vertical="center" wrapText="1"/>
    </xf>
    <xf numFmtId="164" fontId="29" fillId="30" borderId="21" xfId="0" applyNumberFormat="1" applyFont="1" applyFill="1" applyBorder="1" applyAlignment="1">
      <alignment horizontal="center" vertical="center" wrapText="1"/>
    </xf>
    <xf numFmtId="164" fontId="29" fillId="31" borderId="22" xfId="0" applyNumberFormat="1" applyFont="1" applyFill="1" applyBorder="1" applyAlignment="1">
      <alignment horizontal="center" vertical="center" wrapText="1"/>
    </xf>
    <xf numFmtId="164" fontId="29" fillId="30" borderId="25" xfId="0" applyNumberFormat="1" applyFont="1" applyFill="1" applyBorder="1" applyAlignment="1">
      <alignment horizontal="center" vertical="center" wrapText="1"/>
    </xf>
    <xf numFmtId="0" fontId="30" fillId="0" borderId="0" xfId="0" applyFont="1" applyFill="1" applyAlignment="1">
      <alignment horizontal="left" vertical="center"/>
    </xf>
    <xf numFmtId="0" fontId="29" fillId="0" borderId="0" xfId="0" applyFont="1" applyFill="1"/>
    <xf numFmtId="0" fontId="30" fillId="0" borderId="11" xfId="0" applyFont="1" applyFill="1" applyBorder="1" applyAlignment="1">
      <alignment vertical="center"/>
    </xf>
    <xf numFmtId="0" fontId="30" fillId="27" borderId="14" xfId="0" applyFont="1" applyFill="1" applyBorder="1" applyAlignment="1">
      <alignment horizontal="center" vertical="center" wrapText="1"/>
    </xf>
    <xf numFmtId="0" fontId="34" fillId="0" borderId="0" xfId="45" applyAlignment="1">
      <alignment vertical="center"/>
    </xf>
    <xf numFmtId="167" fontId="29" fillId="0" borderId="34" xfId="0" applyNumberFormat="1" applyFont="1" applyFill="1" applyBorder="1" applyAlignment="1" applyProtection="1">
      <alignment horizontal="center" vertical="center" wrapText="1"/>
    </xf>
    <xf numFmtId="167" fontId="29" fillId="0" borderId="0" xfId="0" applyNumberFormat="1" applyFont="1" applyFill="1" applyBorder="1" applyAlignment="1" applyProtection="1">
      <alignment vertical="center"/>
    </xf>
    <xf numFmtId="0" fontId="30" fillId="0" borderId="10" xfId="0" applyFont="1" applyBorder="1" applyAlignment="1">
      <alignment horizontal="center" vertical="center" wrapText="1"/>
    </xf>
    <xf numFmtId="2" fontId="29" fillId="0" borderId="11" xfId="0" applyNumberFormat="1" applyFont="1" applyFill="1" applyBorder="1" applyAlignment="1">
      <alignment horizontal="center" vertical="center" wrapText="1"/>
    </xf>
    <xf numFmtId="0" fontId="33" fillId="32" borderId="38" xfId="0" applyFont="1" applyFill="1" applyBorder="1" applyAlignment="1">
      <alignment horizontal="center" wrapText="1"/>
    </xf>
    <xf numFmtId="164" fontId="29" fillId="0" borderId="34" xfId="0" applyNumberFormat="1" applyFont="1" applyFill="1" applyBorder="1" applyAlignment="1" applyProtection="1">
      <alignment horizontal="center" vertical="center"/>
    </xf>
    <xf numFmtId="165" fontId="29" fillId="27" borderId="11" xfId="0" applyNumberFormat="1" applyFont="1" applyFill="1" applyBorder="1" applyAlignment="1" applyProtection="1">
      <alignment horizontal="center" vertical="center" wrapText="1"/>
    </xf>
    <xf numFmtId="164" fontId="29" fillId="27" borderId="11" xfId="0" applyNumberFormat="1" applyFont="1" applyFill="1" applyBorder="1" applyAlignment="1" applyProtection="1">
      <alignment horizontal="center" vertical="center" wrapText="1"/>
    </xf>
    <xf numFmtId="165" fontId="29" fillId="27" borderId="15" xfId="0" applyNumberFormat="1" applyFont="1" applyFill="1" applyBorder="1" applyAlignment="1" applyProtection="1">
      <alignment horizontal="center" vertical="center" wrapText="1"/>
    </xf>
    <xf numFmtId="164" fontId="29" fillId="27" borderId="15" xfId="0" applyNumberFormat="1" applyFont="1" applyFill="1" applyBorder="1" applyAlignment="1" applyProtection="1">
      <alignment horizontal="center" vertical="center" wrapText="1"/>
    </xf>
    <xf numFmtId="165" fontId="29" fillId="27" borderId="16" xfId="0" applyNumberFormat="1" applyFont="1" applyFill="1" applyBorder="1" applyAlignment="1" applyProtection="1">
      <alignment horizontal="center" vertical="center" wrapText="1"/>
    </xf>
    <xf numFmtId="164" fontId="29" fillId="27" borderId="19" xfId="0" applyNumberFormat="1" applyFont="1" applyFill="1" applyBorder="1" applyAlignment="1" applyProtection="1">
      <alignment horizontal="center" vertical="center" wrapText="1"/>
    </xf>
    <xf numFmtId="165" fontId="29" fillId="27" borderId="20" xfId="0" applyNumberFormat="1" applyFont="1" applyFill="1" applyBorder="1" applyAlignment="1" applyProtection="1">
      <alignment horizontal="center" vertical="center" wrapText="1"/>
    </xf>
    <xf numFmtId="164" fontId="29" fillId="27" borderId="21" xfId="0" applyNumberFormat="1" applyFont="1" applyFill="1" applyBorder="1" applyAlignment="1" applyProtection="1">
      <alignment horizontal="center" vertical="center" wrapText="1"/>
    </xf>
    <xf numFmtId="165" fontId="29" fillId="27" borderId="22" xfId="0" applyNumberFormat="1" applyFont="1" applyFill="1" applyBorder="1" applyAlignment="1" applyProtection="1">
      <alignment horizontal="center" vertical="center" wrapText="1"/>
    </xf>
    <xf numFmtId="164" fontId="29" fillId="27" borderId="25" xfId="0" applyNumberFormat="1" applyFont="1" applyFill="1" applyBorder="1" applyAlignment="1" applyProtection="1">
      <alignment horizontal="center" vertical="center" wrapText="1"/>
    </xf>
    <xf numFmtId="165" fontId="29" fillId="27" borderId="26" xfId="0" applyNumberFormat="1" applyFont="1" applyFill="1" applyBorder="1" applyAlignment="1" applyProtection="1">
      <alignment horizontal="center" vertical="center" wrapText="1"/>
    </xf>
    <xf numFmtId="164" fontId="30" fillId="27" borderId="27" xfId="0" applyNumberFormat="1" applyFont="1" applyFill="1" applyBorder="1" applyAlignment="1" applyProtection="1">
      <alignment horizontal="center" vertical="center" wrapText="1"/>
    </xf>
    <xf numFmtId="164" fontId="29" fillId="27" borderId="14" xfId="0" applyNumberFormat="1" applyFont="1" applyFill="1" applyBorder="1" applyAlignment="1" applyProtection="1">
      <alignment horizontal="center" vertical="center" wrapText="1"/>
    </xf>
    <xf numFmtId="165" fontId="0" fillId="27" borderId="0" xfId="0" applyNumberFormat="1" applyFill="1" applyProtection="1"/>
    <xf numFmtId="0" fontId="29" fillId="27" borderId="0" xfId="0" applyFont="1" applyFill="1" applyProtection="1"/>
    <xf numFmtId="165" fontId="29" fillId="27" borderId="0" xfId="0" applyNumberFormat="1" applyFont="1" applyFill="1" applyProtection="1"/>
    <xf numFmtId="164" fontId="29" fillId="27" borderId="12" xfId="0" applyNumberFormat="1" applyFont="1" applyFill="1" applyBorder="1" applyAlignment="1" applyProtection="1">
      <alignment vertical="center"/>
    </xf>
    <xf numFmtId="164" fontId="29" fillId="27" borderId="0" xfId="0" applyNumberFormat="1" applyFont="1" applyFill="1" applyAlignment="1" applyProtection="1">
      <alignment horizontal="right" vertical="center"/>
    </xf>
    <xf numFmtId="165" fontId="29" fillId="27" borderId="11" xfId="0" applyNumberFormat="1" applyFont="1" applyFill="1" applyBorder="1" applyAlignment="1" applyProtection="1">
      <alignment horizontal="center" vertical="center"/>
    </xf>
    <xf numFmtId="164" fontId="29" fillId="27" borderId="11" xfId="0" applyNumberFormat="1" applyFont="1" applyFill="1" applyBorder="1" applyAlignment="1" applyProtection="1">
      <alignment horizontal="center" vertical="center"/>
    </xf>
    <xf numFmtId="164" fontId="29" fillId="27" borderId="41" xfId="0" applyNumberFormat="1" applyFont="1" applyFill="1" applyBorder="1" applyAlignment="1" applyProtection="1">
      <alignment horizontal="center" vertical="center" wrapText="1"/>
    </xf>
    <xf numFmtId="164" fontId="29" fillId="31" borderId="13" xfId="0" applyNumberFormat="1" applyFont="1" applyFill="1" applyBorder="1" applyAlignment="1">
      <alignment horizontal="center" vertical="center" wrapText="1"/>
    </xf>
    <xf numFmtId="164" fontId="29" fillId="27" borderId="16" xfId="0" applyNumberFormat="1" applyFont="1" applyFill="1" applyBorder="1" applyAlignment="1">
      <alignment horizontal="center" vertical="center" wrapText="1"/>
    </xf>
    <xf numFmtId="164" fontId="29" fillId="27" borderId="17" xfId="0" applyNumberFormat="1" applyFont="1" applyFill="1" applyBorder="1" applyAlignment="1">
      <alignment horizontal="center" vertical="center" wrapText="1"/>
    </xf>
    <xf numFmtId="0" fontId="29" fillId="0" borderId="17" xfId="0" applyFont="1" applyFill="1" applyBorder="1" applyAlignment="1">
      <alignment horizontal="center" vertical="center"/>
    </xf>
    <xf numFmtId="164" fontId="29" fillId="27" borderId="43" xfId="0" applyNumberFormat="1" applyFont="1" applyFill="1" applyBorder="1" applyAlignment="1">
      <alignment horizontal="center" vertical="center" wrapText="1"/>
    </xf>
    <xf numFmtId="164" fontId="29" fillId="27" borderId="35" xfId="0" applyNumberFormat="1" applyFont="1" applyFill="1" applyBorder="1" applyAlignment="1">
      <alignment horizontal="center" vertical="center" wrapText="1"/>
    </xf>
    <xf numFmtId="0" fontId="29" fillId="0" borderId="23" xfId="0" applyFont="1" applyFill="1" applyBorder="1" applyAlignment="1">
      <alignment horizontal="center" vertical="center"/>
    </xf>
    <xf numFmtId="164" fontId="29" fillId="24" borderId="11" xfId="0" applyNumberFormat="1" applyFont="1" applyFill="1" applyBorder="1" applyAlignment="1">
      <alignment horizontal="center"/>
    </xf>
    <xf numFmtId="0" fontId="37" fillId="0" borderId="0" xfId="0" applyFont="1" applyAlignment="1">
      <alignment vertical="center"/>
    </xf>
    <xf numFmtId="0" fontId="40" fillId="0" borderId="0" xfId="0" applyFont="1" applyAlignment="1">
      <alignment vertical="center"/>
    </xf>
    <xf numFmtId="0" fontId="40" fillId="0" borderId="0" xfId="0" applyFont="1" applyAlignment="1">
      <alignment horizontal="center" vertical="center" wrapText="1"/>
    </xf>
    <xf numFmtId="0" fontId="39" fillId="0" borderId="0" xfId="0" applyFont="1" applyAlignment="1">
      <alignment vertical="center" wrapText="1"/>
    </xf>
    <xf numFmtId="0" fontId="41" fillId="0" borderId="0" xfId="0" applyFont="1" applyAlignment="1">
      <alignment wrapText="1"/>
    </xf>
    <xf numFmtId="0" fontId="34" fillId="0" borderId="0" xfId="45" applyAlignment="1">
      <alignment horizontal="left" vertical="top"/>
    </xf>
    <xf numFmtId="0" fontId="0" fillId="0" borderId="0" xfId="0" applyAlignment="1">
      <alignment vertical="top"/>
    </xf>
    <xf numFmtId="0" fontId="42" fillId="0" borderId="0" xfId="0" applyFont="1" applyAlignment="1">
      <alignment wrapText="1"/>
    </xf>
    <xf numFmtId="0" fontId="1" fillId="0" borderId="0" xfId="0" applyFont="1" applyAlignment="1">
      <alignment vertical="top"/>
    </xf>
    <xf numFmtId="0" fontId="38" fillId="34" borderId="0" xfId="0" applyFont="1" applyFill="1" applyAlignment="1">
      <alignment vertical="center"/>
    </xf>
    <xf numFmtId="0" fontId="44" fillId="0" borderId="0" xfId="0" applyFont="1" applyAlignment="1">
      <alignment vertical="center"/>
    </xf>
    <xf numFmtId="0" fontId="0" fillId="34" borderId="0" xfId="0" applyFill="1"/>
    <xf numFmtId="0" fontId="22" fillId="34" borderId="0" xfId="45" applyFont="1" applyFill="1" applyAlignment="1">
      <alignment vertical="center"/>
    </xf>
    <xf numFmtId="0" fontId="34" fillId="34" borderId="0" xfId="45" applyFill="1" applyAlignment="1">
      <alignment vertical="center"/>
    </xf>
    <xf numFmtId="0" fontId="0" fillId="34" borderId="0" xfId="0" applyFill="1" applyAlignment="1">
      <alignment horizontal="left" vertical="center" indent="1"/>
    </xf>
    <xf numFmtId="0" fontId="40" fillId="34" borderId="0" xfId="0" applyFont="1" applyFill="1" applyAlignment="1">
      <alignment vertical="center"/>
    </xf>
    <xf numFmtId="0" fontId="40" fillId="34" borderId="0" xfId="0" applyFont="1" applyFill="1" applyAlignment="1">
      <alignment horizontal="center" vertical="center" wrapText="1"/>
    </xf>
    <xf numFmtId="0" fontId="40" fillId="34" borderId="0" xfId="0" applyFont="1" applyFill="1" applyAlignment="1">
      <alignment vertical="center" wrapText="1"/>
    </xf>
    <xf numFmtId="3" fontId="40" fillId="34" borderId="0" xfId="0" applyNumberFormat="1" applyFont="1" applyFill="1" applyAlignment="1">
      <alignment vertical="center" wrapText="1"/>
    </xf>
    <xf numFmtId="0" fontId="34" fillId="34" borderId="0" xfId="45" applyFill="1" applyAlignment="1">
      <alignment vertical="center" wrapText="1"/>
    </xf>
    <xf numFmtId="3" fontId="34" fillId="34" borderId="0" xfId="45" applyNumberFormat="1" applyFill="1" applyAlignment="1">
      <alignment vertical="center" wrapText="1"/>
    </xf>
    <xf numFmtId="0" fontId="43" fillId="34" borderId="0" xfId="0" applyFont="1" applyFill="1" applyAlignment="1">
      <alignment vertical="center"/>
    </xf>
    <xf numFmtId="0" fontId="1" fillId="34" borderId="0" xfId="45" applyFont="1" applyFill="1" applyAlignment="1">
      <alignment horizontal="left" vertical="top"/>
    </xf>
    <xf numFmtId="0" fontId="1" fillId="34" borderId="0" xfId="0" applyFont="1" applyFill="1" applyAlignment="1">
      <alignment vertical="top"/>
    </xf>
    <xf numFmtId="0" fontId="38" fillId="35" borderId="0" xfId="0" applyFont="1" applyFill="1" applyAlignment="1">
      <alignment vertical="center"/>
    </xf>
    <xf numFmtId="0" fontId="0" fillId="35" borderId="0" xfId="0" applyFill="1"/>
    <xf numFmtId="0" fontId="22" fillId="35" borderId="0" xfId="0" applyFont="1" applyFill="1" applyAlignment="1">
      <alignment vertical="center"/>
    </xf>
    <xf numFmtId="0" fontId="34" fillId="35" borderId="0" xfId="45" applyFill="1" applyAlignment="1">
      <alignment vertical="center"/>
    </xf>
    <xf numFmtId="0" fontId="43" fillId="35" borderId="0" xfId="0" applyFont="1" applyFill="1" applyAlignment="1">
      <alignment vertical="center"/>
    </xf>
    <xf numFmtId="0" fontId="1" fillId="35" borderId="0" xfId="45" applyFont="1" applyFill="1" applyAlignment="1">
      <alignment horizontal="left" vertical="top"/>
    </xf>
    <xf numFmtId="0" fontId="1" fillId="35" borderId="0" xfId="0" applyFont="1" applyFill="1" applyAlignment="1">
      <alignment vertical="top"/>
    </xf>
    <xf numFmtId="0" fontId="38" fillId="36" borderId="0" xfId="0" applyFont="1" applyFill="1" applyAlignment="1">
      <alignment vertical="center"/>
    </xf>
    <xf numFmtId="0" fontId="0" fillId="36" borderId="0" xfId="0" applyFill="1"/>
    <xf numFmtId="0" fontId="22" fillId="36" borderId="0" xfId="0" applyFont="1" applyFill="1" applyAlignment="1">
      <alignment vertical="center"/>
    </xf>
    <xf numFmtId="0" fontId="34" fillId="36" borderId="0" xfId="45" applyFill="1" applyAlignment="1">
      <alignment vertical="center"/>
    </xf>
    <xf numFmtId="0" fontId="43" fillId="36" borderId="0" xfId="0" applyFont="1" applyFill="1" applyAlignment="1">
      <alignment vertical="center"/>
    </xf>
    <xf numFmtId="0" fontId="1" fillId="36" borderId="0" xfId="45" applyFont="1" applyFill="1" applyAlignment="1">
      <alignment horizontal="left" vertical="top"/>
    </xf>
    <xf numFmtId="0" fontId="1" fillId="36" borderId="0" xfId="0" applyFont="1" applyFill="1" applyAlignment="1">
      <alignment vertical="top"/>
    </xf>
    <xf numFmtId="0" fontId="40" fillId="36" borderId="0" xfId="0" applyFont="1" applyFill="1" applyAlignment="1">
      <alignment horizontal="center" vertical="center" wrapText="1"/>
    </xf>
    <xf numFmtId="0" fontId="40" fillId="36" borderId="0" xfId="0" applyFont="1" applyFill="1" applyAlignment="1">
      <alignment vertical="center"/>
    </xf>
    <xf numFmtId="0" fontId="22" fillId="0" borderId="0" xfId="0" applyFont="1"/>
    <xf numFmtId="0" fontId="30" fillId="0" borderId="34" xfId="0" applyFont="1" applyFill="1" applyBorder="1" applyAlignment="1">
      <alignment vertical="center"/>
    </xf>
    <xf numFmtId="0" fontId="29" fillId="0" borderId="0" xfId="0" applyFont="1" applyAlignment="1">
      <alignment horizontal="center"/>
    </xf>
    <xf numFmtId="0" fontId="39" fillId="0" borderId="0" xfId="0" applyFont="1"/>
    <xf numFmtId="0" fontId="36" fillId="0" borderId="0" xfId="0" applyFont="1"/>
    <xf numFmtId="0" fontId="48" fillId="0" borderId="47" xfId="0" applyFont="1" applyBorder="1" applyAlignment="1">
      <alignment horizontal="center" vertical="center"/>
    </xf>
    <xf numFmtId="0" fontId="47" fillId="0" borderId="33" xfId="0" applyFont="1" applyBorder="1" applyAlignment="1">
      <alignment horizontal="center" vertical="center" wrapText="1"/>
    </xf>
    <xf numFmtId="0" fontId="49" fillId="0" borderId="38" xfId="0" applyFont="1" applyBorder="1" applyAlignment="1">
      <alignment horizontal="center" vertical="center"/>
    </xf>
    <xf numFmtId="0" fontId="48" fillId="0" borderId="33" xfId="0" applyFont="1" applyBorder="1" applyAlignment="1">
      <alignment vertical="center"/>
    </xf>
    <xf numFmtId="0" fontId="48" fillId="0" borderId="33" xfId="0" applyFont="1" applyBorder="1" applyAlignment="1">
      <alignment horizontal="center" vertical="center"/>
    </xf>
    <xf numFmtId="0" fontId="47" fillId="0" borderId="33" xfId="0" applyFont="1" applyBorder="1" applyAlignment="1">
      <alignment vertical="center"/>
    </xf>
    <xf numFmtId="0" fontId="50" fillId="0" borderId="38" xfId="0" applyFont="1" applyBorder="1" applyAlignment="1">
      <alignment horizontal="center" vertical="center"/>
    </xf>
    <xf numFmtId="0" fontId="47" fillId="0" borderId="47" xfId="0" applyFont="1" applyBorder="1" applyAlignment="1">
      <alignment horizontal="center" vertical="center" wrapText="1"/>
    </xf>
    <xf numFmtId="0" fontId="47" fillId="0" borderId="48" xfId="0" applyFont="1" applyBorder="1" applyAlignment="1">
      <alignment horizontal="center" vertical="center"/>
    </xf>
    <xf numFmtId="0" fontId="47" fillId="0" borderId="47" xfId="0" applyFont="1" applyBorder="1" applyAlignment="1">
      <alignment horizontal="center" vertical="center"/>
    </xf>
    <xf numFmtId="0" fontId="39" fillId="0" borderId="48" xfId="0" applyFont="1" applyBorder="1"/>
    <xf numFmtId="0" fontId="39" fillId="0" borderId="47" xfId="0" applyFont="1" applyBorder="1"/>
    <xf numFmtId="0" fontId="22" fillId="0" borderId="11" xfId="0" applyFont="1" applyBorder="1" applyAlignment="1">
      <alignment wrapText="1"/>
    </xf>
    <xf numFmtId="0" fontId="31" fillId="0" borderId="0" xfId="0" applyFont="1" applyFill="1" applyBorder="1" applyAlignment="1">
      <alignment vertical="center"/>
    </xf>
    <xf numFmtId="0" fontId="46" fillId="0" borderId="0" xfId="0" applyFont="1" applyAlignment="1">
      <alignment vertical="top" wrapText="1"/>
    </xf>
    <xf numFmtId="0" fontId="31" fillId="0" borderId="0" xfId="0" applyFont="1" applyFill="1" applyAlignment="1">
      <alignment vertical="center"/>
    </xf>
    <xf numFmtId="0" fontId="31" fillId="0" borderId="0" xfId="0" applyFont="1" applyFill="1" applyAlignment="1">
      <alignment wrapText="1"/>
    </xf>
    <xf numFmtId="0" fontId="1" fillId="0" borderId="11" xfId="0" applyFont="1" applyBorder="1" applyAlignment="1">
      <alignment vertical="top" wrapText="1"/>
    </xf>
    <xf numFmtId="0" fontId="30" fillId="31" borderId="11" xfId="0" applyFont="1" applyFill="1" applyBorder="1" applyAlignment="1">
      <alignment horizontal="center" vertical="center" wrapText="1"/>
    </xf>
    <xf numFmtId="166" fontId="29" fillId="31" borderId="11" xfId="0" applyNumberFormat="1" applyFont="1" applyFill="1" applyBorder="1" applyAlignment="1">
      <alignment horizontal="center" vertical="center" wrapText="1"/>
    </xf>
    <xf numFmtId="166" fontId="29" fillId="31" borderId="15" xfId="0" applyNumberFormat="1" applyFont="1" applyFill="1" applyBorder="1" applyAlignment="1">
      <alignment horizontal="center" vertical="center" wrapText="1"/>
    </xf>
    <xf numFmtId="166" fontId="29" fillId="31" borderId="19" xfId="0" applyNumberFormat="1" applyFont="1" applyFill="1" applyBorder="1" applyAlignment="1">
      <alignment horizontal="center" vertical="center" wrapText="1"/>
    </xf>
    <xf numFmtId="166" fontId="29" fillId="31" borderId="21" xfId="0" applyNumberFormat="1" applyFont="1" applyFill="1" applyBorder="1" applyAlignment="1">
      <alignment horizontal="center" vertical="center" wrapText="1"/>
    </xf>
    <xf numFmtId="166" fontId="29" fillId="31" borderId="25" xfId="0" applyNumberFormat="1" applyFont="1" applyFill="1" applyBorder="1" applyAlignment="1">
      <alignment horizontal="center" vertical="center" wrapText="1"/>
    </xf>
    <xf numFmtId="166" fontId="29" fillId="31" borderId="14" xfId="0" applyNumberFormat="1" applyFont="1" applyFill="1" applyBorder="1" applyAlignment="1">
      <alignment horizontal="center" vertical="center" wrapText="1"/>
    </xf>
    <xf numFmtId="166" fontId="29" fillId="31" borderId="36" xfId="0" applyNumberFormat="1" applyFont="1" applyFill="1" applyBorder="1" applyAlignment="1">
      <alignment horizontal="center" vertical="center" wrapText="1"/>
    </xf>
    <xf numFmtId="0" fontId="29" fillId="0" borderId="0" xfId="0" applyFont="1" applyAlignment="1">
      <alignment horizontal="center"/>
    </xf>
    <xf numFmtId="166" fontId="29" fillId="30" borderId="29" xfId="0" applyNumberFormat="1" applyFont="1" applyFill="1" applyBorder="1" applyAlignment="1">
      <alignment horizontal="center" vertical="center" wrapText="1"/>
    </xf>
    <xf numFmtId="0" fontId="29" fillId="0" borderId="0" xfId="0" applyFont="1" applyAlignment="1">
      <alignment horizontal="center"/>
    </xf>
    <xf numFmtId="0" fontId="22" fillId="0" borderId="0" xfId="0" applyFont="1" applyBorder="1" applyAlignment="1">
      <alignment wrapText="1"/>
    </xf>
    <xf numFmtId="166" fontId="29" fillId="27" borderId="14" xfId="0" applyNumberFormat="1" applyFont="1" applyFill="1" applyBorder="1" applyAlignment="1">
      <alignment horizontal="center" vertical="center" wrapText="1"/>
    </xf>
    <xf numFmtId="166" fontId="29" fillId="27" borderId="11" xfId="0" applyNumberFormat="1" applyFont="1" applyFill="1" applyBorder="1" applyAlignment="1">
      <alignment horizontal="center" vertical="center" wrapText="1"/>
    </xf>
    <xf numFmtId="166" fontId="29" fillId="27" borderId="36" xfId="0" applyNumberFormat="1" applyFont="1" applyFill="1" applyBorder="1" applyAlignment="1">
      <alignment horizontal="center" vertical="center" wrapText="1"/>
    </xf>
    <xf numFmtId="164" fontId="29" fillId="27" borderId="11" xfId="0" applyNumberFormat="1" applyFont="1" applyFill="1" applyBorder="1" applyAlignment="1">
      <alignment horizontal="center" vertical="center" wrapText="1"/>
    </xf>
    <xf numFmtId="166" fontId="29" fillId="27" borderId="19" xfId="0" applyNumberFormat="1" applyFont="1" applyFill="1" applyBorder="1" applyAlignment="1">
      <alignment horizontal="center" vertical="center" wrapText="1"/>
    </xf>
    <xf numFmtId="166" fontId="29" fillId="27" borderId="21" xfId="0" applyNumberFormat="1" applyFont="1" applyFill="1" applyBorder="1" applyAlignment="1">
      <alignment horizontal="center" vertical="center" wrapText="1"/>
    </xf>
    <xf numFmtId="166" fontId="29" fillId="27" borderId="25" xfId="0" applyNumberFormat="1" applyFont="1" applyFill="1" applyBorder="1" applyAlignment="1">
      <alignment horizontal="center" vertical="center" wrapText="1"/>
    </xf>
    <xf numFmtId="0" fontId="30" fillId="27" borderId="11" xfId="0" applyFont="1" applyFill="1" applyBorder="1" applyAlignment="1">
      <alignment horizontal="center" vertical="center" wrapText="1"/>
    </xf>
    <xf numFmtId="166" fontId="29" fillId="27" borderId="15" xfId="0" applyNumberFormat="1" applyFont="1" applyFill="1" applyBorder="1" applyAlignment="1">
      <alignment horizontal="center" vertical="center" wrapText="1"/>
    </xf>
    <xf numFmtId="0" fontId="1" fillId="0" borderId="0" xfId="0" applyFont="1"/>
    <xf numFmtId="0" fontId="45" fillId="0" borderId="0" xfId="0" applyFont="1"/>
    <xf numFmtId="0" fontId="1" fillId="26" borderId="0" xfId="0" applyFont="1" applyFill="1" applyBorder="1"/>
    <xf numFmtId="0" fontId="31" fillId="0" borderId="0" xfId="0" applyFont="1" applyAlignment="1">
      <alignment horizontal="left" vertical="center" wrapText="1"/>
    </xf>
    <xf numFmtId="0" fontId="29" fillId="0" borderId="0" xfId="0" applyFont="1" applyBorder="1"/>
    <xf numFmtId="3" fontId="29" fillId="0" borderId="49" xfId="0" applyNumberFormat="1" applyFont="1" applyFill="1" applyBorder="1" applyAlignment="1">
      <alignment horizontal="center" vertical="center" wrapText="1"/>
    </xf>
    <xf numFmtId="166" fontId="29" fillId="0" borderId="0" xfId="0" applyNumberFormat="1" applyFont="1" applyBorder="1"/>
    <xf numFmtId="166" fontId="29" fillId="27" borderId="49" xfId="0" applyNumberFormat="1" applyFont="1" applyFill="1" applyBorder="1" applyAlignment="1">
      <alignment horizontal="center"/>
    </xf>
    <xf numFmtId="0" fontId="31" fillId="0" borderId="51" xfId="0" applyFont="1" applyBorder="1" applyAlignment="1">
      <alignment horizontal="left" vertical="center" wrapText="1"/>
    </xf>
    <xf numFmtId="0" fontId="31" fillId="0" borderId="51" xfId="0" applyFont="1" applyBorder="1" applyAlignment="1">
      <alignment vertical="center"/>
    </xf>
    <xf numFmtId="0" fontId="0" fillId="0" borderId="53" xfId="0" applyBorder="1"/>
    <xf numFmtId="0" fontId="29" fillId="0" borderId="54" xfId="0" applyFont="1" applyBorder="1" applyAlignment="1">
      <alignment horizontal="center"/>
    </xf>
    <xf numFmtId="0" fontId="29" fillId="0" borderId="54" xfId="0" applyFont="1" applyBorder="1"/>
    <xf numFmtId="0" fontId="45" fillId="0" borderId="0" xfId="0" applyFont="1" applyFill="1"/>
    <xf numFmtId="164" fontId="29" fillId="0" borderId="0" xfId="0" applyNumberFormat="1" applyFont="1" applyFill="1" applyBorder="1" applyAlignment="1" applyProtection="1">
      <alignment vertical="top" wrapText="1"/>
    </xf>
    <xf numFmtId="0" fontId="29" fillId="0" borderId="0" xfId="0" applyFont="1" applyBorder="1" applyAlignment="1">
      <alignment horizontal="center" wrapText="1"/>
    </xf>
    <xf numFmtId="0" fontId="22" fillId="0" borderId="53" xfId="0" applyFont="1" applyBorder="1"/>
    <xf numFmtId="0" fontId="22" fillId="0" borderId="0" xfId="0" applyFont="1" applyBorder="1" applyAlignment="1">
      <alignment horizontal="center"/>
    </xf>
    <xf numFmtId="0" fontId="31" fillId="0" borderId="0" xfId="0" applyFont="1" applyBorder="1" applyAlignment="1">
      <alignment horizontal="left" vertical="center" wrapText="1"/>
    </xf>
    <xf numFmtId="0" fontId="31" fillId="0" borderId="0" xfId="0" applyFont="1" applyBorder="1" applyAlignment="1">
      <alignment vertical="center"/>
    </xf>
    <xf numFmtId="0" fontId="30" fillId="0" borderId="0" xfId="0" applyFont="1" applyBorder="1" applyAlignment="1">
      <alignment horizontal="center" vertical="center"/>
    </xf>
    <xf numFmtId="3" fontId="29" fillId="31" borderId="49" xfId="0" applyNumberFormat="1" applyFont="1" applyFill="1" applyBorder="1" applyAlignment="1">
      <alignment horizontal="center" vertical="center"/>
    </xf>
    <xf numFmtId="3" fontId="29" fillId="27" borderId="49" xfId="0" applyNumberFormat="1" applyFont="1" applyFill="1" applyBorder="1" applyAlignment="1">
      <alignment horizontal="center" vertical="center"/>
    </xf>
    <xf numFmtId="0" fontId="1" fillId="0" borderId="55" xfId="0" applyFont="1" applyBorder="1" applyAlignment="1"/>
    <xf numFmtId="0" fontId="1" fillId="0" borderId="56" xfId="0" applyFont="1" applyBorder="1" applyAlignment="1"/>
    <xf numFmtId="0" fontId="1" fillId="0" borderId="57" xfId="0" applyFont="1" applyBorder="1" applyAlignment="1"/>
    <xf numFmtId="0" fontId="29" fillId="0" borderId="52" xfId="0" applyFont="1" applyBorder="1"/>
    <xf numFmtId="0" fontId="0" fillId="0" borderId="54" xfId="0" applyBorder="1"/>
    <xf numFmtId="165" fontId="0" fillId="0" borderId="0" xfId="0" applyNumberFormat="1" applyFill="1" applyProtection="1"/>
    <xf numFmtId="165" fontId="29" fillId="0" borderId="0" xfId="0" applyNumberFormat="1" applyFont="1" applyFill="1" applyProtection="1"/>
    <xf numFmtId="164" fontId="29" fillId="0" borderId="12" xfId="0" applyNumberFormat="1" applyFont="1" applyFill="1" applyBorder="1" applyAlignment="1" applyProtection="1">
      <alignment vertical="center"/>
    </xf>
    <xf numFmtId="166" fontId="29" fillId="28" borderId="49" xfId="0" applyNumberFormat="1" applyFont="1" applyFill="1" applyBorder="1" applyAlignment="1">
      <alignment horizontal="center"/>
    </xf>
    <xf numFmtId="164" fontId="29" fillId="30" borderId="11" xfId="0" applyNumberFormat="1" applyFont="1" applyFill="1" applyBorder="1" applyAlignment="1" applyProtection="1">
      <alignment horizontal="center" vertical="center" wrapText="1"/>
    </xf>
    <xf numFmtId="164" fontId="29" fillId="30" borderId="15" xfId="0" applyNumberFormat="1" applyFont="1" applyFill="1" applyBorder="1" applyAlignment="1" applyProtection="1">
      <alignment horizontal="center" vertical="center" wrapText="1"/>
    </xf>
    <xf numFmtId="164" fontId="29" fillId="30" borderId="19" xfId="0" applyNumberFormat="1" applyFont="1" applyFill="1" applyBorder="1" applyAlignment="1" applyProtection="1">
      <alignment horizontal="center" vertical="center" wrapText="1"/>
    </xf>
    <xf numFmtId="164" fontId="29" fillId="30" borderId="21" xfId="0" applyNumberFormat="1" applyFont="1" applyFill="1" applyBorder="1" applyAlignment="1" applyProtection="1">
      <alignment horizontal="center" vertical="center" wrapText="1"/>
    </xf>
    <xf numFmtId="164" fontId="29" fillId="30" borderId="25" xfId="0" applyNumberFormat="1" applyFont="1" applyFill="1" applyBorder="1" applyAlignment="1" applyProtection="1">
      <alignment horizontal="center" vertical="center" wrapText="1"/>
    </xf>
    <xf numFmtId="164" fontId="30" fillId="30" borderId="27" xfId="0" applyNumberFormat="1" applyFont="1" applyFill="1" applyBorder="1" applyAlignment="1" applyProtection="1">
      <alignment horizontal="center" vertical="center" wrapText="1"/>
    </xf>
    <xf numFmtId="164" fontId="29" fillId="30" borderId="14" xfId="0" applyNumberFormat="1" applyFont="1" applyFill="1" applyBorder="1" applyAlignment="1" applyProtection="1">
      <alignment horizontal="center" vertical="center" wrapText="1"/>
    </xf>
    <xf numFmtId="164" fontId="29" fillId="30" borderId="41" xfId="0" applyNumberFormat="1" applyFont="1" applyFill="1" applyBorder="1" applyAlignment="1" applyProtection="1">
      <alignment horizontal="center" vertical="center" wrapText="1"/>
    </xf>
    <xf numFmtId="164" fontId="29" fillId="30" borderId="11" xfId="0" applyNumberFormat="1" applyFont="1" applyFill="1" applyBorder="1" applyAlignment="1" applyProtection="1">
      <alignment horizontal="center" vertical="center"/>
    </xf>
    <xf numFmtId="165" fontId="29" fillId="30" borderId="11" xfId="0" applyNumberFormat="1" applyFont="1" applyFill="1" applyBorder="1" applyAlignment="1" applyProtection="1">
      <alignment horizontal="center" vertical="center"/>
    </xf>
    <xf numFmtId="165" fontId="29" fillId="30" borderId="11" xfId="0" applyNumberFormat="1" applyFont="1" applyFill="1" applyBorder="1" applyAlignment="1" applyProtection="1">
      <alignment horizontal="center" vertical="center" wrapText="1"/>
    </xf>
    <xf numFmtId="165" fontId="29" fillId="30" borderId="15" xfId="0" applyNumberFormat="1" applyFont="1" applyFill="1" applyBorder="1" applyAlignment="1" applyProtection="1">
      <alignment horizontal="center" vertical="center" wrapText="1"/>
    </xf>
    <xf numFmtId="165" fontId="29" fillId="30" borderId="16" xfId="0" applyNumberFormat="1" applyFont="1" applyFill="1" applyBorder="1" applyAlignment="1" applyProtection="1">
      <alignment horizontal="center" vertical="center" wrapText="1"/>
    </xf>
    <xf numFmtId="165" fontId="29" fillId="30" borderId="20" xfId="0" applyNumberFormat="1" applyFont="1" applyFill="1" applyBorder="1" applyAlignment="1" applyProtection="1">
      <alignment horizontal="center" vertical="center" wrapText="1"/>
    </xf>
    <xf numFmtId="165" fontId="29" fillId="30" borderId="22" xfId="0" applyNumberFormat="1" applyFont="1" applyFill="1" applyBorder="1" applyAlignment="1" applyProtection="1">
      <alignment horizontal="center" vertical="center" wrapText="1"/>
    </xf>
    <xf numFmtId="165" fontId="29" fillId="30" borderId="26" xfId="0" applyNumberFormat="1" applyFont="1" applyFill="1" applyBorder="1" applyAlignment="1" applyProtection="1">
      <alignment horizontal="center" vertical="center" wrapText="1"/>
    </xf>
    <xf numFmtId="0" fontId="29" fillId="0" borderId="54" xfId="0" applyFont="1" applyBorder="1" applyAlignment="1">
      <alignment horizontal="center" wrapText="1"/>
    </xf>
    <xf numFmtId="0" fontId="30" fillId="0" borderId="0" xfId="0" applyFont="1" applyBorder="1" applyAlignment="1"/>
    <xf numFmtId="165" fontId="29" fillId="34" borderId="11" xfId="0" applyNumberFormat="1" applyFont="1" applyFill="1" applyBorder="1" applyAlignment="1" applyProtection="1">
      <alignment horizontal="center" vertical="center" wrapText="1"/>
    </xf>
    <xf numFmtId="164" fontId="29" fillId="34" borderId="11" xfId="0" applyNumberFormat="1" applyFont="1" applyFill="1" applyBorder="1" applyAlignment="1" applyProtection="1">
      <alignment horizontal="center" vertical="center" wrapText="1"/>
    </xf>
    <xf numFmtId="0" fontId="1" fillId="0" borderId="11" xfId="0" applyFont="1" applyBorder="1" applyAlignment="1">
      <alignment horizontal="center" vertical="center" wrapText="1"/>
    </xf>
    <xf numFmtId="0" fontId="0" fillId="0" borderId="11" xfId="0" applyBorder="1" applyAlignment="1">
      <alignment horizontal="center" vertical="center" wrapText="1"/>
    </xf>
    <xf numFmtId="0" fontId="39" fillId="34" borderId="0" xfId="0" applyFont="1" applyFill="1" applyAlignment="1">
      <alignment horizontal="left" vertical="top" wrapText="1"/>
    </xf>
    <xf numFmtId="0" fontId="39" fillId="35" borderId="0" xfId="0" applyFont="1" applyFill="1" applyAlignment="1">
      <alignment horizontal="left" vertical="center" wrapText="1"/>
    </xf>
    <xf numFmtId="0" fontId="39" fillId="36" borderId="0" xfId="0" applyFont="1" applyFill="1" applyAlignment="1">
      <alignment horizontal="left" vertical="top" wrapText="1"/>
    </xf>
    <xf numFmtId="0" fontId="47" fillId="33" borderId="45" xfId="0" applyFont="1" applyFill="1" applyBorder="1" applyAlignment="1">
      <alignment horizontal="center" vertical="center"/>
    </xf>
    <xf numFmtId="0" fontId="47" fillId="33" borderId="28" xfId="0" applyFont="1" applyFill="1" applyBorder="1" applyAlignment="1">
      <alignment horizontal="center" vertical="center"/>
    </xf>
    <xf numFmtId="0" fontId="47" fillId="33" borderId="46" xfId="0" applyFont="1" applyFill="1" applyBorder="1" applyAlignment="1">
      <alignment horizontal="center" vertical="center"/>
    </xf>
    <xf numFmtId="0" fontId="47" fillId="0" borderId="47" xfId="0" applyFont="1" applyBorder="1" applyAlignment="1">
      <alignment horizontal="center" vertical="center" wrapText="1"/>
    </xf>
    <xf numFmtId="0" fontId="22" fillId="0" borderId="50" xfId="0" applyFont="1" applyBorder="1" applyAlignment="1">
      <alignment horizontal="center"/>
    </xf>
    <xf numFmtId="0" fontId="22" fillId="0" borderId="51" xfId="0" applyFont="1" applyBorder="1" applyAlignment="1">
      <alignment horizontal="center"/>
    </xf>
    <xf numFmtId="0" fontId="29" fillId="0" borderId="0" xfId="0" applyFont="1" applyBorder="1" applyAlignment="1">
      <alignment horizontal="center" wrapText="1"/>
    </xf>
    <xf numFmtId="0" fontId="30" fillId="0" borderId="0" xfId="0" applyFont="1" applyBorder="1" applyAlignment="1">
      <alignment horizontal="center"/>
    </xf>
    <xf numFmtId="0" fontId="1" fillId="0" borderId="53" xfId="0" applyFont="1" applyBorder="1" applyAlignment="1">
      <alignment horizontal="left"/>
    </xf>
    <xf numFmtId="0" fontId="1" fillId="0" borderId="0" xfId="0" applyFont="1" applyBorder="1" applyAlignment="1">
      <alignment horizontal="left"/>
    </xf>
    <xf numFmtId="0" fontId="1" fillId="0" borderId="54" xfId="0" applyFont="1" applyBorder="1" applyAlignment="1">
      <alignment horizontal="left"/>
    </xf>
    <xf numFmtId="0" fontId="45" fillId="0" borderId="0" xfId="0" applyFont="1" applyAlignment="1">
      <alignment horizontal="center" vertical="top" wrapText="1"/>
    </xf>
    <xf numFmtId="0" fontId="29" fillId="28" borderId="0" xfId="0" applyFont="1" applyFill="1" applyAlignment="1">
      <alignment horizontal="center" vertical="center" wrapText="1"/>
    </xf>
    <xf numFmtId="164" fontId="0" fillId="28" borderId="11" xfId="0" applyNumberFormat="1" applyFill="1" applyBorder="1" applyAlignment="1">
      <alignment horizontal="center"/>
    </xf>
    <xf numFmtId="164" fontId="0" fillId="28" borderId="36" xfId="0" applyNumberFormat="1" applyFill="1" applyBorder="1" applyAlignment="1">
      <alignment horizontal="center"/>
    </xf>
    <xf numFmtId="164" fontId="0" fillId="31" borderId="11" xfId="0" applyNumberFormat="1" applyFill="1" applyBorder="1" applyAlignment="1">
      <alignment horizontal="center"/>
    </xf>
    <xf numFmtId="0" fontId="0" fillId="31" borderId="11" xfId="0" applyFill="1" applyBorder="1" applyAlignment="1">
      <alignment horizontal="center"/>
    </xf>
    <xf numFmtId="164" fontId="0" fillId="28" borderId="11" xfId="0" applyNumberFormat="1" applyFill="1" applyBorder="1" applyAlignment="1">
      <alignment horizontal="center" vertical="center"/>
    </xf>
    <xf numFmtId="0" fontId="0" fillId="28" borderId="11" xfId="0" applyFill="1" applyBorder="1" applyAlignment="1">
      <alignment horizontal="center" vertical="center"/>
    </xf>
    <xf numFmtId="0" fontId="31" fillId="0" borderId="0" xfId="0" applyFont="1" applyAlignment="1">
      <alignment horizontal="left" vertical="center" wrapText="1"/>
    </xf>
    <xf numFmtId="0" fontId="29" fillId="0" borderId="30"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31" xfId="0" applyFont="1" applyBorder="1" applyAlignment="1">
      <alignment horizontal="center" vertical="center" wrapText="1"/>
    </xf>
    <xf numFmtId="0" fontId="29" fillId="0" borderId="32"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33" xfId="0" applyFont="1" applyBorder="1" applyAlignment="1">
      <alignment horizontal="center" vertical="center" wrapText="1"/>
    </xf>
    <xf numFmtId="0" fontId="29" fillId="31" borderId="0" xfId="0" applyFont="1" applyFill="1" applyAlignment="1">
      <alignment horizontal="center" vertical="center" wrapText="1"/>
    </xf>
    <xf numFmtId="0" fontId="29" fillId="27" borderId="0" xfId="0" applyFont="1" applyFill="1" applyAlignment="1">
      <alignment horizontal="center" vertical="center" wrapText="1"/>
    </xf>
    <xf numFmtId="0" fontId="0" fillId="28" borderId="11" xfId="0" applyFill="1" applyBorder="1" applyAlignment="1">
      <alignment horizontal="center"/>
    </xf>
    <xf numFmtId="0" fontId="36" fillId="0" borderId="42" xfId="0" applyFont="1" applyBorder="1" applyAlignment="1">
      <alignment horizontal="center" vertical="center"/>
    </xf>
    <xf numFmtId="0" fontId="36" fillId="0" borderId="44" xfId="0" applyFont="1" applyBorder="1" applyAlignment="1">
      <alignment horizontal="center" vertical="center"/>
    </xf>
    <xf numFmtId="0" fontId="29" fillId="0" borderId="30" xfId="0" applyFont="1" applyBorder="1" applyAlignment="1">
      <alignment horizontal="center"/>
    </xf>
    <xf numFmtId="0" fontId="29" fillId="0" borderId="31" xfId="0" applyFont="1" applyBorder="1" applyAlignment="1">
      <alignment horizontal="center"/>
    </xf>
    <xf numFmtId="0" fontId="30" fillId="0" borderId="32" xfId="0" applyFont="1" applyBorder="1" applyAlignment="1">
      <alignment horizontal="center"/>
    </xf>
    <xf numFmtId="0" fontId="30" fillId="0" borderId="33" xfId="0" applyFont="1" applyBorder="1" applyAlignment="1">
      <alignment horizontal="center"/>
    </xf>
    <xf numFmtId="0" fontId="35" fillId="0" borderId="0" xfId="0" applyFont="1" applyBorder="1" applyAlignment="1">
      <alignment horizontal="left" wrapText="1"/>
    </xf>
    <xf numFmtId="0" fontId="35" fillId="0" borderId="10" xfId="0" applyFont="1" applyBorder="1" applyAlignment="1">
      <alignment horizontal="left" wrapText="1"/>
    </xf>
    <xf numFmtId="0" fontId="0" fillId="28" borderId="11" xfId="0" applyNumberFormat="1" applyFill="1" applyBorder="1" applyAlignment="1">
      <alignment horizont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5" builtinId="8"/>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3" xfId="38" xr:uid="{00000000-0005-0000-0000-000026000000}"/>
    <cellStyle name="Normal_Category Sorting" xfId="39" xr:uid="{00000000-0005-0000-0000-000027000000}"/>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mruColors>
      <color rgb="FFFF6600"/>
      <color rgb="FFBCEFEE"/>
      <color rgb="FFCCCC00"/>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naics.com/naics-code-description/?code=221114" TargetMode="External"/><Relationship Id="rId13" Type="http://schemas.openxmlformats.org/officeDocument/2006/relationships/hyperlink" Target="https://www.naics.com/naics-code-description/?code=221117" TargetMode="External"/><Relationship Id="rId18" Type="http://schemas.openxmlformats.org/officeDocument/2006/relationships/hyperlink" Target="https://www.naics.com/naics-code-description/?code=221122" TargetMode="External"/><Relationship Id="rId3" Type="http://schemas.openxmlformats.org/officeDocument/2006/relationships/hyperlink" Target="https://www.naics.com/naics-code-description/?code=221112" TargetMode="External"/><Relationship Id="rId21" Type="http://schemas.openxmlformats.org/officeDocument/2006/relationships/hyperlink" Target="https://www.naics.com/naics-code-description/?code=22111" TargetMode="External"/><Relationship Id="rId7" Type="http://schemas.openxmlformats.org/officeDocument/2006/relationships/hyperlink" Target="https://www.naics.com/naics-code-description/?code=221114" TargetMode="External"/><Relationship Id="rId12" Type="http://schemas.openxmlformats.org/officeDocument/2006/relationships/hyperlink" Target="https://www.naics.com/naics-code-description/?code=221116" TargetMode="External"/><Relationship Id="rId17" Type="http://schemas.openxmlformats.org/officeDocument/2006/relationships/hyperlink" Target="https://www.naics.com/naics-code-description/?code=22111" TargetMode="External"/><Relationship Id="rId25" Type="http://schemas.openxmlformats.org/officeDocument/2006/relationships/printerSettings" Target="../printerSettings/printerSettings2.bin"/><Relationship Id="rId2" Type="http://schemas.openxmlformats.org/officeDocument/2006/relationships/hyperlink" Target="https://www.naics.com/naics-code-description/?code=221111" TargetMode="External"/><Relationship Id="rId16" Type="http://schemas.openxmlformats.org/officeDocument/2006/relationships/hyperlink" Target="https://www.naics.com/naics-code-description/?code=221118" TargetMode="External"/><Relationship Id="rId20" Type="http://schemas.openxmlformats.org/officeDocument/2006/relationships/hyperlink" Target="https://www.naics.com/naics-code-description/?code=221121" TargetMode="External"/><Relationship Id="rId1" Type="http://schemas.openxmlformats.org/officeDocument/2006/relationships/hyperlink" Target="https://www.naics.com/naics-code-description/?code=221111" TargetMode="External"/><Relationship Id="rId6" Type="http://schemas.openxmlformats.org/officeDocument/2006/relationships/hyperlink" Target="https://www.naics.com/naics-code-description/?code=221113" TargetMode="External"/><Relationship Id="rId11" Type="http://schemas.openxmlformats.org/officeDocument/2006/relationships/hyperlink" Target="https://www.naics.com/naics-code-description/?code=221116" TargetMode="External"/><Relationship Id="rId24" Type="http://schemas.openxmlformats.org/officeDocument/2006/relationships/hyperlink" Target="https://www.naics.com/naics-code-description/?code=221122" TargetMode="External"/><Relationship Id="rId5" Type="http://schemas.openxmlformats.org/officeDocument/2006/relationships/hyperlink" Target="https://www.naics.com/naics-code-description/?code=221113" TargetMode="External"/><Relationship Id="rId15" Type="http://schemas.openxmlformats.org/officeDocument/2006/relationships/hyperlink" Target="https://www.naics.com/naics-code-description/?code=221118" TargetMode="External"/><Relationship Id="rId23" Type="http://schemas.openxmlformats.org/officeDocument/2006/relationships/hyperlink" Target="https://www.naics.com/naics-code-description/?code=221121" TargetMode="External"/><Relationship Id="rId10" Type="http://schemas.openxmlformats.org/officeDocument/2006/relationships/hyperlink" Target="https://www.naics.com/naics-code-description/?code=221115" TargetMode="External"/><Relationship Id="rId19" Type="http://schemas.openxmlformats.org/officeDocument/2006/relationships/hyperlink" Target="https://www.naics.com/naics-code-description/?code=22111" TargetMode="External"/><Relationship Id="rId4" Type="http://schemas.openxmlformats.org/officeDocument/2006/relationships/hyperlink" Target="https://www.naics.com/naics-code-description/?code=221112" TargetMode="External"/><Relationship Id="rId9" Type="http://schemas.openxmlformats.org/officeDocument/2006/relationships/hyperlink" Target="https://www.naics.com/naics-code-description/?code=221115" TargetMode="External"/><Relationship Id="rId14" Type="http://schemas.openxmlformats.org/officeDocument/2006/relationships/hyperlink" Target="https://www.naics.com/naics-code-description/?code=221117" TargetMode="External"/><Relationship Id="rId22" Type="http://schemas.openxmlformats.org/officeDocument/2006/relationships/hyperlink" Target="https://www.naics.com/naics-code-description/?code=5622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
  <sheetViews>
    <sheetView zoomScale="130" zoomScaleNormal="130" workbookViewId="0">
      <selection activeCell="A8" sqref="A8"/>
    </sheetView>
  </sheetViews>
  <sheetFormatPr defaultColWidth="8.81640625" defaultRowHeight="12.5"/>
  <cols>
    <col min="1" max="1" width="102.453125" style="1" customWidth="1"/>
  </cols>
  <sheetData>
    <row r="1" spans="1:1" ht="13">
      <c r="A1" s="31" t="s">
        <v>116</v>
      </c>
    </row>
    <row r="2" spans="1:1">
      <c r="A2" s="3"/>
    </row>
    <row r="3" spans="1:1" ht="13">
      <c r="A3" s="31" t="s">
        <v>117</v>
      </c>
    </row>
    <row r="4" spans="1:1">
      <c r="A4" s="3"/>
    </row>
    <row r="5" spans="1:1" ht="25.5">
      <c r="A5" s="173" t="s">
        <v>168</v>
      </c>
    </row>
    <row r="6" spans="1:1">
      <c r="A6" s="31"/>
    </row>
    <row r="7" spans="1:1" ht="25.5">
      <c r="A7" s="31" t="s">
        <v>160</v>
      </c>
    </row>
    <row r="8" spans="1:1">
      <c r="A8" s="3"/>
    </row>
    <row r="9" spans="1:1" ht="29.25" customHeight="1">
      <c r="A9" s="178" t="s">
        <v>161</v>
      </c>
    </row>
    <row r="10" spans="1:1">
      <c r="A10" s="3"/>
    </row>
    <row r="11" spans="1:1" ht="88">
      <c r="A11" s="173" t="s">
        <v>167</v>
      </c>
    </row>
    <row r="12" spans="1:1">
      <c r="A12" s="3"/>
    </row>
    <row r="14" spans="1:1" ht="13">
      <c r="A14" s="190"/>
    </row>
    <row r="15" spans="1:1">
      <c r="A15" s="20"/>
    </row>
    <row r="16" spans="1:1">
      <c r="A16" s="20"/>
    </row>
    <row r="17" spans="1:3">
      <c r="A17" s="20"/>
    </row>
    <row r="18" spans="1:3">
      <c r="A18" s="20"/>
      <c r="B18" s="1"/>
      <c r="C18" s="1"/>
    </row>
    <row r="19" spans="1:3">
      <c r="A19" s="20"/>
      <c r="B19" s="1"/>
      <c r="C19" s="1"/>
    </row>
    <row r="20" spans="1:3">
      <c r="A20" s="20"/>
      <c r="B20" s="1"/>
      <c r="C20" s="1"/>
    </row>
    <row r="21" spans="1:3">
      <c r="A21" s="20"/>
      <c r="B21" s="1"/>
      <c r="C21" s="1"/>
    </row>
    <row r="22" spans="1:3">
      <c r="A22" s="20"/>
      <c r="B22" s="1"/>
      <c r="C22" s="1"/>
    </row>
    <row r="23" spans="1:3">
      <c r="A23" s="20"/>
      <c r="B23" s="1"/>
      <c r="C23" s="1"/>
    </row>
    <row r="24" spans="1:3">
      <c r="A24" s="20"/>
      <c r="B24" s="1"/>
      <c r="C24" s="1"/>
    </row>
    <row r="25" spans="1:3">
      <c r="A25" s="20"/>
      <c r="B25" s="1"/>
      <c r="C25" s="1"/>
    </row>
    <row r="26" spans="1:3">
      <c r="A26" s="20"/>
      <c r="B26" s="1"/>
      <c r="C26" s="1"/>
    </row>
    <row r="27" spans="1:3">
      <c r="A27" s="20"/>
      <c r="B27" s="1"/>
      <c r="C27" s="1"/>
    </row>
    <row r="28" spans="1:3">
      <c r="A28" s="20"/>
    </row>
    <row r="29" spans="1:3">
      <c r="A29" s="20"/>
    </row>
    <row r="30" spans="1:3">
      <c r="A30" s="20"/>
    </row>
    <row r="31" spans="1:3">
      <c r="A31" s="20"/>
    </row>
    <row r="32" spans="1:3">
      <c r="A32" s="20"/>
    </row>
    <row r="33" spans="1:1">
      <c r="A33" s="20"/>
    </row>
    <row r="34" spans="1:1">
      <c r="A34" s="20"/>
    </row>
    <row r="35" spans="1:1">
      <c r="A35" s="20"/>
    </row>
    <row r="36" spans="1:1">
      <c r="A36" s="20"/>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57"/>
  <sheetViews>
    <sheetView zoomScale="130" zoomScaleNormal="130" workbookViewId="0">
      <selection activeCell="A15" sqref="A15"/>
    </sheetView>
  </sheetViews>
  <sheetFormatPr defaultColWidth="8.81640625" defaultRowHeight="12.5"/>
  <cols>
    <col min="1" max="1" width="68.453125" style="1" customWidth="1"/>
    <col min="2" max="2" width="33.453125" customWidth="1"/>
    <col min="3" max="3" width="16.7265625" customWidth="1"/>
  </cols>
  <sheetData>
    <row r="2" spans="1:4" ht="15">
      <c r="A2" s="123" t="s">
        <v>16</v>
      </c>
    </row>
    <row r="4" spans="1:4" ht="67.5">
      <c r="A4" s="4" t="s">
        <v>120</v>
      </c>
    </row>
    <row r="5" spans="1:4">
      <c r="B5" s="1"/>
      <c r="C5" s="1"/>
    </row>
    <row r="6" spans="1:4" ht="94.5">
      <c r="A6" s="33" t="s">
        <v>119</v>
      </c>
      <c r="B6" s="252" t="s">
        <v>118</v>
      </c>
      <c r="C6" s="253"/>
    </row>
    <row r="7" spans="1:4">
      <c r="A7" s="34"/>
      <c r="B7" s="253"/>
      <c r="C7" s="253"/>
    </row>
    <row r="8" spans="1:4" ht="54">
      <c r="A8" s="35" t="s">
        <v>121</v>
      </c>
      <c r="B8" s="253"/>
      <c r="C8" s="253"/>
    </row>
    <row r="9" spans="1:4">
      <c r="A9" s="36" t="s">
        <v>122</v>
      </c>
      <c r="B9" s="1"/>
      <c r="C9" s="1"/>
    </row>
    <row r="10" spans="1:4">
      <c r="A10" s="36"/>
      <c r="B10" s="1"/>
      <c r="C10" s="1"/>
    </row>
    <row r="11" spans="1:4">
      <c r="B11" s="1"/>
      <c r="C11" s="1"/>
    </row>
    <row r="12" spans="1:4" ht="15">
      <c r="A12" s="120" t="s">
        <v>74</v>
      </c>
      <c r="B12" s="1"/>
      <c r="C12" s="1"/>
    </row>
    <row r="13" spans="1:4" ht="15.5">
      <c r="A13" s="126" t="s">
        <v>94</v>
      </c>
    </row>
    <row r="14" spans="1:4" ht="15.5">
      <c r="A14" s="116"/>
    </row>
    <row r="15" spans="1:4" ht="17">
      <c r="A15" s="125" t="s">
        <v>95</v>
      </c>
      <c r="B15" s="127"/>
      <c r="C15" s="127"/>
      <c r="D15" s="127"/>
    </row>
    <row r="16" spans="1:4" ht="66" customHeight="1">
      <c r="A16" s="254" t="s">
        <v>96</v>
      </c>
      <c r="B16" s="254"/>
      <c r="C16" s="254"/>
      <c r="D16" s="127"/>
    </row>
    <row r="17" spans="1:4" ht="13">
      <c r="A17" s="128" t="s">
        <v>123</v>
      </c>
      <c r="B17" s="127"/>
      <c r="C17" s="127"/>
      <c r="D17" s="127"/>
    </row>
    <row r="18" spans="1:4">
      <c r="A18" s="129" t="s">
        <v>128</v>
      </c>
      <c r="B18" s="127"/>
      <c r="C18" s="127"/>
      <c r="D18" s="127"/>
    </row>
    <row r="19" spans="1:4">
      <c r="A19" s="130"/>
      <c r="B19" s="127"/>
      <c r="C19" s="127"/>
      <c r="D19" s="127"/>
    </row>
    <row r="20" spans="1:4" ht="15">
      <c r="A20" s="131" t="s">
        <v>97</v>
      </c>
      <c r="B20" s="127"/>
      <c r="C20" s="127"/>
      <c r="D20" s="127"/>
    </row>
    <row r="21" spans="1:4" ht="48" customHeight="1">
      <c r="A21" s="132" t="s">
        <v>98</v>
      </c>
      <c r="B21" s="132" t="s">
        <v>99</v>
      </c>
      <c r="C21" s="132"/>
      <c r="D21" s="127"/>
    </row>
    <row r="22" spans="1:4" ht="15">
      <c r="A22" s="133">
        <v>22111</v>
      </c>
      <c r="B22" s="133" t="s">
        <v>100</v>
      </c>
      <c r="C22" s="134"/>
      <c r="D22" s="127"/>
    </row>
    <row r="23" spans="1:4">
      <c r="A23" s="135">
        <v>221111</v>
      </c>
      <c r="B23" s="135" t="s">
        <v>101</v>
      </c>
      <c r="C23" s="135"/>
      <c r="D23" s="127"/>
    </row>
    <row r="24" spans="1:4">
      <c r="A24" s="135">
        <v>221112</v>
      </c>
      <c r="B24" s="135" t="s">
        <v>102</v>
      </c>
      <c r="C24" s="135"/>
      <c r="D24" s="127"/>
    </row>
    <row r="25" spans="1:4">
      <c r="A25" s="135">
        <v>221113</v>
      </c>
      <c r="B25" s="135" t="s">
        <v>103</v>
      </c>
      <c r="C25" s="135"/>
      <c r="D25" s="127"/>
    </row>
    <row r="26" spans="1:4">
      <c r="A26" s="135">
        <v>221114</v>
      </c>
      <c r="B26" s="135" t="s">
        <v>104</v>
      </c>
      <c r="C26" s="135"/>
      <c r="D26" s="127"/>
    </row>
    <row r="27" spans="1:4">
      <c r="A27" s="135">
        <v>221115</v>
      </c>
      <c r="B27" s="135" t="s">
        <v>105</v>
      </c>
      <c r="C27" s="135"/>
      <c r="D27" s="127"/>
    </row>
    <row r="28" spans="1:4">
      <c r="A28" s="135">
        <v>221116</v>
      </c>
      <c r="B28" s="135" t="s">
        <v>106</v>
      </c>
      <c r="C28" s="135"/>
      <c r="D28" s="127"/>
    </row>
    <row r="29" spans="1:4">
      <c r="A29" s="135">
        <v>221117</v>
      </c>
      <c r="B29" s="135" t="s">
        <v>107</v>
      </c>
      <c r="C29" s="135"/>
      <c r="D29" s="127"/>
    </row>
    <row r="30" spans="1:4">
      <c r="A30" s="135">
        <v>221118</v>
      </c>
      <c r="B30" s="135" t="s">
        <v>108</v>
      </c>
      <c r="C30" s="136"/>
      <c r="D30" s="127"/>
    </row>
    <row r="31" spans="1:4" ht="13.5">
      <c r="A31" s="137" t="s">
        <v>126</v>
      </c>
      <c r="B31" s="127"/>
      <c r="C31" s="127"/>
      <c r="D31" s="127"/>
    </row>
    <row r="32" spans="1:4" s="124" customFormat="1">
      <c r="A32" s="138" t="s">
        <v>127</v>
      </c>
      <c r="B32" s="139"/>
      <c r="C32" s="139"/>
      <c r="D32" s="139"/>
    </row>
    <row r="33" spans="1:4" s="124" customFormat="1">
      <c r="A33" s="138"/>
      <c r="B33" s="139"/>
      <c r="C33" s="139"/>
      <c r="D33" s="139"/>
    </row>
    <row r="34" spans="1:4" s="122" customFormat="1">
      <c r="A34" s="121"/>
    </row>
    <row r="35" spans="1:4" ht="17">
      <c r="A35" s="140" t="s">
        <v>109</v>
      </c>
      <c r="B35" s="141"/>
      <c r="C35" s="141"/>
      <c r="D35" s="141"/>
    </row>
    <row r="36" spans="1:4" ht="57" customHeight="1">
      <c r="A36" s="255" t="s">
        <v>110</v>
      </c>
      <c r="B36" s="255"/>
      <c r="C36" s="255"/>
      <c r="D36" s="141"/>
    </row>
    <row r="37" spans="1:4" ht="13">
      <c r="A37" s="142" t="s">
        <v>124</v>
      </c>
      <c r="B37" s="141"/>
      <c r="C37" s="141"/>
      <c r="D37" s="141"/>
    </row>
    <row r="38" spans="1:4">
      <c r="A38" s="143" t="s">
        <v>125</v>
      </c>
      <c r="B38" s="141"/>
      <c r="C38" s="141"/>
      <c r="D38" s="141"/>
    </row>
    <row r="39" spans="1:4">
      <c r="A39" s="143"/>
      <c r="B39" s="141"/>
      <c r="C39" s="141"/>
      <c r="D39" s="141"/>
    </row>
    <row r="40" spans="1:4" ht="13.5">
      <c r="A40" s="144" t="s">
        <v>126</v>
      </c>
      <c r="B40" s="141"/>
      <c r="C40" s="141"/>
      <c r="D40" s="141"/>
    </row>
    <row r="41" spans="1:4" s="124" customFormat="1">
      <c r="A41" s="145" t="s">
        <v>111</v>
      </c>
      <c r="B41" s="146"/>
      <c r="C41" s="146"/>
      <c r="D41" s="146"/>
    </row>
    <row r="42" spans="1:4" s="124" customFormat="1">
      <c r="A42" s="145" t="s">
        <v>112</v>
      </c>
      <c r="B42" s="146"/>
      <c r="C42" s="146"/>
      <c r="D42" s="146"/>
    </row>
    <row r="43" spans="1:4" s="124" customFormat="1">
      <c r="A43" s="145"/>
      <c r="B43" s="146"/>
      <c r="C43" s="146"/>
      <c r="D43" s="146"/>
    </row>
    <row r="44" spans="1:4" ht="15.5">
      <c r="A44" s="116"/>
    </row>
    <row r="45" spans="1:4" ht="17">
      <c r="A45" s="147" t="s">
        <v>113</v>
      </c>
      <c r="B45" s="148"/>
      <c r="C45" s="148"/>
      <c r="D45" s="148"/>
    </row>
    <row r="46" spans="1:4" ht="51" customHeight="1">
      <c r="A46" s="256" t="s">
        <v>114</v>
      </c>
      <c r="B46" s="256"/>
      <c r="C46" s="256"/>
      <c r="D46" s="148"/>
    </row>
    <row r="47" spans="1:4" ht="13">
      <c r="A47" s="149" t="s">
        <v>124</v>
      </c>
      <c r="B47" s="148"/>
      <c r="C47" s="148"/>
      <c r="D47" s="148"/>
    </row>
    <row r="48" spans="1:4">
      <c r="A48" s="150" t="s">
        <v>129</v>
      </c>
      <c r="B48" s="148"/>
      <c r="C48" s="148"/>
      <c r="D48" s="148"/>
    </row>
    <row r="49" spans="1:4">
      <c r="A49" s="150"/>
      <c r="B49" s="148"/>
      <c r="C49" s="148"/>
      <c r="D49" s="148"/>
    </row>
    <row r="50" spans="1:4" ht="13.5">
      <c r="A50" s="151" t="s">
        <v>126</v>
      </c>
      <c r="B50" s="148"/>
      <c r="C50" s="148"/>
      <c r="D50" s="148"/>
    </row>
    <row r="51" spans="1:4" s="124" customFormat="1">
      <c r="A51" s="152" t="s">
        <v>111</v>
      </c>
      <c r="B51" s="153"/>
      <c r="C51" s="153"/>
      <c r="D51" s="153"/>
    </row>
    <row r="52" spans="1:4" s="124" customFormat="1">
      <c r="A52" s="152" t="s">
        <v>115</v>
      </c>
      <c r="B52" s="153"/>
      <c r="C52" s="153"/>
      <c r="D52" s="153"/>
    </row>
    <row r="53" spans="1:4" ht="15">
      <c r="A53" s="154"/>
      <c r="B53" s="154"/>
      <c r="C53" s="154"/>
      <c r="D53" s="155"/>
    </row>
    <row r="54" spans="1:4" ht="15">
      <c r="A54" s="118"/>
      <c r="B54" s="118"/>
      <c r="C54" s="118"/>
      <c r="D54" s="117"/>
    </row>
    <row r="55" spans="1:4" ht="15.5">
      <c r="A55" s="119"/>
      <c r="B55" s="119"/>
      <c r="C55" s="119"/>
      <c r="D55" s="119"/>
    </row>
    <row r="56" spans="1:4" ht="15.5">
      <c r="A56" s="119"/>
      <c r="B56" s="119"/>
      <c r="C56" s="119"/>
      <c r="D56" s="119"/>
    </row>
    <row r="57" spans="1:4" ht="15.5">
      <c r="A57" s="119"/>
      <c r="B57" s="119"/>
      <c r="C57" s="119"/>
      <c r="D57" s="119"/>
    </row>
  </sheetData>
  <mergeCells count="4">
    <mergeCell ref="B6:C8"/>
    <mergeCell ref="A16:C16"/>
    <mergeCell ref="A36:C36"/>
    <mergeCell ref="A46:C46"/>
  </mergeCells>
  <phoneticPr fontId="2" type="noConversion"/>
  <hyperlinks>
    <hyperlink ref="A23" r:id="rId1" display="https://www.naics.com/naics-code-description/?code=221111" xr:uid="{79D5B46A-4574-C148-8BCE-F3CCB442BAE9}"/>
    <hyperlink ref="B23" r:id="rId2" display="https://www.naics.com/naics-code-description/?code=221111" xr:uid="{2AF3213D-AC3B-784B-B71E-081E8162B577}"/>
    <hyperlink ref="A24" r:id="rId3" display="https://www.naics.com/naics-code-description/?code=221112" xr:uid="{1D9B5F0D-2D67-E845-964A-A73BC75E08F4}"/>
    <hyperlink ref="B24" r:id="rId4" display="https://www.naics.com/naics-code-description/?code=221112" xr:uid="{B99A9708-B4AB-5B42-88CB-76D9B400B5C1}"/>
    <hyperlink ref="A25" r:id="rId5" display="https://www.naics.com/naics-code-description/?code=221113" xr:uid="{72F3F646-FC6F-974D-A747-7A9E4D9A5E8A}"/>
    <hyperlink ref="B25" r:id="rId6" display="https://www.naics.com/naics-code-description/?code=221113" xr:uid="{139D03AE-06C9-E245-9D11-A378881A13E5}"/>
    <hyperlink ref="A26" r:id="rId7" display="https://www.naics.com/naics-code-description/?code=221114" xr:uid="{6103AF3C-0CB9-D842-AF94-31130F3E94C9}"/>
    <hyperlink ref="B26" r:id="rId8" display="https://www.naics.com/naics-code-description/?code=221114" xr:uid="{BDE94AF1-2001-694F-89F6-F05C68829FD4}"/>
    <hyperlink ref="A27" r:id="rId9" display="https://www.naics.com/naics-code-description/?code=221115" xr:uid="{4C974438-3A11-8A4F-AF42-0AE8E7FBDC16}"/>
    <hyperlink ref="B27" r:id="rId10" display="https://www.naics.com/naics-code-description/?code=221115" xr:uid="{94560C36-D368-3148-BA68-4EAB189C10F0}"/>
    <hyperlink ref="A28" r:id="rId11" display="https://www.naics.com/naics-code-description/?code=221116" xr:uid="{D3766B35-68AC-874E-BDD0-A78B32CBF83F}"/>
    <hyperlink ref="B28" r:id="rId12" display="https://www.naics.com/naics-code-description/?code=221116" xr:uid="{CA9A126B-CE6C-2B4E-BC0D-4FCDA8B57D44}"/>
    <hyperlink ref="A29" r:id="rId13" display="https://www.naics.com/naics-code-description/?code=221117" xr:uid="{CA320A5A-75DD-A64A-9804-4E61F468ABBA}"/>
    <hyperlink ref="B29" r:id="rId14" display="https://www.naics.com/naics-code-description/?code=221117" xr:uid="{1CAAF6C8-889B-B54C-9614-1A890B75A6B9}"/>
    <hyperlink ref="A30" r:id="rId15" display="https://www.naics.com/naics-code-description/?code=221118" xr:uid="{1C5B79D2-AFCA-BE4C-B036-E9713A1BA453}"/>
    <hyperlink ref="B30" r:id="rId16" display="https://www.naics.com/naics-code-description/?code=221118" xr:uid="{FE73AB63-2E1C-214C-A091-CF16D08A2F79}"/>
    <hyperlink ref="A41" r:id="rId17" display="https://www.naics.com/naics-code-description/?code=22111" xr:uid="{6759DF6B-29BA-2A47-BC14-2F0E89E2D07A}"/>
    <hyperlink ref="A42" r:id="rId18" display="https://www.naics.com/naics-code-description/?code=221122" xr:uid="{3419A9CB-B862-F241-8B95-446BEF7377FA}"/>
    <hyperlink ref="A51" r:id="rId19" display="https://www.naics.com/naics-code-description/?code=22111" xr:uid="{5355D333-2CA2-484F-A2B6-0AD2922FC158}"/>
    <hyperlink ref="A52" r:id="rId20" display="https://www.naics.com/naics-code-description/?code=221121" xr:uid="{6BB507E8-F882-324F-877C-69EE84E221CB}"/>
    <hyperlink ref="A18" r:id="rId21" xr:uid="{F90DB855-FF44-4F80-948D-DD7C309BED6F}"/>
    <hyperlink ref="A32" r:id="rId22" display="https://www.naics.com/naics-code-description/?code=56221" xr:uid="{1DEFCFBB-7801-4DFE-9CCA-45030C4CCA2E}"/>
    <hyperlink ref="A38" r:id="rId23" xr:uid="{7C97FFA7-C750-4CF3-8C62-06DCA56E3308}"/>
    <hyperlink ref="A48" r:id="rId24" xr:uid="{DDEBCF05-7AC1-4369-9D2E-161C35CA3D14}"/>
  </hyperlinks>
  <pageMargins left="0.75" right="0.75" top="1" bottom="1" header="0.5" footer="0.5"/>
  <pageSetup orientation="portrait" r:id="rId2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752F-0568-493E-B558-C0810414F508}">
  <dimension ref="A1:F29"/>
  <sheetViews>
    <sheetView workbookViewId="0">
      <selection activeCell="C3" sqref="C3"/>
    </sheetView>
  </sheetViews>
  <sheetFormatPr defaultColWidth="12.26953125" defaultRowHeight="15.5"/>
  <cols>
    <col min="1" max="1" width="12.26953125" style="160"/>
    <col min="2" max="2" width="19.26953125" style="160" customWidth="1"/>
    <col min="3" max="3" width="18" style="160" customWidth="1"/>
    <col min="4" max="4" width="17.7265625" style="160" customWidth="1"/>
    <col min="5" max="5" width="21.26953125" style="160" customWidth="1"/>
    <col min="6" max="6" width="87" style="160" bestFit="1" customWidth="1"/>
    <col min="7" max="16384" width="12.26953125" style="160"/>
  </cols>
  <sheetData>
    <row r="1" spans="1:6" ht="16" thickBot="1">
      <c r="A1" s="159"/>
      <c r="B1" s="257" t="s">
        <v>131</v>
      </c>
      <c r="C1" s="258"/>
      <c r="D1" s="259"/>
      <c r="E1" s="169"/>
      <c r="F1" s="171"/>
    </row>
    <row r="2" spans="1:6" ht="78" thickBot="1">
      <c r="A2" s="159"/>
      <c r="B2" s="168" t="s">
        <v>156</v>
      </c>
      <c r="C2" s="260" t="s">
        <v>155</v>
      </c>
      <c r="D2" s="260"/>
      <c r="E2" s="168"/>
      <c r="F2" s="172"/>
    </row>
    <row r="3" spans="1:6" ht="62.5" thickBot="1">
      <c r="A3" s="161"/>
      <c r="B3" s="162" t="s">
        <v>157</v>
      </c>
      <c r="C3" s="162" t="s">
        <v>154</v>
      </c>
      <c r="D3" s="162" t="s">
        <v>132</v>
      </c>
      <c r="E3" s="162" t="s">
        <v>186</v>
      </c>
      <c r="F3" s="170" t="s">
        <v>171</v>
      </c>
    </row>
    <row r="4" spans="1:6" ht="16" thickBot="1">
      <c r="A4" s="163">
        <v>1</v>
      </c>
      <c r="B4" s="164"/>
      <c r="C4" s="164"/>
      <c r="D4" s="165"/>
      <c r="E4" s="165"/>
      <c r="F4" s="166" t="s">
        <v>133</v>
      </c>
    </row>
    <row r="5" spans="1:6" ht="16" thickBot="1">
      <c r="A5" s="163">
        <v>2</v>
      </c>
      <c r="B5" s="164"/>
      <c r="C5" s="164"/>
      <c r="D5" s="165"/>
      <c r="E5" s="165"/>
      <c r="F5" s="166" t="s">
        <v>134</v>
      </c>
    </row>
    <row r="6" spans="1:6" ht="16" thickBot="1">
      <c r="A6" s="167">
        <v>3</v>
      </c>
      <c r="B6" s="164"/>
      <c r="C6" s="164"/>
      <c r="D6" s="165"/>
      <c r="E6" s="165"/>
      <c r="F6" s="164" t="s">
        <v>135</v>
      </c>
    </row>
    <row r="7" spans="1:6" ht="16" thickBot="1">
      <c r="A7" s="167">
        <v>4</v>
      </c>
      <c r="B7" s="164"/>
      <c r="C7" s="164"/>
      <c r="D7" s="165"/>
      <c r="E7" s="165"/>
      <c r="F7" s="164" t="s">
        <v>136</v>
      </c>
    </row>
    <row r="8" spans="1:6" ht="16" thickBot="1">
      <c r="A8" s="163">
        <v>5</v>
      </c>
      <c r="B8" s="164"/>
      <c r="C8" s="164"/>
      <c r="D8" s="165"/>
      <c r="E8" s="165"/>
      <c r="F8" s="166" t="s">
        <v>137</v>
      </c>
    </row>
    <row r="9" spans="1:6" ht="16" thickBot="1">
      <c r="A9" s="163">
        <v>6</v>
      </c>
      <c r="B9" s="164"/>
      <c r="C9" s="164"/>
      <c r="D9" s="165"/>
      <c r="E9" s="165"/>
      <c r="F9" s="166" t="s">
        <v>138</v>
      </c>
    </row>
    <row r="10" spans="1:6" ht="16" thickBot="1">
      <c r="A10" s="163">
        <v>7</v>
      </c>
      <c r="B10" s="164"/>
      <c r="C10" s="164"/>
      <c r="D10" s="165"/>
      <c r="E10" s="165"/>
      <c r="F10" s="164" t="s">
        <v>139</v>
      </c>
    </row>
    <row r="11" spans="1:6" ht="16" thickBot="1">
      <c r="A11" s="163">
        <v>8</v>
      </c>
      <c r="B11" s="164"/>
      <c r="C11" s="164"/>
      <c r="D11" s="165"/>
      <c r="E11" s="165"/>
      <c r="F11" s="166" t="s">
        <v>140</v>
      </c>
    </row>
    <row r="12" spans="1:6" ht="16" thickBot="1">
      <c r="A12" s="167">
        <v>9</v>
      </c>
      <c r="B12" s="164"/>
      <c r="C12" s="164"/>
      <c r="D12" s="165"/>
      <c r="E12" s="165"/>
      <c r="F12" s="164" t="s">
        <v>141</v>
      </c>
    </row>
    <row r="13" spans="1:6" ht="16" thickBot="1">
      <c r="A13" s="167">
        <v>10</v>
      </c>
      <c r="B13" s="164"/>
      <c r="C13" s="164"/>
      <c r="D13" s="165"/>
      <c r="E13" s="165"/>
      <c r="F13" s="164" t="s">
        <v>142</v>
      </c>
    </row>
    <row r="14" spans="1:6" ht="16" thickBot="1">
      <c r="A14" s="167">
        <v>11</v>
      </c>
      <c r="B14" s="164"/>
      <c r="C14" s="164"/>
      <c r="D14" s="165"/>
      <c r="E14" s="165"/>
      <c r="F14" s="164" t="s">
        <v>143</v>
      </c>
    </row>
    <row r="15" spans="1:6" ht="16" thickBot="1">
      <c r="A15" s="167">
        <v>12</v>
      </c>
      <c r="B15" s="164"/>
      <c r="C15" s="164"/>
      <c r="D15" s="165"/>
      <c r="E15" s="165"/>
      <c r="F15" s="164" t="s">
        <v>144</v>
      </c>
    </row>
    <row r="16" spans="1:6" ht="16" thickBot="1">
      <c r="A16" s="167">
        <v>13</v>
      </c>
      <c r="B16" s="164"/>
      <c r="C16" s="164"/>
      <c r="D16" s="165"/>
      <c r="E16" s="165"/>
      <c r="F16" s="164" t="s">
        <v>145</v>
      </c>
    </row>
    <row r="17" spans="1:6" ht="16" thickBot="1">
      <c r="A17" s="163">
        <v>14</v>
      </c>
      <c r="B17" s="164"/>
      <c r="C17" s="164"/>
      <c r="D17" s="165"/>
      <c r="E17" s="165"/>
      <c r="F17" s="166" t="s">
        <v>146</v>
      </c>
    </row>
    <row r="18" spans="1:6" ht="16" thickBot="1">
      <c r="A18" s="167">
        <v>15</v>
      </c>
      <c r="B18" s="164"/>
      <c r="C18" s="164"/>
      <c r="D18" s="165"/>
      <c r="E18" s="165"/>
      <c r="F18" s="164" t="s">
        <v>147</v>
      </c>
    </row>
    <row r="19" spans="1:6" ht="16" thickBot="1">
      <c r="A19" s="167">
        <v>16</v>
      </c>
      <c r="B19" s="164"/>
      <c r="C19" s="164"/>
      <c r="D19" s="165"/>
      <c r="E19" s="165"/>
      <c r="F19" s="164" t="s">
        <v>148</v>
      </c>
    </row>
    <row r="20" spans="1:6" ht="16" thickBot="1">
      <c r="A20" s="167">
        <v>17</v>
      </c>
      <c r="B20" s="164"/>
      <c r="C20" s="164"/>
      <c r="D20" s="165"/>
      <c r="E20" s="165"/>
      <c r="F20" s="164" t="s">
        <v>149</v>
      </c>
    </row>
    <row r="21" spans="1:6" ht="16" thickBot="1">
      <c r="A21" s="163">
        <v>18</v>
      </c>
      <c r="B21" s="164"/>
      <c r="C21" s="164"/>
      <c r="D21" s="165"/>
      <c r="E21" s="165"/>
      <c r="F21" s="166" t="s">
        <v>150</v>
      </c>
    </row>
    <row r="22" spans="1:6" ht="16" thickBot="1">
      <c r="A22" s="163">
        <v>19</v>
      </c>
      <c r="B22" s="164"/>
      <c r="C22" s="164"/>
      <c r="D22" s="165"/>
      <c r="E22" s="165"/>
      <c r="F22" s="166" t="s">
        <v>151</v>
      </c>
    </row>
    <row r="23" spans="1:6" ht="16" thickBot="1">
      <c r="A23" s="167">
        <v>20</v>
      </c>
      <c r="B23" s="164"/>
      <c r="C23" s="164"/>
      <c r="D23" s="165"/>
      <c r="E23" s="165"/>
      <c r="F23" s="164" t="s">
        <v>152</v>
      </c>
    </row>
    <row r="24" spans="1:6" ht="16" thickBot="1">
      <c r="A24" s="167">
        <v>21</v>
      </c>
      <c r="B24" s="164"/>
      <c r="C24" s="164"/>
      <c r="D24" s="165"/>
      <c r="E24" s="165"/>
      <c r="F24" s="164" t="s">
        <v>153</v>
      </c>
    </row>
    <row r="25" spans="1:6" ht="16" thickBot="1">
      <c r="A25" s="163">
        <v>22</v>
      </c>
      <c r="B25" s="164"/>
      <c r="C25" s="164"/>
      <c r="D25" s="165"/>
      <c r="E25" s="165"/>
      <c r="F25" s="164" t="s">
        <v>169</v>
      </c>
    </row>
    <row r="26" spans="1:6" ht="16" thickBot="1">
      <c r="A26" s="163">
        <v>23</v>
      </c>
      <c r="B26" s="164"/>
      <c r="C26" s="164"/>
      <c r="D26" s="165"/>
      <c r="E26" s="165"/>
      <c r="F26" s="166" t="s">
        <v>170</v>
      </c>
    </row>
    <row r="27" spans="1:6">
      <c r="F27" s="160" t="s">
        <v>172</v>
      </c>
    </row>
    <row r="29" spans="1:6">
      <c r="A29" s="160" t="s">
        <v>159</v>
      </c>
    </row>
  </sheetData>
  <mergeCells count="2">
    <mergeCell ref="B1:D1"/>
    <mergeCell ref="C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zoomScale="130" zoomScaleNormal="130" workbookViewId="0"/>
  </sheetViews>
  <sheetFormatPr defaultColWidth="8.81640625" defaultRowHeight="12.5"/>
  <cols>
    <col min="1" max="1" width="16.7265625" customWidth="1"/>
    <col min="2" max="2" width="67.453125" customWidth="1"/>
    <col min="3" max="3" width="36" customWidth="1"/>
  </cols>
  <sheetData>
    <row r="1" spans="1:8" ht="13">
      <c r="A1" s="23" t="s">
        <v>88</v>
      </c>
      <c r="B1" s="24" t="s">
        <v>3</v>
      </c>
      <c r="C1" s="24" t="s">
        <v>55</v>
      </c>
      <c r="G1" s="21"/>
      <c r="H1" s="2"/>
    </row>
    <row r="2" spans="1:8">
      <c r="A2" s="25">
        <v>1</v>
      </c>
      <c r="B2" s="26" t="s">
        <v>25</v>
      </c>
      <c r="C2" s="27">
        <v>11</v>
      </c>
      <c r="G2" s="21"/>
      <c r="H2" s="21"/>
    </row>
    <row r="3" spans="1:8">
      <c r="A3" s="25">
        <v>2</v>
      </c>
      <c r="B3" s="27" t="s">
        <v>0</v>
      </c>
      <c r="C3" s="27">
        <v>211</v>
      </c>
      <c r="G3" s="22"/>
      <c r="H3" s="21"/>
    </row>
    <row r="4" spans="1:8">
      <c r="A4" s="25">
        <v>3</v>
      </c>
      <c r="B4" s="27" t="s">
        <v>4</v>
      </c>
      <c r="C4" s="27">
        <v>2121</v>
      </c>
    </row>
    <row r="5" spans="1:8">
      <c r="A5" s="25">
        <v>4</v>
      </c>
      <c r="B5" s="27" t="s">
        <v>5</v>
      </c>
      <c r="C5" s="27" t="s">
        <v>6</v>
      </c>
    </row>
    <row r="6" spans="1:8">
      <c r="A6" s="25">
        <v>5</v>
      </c>
      <c r="B6" s="27" t="s">
        <v>26</v>
      </c>
      <c r="C6" s="27">
        <v>213</v>
      </c>
    </row>
    <row r="7" spans="1:8">
      <c r="A7" s="25">
        <v>6</v>
      </c>
      <c r="B7" s="27" t="s">
        <v>7</v>
      </c>
      <c r="C7" s="27">
        <v>2211</v>
      </c>
    </row>
    <row r="8" spans="1:8">
      <c r="A8" s="25">
        <v>7</v>
      </c>
      <c r="B8" s="27" t="s">
        <v>1</v>
      </c>
      <c r="C8" s="27">
        <v>2212</v>
      </c>
    </row>
    <row r="9" spans="1:8">
      <c r="A9" s="25">
        <v>8</v>
      </c>
      <c r="B9" s="27" t="s">
        <v>8</v>
      </c>
      <c r="C9" s="27">
        <v>2213</v>
      </c>
    </row>
    <row r="10" spans="1:8">
      <c r="A10" s="25">
        <v>9</v>
      </c>
      <c r="B10" s="28" t="s">
        <v>27</v>
      </c>
      <c r="C10" s="48" t="s">
        <v>77</v>
      </c>
    </row>
    <row r="11" spans="1:8">
      <c r="A11" s="25">
        <v>10</v>
      </c>
      <c r="B11" s="27" t="s">
        <v>28</v>
      </c>
      <c r="C11" s="27" t="s">
        <v>29</v>
      </c>
    </row>
    <row r="12" spans="1:8">
      <c r="A12" s="25">
        <v>11</v>
      </c>
      <c r="B12" s="27" t="s">
        <v>9</v>
      </c>
      <c r="C12" s="27">
        <v>333</v>
      </c>
    </row>
    <row r="13" spans="1:8" ht="14.5">
      <c r="A13" s="25">
        <v>12</v>
      </c>
      <c r="B13" s="27" t="s">
        <v>30</v>
      </c>
      <c r="C13" s="29" t="s">
        <v>31</v>
      </c>
    </row>
    <row r="14" spans="1:8">
      <c r="A14" s="25">
        <v>13</v>
      </c>
      <c r="B14" s="27" t="s">
        <v>32</v>
      </c>
      <c r="C14" s="27" t="s">
        <v>24</v>
      </c>
    </row>
    <row r="15" spans="1:8">
      <c r="A15" s="25">
        <v>14</v>
      </c>
      <c r="B15" s="27" t="s">
        <v>33</v>
      </c>
      <c r="C15" s="27" t="s">
        <v>34</v>
      </c>
    </row>
    <row r="16" spans="1:8">
      <c r="A16" s="25">
        <v>15</v>
      </c>
      <c r="B16" s="27" t="s">
        <v>35</v>
      </c>
      <c r="C16" s="27">
        <v>324</v>
      </c>
    </row>
    <row r="17" spans="1:3">
      <c r="A17" s="25">
        <v>16</v>
      </c>
      <c r="B17" s="27" t="s">
        <v>36</v>
      </c>
      <c r="C17" s="27" t="s">
        <v>37</v>
      </c>
    </row>
    <row r="18" spans="1:3">
      <c r="A18" s="25">
        <v>17</v>
      </c>
      <c r="B18" s="27" t="s">
        <v>10</v>
      </c>
      <c r="C18" s="27">
        <v>42</v>
      </c>
    </row>
    <row r="19" spans="1:3">
      <c r="A19" s="25">
        <v>18</v>
      </c>
      <c r="B19" s="27" t="s">
        <v>11</v>
      </c>
      <c r="C19" s="27" t="s">
        <v>38</v>
      </c>
    </row>
    <row r="20" spans="1:3">
      <c r="A20" s="25">
        <v>19</v>
      </c>
      <c r="B20" s="27" t="s">
        <v>39</v>
      </c>
      <c r="C20" s="27" t="s">
        <v>40</v>
      </c>
    </row>
    <row r="21" spans="1:3">
      <c r="A21" s="25">
        <v>20</v>
      </c>
      <c r="B21" s="27" t="s">
        <v>12</v>
      </c>
      <c r="C21" s="27">
        <v>484</v>
      </c>
    </row>
    <row r="22" spans="1:3">
      <c r="A22" s="25">
        <v>21</v>
      </c>
      <c r="B22" s="27" t="s">
        <v>13</v>
      </c>
      <c r="C22" s="27">
        <v>486</v>
      </c>
    </row>
    <row r="23" spans="1:3">
      <c r="A23" s="25">
        <v>22</v>
      </c>
      <c r="B23" s="19" t="s">
        <v>41</v>
      </c>
      <c r="C23" s="19" t="s">
        <v>53</v>
      </c>
    </row>
    <row r="24" spans="1:3">
      <c r="A24" s="25">
        <v>23</v>
      </c>
      <c r="B24" s="27" t="s">
        <v>14</v>
      </c>
      <c r="C24" s="27">
        <v>493</v>
      </c>
    </row>
    <row r="25" spans="1:3">
      <c r="A25" s="25">
        <v>24</v>
      </c>
      <c r="B25" s="27" t="s">
        <v>42</v>
      </c>
      <c r="C25" s="27">
        <v>51</v>
      </c>
    </row>
    <row r="26" spans="1:3">
      <c r="A26" s="25">
        <v>25</v>
      </c>
      <c r="B26" s="27" t="s">
        <v>43</v>
      </c>
      <c r="C26" s="27" t="s">
        <v>44</v>
      </c>
    </row>
    <row r="27" spans="1:3">
      <c r="A27" s="25">
        <v>26</v>
      </c>
      <c r="B27" s="27" t="s">
        <v>45</v>
      </c>
      <c r="C27" s="27">
        <v>54</v>
      </c>
    </row>
    <row r="28" spans="1:3">
      <c r="A28" s="25">
        <v>27</v>
      </c>
      <c r="B28" s="27" t="s">
        <v>2</v>
      </c>
      <c r="C28" s="27">
        <v>55</v>
      </c>
    </row>
    <row r="29" spans="1:3">
      <c r="A29" s="25">
        <v>28</v>
      </c>
      <c r="B29" s="27" t="s">
        <v>46</v>
      </c>
      <c r="C29" s="27">
        <v>56</v>
      </c>
    </row>
    <row r="30" spans="1:3">
      <c r="A30" s="25">
        <v>29</v>
      </c>
      <c r="B30" s="27" t="s">
        <v>47</v>
      </c>
      <c r="C30" s="27" t="s">
        <v>48</v>
      </c>
    </row>
    <row r="31" spans="1:3">
      <c r="A31" s="25">
        <v>30</v>
      </c>
      <c r="B31" s="27" t="s">
        <v>49</v>
      </c>
      <c r="C31" s="27" t="s">
        <v>50</v>
      </c>
    </row>
    <row r="32" spans="1:3">
      <c r="A32" s="25">
        <v>31</v>
      </c>
      <c r="B32" s="27" t="s">
        <v>51</v>
      </c>
      <c r="C32" s="27">
        <v>81</v>
      </c>
    </row>
    <row r="33" spans="1:3">
      <c r="A33" s="25">
        <v>32</v>
      </c>
      <c r="B33" s="27" t="s">
        <v>76</v>
      </c>
      <c r="C33" s="27" t="s">
        <v>52</v>
      </c>
    </row>
    <row r="34" spans="1:3">
      <c r="A34" s="61"/>
    </row>
    <row r="35" spans="1:3">
      <c r="A35" s="61"/>
    </row>
    <row r="38" spans="1:3" ht="13">
      <c r="A38" s="156" t="s">
        <v>124</v>
      </c>
      <c r="B38" s="80" t="s">
        <v>89</v>
      </c>
    </row>
  </sheetData>
  <phoneticPr fontId="2" type="noConversion"/>
  <pageMargins left="0.75" right="0.75" top="1" bottom="1" header="0.5" footer="0.5"/>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4"/>
  <sheetViews>
    <sheetView tabSelected="1" topLeftCell="A52" zoomScale="120" zoomScaleNormal="120" workbookViewId="0">
      <selection activeCell="B61" sqref="B61:C61"/>
    </sheetView>
  </sheetViews>
  <sheetFormatPr defaultColWidth="9.1796875" defaultRowHeight="14"/>
  <cols>
    <col min="1" max="1" width="37.26953125" customWidth="1"/>
    <col min="2" max="2" width="20.7265625" customWidth="1"/>
    <col min="3" max="3" width="15.453125" style="6" customWidth="1"/>
    <col min="4" max="4" width="18.1796875" style="6" customWidth="1"/>
    <col min="5" max="6" width="15.453125" style="6" customWidth="1"/>
    <col min="7" max="7" width="27" style="7" customWidth="1"/>
    <col min="8" max="8" width="65.453125" style="6" customWidth="1"/>
    <col min="9" max="9" width="20.26953125" style="6" customWidth="1"/>
  </cols>
  <sheetData>
    <row r="1" spans="1:12">
      <c r="C1" s="283" t="s">
        <v>82</v>
      </c>
      <c r="D1" s="283"/>
      <c r="E1" s="283"/>
      <c r="F1" s="283"/>
      <c r="G1" s="5"/>
    </row>
    <row r="2" spans="1:12">
      <c r="C2" s="284" t="s">
        <v>86</v>
      </c>
      <c r="D2" s="284"/>
      <c r="E2" s="284"/>
      <c r="F2" s="284"/>
      <c r="G2" s="5"/>
      <c r="I2" s="10" t="s">
        <v>175</v>
      </c>
    </row>
    <row r="3" spans="1:12" ht="70">
      <c r="C3" s="269" t="s">
        <v>87</v>
      </c>
      <c r="D3" s="269"/>
      <c r="E3" s="269"/>
      <c r="F3" s="269"/>
      <c r="G3" s="5"/>
      <c r="H3" s="32" t="s">
        <v>173</v>
      </c>
      <c r="I3" s="49" t="s">
        <v>174</v>
      </c>
    </row>
    <row r="4" spans="1:12" ht="14.5" thickBot="1">
      <c r="H4" s="292" t="s">
        <v>17</v>
      </c>
      <c r="I4" s="8"/>
    </row>
    <row r="5" spans="1:12" ht="15" customHeight="1">
      <c r="B5" s="288" t="s">
        <v>81</v>
      </c>
      <c r="C5" s="289"/>
      <c r="D5" s="277" t="s">
        <v>80</v>
      </c>
      <c r="E5" s="278"/>
      <c r="F5" s="279"/>
      <c r="H5" s="292"/>
      <c r="I5" s="9" t="s">
        <v>18</v>
      </c>
    </row>
    <row r="6" spans="1:12" ht="28.5" customHeight="1" thickBot="1">
      <c r="B6" s="290" t="s">
        <v>90</v>
      </c>
      <c r="C6" s="291"/>
      <c r="D6" s="280"/>
      <c r="E6" s="281"/>
      <c r="F6" s="282"/>
      <c r="H6" s="293"/>
      <c r="I6" s="83" t="s">
        <v>19</v>
      </c>
    </row>
    <row r="7" spans="1:12" ht="70">
      <c r="B7" s="79" t="s">
        <v>79</v>
      </c>
      <c r="C7" s="79" t="s">
        <v>78</v>
      </c>
      <c r="D7" s="79" t="s">
        <v>194</v>
      </c>
      <c r="E7" s="79" t="s">
        <v>195</v>
      </c>
      <c r="F7" s="79" t="s">
        <v>196</v>
      </c>
      <c r="G7" s="11" t="s">
        <v>88</v>
      </c>
      <c r="H7" s="12" t="s">
        <v>3</v>
      </c>
      <c r="I7" s="198" t="s">
        <v>83</v>
      </c>
      <c r="K7" s="60"/>
      <c r="L7" s="60"/>
    </row>
    <row r="8" spans="1:12">
      <c r="B8" s="87">
        <f>C8/$C$51</f>
        <v>0</v>
      </c>
      <c r="C8" s="88"/>
      <c r="D8" s="49"/>
      <c r="E8" s="49"/>
      <c r="F8" s="49"/>
      <c r="G8" s="13">
        <v>1</v>
      </c>
      <c r="H8" t="s">
        <v>25</v>
      </c>
      <c r="I8" s="192"/>
      <c r="K8" s="61"/>
      <c r="L8" s="62"/>
    </row>
    <row r="9" spans="1:12" ht="14.5">
      <c r="A9" s="201" t="s">
        <v>182</v>
      </c>
      <c r="B9" s="87">
        <f>C9/$C$51</f>
        <v>2.8265975862025085E-2</v>
      </c>
      <c r="C9" s="88">
        <v>10095.663081502</v>
      </c>
      <c r="D9" s="49"/>
      <c r="E9" s="49"/>
      <c r="F9" s="49"/>
      <c r="G9" s="13">
        <v>2</v>
      </c>
      <c r="H9" t="s">
        <v>0</v>
      </c>
      <c r="I9" s="192"/>
      <c r="K9" s="61"/>
      <c r="L9" s="63"/>
    </row>
    <row r="10" spans="1:12" ht="14.5">
      <c r="A10" s="201"/>
      <c r="B10" s="87">
        <f t="shared" ref="B10:B30" si="0">C10/$C$51</f>
        <v>2.0364397554756875E-2</v>
      </c>
      <c r="C10" s="88">
        <v>7273.4830587186098</v>
      </c>
      <c r="D10" s="49"/>
      <c r="E10" s="49"/>
      <c r="F10" s="49">
        <v>1</v>
      </c>
      <c r="G10" s="13">
        <v>3</v>
      </c>
      <c r="H10" t="s">
        <v>15</v>
      </c>
      <c r="I10" s="192"/>
      <c r="K10" s="61"/>
      <c r="L10" s="63"/>
    </row>
    <row r="11" spans="1:12" ht="14.5">
      <c r="A11" s="201"/>
      <c r="B11" s="87">
        <f t="shared" si="0"/>
        <v>3.6576766544356296E-4</v>
      </c>
      <c r="C11" s="88">
        <v>130.640001054653</v>
      </c>
      <c r="D11" s="49"/>
      <c r="E11" s="49"/>
      <c r="F11" s="49"/>
      <c r="G11" s="13">
        <v>4</v>
      </c>
      <c r="H11" t="s">
        <v>5</v>
      </c>
      <c r="I11" s="192"/>
      <c r="K11" s="61"/>
      <c r="L11" s="63"/>
    </row>
    <row r="12" spans="1:12">
      <c r="B12" s="87">
        <f t="shared" si="0"/>
        <v>0</v>
      </c>
      <c r="C12" s="88"/>
      <c r="D12" s="49"/>
      <c r="E12" s="49"/>
      <c r="F12" s="49"/>
      <c r="G12" s="13">
        <v>5</v>
      </c>
      <c r="H12" t="s">
        <v>26</v>
      </c>
      <c r="I12" s="192"/>
      <c r="K12" s="61"/>
      <c r="L12" s="63"/>
    </row>
    <row r="13" spans="1:12" ht="14.5">
      <c r="B13" s="87">
        <f t="shared" si="0"/>
        <v>3.3671741415945214E-2</v>
      </c>
      <c r="C13" s="88">
        <v>12026.4220970889</v>
      </c>
      <c r="D13" s="49"/>
      <c r="E13" s="49"/>
      <c r="F13" s="49"/>
      <c r="G13" s="13">
        <v>6</v>
      </c>
      <c r="H13" s="200" t="s">
        <v>54</v>
      </c>
      <c r="I13" s="192">
        <v>346110.42428585998</v>
      </c>
      <c r="J13" s="201" t="s">
        <v>177</v>
      </c>
      <c r="K13" s="61"/>
      <c r="L13" s="63"/>
    </row>
    <row r="14" spans="1:12" ht="14.5">
      <c r="A14" s="213"/>
      <c r="B14" s="87">
        <f t="shared" si="0"/>
        <v>4.7722265033316348E-4</v>
      </c>
      <c r="C14" s="88">
        <v>170.44800137602201</v>
      </c>
      <c r="D14" s="49"/>
      <c r="E14" s="49"/>
      <c r="F14" s="49"/>
      <c r="G14" s="13">
        <v>7</v>
      </c>
      <c r="H14" t="s">
        <v>1</v>
      </c>
      <c r="I14" s="192">
        <v>9827.8885055230203</v>
      </c>
      <c r="J14" s="201"/>
      <c r="K14" s="61"/>
      <c r="L14" s="63"/>
    </row>
    <row r="15" spans="1:12" ht="14.5">
      <c r="A15" s="213"/>
      <c r="B15" s="87">
        <f t="shared" si="0"/>
        <v>2.1588898888570462E-2</v>
      </c>
      <c r="C15" s="88">
        <v>7710.8340622493297</v>
      </c>
      <c r="D15" s="49"/>
      <c r="E15" s="49"/>
      <c r="F15" s="49"/>
      <c r="G15" s="13">
        <v>8</v>
      </c>
      <c r="H15" t="s">
        <v>59</v>
      </c>
      <c r="I15" s="192">
        <v>850.08601510554399</v>
      </c>
      <c r="J15" s="201"/>
      <c r="K15" s="61"/>
      <c r="L15" s="63"/>
    </row>
    <row r="16" spans="1:12" ht="14.5">
      <c r="A16" s="213"/>
      <c r="B16" s="87">
        <f t="shared" si="0"/>
        <v>1.8718756639398409E-2</v>
      </c>
      <c r="C16" s="88">
        <v>6685.7150539735803</v>
      </c>
      <c r="D16" s="49"/>
      <c r="E16" s="49"/>
      <c r="F16" s="49"/>
      <c r="G16" s="13">
        <v>9</v>
      </c>
      <c r="H16" t="s">
        <v>60</v>
      </c>
      <c r="I16" s="192">
        <v>1.36700000218333</v>
      </c>
      <c r="J16" s="201"/>
      <c r="K16" s="61"/>
      <c r="L16" s="64"/>
    </row>
    <row r="17" spans="1:12" ht="14.5">
      <c r="A17" s="213"/>
      <c r="B17" s="87">
        <f t="shared" si="0"/>
        <v>3.0860106874250131E-4</v>
      </c>
      <c r="C17" s="88">
        <v>110.222000889819</v>
      </c>
      <c r="D17" s="49"/>
      <c r="E17" s="49"/>
      <c r="F17" s="49"/>
      <c r="G17" s="13">
        <v>10</v>
      </c>
      <c r="H17" t="s">
        <v>61</v>
      </c>
      <c r="I17" s="192"/>
      <c r="K17" s="61"/>
      <c r="L17" s="2"/>
    </row>
    <row r="18" spans="1:12" ht="14.5">
      <c r="A18" s="213"/>
      <c r="B18" s="87">
        <f t="shared" si="0"/>
        <v>2.5301608681646309E-3</v>
      </c>
      <c r="C18" s="88">
        <v>903.68900729545396</v>
      </c>
      <c r="D18" s="49"/>
      <c r="E18" s="49"/>
      <c r="F18" s="49"/>
      <c r="G18" s="13">
        <v>11</v>
      </c>
      <c r="H18" t="s">
        <v>9</v>
      </c>
      <c r="I18" s="192"/>
      <c r="K18" s="61"/>
      <c r="L18" s="2"/>
    </row>
    <row r="19" spans="1:12" ht="14.5">
      <c r="A19" s="213"/>
      <c r="B19" s="87">
        <f t="shared" si="0"/>
        <v>1.30672906319519E-4</v>
      </c>
      <c r="C19" s="88">
        <v>46.672000376781703</v>
      </c>
      <c r="D19" s="49"/>
      <c r="E19" s="49"/>
      <c r="F19" s="49"/>
      <c r="G19" s="13">
        <v>12</v>
      </c>
      <c r="H19" t="s">
        <v>62</v>
      </c>
      <c r="I19" s="192"/>
      <c r="K19" s="65"/>
      <c r="L19" s="63"/>
    </row>
    <row r="20" spans="1:12" ht="14.5">
      <c r="A20" s="213"/>
      <c r="B20" s="87">
        <f t="shared" si="0"/>
        <v>3.245628068065992E-4</v>
      </c>
      <c r="C20" s="88">
        <v>115.92300093584301</v>
      </c>
      <c r="D20" s="49"/>
      <c r="E20" s="49"/>
      <c r="F20" s="49"/>
      <c r="G20" s="13">
        <v>13</v>
      </c>
      <c r="H20" t="s">
        <v>63</v>
      </c>
      <c r="I20" s="192"/>
      <c r="K20" s="65"/>
      <c r="L20" s="63"/>
    </row>
    <row r="21" spans="1:12" ht="14.5">
      <c r="A21" s="213"/>
      <c r="B21" s="87">
        <f t="shared" si="0"/>
        <v>1.5743352593303389E-4</v>
      </c>
      <c r="C21" s="88">
        <v>56.230000453943198</v>
      </c>
      <c r="D21" s="49"/>
      <c r="E21" s="49"/>
      <c r="F21" s="49"/>
      <c r="G21" s="13">
        <v>14</v>
      </c>
      <c r="H21" t="s">
        <v>64</v>
      </c>
      <c r="I21" s="192"/>
      <c r="K21" s="61"/>
      <c r="L21" s="63"/>
    </row>
    <row r="22" spans="1:12" ht="14.5">
      <c r="A22" s="213"/>
      <c r="B22" s="87">
        <f t="shared" si="0"/>
        <v>6.8423743362058184E-2</v>
      </c>
      <c r="C22" s="88">
        <v>24438.677197292702</v>
      </c>
      <c r="D22" s="49"/>
      <c r="E22" s="49"/>
      <c r="F22" s="49"/>
      <c r="G22" s="13">
        <v>15</v>
      </c>
      <c r="H22" t="s">
        <v>65</v>
      </c>
      <c r="I22" s="192"/>
      <c r="K22" s="61"/>
      <c r="L22" s="63"/>
    </row>
    <row r="23" spans="1:12" ht="15" thickBot="1">
      <c r="A23" s="213"/>
      <c r="B23" s="89">
        <f t="shared" si="0"/>
        <v>5.3945383008704804E-3</v>
      </c>
      <c r="C23" s="90">
        <v>1926.74901555459</v>
      </c>
      <c r="D23" s="50"/>
      <c r="E23" s="50"/>
      <c r="F23" s="50"/>
      <c r="G23" s="37">
        <v>16</v>
      </c>
      <c r="H23" t="s">
        <v>66</v>
      </c>
      <c r="I23" s="199"/>
      <c r="K23" s="61"/>
      <c r="L23" s="63"/>
    </row>
    <row r="24" spans="1:12">
      <c r="B24" s="91">
        <f t="shared" si="0"/>
        <v>1.0733710285267069E-2</v>
      </c>
      <c r="C24" s="92">
        <v>3833.7230309495299</v>
      </c>
      <c r="D24" s="70"/>
      <c r="E24" s="45"/>
      <c r="F24" s="71"/>
      <c r="G24" s="67">
        <v>17</v>
      </c>
      <c r="H24" s="39" t="s">
        <v>10</v>
      </c>
      <c r="I24" s="195"/>
      <c r="J24" s="6"/>
      <c r="K24" s="61"/>
      <c r="L24" s="63"/>
    </row>
    <row r="25" spans="1:12" ht="14.15" customHeight="1">
      <c r="B25" s="93">
        <f t="shared" si="0"/>
        <v>3.149121288670897E-3</v>
      </c>
      <c r="C25" s="94">
        <v>1124.76100908016</v>
      </c>
      <c r="D25" s="72"/>
      <c r="E25" s="54"/>
      <c r="F25" s="73"/>
      <c r="G25" s="68">
        <v>18</v>
      </c>
      <c r="H25" s="40" t="s">
        <v>11</v>
      </c>
      <c r="I25" s="196">
        <v>2.3649999722294601</v>
      </c>
      <c r="J25" s="201" t="s">
        <v>178</v>
      </c>
      <c r="K25" s="61"/>
      <c r="L25" s="63"/>
    </row>
    <row r="26" spans="1:12" ht="14.5">
      <c r="B26" s="93">
        <f t="shared" si="0"/>
        <v>9.6931987105978931E-3</v>
      </c>
      <c r="C26" s="94">
        <v>3462.0870279493301</v>
      </c>
      <c r="D26" s="72"/>
      <c r="E26" s="46"/>
      <c r="F26" s="73"/>
      <c r="G26" s="68">
        <v>19</v>
      </c>
      <c r="H26" s="40" t="s">
        <v>67</v>
      </c>
      <c r="I26" s="196">
        <v>5</v>
      </c>
      <c r="J26" s="201"/>
      <c r="K26" s="61"/>
      <c r="L26" s="63"/>
    </row>
    <row r="27" spans="1:12" ht="14.5">
      <c r="B27" s="93">
        <f t="shared" si="0"/>
        <v>6.1262976168558513E-3</v>
      </c>
      <c r="C27" s="94">
        <v>2188.1090176645398</v>
      </c>
      <c r="D27" s="72"/>
      <c r="E27" s="46"/>
      <c r="F27" s="73"/>
      <c r="G27" s="68">
        <v>20</v>
      </c>
      <c r="H27" s="40" t="s">
        <v>12</v>
      </c>
      <c r="I27" s="196"/>
      <c r="J27" s="201"/>
      <c r="K27" s="61"/>
      <c r="L27" s="63"/>
    </row>
    <row r="28" spans="1:12" ht="14.5">
      <c r="B28" s="93">
        <f t="shared" si="0"/>
        <v>8.2069903881743234E-3</v>
      </c>
      <c r="C28" s="94">
        <v>2931.2630236639998</v>
      </c>
      <c r="D28" s="72"/>
      <c r="E28" s="46"/>
      <c r="F28" s="73"/>
      <c r="G28" s="68">
        <v>21</v>
      </c>
      <c r="H28" s="40" t="s">
        <v>68</v>
      </c>
      <c r="I28" s="196">
        <v>302.30196730613699</v>
      </c>
      <c r="J28" s="201"/>
      <c r="K28" s="61"/>
      <c r="L28" s="63"/>
    </row>
    <row r="29" spans="1:12">
      <c r="B29" s="93">
        <f t="shared" si="0"/>
        <v>1.5319446795795097E-2</v>
      </c>
      <c r="C29" s="94">
        <v>5471.5950441720297</v>
      </c>
      <c r="D29" s="72"/>
      <c r="E29" s="46"/>
      <c r="F29" s="73"/>
      <c r="G29" s="68">
        <v>22</v>
      </c>
      <c r="H29" s="202" t="s">
        <v>41</v>
      </c>
      <c r="I29" s="196"/>
      <c r="K29" s="61"/>
      <c r="L29" s="63"/>
    </row>
    <row r="30" spans="1:12" ht="14.5" thickBot="1">
      <c r="B30" s="95">
        <f t="shared" si="0"/>
        <v>6.6299029119492215E-4</v>
      </c>
      <c r="C30" s="96">
        <v>236.79800191166299</v>
      </c>
      <c r="D30" s="74"/>
      <c r="E30" s="47"/>
      <c r="F30" s="75"/>
      <c r="G30" s="69">
        <v>23</v>
      </c>
      <c r="H30" s="41" t="s">
        <v>14</v>
      </c>
      <c r="I30" s="197"/>
      <c r="K30" s="61"/>
      <c r="L30" s="63"/>
    </row>
    <row r="31" spans="1:12" ht="14.5" thickBot="1">
      <c r="A31" s="200"/>
      <c r="B31" s="97">
        <f t="shared" ref="B31:B41" si="1">C31/I$44</f>
        <v>5.3891151835814027E-2</v>
      </c>
      <c r="C31" s="98">
        <f>SUM(C24:C30)</f>
        <v>19248.336155391251</v>
      </c>
      <c r="D31" s="53"/>
      <c r="E31" s="53"/>
      <c r="F31" s="53"/>
      <c r="G31" s="42"/>
      <c r="H31" s="43" t="s">
        <v>75</v>
      </c>
      <c r="I31" s="44"/>
      <c r="K31" s="61"/>
      <c r="L31" s="60"/>
    </row>
    <row r="32" spans="1:12" ht="14.5" thickBot="1">
      <c r="B32" s="97">
        <f t="shared" si="1"/>
        <v>7.6725992081582801E-3</v>
      </c>
      <c r="C32" s="99">
        <v>2740.4270221233901</v>
      </c>
      <c r="D32" s="51"/>
      <c r="E32" s="51"/>
      <c r="F32" s="51"/>
      <c r="G32" s="38">
        <v>24</v>
      </c>
      <c r="H32" t="s">
        <v>69</v>
      </c>
      <c r="I32" s="191"/>
      <c r="K32" s="61"/>
      <c r="L32" s="63"/>
    </row>
    <row r="33" spans="1:13" ht="14.5" thickBot="1">
      <c r="B33" s="97">
        <f t="shared" si="1"/>
        <v>1.8811029416954256E-2</v>
      </c>
      <c r="C33" s="88">
        <v>6718.7470542402398</v>
      </c>
      <c r="D33" s="51"/>
      <c r="E33" s="51"/>
      <c r="F33" s="51"/>
      <c r="G33" s="13">
        <v>25</v>
      </c>
      <c r="H33" s="200" t="s">
        <v>70</v>
      </c>
      <c r="I33" s="192"/>
      <c r="K33" s="61"/>
      <c r="L33" s="63"/>
    </row>
    <row r="34" spans="1:13" ht="15" thickBot="1">
      <c r="B34" s="97">
        <f t="shared" si="1"/>
        <v>3.0524484529011832E-2</v>
      </c>
      <c r="C34" s="88">
        <v>10902.449088015201</v>
      </c>
      <c r="D34" s="51"/>
      <c r="E34" s="51"/>
      <c r="F34" s="51"/>
      <c r="G34" s="13">
        <v>26</v>
      </c>
      <c r="H34" s="200" t="s">
        <v>45</v>
      </c>
      <c r="I34" s="192">
        <v>71.187999630903505</v>
      </c>
      <c r="J34" s="201" t="s">
        <v>179</v>
      </c>
      <c r="K34" s="61"/>
      <c r="L34" s="63"/>
    </row>
    <row r="35" spans="1:13" ht="14.5" thickBot="1">
      <c r="B35" s="97">
        <f t="shared" si="1"/>
        <v>4.1694359093635087E-5</v>
      </c>
      <c r="C35" s="88">
        <v>14.892000120222701</v>
      </c>
      <c r="D35" s="51"/>
      <c r="E35" s="51"/>
      <c r="F35" s="51"/>
      <c r="G35" s="13">
        <v>27</v>
      </c>
      <c r="H35" s="200" t="s">
        <v>2</v>
      </c>
      <c r="I35" s="192"/>
      <c r="K35" s="61"/>
      <c r="L35" s="63"/>
    </row>
    <row r="36" spans="1:13" ht="14.5" thickBot="1">
      <c r="B36" s="97">
        <f t="shared" si="1"/>
        <v>3.2778068557717997E-2</v>
      </c>
      <c r="C36" s="88">
        <v>11707.363094513201</v>
      </c>
      <c r="D36" s="51"/>
      <c r="E36" s="51"/>
      <c r="F36" s="51"/>
      <c r="G36" s="13">
        <v>28</v>
      </c>
      <c r="H36" t="s">
        <v>71</v>
      </c>
      <c r="I36" s="192"/>
      <c r="K36" s="61"/>
      <c r="L36" s="63"/>
    </row>
    <row r="37" spans="1:13" ht="14.5" thickBot="1">
      <c r="B37" s="97">
        <f t="shared" si="1"/>
        <v>1.9052239067705927E-4</v>
      </c>
      <c r="C37" s="88">
        <v>68.049000549357501</v>
      </c>
      <c r="D37" s="51"/>
      <c r="E37" s="51"/>
      <c r="F37" s="51"/>
      <c r="G37" s="13">
        <v>29</v>
      </c>
      <c r="H37" t="s">
        <v>47</v>
      </c>
      <c r="I37" s="192"/>
      <c r="K37" s="61"/>
      <c r="L37" s="63"/>
    </row>
    <row r="38" spans="1:13" ht="14.5" thickBot="1">
      <c r="B38" s="97">
        <f t="shared" si="1"/>
        <v>5.894980982586338E-3</v>
      </c>
      <c r="C38" s="88">
        <v>2105.5140169977499</v>
      </c>
      <c r="D38" s="51"/>
      <c r="E38" s="51"/>
      <c r="F38" s="51"/>
      <c r="G38" s="13">
        <v>30</v>
      </c>
      <c r="H38" t="s">
        <v>49</v>
      </c>
      <c r="I38" s="192"/>
      <c r="K38" s="61"/>
      <c r="L38" s="63"/>
    </row>
    <row r="39" spans="1:13" ht="14.5" thickBot="1">
      <c r="B39" s="97">
        <f t="shared" si="1"/>
        <v>4.7915475525682851E-4</v>
      </c>
      <c r="C39" s="88">
        <v>171.14000138160799</v>
      </c>
      <c r="D39" s="51"/>
      <c r="E39" s="51"/>
      <c r="F39" s="51"/>
      <c r="G39" s="13">
        <v>31</v>
      </c>
      <c r="H39" t="s">
        <v>72</v>
      </c>
      <c r="I39" s="192"/>
      <c r="K39" s="61"/>
      <c r="L39" s="63"/>
    </row>
    <row r="40" spans="1:13" ht="14.5" thickBot="1">
      <c r="B40" s="97">
        <f t="shared" si="1"/>
        <v>9.4137642672381758E-3</v>
      </c>
      <c r="C40" s="88">
        <v>3362.32002714391</v>
      </c>
      <c r="D40" s="108"/>
      <c r="E40" s="108"/>
      <c r="F40" s="108"/>
      <c r="G40" s="37">
        <v>32</v>
      </c>
      <c r="H40" t="s">
        <v>73</v>
      </c>
      <c r="I40" s="192"/>
      <c r="K40" s="61"/>
      <c r="L40" s="63"/>
    </row>
    <row r="41" spans="1:13" ht="14.5" thickBot="1">
      <c r="B41" s="97">
        <f t="shared" si="1"/>
        <v>2.8197112235873859E-3</v>
      </c>
      <c r="C41" s="107">
        <v>1007.11800813043</v>
      </c>
      <c r="D41" s="109"/>
      <c r="E41" s="110"/>
      <c r="F41" s="110"/>
      <c r="G41" s="111">
        <v>33</v>
      </c>
      <c r="H41" s="286" t="s">
        <v>93</v>
      </c>
      <c r="I41" s="193"/>
      <c r="K41" s="61"/>
      <c r="L41" s="63"/>
    </row>
    <row r="42" spans="1:13" ht="14.5" thickBot="1">
      <c r="B42" s="97">
        <f>C42/I$44</f>
        <v>1.8700071241743443E-2</v>
      </c>
      <c r="C42" s="107">
        <v>6679.1160539203102</v>
      </c>
      <c r="D42" s="112"/>
      <c r="E42" s="113"/>
      <c r="F42" s="113"/>
      <c r="G42" s="114">
        <v>34</v>
      </c>
      <c r="H42" s="287"/>
      <c r="I42" s="193"/>
      <c r="K42" s="61"/>
      <c r="L42" s="60"/>
    </row>
    <row r="43" spans="1:13">
      <c r="B43" s="100"/>
      <c r="C43" s="101"/>
      <c r="D43" s="52"/>
      <c r="G43" s="6"/>
      <c r="I43" s="194"/>
      <c r="K43" s="61"/>
      <c r="L43" s="60"/>
    </row>
    <row r="44" spans="1:13" ht="15" customHeight="1">
      <c r="A44" s="201" t="s">
        <v>187</v>
      </c>
      <c r="B44" s="87">
        <f>SUM(B8:B42)-B31</f>
        <v>0.381940309823949</v>
      </c>
      <c r="C44" s="88">
        <f>SUM(C8:F42)-C31</f>
        <v>136417.83910128911</v>
      </c>
      <c r="D44" s="214"/>
      <c r="E44" s="270"/>
      <c r="F44" s="271"/>
      <c r="G44" s="16" t="s">
        <v>20</v>
      </c>
      <c r="H44" s="175" t="s">
        <v>162</v>
      </c>
      <c r="I44" s="115">
        <f>SUM(I8:I42)</f>
        <v>357170.62077340001</v>
      </c>
      <c r="J44" s="268" t="s">
        <v>176</v>
      </c>
      <c r="K44" s="268"/>
      <c r="L44" s="268"/>
      <c r="M44" s="268"/>
    </row>
    <row r="45" spans="1:13" ht="14.5">
      <c r="B45" s="102"/>
      <c r="C45" s="101"/>
      <c r="D45" s="214"/>
      <c r="E45"/>
      <c r="F45"/>
      <c r="G45" s="6"/>
      <c r="H45" s="175"/>
      <c r="I45" s="14"/>
      <c r="J45" s="268"/>
      <c r="K45" s="268"/>
      <c r="L45" s="268"/>
      <c r="M45" s="268"/>
    </row>
    <row r="46" spans="1:13" ht="14.5">
      <c r="A46" s="201" t="s">
        <v>198</v>
      </c>
      <c r="B46" s="87">
        <f>C46/I$44</f>
        <v>0.13970396196298607</v>
      </c>
      <c r="C46" s="88">
        <v>49898.150818823196</v>
      </c>
      <c r="D46" s="55"/>
      <c r="E46" s="272">
        <f>F68</f>
        <v>49898.150818823196</v>
      </c>
      <c r="F46" s="273"/>
      <c r="G46" s="157" t="s">
        <v>21</v>
      </c>
      <c r="H46" s="174" t="s">
        <v>163</v>
      </c>
      <c r="J46" s="268"/>
      <c r="K46" s="268"/>
      <c r="L46" s="268"/>
      <c r="M46" s="268"/>
    </row>
    <row r="47" spans="1:13" ht="14.5">
      <c r="A47" s="201" t="s">
        <v>183</v>
      </c>
      <c r="B47" s="87">
        <f>C47/I$44</f>
        <v>0.47834458075901171</v>
      </c>
      <c r="C47" s="88">
        <v>170850.63085328799</v>
      </c>
      <c r="D47" s="81"/>
      <c r="E47" s="270">
        <f>E46*B47/B46</f>
        <v>170850.63085328799</v>
      </c>
      <c r="F47" s="285"/>
      <c r="G47" s="157" t="s">
        <v>58</v>
      </c>
      <c r="H47" s="174" t="s">
        <v>164</v>
      </c>
    </row>
    <row r="48" spans="1:13">
      <c r="B48" s="100"/>
      <c r="C48" s="103"/>
      <c r="D48" s="82"/>
      <c r="E48"/>
      <c r="F48"/>
      <c r="G48" s="76"/>
      <c r="H48" s="77"/>
    </row>
    <row r="49" spans="1:9" ht="15" thickBot="1">
      <c r="A49" s="201" t="s">
        <v>184</v>
      </c>
      <c r="B49" s="87">
        <f>B46+B47</f>
        <v>0.61804854272199772</v>
      </c>
      <c r="C49" s="88">
        <f>SUM(C46:C47)</f>
        <v>220748.78167211119</v>
      </c>
      <c r="D49" s="57"/>
      <c r="E49" s="270">
        <f>E46+E47</f>
        <v>220748.78167211119</v>
      </c>
      <c r="F49" s="285"/>
      <c r="G49" s="78" t="s">
        <v>91</v>
      </c>
      <c r="H49" s="176" t="s">
        <v>185</v>
      </c>
    </row>
    <row r="50" spans="1:9">
      <c r="B50" s="100"/>
      <c r="C50" s="104"/>
      <c r="D50" s="58"/>
      <c r="E50"/>
      <c r="F50"/>
      <c r="G50" s="76"/>
      <c r="H50" s="77"/>
      <c r="I50" s="66" t="s">
        <v>85</v>
      </c>
    </row>
    <row r="51" spans="1:9" ht="29.25" customHeight="1" thickBot="1">
      <c r="B51" s="105">
        <f>B44+B49</f>
        <v>0.99998885254594672</v>
      </c>
      <c r="C51" s="106">
        <f>C44+C49</f>
        <v>357166.6207734003</v>
      </c>
      <c r="D51" s="276" t="s">
        <v>180</v>
      </c>
      <c r="E51" s="274">
        <f>E44+E49</f>
        <v>220748.78167211119</v>
      </c>
      <c r="F51" s="275"/>
      <c r="G51" s="78" t="s">
        <v>22</v>
      </c>
      <c r="H51" s="177" t="s">
        <v>166</v>
      </c>
      <c r="I51" s="85" t="str">
        <f>IF((ROUND(I44,0) = ROUND(C51,0)),"TII = TIO","This will need to be reconciled further")</f>
        <v>This will need to be reconciled further</v>
      </c>
    </row>
    <row r="52" spans="1:9" ht="14.5">
      <c r="B52" s="84" t="s">
        <v>57</v>
      </c>
      <c r="C52" s="18"/>
      <c r="D52" s="276"/>
      <c r="E52" s="18"/>
      <c r="F52" s="18"/>
      <c r="G52" s="15"/>
      <c r="H52" s="7"/>
      <c r="I52" s="15"/>
    </row>
    <row r="53" spans="1:9" ht="14.5">
      <c r="C53" s="17"/>
      <c r="D53" s="276"/>
      <c r="E53" s="17"/>
      <c r="F53" s="17"/>
      <c r="G53" s="6"/>
      <c r="H53" s="7"/>
    </row>
    <row r="54" spans="1:9" ht="14.5">
      <c r="C54" s="17"/>
      <c r="D54" s="276"/>
      <c r="E54" s="17"/>
      <c r="F54" s="17"/>
      <c r="G54" s="6"/>
      <c r="H54" s="187"/>
    </row>
    <row r="55" spans="1:9" ht="14.5">
      <c r="C55" s="17"/>
      <c r="D55" s="276"/>
      <c r="E55" s="17"/>
      <c r="F55" s="17"/>
      <c r="G55" s="6"/>
      <c r="H55" s="187"/>
    </row>
    <row r="56" spans="1:9" ht="14.5">
      <c r="C56" s="17"/>
      <c r="D56" s="276"/>
      <c r="E56" s="17"/>
      <c r="F56" s="17"/>
      <c r="G56" s="6"/>
      <c r="H56" s="187"/>
      <c r="I56" s="18"/>
    </row>
    <row r="57" spans="1:9" ht="14.5">
      <c r="C57" s="17"/>
      <c r="D57" s="276"/>
      <c r="E57" s="17"/>
      <c r="F57" s="17"/>
      <c r="G57" s="6"/>
      <c r="H57" s="187"/>
      <c r="I57" s="18"/>
    </row>
    <row r="58" spans="1:9" ht="14.5">
      <c r="C58" s="17"/>
      <c r="D58" s="276"/>
      <c r="E58" s="17"/>
      <c r="F58" s="17"/>
      <c r="G58" s="6"/>
      <c r="H58" s="187"/>
      <c r="I58" s="18"/>
    </row>
    <row r="59" spans="1:9" ht="14.5">
      <c r="C59" s="17"/>
      <c r="D59" s="276"/>
      <c r="E59" s="17"/>
      <c r="F59" s="17"/>
      <c r="G59" s="6"/>
      <c r="H59" s="187"/>
      <c r="I59" s="18"/>
    </row>
    <row r="60" spans="1:9" ht="15" thickBot="1">
      <c r="C60" s="17"/>
      <c r="D60" s="203"/>
      <c r="E60" s="17"/>
      <c r="F60" s="17"/>
      <c r="G60" s="6"/>
      <c r="H60" s="189"/>
      <c r="I60" s="18"/>
    </row>
    <row r="61" spans="1:9" ht="15" thickTop="1">
      <c r="B61" s="261" t="s">
        <v>188</v>
      </c>
      <c r="C61" s="262"/>
      <c r="D61" s="208"/>
      <c r="E61" s="209"/>
      <c r="F61" s="209"/>
      <c r="G61" s="226"/>
      <c r="H61"/>
      <c r="I61" s="18"/>
    </row>
    <row r="62" spans="1:9" ht="14.5">
      <c r="B62" s="210"/>
      <c r="C62" s="217"/>
      <c r="D62" s="218"/>
      <c r="E62" s="219"/>
      <c r="F62" s="219"/>
      <c r="G62" s="212"/>
      <c r="H62"/>
    </row>
    <row r="63" spans="1:9">
      <c r="B63" s="216"/>
      <c r="C63" s="220" t="s">
        <v>189</v>
      </c>
      <c r="D63" s="220" t="s">
        <v>191</v>
      </c>
      <c r="E63" s="204"/>
      <c r="F63" s="60"/>
      <c r="G63" s="227"/>
      <c r="H63"/>
    </row>
    <row r="64" spans="1:9">
      <c r="B64" s="210"/>
      <c r="C64" s="222">
        <v>480.15899999999999</v>
      </c>
      <c r="D64" s="205" t="s">
        <v>92</v>
      </c>
      <c r="E64" s="59"/>
      <c r="F64" s="60"/>
      <c r="G64" s="227"/>
      <c r="H64"/>
    </row>
    <row r="65" spans="2:8">
      <c r="B65" s="210"/>
      <c r="C65" s="204"/>
      <c r="D65" s="204"/>
      <c r="E65" s="204"/>
      <c r="F65" s="60"/>
      <c r="G65" s="227"/>
      <c r="H65"/>
    </row>
    <row r="66" spans="2:8">
      <c r="B66" s="210"/>
      <c r="C66" s="204"/>
      <c r="D66" s="204"/>
      <c r="E66" s="204"/>
      <c r="F66" s="204"/>
      <c r="G66" s="211"/>
      <c r="H66"/>
    </row>
    <row r="67" spans="2:8" ht="14.25" customHeight="1">
      <c r="B67" s="210"/>
      <c r="C67" s="264" t="s">
        <v>193</v>
      </c>
      <c r="D67" s="264"/>
      <c r="E67" s="206"/>
      <c r="F67" s="204"/>
      <c r="G67" s="211"/>
      <c r="H67"/>
    </row>
    <row r="68" spans="2:8" ht="28">
      <c r="B68" s="210"/>
      <c r="C68" s="207">
        <f>C46/C64</f>
        <v>103.92005735354996</v>
      </c>
      <c r="D68" s="263" t="s">
        <v>84</v>
      </c>
      <c r="E68" s="263"/>
      <c r="F68" s="207">
        <f>C64*C68</f>
        <v>49898.150818823196</v>
      </c>
      <c r="G68" s="248" t="s">
        <v>197</v>
      </c>
      <c r="H68"/>
    </row>
    <row r="69" spans="2:8">
      <c r="B69" s="210"/>
      <c r="C69" s="204"/>
      <c r="D69" s="263"/>
      <c r="E69" s="263"/>
      <c r="F69" s="204"/>
      <c r="G69" s="248"/>
      <c r="H69"/>
    </row>
    <row r="70" spans="2:8">
      <c r="B70" s="210"/>
      <c r="C70" s="204"/>
      <c r="D70" s="215"/>
      <c r="E70" s="215"/>
      <c r="F70" s="204"/>
      <c r="G70" s="211"/>
      <c r="H70"/>
    </row>
    <row r="71" spans="2:8">
      <c r="B71" s="265" t="s">
        <v>190</v>
      </c>
      <c r="C71" s="266"/>
      <c r="D71" s="266"/>
      <c r="E71" s="266"/>
      <c r="F71" s="266"/>
      <c r="G71" s="267"/>
      <c r="H71"/>
    </row>
    <row r="72" spans="2:8">
      <c r="B72" s="265" t="s">
        <v>192</v>
      </c>
      <c r="C72" s="266"/>
      <c r="D72" s="266"/>
      <c r="E72" s="266"/>
      <c r="F72" s="266"/>
      <c r="G72" s="267"/>
      <c r="H72"/>
    </row>
    <row r="73" spans="2:8" ht="14.5" thickBot="1">
      <c r="B73" s="223"/>
      <c r="C73" s="224"/>
      <c r="D73" s="224"/>
      <c r="E73" s="224"/>
      <c r="F73" s="224"/>
      <c r="G73" s="225"/>
      <c r="H73"/>
    </row>
    <row r="74" spans="2:8" ht="14.5" thickTop="1"/>
  </sheetData>
  <mergeCells count="20">
    <mergeCell ref="C1:F1"/>
    <mergeCell ref="C2:F2"/>
    <mergeCell ref="E47:F47"/>
    <mergeCell ref="E49:F49"/>
    <mergeCell ref="H41:H42"/>
    <mergeCell ref="B5:C5"/>
    <mergeCell ref="B6:C6"/>
    <mergeCell ref="H4:H6"/>
    <mergeCell ref="J44:M46"/>
    <mergeCell ref="C3:F3"/>
    <mergeCell ref="E44:F44"/>
    <mergeCell ref="E46:F46"/>
    <mergeCell ref="E51:F51"/>
    <mergeCell ref="D51:D59"/>
    <mergeCell ref="D5:F6"/>
    <mergeCell ref="B61:C61"/>
    <mergeCell ref="D68:E69"/>
    <mergeCell ref="C67:D67"/>
    <mergeCell ref="B71:G71"/>
    <mergeCell ref="B72:G7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CE54-5ECE-456C-9020-8C3FF53840A5}">
  <dimension ref="B1:M74"/>
  <sheetViews>
    <sheetView topLeftCell="A55" zoomScale="120" zoomScaleNormal="120" workbookViewId="0">
      <selection activeCell="G68" sqref="G68"/>
    </sheetView>
  </sheetViews>
  <sheetFormatPr defaultColWidth="9.1796875" defaultRowHeight="14"/>
  <cols>
    <col min="2" max="2" width="20.7265625" customWidth="1"/>
    <col min="3" max="6" width="15.453125" style="6" customWidth="1"/>
    <col min="7" max="7" width="27" style="158" customWidth="1"/>
    <col min="8" max="8" width="65.453125" style="6" customWidth="1"/>
    <col min="9" max="9" width="20.26953125" style="6" customWidth="1"/>
  </cols>
  <sheetData>
    <row r="1" spans="2:12">
      <c r="C1" s="283" t="s">
        <v>82</v>
      </c>
      <c r="D1" s="283"/>
      <c r="E1" s="283"/>
      <c r="F1" s="283"/>
      <c r="G1" s="5"/>
    </row>
    <row r="2" spans="2:12">
      <c r="C2" s="284" t="s">
        <v>86</v>
      </c>
      <c r="D2" s="284"/>
      <c r="E2" s="284"/>
      <c r="F2" s="284"/>
      <c r="G2" s="5"/>
      <c r="I2" s="10" t="s">
        <v>175</v>
      </c>
    </row>
    <row r="3" spans="2:12">
      <c r="C3" s="269" t="s">
        <v>87</v>
      </c>
      <c r="D3" s="269"/>
      <c r="E3" s="269"/>
      <c r="F3" s="269"/>
      <c r="G3" s="5"/>
      <c r="H3" s="32" t="s">
        <v>56</v>
      </c>
      <c r="I3" s="49"/>
    </row>
    <row r="4" spans="2:12" ht="14.5" thickBot="1">
      <c r="H4" s="292" t="s">
        <v>17</v>
      </c>
      <c r="I4" s="8"/>
    </row>
    <row r="5" spans="2:12" ht="15" customHeight="1">
      <c r="B5" s="288" t="s">
        <v>81</v>
      </c>
      <c r="C5" s="289"/>
      <c r="D5" s="277" t="s">
        <v>80</v>
      </c>
      <c r="E5" s="278"/>
      <c r="F5" s="279"/>
      <c r="H5" s="292"/>
      <c r="I5" s="9" t="s">
        <v>18</v>
      </c>
    </row>
    <row r="6" spans="2:12" ht="28.5" customHeight="1" thickBot="1">
      <c r="B6" s="290" t="s">
        <v>90</v>
      </c>
      <c r="C6" s="291"/>
      <c r="D6" s="280"/>
      <c r="E6" s="281"/>
      <c r="F6" s="282"/>
      <c r="H6" s="293"/>
      <c r="I6" s="83" t="s">
        <v>19</v>
      </c>
    </row>
    <row r="7" spans="2:12" ht="70">
      <c r="B7" s="79" t="s">
        <v>79</v>
      </c>
      <c r="C7" s="79" t="s">
        <v>78</v>
      </c>
      <c r="D7" s="79" t="s">
        <v>194</v>
      </c>
      <c r="E7" s="79" t="s">
        <v>195</v>
      </c>
      <c r="F7" s="79" t="s">
        <v>196</v>
      </c>
      <c r="G7" s="11" t="s">
        <v>88</v>
      </c>
      <c r="H7" s="12" t="s">
        <v>3</v>
      </c>
      <c r="I7" s="179" t="s">
        <v>83</v>
      </c>
      <c r="K7" s="60"/>
      <c r="L7" s="60"/>
    </row>
    <row r="8" spans="2:12">
      <c r="B8" s="242"/>
      <c r="C8" s="232"/>
      <c r="D8" s="49"/>
      <c r="E8" s="49"/>
      <c r="F8" s="49"/>
      <c r="G8" s="13">
        <v>1</v>
      </c>
      <c r="H8" t="s">
        <v>25</v>
      </c>
      <c r="I8" s="180"/>
      <c r="K8" s="61"/>
      <c r="L8" s="62"/>
    </row>
    <row r="9" spans="2:12">
      <c r="B9" s="242"/>
      <c r="C9" s="232"/>
      <c r="D9" s="49"/>
      <c r="E9" s="49"/>
      <c r="F9" s="49"/>
      <c r="G9" s="13">
        <v>2</v>
      </c>
      <c r="H9" t="s">
        <v>0</v>
      </c>
      <c r="I9" s="180"/>
      <c r="K9" s="61"/>
      <c r="L9" s="63"/>
    </row>
    <row r="10" spans="2:12">
      <c r="B10" s="242"/>
      <c r="C10" s="232"/>
      <c r="D10" s="49"/>
      <c r="E10" s="49"/>
      <c r="F10" s="49"/>
      <c r="G10" s="13">
        <v>3</v>
      </c>
      <c r="H10" t="s">
        <v>15</v>
      </c>
      <c r="I10" s="180"/>
      <c r="K10" s="61"/>
      <c r="L10" s="63"/>
    </row>
    <row r="11" spans="2:12">
      <c r="B11" s="242"/>
      <c r="C11" s="232"/>
      <c r="D11" s="49"/>
      <c r="E11" s="49"/>
      <c r="F11" s="49"/>
      <c r="G11" s="13">
        <v>4</v>
      </c>
      <c r="H11" t="s">
        <v>5</v>
      </c>
      <c r="I11" s="180"/>
      <c r="K11" s="61"/>
      <c r="L11" s="63"/>
    </row>
    <row r="12" spans="2:12">
      <c r="B12" s="242"/>
      <c r="C12" s="232"/>
      <c r="D12" s="49"/>
      <c r="E12" s="49"/>
      <c r="F12" s="49"/>
      <c r="G12" s="13">
        <v>5</v>
      </c>
      <c r="H12" t="s">
        <v>26</v>
      </c>
      <c r="I12" s="180"/>
      <c r="K12" s="61"/>
      <c r="L12" s="63"/>
    </row>
    <row r="13" spans="2:12">
      <c r="B13" s="242"/>
      <c r="C13" s="232"/>
      <c r="D13" s="49"/>
      <c r="E13" s="49"/>
      <c r="F13" s="49"/>
      <c r="G13" s="13">
        <v>6</v>
      </c>
      <c r="H13" t="s">
        <v>54</v>
      </c>
      <c r="I13" s="180"/>
      <c r="K13" s="61"/>
      <c r="L13" s="63"/>
    </row>
    <row r="14" spans="2:12">
      <c r="B14" s="242"/>
      <c r="C14" s="232"/>
      <c r="D14" s="49"/>
      <c r="E14" s="49"/>
      <c r="F14" s="49"/>
      <c r="G14" s="13">
        <v>7</v>
      </c>
      <c r="H14" t="s">
        <v>1</v>
      </c>
      <c r="I14" s="180"/>
      <c r="K14" s="61"/>
      <c r="L14" s="63"/>
    </row>
    <row r="15" spans="2:12">
      <c r="B15" s="242"/>
      <c r="C15" s="232"/>
      <c r="D15" s="49"/>
      <c r="E15" s="49"/>
      <c r="F15" s="49"/>
      <c r="G15" s="13">
        <v>8</v>
      </c>
      <c r="H15" t="s">
        <v>59</v>
      </c>
      <c r="I15" s="180"/>
      <c r="K15" s="61"/>
      <c r="L15" s="63"/>
    </row>
    <row r="16" spans="2:12">
      <c r="B16" s="242"/>
      <c r="C16" s="232"/>
      <c r="D16" s="49"/>
      <c r="E16" s="49"/>
      <c r="F16" s="49"/>
      <c r="G16" s="13">
        <v>9</v>
      </c>
      <c r="H16" t="s">
        <v>60</v>
      </c>
      <c r="I16" s="180"/>
      <c r="K16" s="61"/>
      <c r="L16" s="64"/>
    </row>
    <row r="17" spans="2:12">
      <c r="B17" s="242"/>
      <c r="C17" s="232"/>
      <c r="D17" s="49"/>
      <c r="E17" s="49"/>
      <c r="F17" s="49"/>
      <c r="G17" s="13">
        <v>10</v>
      </c>
      <c r="H17" t="s">
        <v>61</v>
      </c>
      <c r="I17" s="180"/>
      <c r="K17" s="61"/>
      <c r="L17" s="2"/>
    </row>
    <row r="18" spans="2:12">
      <c r="B18" s="242"/>
      <c r="C18" s="232"/>
      <c r="D18" s="49"/>
      <c r="E18" s="49"/>
      <c r="F18" s="49"/>
      <c r="G18" s="13">
        <v>11</v>
      </c>
      <c r="H18" t="s">
        <v>9</v>
      </c>
      <c r="I18" s="180"/>
      <c r="K18" s="61"/>
      <c r="L18" s="2"/>
    </row>
    <row r="19" spans="2:12">
      <c r="B19" s="242"/>
      <c r="C19" s="232"/>
      <c r="D19" s="49"/>
      <c r="E19" s="49"/>
      <c r="F19" s="49"/>
      <c r="G19" s="13">
        <v>12</v>
      </c>
      <c r="H19" t="s">
        <v>62</v>
      </c>
      <c r="I19" s="180"/>
      <c r="K19" s="65"/>
      <c r="L19" s="63"/>
    </row>
    <row r="20" spans="2:12">
      <c r="B20" s="242"/>
      <c r="C20" s="232"/>
      <c r="D20" s="49"/>
      <c r="E20" s="49"/>
      <c r="F20" s="49"/>
      <c r="G20" s="13">
        <v>13</v>
      </c>
      <c r="H20" t="s">
        <v>63</v>
      </c>
      <c r="I20" s="180"/>
      <c r="K20" s="65"/>
      <c r="L20" s="63"/>
    </row>
    <row r="21" spans="2:12">
      <c r="B21" s="242"/>
      <c r="C21" s="232"/>
      <c r="D21" s="49"/>
      <c r="E21" s="49"/>
      <c r="F21" s="49"/>
      <c r="G21" s="13">
        <v>14</v>
      </c>
      <c r="H21" t="s">
        <v>64</v>
      </c>
      <c r="I21" s="180"/>
      <c r="K21" s="61"/>
      <c r="L21" s="63"/>
    </row>
    <row r="22" spans="2:12">
      <c r="B22" s="242"/>
      <c r="C22" s="232"/>
      <c r="D22" s="49"/>
      <c r="E22" s="49"/>
      <c r="F22" s="49"/>
      <c r="G22" s="13">
        <v>15</v>
      </c>
      <c r="H22" t="s">
        <v>65</v>
      </c>
      <c r="I22" s="180"/>
      <c r="K22" s="61"/>
      <c r="L22" s="63"/>
    </row>
    <row r="23" spans="2:12" ht="14.5" thickBot="1">
      <c r="B23" s="243"/>
      <c r="C23" s="233"/>
      <c r="D23" s="50"/>
      <c r="E23" s="50"/>
      <c r="F23" s="50"/>
      <c r="G23" s="37">
        <v>16</v>
      </c>
      <c r="H23" t="s">
        <v>66</v>
      </c>
      <c r="I23" s="181"/>
      <c r="K23" s="61"/>
      <c r="L23" s="63"/>
    </row>
    <row r="24" spans="2:12">
      <c r="B24" s="244"/>
      <c r="C24" s="234"/>
      <c r="D24" s="70"/>
      <c r="E24" s="45"/>
      <c r="F24" s="71"/>
      <c r="G24" s="67">
        <v>17</v>
      </c>
      <c r="H24" s="39" t="s">
        <v>10</v>
      </c>
      <c r="I24" s="182"/>
      <c r="J24" s="6"/>
      <c r="K24" s="61"/>
      <c r="L24" s="63"/>
    </row>
    <row r="25" spans="2:12" ht="14.15" customHeight="1">
      <c r="B25" s="245"/>
      <c r="C25" s="235"/>
      <c r="D25" s="72"/>
      <c r="E25" s="54"/>
      <c r="F25" s="73"/>
      <c r="G25" s="68">
        <v>18</v>
      </c>
      <c r="H25" s="40" t="s">
        <v>11</v>
      </c>
      <c r="I25" s="183"/>
      <c r="K25" s="61"/>
      <c r="L25" s="63"/>
    </row>
    <row r="26" spans="2:12">
      <c r="B26" s="245"/>
      <c r="C26" s="235"/>
      <c r="D26" s="72"/>
      <c r="E26" s="46"/>
      <c r="F26" s="73"/>
      <c r="G26" s="68">
        <v>19</v>
      </c>
      <c r="H26" s="40" t="s">
        <v>67</v>
      </c>
      <c r="I26" s="183"/>
      <c r="K26" s="61"/>
      <c r="L26" s="63"/>
    </row>
    <row r="27" spans="2:12">
      <c r="B27" s="245"/>
      <c r="C27" s="235"/>
      <c r="D27" s="72"/>
      <c r="E27" s="46"/>
      <c r="F27" s="73"/>
      <c r="G27" s="68">
        <v>20</v>
      </c>
      <c r="H27" s="40" t="s">
        <v>12</v>
      </c>
      <c r="I27" s="183"/>
      <c r="K27" s="61"/>
      <c r="L27" s="63"/>
    </row>
    <row r="28" spans="2:12">
      <c r="B28" s="245"/>
      <c r="C28" s="235"/>
      <c r="D28" s="72"/>
      <c r="E28" s="46"/>
      <c r="F28" s="73"/>
      <c r="G28" s="68">
        <v>21</v>
      </c>
      <c r="H28" s="40" t="s">
        <v>68</v>
      </c>
      <c r="I28" s="183"/>
      <c r="K28" s="61"/>
      <c r="L28" s="63"/>
    </row>
    <row r="29" spans="2:12">
      <c r="B29" s="245"/>
      <c r="C29" s="235"/>
      <c r="D29" s="72"/>
      <c r="E29" s="46"/>
      <c r="F29" s="73"/>
      <c r="G29" s="68">
        <v>22</v>
      </c>
      <c r="H29" s="40" t="s">
        <v>41</v>
      </c>
      <c r="I29" s="183"/>
      <c r="K29" s="61"/>
      <c r="L29" s="63"/>
    </row>
    <row r="30" spans="2:12" ht="14.5" thickBot="1">
      <c r="B30" s="246"/>
      <c r="C30" s="236"/>
      <c r="D30" s="74"/>
      <c r="E30" s="47"/>
      <c r="F30" s="75"/>
      <c r="G30" s="69">
        <v>23</v>
      </c>
      <c r="H30" s="41" t="s">
        <v>14</v>
      </c>
      <c r="I30" s="184"/>
      <c r="K30" s="61"/>
      <c r="L30" s="63"/>
    </row>
    <row r="31" spans="2:12" ht="14.5" thickBot="1">
      <c r="B31" s="247"/>
      <c r="C31" s="237">
        <f>SUM(C24:C30)</f>
        <v>0</v>
      </c>
      <c r="D31" s="53"/>
      <c r="E31" s="53"/>
      <c r="F31" s="53"/>
      <c r="G31" s="42"/>
      <c r="H31" s="43" t="s">
        <v>75</v>
      </c>
      <c r="I31" s="188"/>
      <c r="K31" s="61"/>
      <c r="L31" s="60"/>
    </row>
    <row r="32" spans="2:12" ht="14.5" thickBot="1">
      <c r="B32" s="247"/>
      <c r="C32" s="238"/>
      <c r="D32" s="51"/>
      <c r="E32" s="51"/>
      <c r="F32" s="51"/>
      <c r="G32" s="38">
        <v>24</v>
      </c>
      <c r="H32" t="s">
        <v>69</v>
      </c>
      <c r="I32" s="185"/>
      <c r="K32" s="61"/>
      <c r="L32" s="63"/>
    </row>
    <row r="33" spans="2:13" ht="15" thickBot="1">
      <c r="B33" s="247"/>
      <c r="C33" s="232"/>
      <c r="D33" s="51"/>
      <c r="E33" s="51"/>
      <c r="F33" s="51"/>
      <c r="G33" s="13">
        <v>25</v>
      </c>
      <c r="H33" s="30" t="s">
        <v>70</v>
      </c>
      <c r="I33" s="180"/>
      <c r="K33" s="61"/>
      <c r="L33" s="63"/>
    </row>
    <row r="34" spans="2:13" ht="14.5" thickBot="1">
      <c r="B34" s="247"/>
      <c r="C34" s="232"/>
      <c r="D34" s="51"/>
      <c r="E34" s="51"/>
      <c r="F34" s="51"/>
      <c r="G34" s="13">
        <v>26</v>
      </c>
      <c r="H34" t="s">
        <v>45</v>
      </c>
      <c r="I34" s="180"/>
      <c r="K34" s="61"/>
      <c r="L34" s="63"/>
    </row>
    <row r="35" spans="2:13" ht="19.5" customHeight="1" thickBot="1">
      <c r="B35" s="247"/>
      <c r="C35" s="232"/>
      <c r="D35" s="51"/>
      <c r="E35" s="51"/>
      <c r="F35" s="51"/>
      <c r="G35" s="13">
        <v>27</v>
      </c>
      <c r="H35" t="s">
        <v>2</v>
      </c>
      <c r="I35" s="180"/>
      <c r="K35" s="61"/>
      <c r="L35" s="63"/>
    </row>
    <row r="36" spans="2:13" ht="14.5" thickBot="1">
      <c r="B36" s="247"/>
      <c r="C36" s="232"/>
      <c r="D36" s="51"/>
      <c r="E36" s="51"/>
      <c r="F36" s="51"/>
      <c r="G36" s="13">
        <v>28</v>
      </c>
      <c r="H36" t="s">
        <v>71</v>
      </c>
      <c r="I36" s="180"/>
      <c r="K36" s="61"/>
      <c r="L36" s="63"/>
    </row>
    <row r="37" spans="2:13" ht="14.5" thickBot="1">
      <c r="B37" s="247"/>
      <c r="C37" s="232"/>
      <c r="D37" s="51"/>
      <c r="E37" s="51"/>
      <c r="F37" s="51"/>
      <c r="G37" s="13">
        <v>29</v>
      </c>
      <c r="H37" t="s">
        <v>47</v>
      </c>
      <c r="I37" s="180"/>
      <c r="K37" s="61"/>
      <c r="L37" s="63"/>
    </row>
    <row r="38" spans="2:13" ht="14.5" thickBot="1">
      <c r="B38" s="247"/>
      <c r="C38" s="232"/>
      <c r="D38" s="51"/>
      <c r="E38" s="51"/>
      <c r="F38" s="51"/>
      <c r="G38" s="13">
        <v>30</v>
      </c>
      <c r="H38" t="s">
        <v>49</v>
      </c>
      <c r="I38" s="180"/>
      <c r="K38" s="61"/>
      <c r="L38" s="63"/>
    </row>
    <row r="39" spans="2:13" ht="14.5" thickBot="1">
      <c r="B39" s="247"/>
      <c r="C39" s="232"/>
      <c r="D39" s="51"/>
      <c r="E39" s="51"/>
      <c r="F39" s="51"/>
      <c r="G39" s="13">
        <v>31</v>
      </c>
      <c r="H39" t="s">
        <v>72</v>
      </c>
      <c r="I39" s="180"/>
      <c r="K39" s="61"/>
      <c r="L39" s="63"/>
    </row>
    <row r="40" spans="2:13" ht="14.5" thickBot="1">
      <c r="B40" s="247"/>
      <c r="C40" s="232"/>
      <c r="D40" s="108"/>
      <c r="E40" s="108"/>
      <c r="F40" s="108"/>
      <c r="G40" s="37">
        <v>32</v>
      </c>
      <c r="H40" t="s">
        <v>73</v>
      </c>
      <c r="I40" s="180"/>
      <c r="K40" s="61"/>
      <c r="L40" s="63"/>
    </row>
    <row r="41" spans="2:13" ht="14.5" thickBot="1">
      <c r="B41" s="247"/>
      <c r="C41" s="239"/>
      <c r="D41" s="109"/>
      <c r="E41" s="110"/>
      <c r="F41" s="110"/>
      <c r="G41" s="111">
        <v>33</v>
      </c>
      <c r="H41" s="286" t="s">
        <v>93</v>
      </c>
      <c r="I41" s="186"/>
      <c r="K41" s="61"/>
      <c r="L41" s="63"/>
    </row>
    <row r="42" spans="2:13" ht="14.5" thickBot="1">
      <c r="B42" s="247"/>
      <c r="C42" s="239"/>
      <c r="D42" s="112"/>
      <c r="E42" s="113"/>
      <c r="F42" s="113"/>
      <c r="G42" s="114">
        <v>34</v>
      </c>
      <c r="H42" s="287"/>
      <c r="I42" s="186"/>
      <c r="K42" s="61"/>
      <c r="L42" s="60"/>
    </row>
    <row r="43" spans="2:13">
      <c r="B43" s="228"/>
      <c r="C43" s="56"/>
      <c r="D43" s="52"/>
      <c r="G43" s="6"/>
      <c r="I43" s="49"/>
      <c r="K43" s="61"/>
      <c r="L43" s="60"/>
    </row>
    <row r="44" spans="2:13" ht="15" customHeight="1">
      <c r="B44" s="242"/>
      <c r="C44" s="232"/>
      <c r="D44" s="55"/>
      <c r="E44" s="270">
        <f>SUM(D8:F42)</f>
        <v>0</v>
      </c>
      <c r="F44" s="271"/>
      <c r="G44" s="16" t="s">
        <v>20</v>
      </c>
      <c r="H44" s="175" t="s">
        <v>162</v>
      </c>
      <c r="I44" s="115">
        <f>SUM(I8:I42)</f>
        <v>0</v>
      </c>
      <c r="J44" s="268" t="s">
        <v>158</v>
      </c>
      <c r="K44" s="268"/>
      <c r="L44" s="268"/>
      <c r="M44" s="268"/>
    </row>
    <row r="45" spans="2:13" ht="14.5">
      <c r="B45" s="229"/>
      <c r="C45" s="56"/>
      <c r="D45" s="56"/>
      <c r="E45"/>
      <c r="F45"/>
      <c r="G45" s="6"/>
      <c r="H45" s="175"/>
      <c r="I45" s="14"/>
      <c r="J45" s="268"/>
      <c r="K45" s="268"/>
      <c r="L45" s="268"/>
      <c r="M45" s="268"/>
    </row>
    <row r="46" spans="2:13" ht="14.5">
      <c r="B46" s="250"/>
      <c r="C46" s="251"/>
      <c r="D46" s="55"/>
      <c r="E46" s="272"/>
      <c r="F46" s="273"/>
      <c r="G46" s="157" t="s">
        <v>21</v>
      </c>
      <c r="H46" s="174" t="s">
        <v>163</v>
      </c>
      <c r="J46" s="268"/>
      <c r="K46" s="268"/>
      <c r="L46" s="268"/>
      <c r="M46" s="268"/>
    </row>
    <row r="47" spans="2:13" ht="14.5">
      <c r="B47" s="250"/>
      <c r="C47" s="251"/>
      <c r="D47" s="81"/>
      <c r="E47" s="294"/>
      <c r="F47" s="285"/>
      <c r="G47" s="157" t="s">
        <v>58</v>
      </c>
      <c r="H47" s="174" t="s">
        <v>164</v>
      </c>
    </row>
    <row r="48" spans="2:13">
      <c r="B48" s="228"/>
      <c r="C48" s="230"/>
      <c r="D48" s="82"/>
      <c r="E48"/>
      <c r="F48"/>
      <c r="G48" s="76"/>
      <c r="H48" s="77"/>
    </row>
    <row r="49" spans="2:9" ht="15" thickBot="1">
      <c r="B49" s="242"/>
      <c r="C49" s="232"/>
      <c r="D49" s="57"/>
      <c r="E49" s="270">
        <f>E46+E47</f>
        <v>0</v>
      </c>
      <c r="F49" s="285"/>
      <c r="G49" s="78" t="s">
        <v>91</v>
      </c>
      <c r="H49" s="176" t="s">
        <v>165</v>
      </c>
    </row>
    <row r="50" spans="2:9">
      <c r="B50" s="228"/>
      <c r="C50" s="58"/>
      <c r="D50" s="58"/>
      <c r="E50"/>
      <c r="F50"/>
      <c r="G50" s="76"/>
      <c r="H50" s="77"/>
      <c r="I50" s="66" t="s">
        <v>85</v>
      </c>
    </row>
    <row r="51" spans="2:9" ht="29.5" thickBot="1">
      <c r="B51" s="241"/>
      <c r="C51" s="240"/>
      <c r="D51" s="86"/>
      <c r="E51" s="274">
        <f>E44+E49</f>
        <v>0</v>
      </c>
      <c r="F51" s="275"/>
      <c r="G51" s="78" t="s">
        <v>22</v>
      </c>
      <c r="H51" s="177" t="s">
        <v>166</v>
      </c>
      <c r="I51" s="85" t="str">
        <f>IF((ROUND(I44,0) = ROUND(E51,0)),"TII = TIO","This will need to be reconciled further")</f>
        <v>TII = TIO</v>
      </c>
    </row>
    <row r="52" spans="2:9" ht="14.5">
      <c r="B52" s="84" t="s">
        <v>57</v>
      </c>
      <c r="C52" s="18" t="s">
        <v>130</v>
      </c>
      <c r="D52" s="18"/>
      <c r="E52" s="18"/>
      <c r="F52" s="18"/>
      <c r="G52" s="15"/>
      <c r="H52" s="158"/>
      <c r="I52" s="15"/>
    </row>
    <row r="53" spans="2:9" ht="14.5">
      <c r="C53" s="17" t="s">
        <v>23</v>
      </c>
      <c r="D53" s="17"/>
      <c r="E53" s="17"/>
      <c r="F53" s="17"/>
      <c r="G53" s="6"/>
      <c r="H53" s="158"/>
    </row>
    <row r="54" spans="2:9">
      <c r="C54"/>
      <c r="D54"/>
      <c r="E54"/>
      <c r="F54"/>
      <c r="G54"/>
      <c r="H54"/>
    </row>
    <row r="55" spans="2:9">
      <c r="C55"/>
      <c r="D55"/>
      <c r="E55"/>
      <c r="F55"/>
      <c r="G55"/>
      <c r="H55"/>
    </row>
    <row r="56" spans="2:9" ht="14.5">
      <c r="C56"/>
      <c r="D56"/>
      <c r="E56"/>
      <c r="F56"/>
      <c r="G56"/>
      <c r="H56"/>
      <c r="I56" s="18"/>
    </row>
    <row r="57" spans="2:9">
      <c r="C57"/>
      <c r="D57"/>
      <c r="E57"/>
      <c r="F57"/>
      <c r="G57"/>
      <c r="H57"/>
    </row>
    <row r="58" spans="2:9">
      <c r="C58"/>
      <c r="D58"/>
      <c r="E58"/>
      <c r="F58"/>
      <c r="G58"/>
      <c r="H58"/>
    </row>
    <row r="59" spans="2:9">
      <c r="C59"/>
      <c r="D59"/>
      <c r="E59"/>
      <c r="F59"/>
      <c r="G59"/>
      <c r="H59"/>
    </row>
    <row r="60" spans="2:9" ht="14.5" thickBot="1"/>
    <row r="61" spans="2:9" ht="15" thickTop="1">
      <c r="B61" s="261" t="s">
        <v>181</v>
      </c>
      <c r="C61" s="262"/>
      <c r="D61" s="208"/>
      <c r="E61" s="209"/>
      <c r="F61" s="209"/>
      <c r="G61" s="226"/>
    </row>
    <row r="62" spans="2:9" ht="14.5">
      <c r="B62" s="210"/>
      <c r="C62" s="217"/>
      <c r="D62" s="218"/>
      <c r="E62" s="219"/>
      <c r="F62" s="219"/>
      <c r="G62" s="212"/>
    </row>
    <row r="63" spans="2:9">
      <c r="B63" s="216"/>
      <c r="C63" s="220" t="s">
        <v>189</v>
      </c>
      <c r="D63" s="220" t="s">
        <v>191</v>
      </c>
      <c r="E63" s="204"/>
      <c r="F63" s="60"/>
      <c r="G63" s="227"/>
    </row>
    <row r="64" spans="2:9">
      <c r="B64" s="210"/>
      <c r="C64" s="221"/>
      <c r="D64" s="205" t="s">
        <v>92</v>
      </c>
      <c r="E64" s="59"/>
      <c r="F64" s="60"/>
      <c r="G64" s="227"/>
    </row>
    <row r="65" spans="2:7">
      <c r="B65" s="210"/>
      <c r="C65" s="204"/>
      <c r="D65" s="204"/>
      <c r="E65" s="204"/>
      <c r="F65" s="60"/>
      <c r="G65" s="227"/>
    </row>
    <row r="66" spans="2:7">
      <c r="B66" s="210"/>
      <c r="C66" s="204"/>
      <c r="D66" s="204"/>
      <c r="E66" s="204"/>
      <c r="F66" s="204"/>
      <c r="G66" s="211"/>
    </row>
    <row r="67" spans="2:7">
      <c r="B67" s="210"/>
      <c r="C67" s="249" t="s">
        <v>193</v>
      </c>
      <c r="D67" s="249"/>
      <c r="E67" s="206"/>
      <c r="F67" s="204"/>
      <c r="G67" s="211"/>
    </row>
    <row r="68" spans="2:7" ht="28">
      <c r="B68" s="210"/>
      <c r="C68" s="231" t="e">
        <f>E46/C64</f>
        <v>#DIV/0!</v>
      </c>
      <c r="D68" s="263" t="s">
        <v>84</v>
      </c>
      <c r="E68" s="263"/>
      <c r="F68" s="231" t="e">
        <f>C64*C68</f>
        <v>#DIV/0!</v>
      </c>
      <c r="G68" s="248" t="s">
        <v>197</v>
      </c>
    </row>
    <row r="69" spans="2:7">
      <c r="B69" s="210"/>
      <c r="C69" s="204"/>
      <c r="D69" s="263"/>
      <c r="E69" s="263"/>
      <c r="F69" s="204"/>
      <c r="G69" s="211"/>
    </row>
    <row r="70" spans="2:7">
      <c r="B70" s="210"/>
      <c r="C70" s="204"/>
      <c r="D70" s="215"/>
      <c r="E70" s="215"/>
      <c r="F70" s="204"/>
      <c r="G70" s="211"/>
    </row>
    <row r="71" spans="2:7">
      <c r="B71" s="265" t="s">
        <v>190</v>
      </c>
      <c r="C71" s="266"/>
      <c r="D71" s="266"/>
      <c r="E71" s="266"/>
      <c r="F71" s="266"/>
      <c r="G71" s="267"/>
    </row>
    <row r="72" spans="2:7">
      <c r="B72" s="265" t="s">
        <v>192</v>
      </c>
      <c r="C72" s="266"/>
      <c r="D72" s="266"/>
      <c r="E72" s="266"/>
      <c r="F72" s="266"/>
      <c r="G72" s="267"/>
    </row>
    <row r="73" spans="2:7" ht="14.5" thickBot="1">
      <c r="B73" s="223"/>
      <c r="C73" s="224"/>
      <c r="D73" s="224"/>
      <c r="E73" s="224"/>
      <c r="F73" s="224"/>
      <c r="G73" s="225"/>
    </row>
    <row r="74" spans="2:7" ht="14.5" thickTop="1"/>
  </sheetData>
  <mergeCells count="18">
    <mergeCell ref="C1:F1"/>
    <mergeCell ref="C2:F2"/>
    <mergeCell ref="C3:F3"/>
    <mergeCell ref="H4:H6"/>
    <mergeCell ref="B5:C5"/>
    <mergeCell ref="B6:C6"/>
    <mergeCell ref="D5:F6"/>
    <mergeCell ref="H41:H42"/>
    <mergeCell ref="E44:F44"/>
    <mergeCell ref="J44:M46"/>
    <mergeCell ref="E46:F46"/>
    <mergeCell ref="E47:F47"/>
    <mergeCell ref="B61:C61"/>
    <mergeCell ref="D68:E69"/>
    <mergeCell ref="B71:G71"/>
    <mergeCell ref="B72:G72"/>
    <mergeCell ref="E49:F49"/>
    <mergeCell ref="E51:F5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showInputMessage="1" showErrorMessage="1" promptTitle="Power Generation Technology" prompt="Please select a power generation technology from the list. If other, please specify in cell J3._x000a_" xr:uid="{2ED532EA-E85F-46FB-A417-5473BADC1BAF}">
          <x14:formula1>
            <xm:f>'Annual Expenditures Summaries'!$F$4:$F$27</xm:f>
          </x14:formula1>
          <xm:sqref>I3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 Contents</vt:lpstr>
      <vt:lpstr>Definitions</vt:lpstr>
      <vt:lpstr>Annual Expenditures Summaries</vt:lpstr>
      <vt:lpstr>Aggregation Scheme</vt:lpstr>
      <vt:lpstr>Data Entry Form</vt:lpstr>
      <vt:lpstr>Editable Data Entry Form </vt:lpstr>
    </vt:vector>
  </TitlesOfParts>
  <Company>U.S. Dept. Of Energy, NETL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NETLUser</dc:creator>
  <cp:lastModifiedBy>Doris Berns</cp:lastModifiedBy>
  <cp:lastPrinted>2010-09-23T14:33:35Z</cp:lastPrinted>
  <dcterms:created xsi:type="dcterms:W3CDTF">2009-05-21T13:53:43Z</dcterms:created>
  <dcterms:modified xsi:type="dcterms:W3CDTF">2022-11-07T13:27:01Z</dcterms:modified>
</cp:coreProperties>
</file>