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lmann\Dropbox\_OSM_Fall2018\ClassActivities\Activity04\"/>
    </mc:Choice>
  </mc:AlternateContent>
  <bookViews>
    <workbookView xWindow="165" yWindow="0" windowWidth="51195" windowHeight="28275"/>
  </bookViews>
  <sheets>
    <sheet name="AmountInvestedVariables" sheetId="10" r:id="rId1"/>
    <sheet name="PercentInvestedVariables" sheetId="13" r:id="rId2"/>
  </sheets>
  <definedNames>
    <definedName name="coin_cuttype" localSheetId="0" hidden="1">1</definedName>
    <definedName name="coin_cuttype" localSheetId="1" hidden="1">1</definedName>
    <definedName name="coin_dualtol" localSheetId="0" hidden="1">0.0000001</definedName>
    <definedName name="coin_dualtol" localSheetId="1" hidden="1">0.0000001</definedName>
    <definedName name="coin_heurs" localSheetId="0" hidden="1">1</definedName>
    <definedName name="coin_heurs" localSheetId="1" hidden="1">1</definedName>
    <definedName name="coin_integerpresolve" localSheetId="0" hidden="1">1</definedName>
    <definedName name="coin_integerpresolve" localSheetId="1" hidden="1">1</definedName>
    <definedName name="coin_presolve1" localSheetId="0" hidden="1">1</definedName>
    <definedName name="coin_presolve1" localSheetId="1" hidden="1">1</definedName>
    <definedName name="coin_primaltol" localSheetId="0" hidden="1">0.0000001</definedName>
    <definedName name="coin_primaltol" localSheetId="1" hidden="1">0.0000001</definedName>
    <definedName name="sencount" hidden="1">1</definedName>
    <definedName name="solver_adj" localSheetId="0" hidden="1">AmountInvestedVariables!$F$3:$F$7</definedName>
    <definedName name="solver_adj" localSheetId="1" hidden="1">PercentInvestedVariables!$F$5:$F$9</definedName>
    <definedName name="solver_adj_ob" localSheetId="0" hidden="1">1</definedName>
    <definedName name="solver_adj_ob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0" hidden="1">0</definedName>
    <definedName name="solver_chc3" localSheetId="1" hidden="1">0</definedName>
    <definedName name="solver_chc4" localSheetId="0" hidden="1">0</definedName>
    <definedName name="solver_chc4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0" hidden="1">0</definedName>
    <definedName name="solver_chp3" localSheetId="1" hidden="1">0</definedName>
    <definedName name="solver_chp4" localSheetId="0" hidden="1">0</definedName>
    <definedName name="solver_chp4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0" hidden="1">1</definedName>
    <definedName name="solver_cir3" localSheetId="1" hidden="1">1</definedName>
    <definedName name="solver_cir4" localSheetId="0" hidden="1">1</definedName>
    <definedName name="solver_cir4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0" hidden="1">" "</definedName>
    <definedName name="solver_con3" localSheetId="1" hidden="1">" "</definedName>
    <definedName name="solver_con4" localSheetId="0" hidden="1">" "</definedName>
    <definedName name="solver_con4" localSheetId="1" hidden="1">" "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2147483647</definedName>
    <definedName name="solver_itr" localSheetId="1" hidden="1">2147483647</definedName>
    <definedName name="solver_kiv" localSheetId="0" hidden="1">2E+30</definedName>
    <definedName name="solver_kiv" localSheetId="1" hidden="1">2E+30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0" hidden="1">0</definedName>
    <definedName name="solver_lhs_ob3" localSheetId="1" hidden="1">0</definedName>
    <definedName name="solver_lhs_ob4" localSheetId="0" hidden="1">0</definedName>
    <definedName name="solver_lhs_ob4" localSheetId="1" hidden="1">0</definedName>
    <definedName name="solver_lhs1" localSheetId="0" hidden="1">AmountInvestedVariables!$E$9</definedName>
    <definedName name="solver_lhs1" localSheetId="1" hidden="1">PercentInvestedVariables!$D$11</definedName>
    <definedName name="solver_lhs2" localSheetId="0" hidden="1">AmountInvestedVariables!$D$9</definedName>
    <definedName name="solver_lhs2" localSheetId="1" hidden="1">PercentInvestedVariables!$E$11</definedName>
    <definedName name="solver_lhs3" localSheetId="0" hidden="1">AmountInvestedVariables!$F$9</definedName>
    <definedName name="solver_lhs3" localSheetId="1" hidden="1">PercentInvestedVariables!$F$11</definedName>
    <definedName name="solver_lhs4" localSheetId="0" hidden="1">AmountInvestedVariables!$F$3:$F$7</definedName>
    <definedName name="solver_lhs4" localSheetId="1" hidden="1">PercentInvestedVariables!$F$5:$F$9</definedName>
    <definedName name="solver_lin" localSheetId="0" hidden="1">1</definedName>
    <definedName name="solver_lin" localSheetId="1" hidden="1">1</definedName>
    <definedName name="solver_mda" localSheetId="0" hidden="1">4</definedName>
    <definedName name="solver_mda" localSheetId="1" hidden="1">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od" localSheetId="0" hidden="1">3</definedName>
    <definedName name="solver_mod" localSheetId="1" hidden="1">3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AmountInvestedVariables!$B$9</definedName>
    <definedName name="solver_opt" localSheetId="1" hidden="1">PercentInvestedVariables!$B$11</definedName>
    <definedName name="solver_opt_ob" localSheetId="0" hidden="1">1</definedName>
    <definedName name="solver_opt_ob" localSheetId="1" hidden="1">1</definedName>
    <definedName name="solver_pre" localSheetId="0" hidden="1">0.000001</definedName>
    <definedName name="solver_pre" localSheetId="1" hidden="1">0.000001</definedName>
    <definedName name="solver_psi" localSheetId="0" hidden="1">0</definedName>
    <definedName name="solver_psi" localSheetId="1" hidden="1">0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0" hidden="1">0</definedName>
    <definedName name="solver_reco3" localSheetId="1" hidden="1">0</definedName>
    <definedName name="solver_reco4" localSheetId="0" hidden="1">0</definedName>
    <definedName name="solver_reco4" localSheetId="1" hidden="1">0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2</definedName>
    <definedName name="solver_rel4" localSheetId="0" hidden="1">3</definedName>
    <definedName name="solver_rel4" localSheetId="1" hidden="1">3</definedName>
    <definedName name="solver_rep" localSheetId="0" hidden="1">0</definedName>
    <definedName name="solver_rep" localSheetId="1" hidden="1">0</definedName>
    <definedName name="solver_rhs1" localSheetId="0" hidden="1">AmountInvestedVariables!$E$10</definedName>
    <definedName name="solver_rhs1" localSheetId="1" hidden="1">PercentInvestedVariables!$D$12</definedName>
    <definedName name="solver_rhs2" localSheetId="0" hidden="1">AmountInvestedVariables!$D$10</definedName>
    <definedName name="solver_rhs2" localSheetId="1" hidden="1">PercentInvestedVariables!$E$12</definedName>
    <definedName name="solver_rhs3" localSheetId="0" hidden="1">AmountInvestedVariables!$F$10</definedName>
    <definedName name="solver_rhs3" localSheetId="1" hidden="1">1</definedName>
    <definedName name="solver_rhs4" localSheetId="0" hidden="1">0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0" hidden="1">1</definedName>
    <definedName name="solver_rxc3" localSheetId="1" hidden="1">1</definedName>
    <definedName name="solver_rxc4" localSheetId="0" hidden="1">1</definedName>
    <definedName name="solver_rxc4" localSheetId="1" hidden="1">1</definedName>
    <definedName name="solver_rxv" localSheetId="0" hidden="1">1</definedName>
    <definedName name="solver_rxv" localSheetId="1" hidden="1">1</definedName>
    <definedName name="solver_scl" localSheetId="0" hidden="1">2</definedName>
    <definedName name="solver_scl" localSheetId="1" hidden="1">2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1733</definedName>
    <definedName name="solver_userid" localSheetId="1" hidden="1">1733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3</definedName>
    <definedName name="solver_ver" localSheetId="1" hidden="1">3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3" l="1"/>
  <c r="G6" i="13"/>
  <c r="G7" i="13"/>
  <c r="G8" i="13"/>
  <c r="G9" i="13"/>
  <c r="G5" i="13"/>
  <c r="F11" i="13"/>
  <c r="E11" i="13"/>
  <c r="B11" i="13"/>
  <c r="B12" i="13" s="1"/>
  <c r="D9" i="13"/>
  <c r="D8" i="13"/>
  <c r="D7" i="13"/>
  <c r="D6" i="13"/>
  <c r="D5" i="13"/>
  <c r="B9" i="10"/>
  <c r="E9" i="10" l="1"/>
  <c r="F9" i="10"/>
  <c r="E10" i="10" s="1"/>
  <c r="D7" i="10"/>
  <c r="D6" i="10"/>
  <c r="D5" i="10"/>
  <c r="D4" i="10"/>
  <c r="D3" i="10"/>
  <c r="D9" i="10" s="1"/>
</calcChain>
</file>

<file path=xl/sharedStrings.xml><?xml version="1.0" encoding="utf-8"?>
<sst xmlns="http://schemas.openxmlformats.org/spreadsheetml/2006/main" count="41" uniqueCount="19">
  <si>
    <t>Quality</t>
  </si>
  <si>
    <t>Yield</t>
  </si>
  <si>
    <t>A</t>
  </si>
  <si>
    <t>C</t>
  </si>
  <si>
    <t>E</t>
  </si>
  <si>
    <t>Return</t>
  </si>
  <si>
    <t>B</t>
  </si>
  <si>
    <t>D</t>
  </si>
  <si>
    <t>Bond</t>
  </si>
  <si>
    <t>Type</t>
  </si>
  <si>
    <t>Agency</t>
  </si>
  <si>
    <t>Federal</t>
  </si>
  <si>
    <t>Municipal</t>
  </si>
  <si>
    <t>$ Invested</t>
  </si>
  <si>
    <t>Quality Threshold</t>
  </si>
  <si>
    <t>% Invested</t>
  </si>
  <si>
    <t>Amounts:</t>
  </si>
  <si>
    <t>Limits:</t>
  </si>
  <si>
    <t>Amount to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</si>
</sst>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0"/>
    <numFmt numFmtId="165" formatCode="&quot;$&quot;#,##0"/>
    <numFmt numFmtId="166" formatCode="#,##0.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right"/>
    </xf>
    <xf numFmtId="165" fontId="0" fillId="3" borderId="0" xfId="0" applyNumberFormat="1" applyFill="1"/>
    <xf numFmtId="164" fontId="1" fillId="0" borderId="0" xfId="0" applyNumberFormat="1" applyFont="1"/>
    <xf numFmtId="0" fontId="2" fillId="0" borderId="0" xfId="0" applyFont="1" applyAlignment="1">
      <alignment horizontal="left"/>
    </xf>
    <xf numFmtId="3" fontId="1" fillId="0" borderId="0" xfId="0" applyNumberFormat="1" applyFont="1"/>
    <xf numFmtId="164" fontId="1" fillId="0" borderId="0" xfId="0" applyNumberFormat="1" applyFont="1" applyAlignment="1">
      <alignment horizontal="right"/>
    </xf>
    <xf numFmtId="2" fontId="0" fillId="0" borderId="0" xfId="0" applyNumberFormat="1"/>
    <xf numFmtId="164" fontId="0" fillId="3" borderId="0" xfId="0" applyNumberFormat="1" applyFill="1"/>
    <xf numFmtId="1" fontId="1" fillId="0" borderId="0" xfId="0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4" borderId="0" xfId="1" applyNumberFormat="1" applyFont="1" applyFill="1" applyAlignment="1">
      <alignment horizontal="right"/>
    </xf>
    <xf numFmtId="165" fontId="0" fillId="2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164" fontId="1" fillId="0" borderId="0" xfId="0" applyNumberFormat="1" applyFont="1" applyFill="1"/>
    <xf numFmtId="1" fontId="1" fillId="0" borderId="0" xfId="0" applyNumberFormat="1" applyFont="1" applyFill="1" applyAlignment="1">
      <alignment horizontal="right"/>
    </xf>
    <xf numFmtId="0" fontId="0" fillId="0" borderId="0" xfId="0" applyFill="1"/>
    <xf numFmtId="3" fontId="0" fillId="2" borderId="0" xfId="0" applyNumberFormat="1" applyFill="1"/>
    <xf numFmtId="2" fontId="0" fillId="4" borderId="0" xfId="1" applyNumberFormat="1" applyFont="1" applyFill="1" applyAlignment="1">
      <alignment horizontal="right"/>
    </xf>
    <xf numFmtId="2" fontId="0" fillId="0" borderId="0" xfId="1" applyNumberFormat="1" applyFont="1" applyFill="1" applyAlignment="1">
      <alignment horizontal="right"/>
    </xf>
    <xf numFmtId="2" fontId="0" fillId="2" borderId="0" xfId="0" applyNumberFormat="1" applyFill="1"/>
    <xf numFmtId="2" fontId="0" fillId="2" borderId="0" xfId="1" applyNumberFormat="1" applyFont="1" applyFill="1" applyAlignment="1">
      <alignment horizontal="right"/>
    </xf>
    <xf numFmtId="165" fontId="4" fillId="0" borderId="0" xfId="0" applyNumberFormat="1" applyFont="1" applyFill="1"/>
    <xf numFmtId="166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525517</xdr:colOff>
      <xdr:row>11</xdr:row>
      <xdr:rowOff>29559</xdr:rowOff>
    </xdr:from>
    <xdr:ext cx="4716896" cy="22674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25517" y="1810001"/>
              <a:ext cx="4716896" cy="226743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x</a:t>
              </a:r>
              <a:r>
                <a:rPr lang="en-US" sz="1100" baseline="-25000"/>
                <a:t>i</a:t>
              </a:r>
              <a:r>
                <a:rPr lang="en-US" sz="1100" baseline="0"/>
                <a:t> = dollars invested in bond i</a:t>
              </a: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/>
                <a:t>max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r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known data reflecting the yield of bond i 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subject to: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≤10,000,000</m:t>
                      </m:r>
                    </m:e>
                  </m:nary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≤3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,000,000</m:t>
                      </m:r>
                    </m:e>
                  </m:nary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eaLnBrk="1" fontAlgn="auto" latinLnBrk="0" hangingPunct="1"/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m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known data reflecting whether bond i is municipal (1) or not (0)</a:t>
              </a: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≤1.4</m:t>
                      </m:r>
                    </m:e>
                  </m:nary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q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known data reflecting the quality index of bond i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baseline="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25517" y="1810001"/>
              <a:ext cx="4716896" cy="226743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x</a:t>
              </a:r>
              <a:r>
                <a:rPr lang="en-US" sz="1100" baseline="-25000"/>
                <a:t>i</a:t>
              </a:r>
              <a:r>
                <a:rPr lang="en-US" sz="1100" baseline="0"/>
                <a:t> = dollars invested in bond i</a:t>
              </a: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/>
                <a:t>max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∑24_(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𝑖=1)^5▒〖𝑟_𝑖 𝑥_𝑖 〗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r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known data reflecting the yield of bond i 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subject to: 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∑26_(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𝑖=1)^5▒〖𝑥_𝑖≤10,000,000〗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_(𝑖=1)^5▒〖〖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𝑥〗_𝑖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≤3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,000,000〗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eaLnBrk="1" fontAlgn="auto" latinLnBrk="0" hangingPunct="1"/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m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known data reflecting whether bond i is municipal (1) or not (0)</a:t>
              </a: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_(𝑖=1)^5▒〖〖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𝑥〗_𝑖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≤1.4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_(𝑖=1)^5▒𝑥_𝑖 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q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known data reflecting the quality index of bond i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baseline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4716946" cy="24475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2265294"/>
              <a:ext cx="4716946" cy="24475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y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= percentage of portfolio invested in bond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max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where r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is known data reflecting the yield of bond i </a:t>
              </a: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subject to: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e>
                  </m:nary>
                </m:oMath>
              </a14:m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/>
              </a:r>
              <a:b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kumimoji="0" lang="en-US" sz="11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n-US" sz="11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e>
                            <m:sub>
                              <m:r>
                                <a:rPr kumimoji="0" lang="en-US" sz="11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≤0.3</m:t>
                      </m:r>
                    </m:e>
                  </m:nary>
                </m:oMath>
              </a14:m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where m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is known data reflecting whether bond i is municipal (1) or not (0)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+mn-lt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sSub>
                        <m:sSubPr>
                          <m:ctrlP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kumimoji="0" lang="en-US" sz="11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n-US" sz="11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kumimoji="0" lang="en-US" sz="11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kumimoji="0" lang="en-US" sz="11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kumimoji="0" lang="en-US" sz="11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≤1.4</m:t>
                      </m:r>
                    </m:e>
                  </m:nary>
                </m:oMath>
              </a14:m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where q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is known data reflecting the quality index of bond i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2265294"/>
              <a:ext cx="4716946" cy="24475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xdr:spPr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y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= percentage of portfolio invested in bond i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max 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∑24_(𝑖=1)^5▒〖𝑟_𝑖 𝑦_𝑖 〗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where r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is known data reflecting the yield of bond i </a:t>
              </a: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subject to:  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∑26_(𝑖=1)^5▒〖𝑦_𝑖=1〗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/>
              </a:r>
              <a:b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∑2_(𝑖=1)^5▒〖〖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𝑥〗_𝑖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≤0.3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〗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where m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is known data reflecting whether bond i is municipal (1) or not (0)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∑2_(𝑖=1)^5▒〖〖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_𝑖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〗_𝑖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≤1.4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〗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where q</a:t>
              </a:r>
              <a:r>
                <a:rPr kumimoji="0" lang="en-US" sz="1100" b="0" i="0" u="none" strike="noStrike" kern="0" cap="none" spc="0" normalizeH="0" baseline="-2500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is known data reflecting the quality index of bond i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topLeftCell="C1" zoomScale="160" zoomScaleNormal="160" workbookViewId="0">
      <selection activeCell="J4" activeCellId="1" sqref="H15 J4"/>
    </sheetView>
  </sheetViews>
  <sheetFormatPr defaultRowHeight="12.75" x14ac:dyDescent="0.35"/>
  <cols>
    <col min="1" max="1" width="15.73046875" bestFit="1" customWidth="1"/>
    <col min="2" max="2" width="8.86328125" bestFit="1" customWidth="1"/>
    <col min="3" max="3" width="9" bestFit="1" customWidth="1"/>
    <col min="4" max="4" width="15.265625" bestFit="1" customWidth="1"/>
    <col min="5" max="5" width="15" customWidth="1"/>
    <col min="6" max="6" width="12.1328125" bestFit="1" customWidth="1"/>
    <col min="7" max="7" width="13.265625" bestFit="1" customWidth="1"/>
    <col min="8" max="8" width="15.73046875" bestFit="1" customWidth="1"/>
    <col min="9" max="9" width="11.59765625" bestFit="1" customWidth="1"/>
  </cols>
  <sheetData>
    <row r="2" spans="1:8" ht="13.15" x14ac:dyDescent="0.4">
      <c r="A2" s="3" t="s">
        <v>8</v>
      </c>
      <c r="B2" s="4" t="s">
        <v>1</v>
      </c>
      <c r="C2" s="9" t="s">
        <v>9</v>
      </c>
      <c r="D2" s="4" t="s">
        <v>12</v>
      </c>
      <c r="E2" s="4" t="s">
        <v>0</v>
      </c>
      <c r="F2" s="4" t="s">
        <v>13</v>
      </c>
      <c r="H2" s="6"/>
    </row>
    <row r="3" spans="1:8" x14ac:dyDescent="0.35">
      <c r="A3" s="1" t="s">
        <v>2</v>
      </c>
      <c r="B3" s="2">
        <v>8.5999999999999993E-2</v>
      </c>
      <c r="C3" s="8" t="s">
        <v>12</v>
      </c>
      <c r="D3" s="14">
        <f>IF(C3=$D$2,1,0)</f>
        <v>1</v>
      </c>
      <c r="E3" s="14">
        <v>2</v>
      </c>
      <c r="F3" s="16">
        <v>3000000.0000000009</v>
      </c>
    </row>
    <row r="4" spans="1:8" x14ac:dyDescent="0.35">
      <c r="A4" s="1" t="s">
        <v>6</v>
      </c>
      <c r="B4" s="2">
        <v>5.3999999999999999E-2</v>
      </c>
      <c r="C4" s="8" t="s">
        <v>10</v>
      </c>
      <c r="D4" s="14">
        <f t="shared" ref="D4:D7" si="0">IF(C4=$D$2,1,0)</f>
        <v>0</v>
      </c>
      <c r="E4" s="14">
        <v>2</v>
      </c>
      <c r="F4" s="16">
        <v>999999.99999999604</v>
      </c>
      <c r="H4" s="1"/>
    </row>
    <row r="5" spans="1:8" x14ac:dyDescent="0.35">
      <c r="A5" s="1" t="s">
        <v>3</v>
      </c>
      <c r="B5" s="2">
        <v>0.05</v>
      </c>
      <c r="C5" s="8" t="s">
        <v>11</v>
      </c>
      <c r="D5" s="14">
        <f t="shared" si="0"/>
        <v>0</v>
      </c>
      <c r="E5" s="14">
        <v>1</v>
      </c>
      <c r="F5" s="16">
        <v>6000000.0000000037</v>
      </c>
    </row>
    <row r="6" spans="1:8" x14ac:dyDescent="0.35">
      <c r="A6" s="1" t="s">
        <v>7</v>
      </c>
      <c r="B6" s="2">
        <v>4.3999999999999997E-2</v>
      </c>
      <c r="C6" s="8" t="s">
        <v>11</v>
      </c>
      <c r="D6" s="14">
        <f t="shared" si="0"/>
        <v>0</v>
      </c>
      <c r="E6" s="14">
        <v>1</v>
      </c>
      <c r="F6" s="16">
        <v>0</v>
      </c>
    </row>
    <row r="7" spans="1:8" x14ac:dyDescent="0.35">
      <c r="A7" s="1" t="s">
        <v>4</v>
      </c>
      <c r="B7" s="2">
        <v>0.09</v>
      </c>
      <c r="C7" s="8" t="s">
        <v>12</v>
      </c>
      <c r="D7" s="14">
        <f t="shared" si="0"/>
        <v>1</v>
      </c>
      <c r="E7" s="14">
        <v>5</v>
      </c>
      <c r="F7" s="16">
        <v>0</v>
      </c>
      <c r="H7" s="8"/>
    </row>
    <row r="8" spans="1:8" s="22" customFormat="1" x14ac:dyDescent="0.35">
      <c r="A8" s="18"/>
      <c r="B8" s="19"/>
      <c r="C8" s="20"/>
      <c r="D8" s="21"/>
      <c r="E8" s="21"/>
      <c r="F8" s="15"/>
      <c r="H8" s="20"/>
    </row>
    <row r="9" spans="1:8" x14ac:dyDescent="0.35">
      <c r="A9" s="1" t="s">
        <v>5</v>
      </c>
      <c r="B9" s="7">
        <f>SUMPRODUCT(B3:B7,F3:F7)</f>
        <v>612000</v>
      </c>
      <c r="C9" s="21" t="s">
        <v>16</v>
      </c>
      <c r="D9" s="17">
        <f>SUMPRODUCT(D3:D7,F3:F7)</f>
        <v>3000000.0000000009</v>
      </c>
      <c r="E9" s="23">
        <f>SUMPRODUCT(E3:E7,F3:F7)</f>
        <v>13999999.999999998</v>
      </c>
      <c r="F9" s="17">
        <f>SUM(F3:F7)</f>
        <v>10000000</v>
      </c>
    </row>
    <row r="10" spans="1:8" x14ac:dyDescent="0.35">
      <c r="A10" s="1" t="s">
        <v>14</v>
      </c>
      <c r="B10">
        <v>1.4</v>
      </c>
      <c r="C10" s="11" t="s">
        <v>17</v>
      </c>
      <c r="D10" s="5">
        <v>3000000</v>
      </c>
      <c r="E10" s="10">
        <f>B10*F9</f>
        <v>14000000</v>
      </c>
      <c r="F10" s="5">
        <v>10000000</v>
      </c>
      <c r="G10" s="6"/>
    </row>
    <row r="12" spans="1:8" x14ac:dyDescent="0.35">
      <c r="H12" s="1"/>
    </row>
    <row r="13" spans="1:8" x14ac:dyDescent="0.35">
      <c r="H13" s="1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0" zoomScale="115" zoomScaleNormal="115" workbookViewId="0">
      <selection activeCell="G28" sqref="G28"/>
    </sheetView>
  </sheetViews>
  <sheetFormatPr defaultRowHeight="12.75" x14ac:dyDescent="0.35"/>
  <cols>
    <col min="1" max="1" width="15.73046875" bestFit="1" customWidth="1"/>
    <col min="2" max="2" width="8.86328125" bestFit="1" customWidth="1"/>
    <col min="3" max="3" width="9" bestFit="1" customWidth="1"/>
    <col min="4" max="4" width="15.265625" bestFit="1" customWidth="1"/>
    <col min="5" max="5" width="15" customWidth="1"/>
    <col min="6" max="6" width="12.1328125" bestFit="1" customWidth="1"/>
    <col min="7" max="7" width="15.1328125" bestFit="1" customWidth="1"/>
    <col min="8" max="8" width="15.73046875" bestFit="1" customWidth="1"/>
    <col min="9" max="9" width="11.59765625" bestFit="1" customWidth="1"/>
  </cols>
  <sheetData>
    <row r="1" spans="1:8" x14ac:dyDescent="0.35">
      <c r="G1" s="6" t="s">
        <v>18</v>
      </c>
    </row>
    <row r="2" spans="1:8" x14ac:dyDescent="0.35">
      <c r="G2" s="5">
        <v>10000000</v>
      </c>
    </row>
    <row r="4" spans="1:8" ht="13.15" x14ac:dyDescent="0.4">
      <c r="A4" s="3" t="s">
        <v>8</v>
      </c>
      <c r="B4" s="4" t="s">
        <v>1</v>
      </c>
      <c r="C4" s="9" t="s">
        <v>9</v>
      </c>
      <c r="D4" s="4" t="s">
        <v>12</v>
      </c>
      <c r="E4" s="4" t="s">
        <v>0</v>
      </c>
      <c r="F4" s="4" t="s">
        <v>15</v>
      </c>
      <c r="G4" s="4" t="s">
        <v>13</v>
      </c>
      <c r="H4" s="6"/>
    </row>
    <row r="5" spans="1:8" x14ac:dyDescent="0.35">
      <c r="A5" s="1" t="s">
        <v>2</v>
      </c>
      <c r="B5" s="2">
        <v>8.5999999999999993E-2</v>
      </c>
      <c r="C5" s="8" t="s">
        <v>12</v>
      </c>
      <c r="D5" s="14">
        <f>IF(C5=$D$4,1,0)</f>
        <v>1</v>
      </c>
      <c r="E5" s="14">
        <v>2</v>
      </c>
      <c r="F5" s="24">
        <v>0.3</v>
      </c>
      <c r="G5" s="5">
        <f>F5*$G$2</f>
        <v>3000000</v>
      </c>
    </row>
    <row r="6" spans="1:8" x14ac:dyDescent="0.35">
      <c r="A6" s="1" t="s">
        <v>6</v>
      </c>
      <c r="B6" s="2">
        <v>5.3999999999999999E-2</v>
      </c>
      <c r="C6" s="8" t="s">
        <v>10</v>
      </c>
      <c r="D6" s="14">
        <f t="shared" ref="D6:D9" si="0">IF(C6=$D$4,1,0)</f>
        <v>0</v>
      </c>
      <c r="E6" s="14">
        <v>2</v>
      </c>
      <c r="F6" s="24">
        <v>9.9999999999999978E-2</v>
      </c>
      <c r="G6" s="5">
        <f>F6*$G$2</f>
        <v>999999.99999999977</v>
      </c>
      <c r="H6" s="1"/>
    </row>
    <row r="7" spans="1:8" x14ac:dyDescent="0.35">
      <c r="A7" s="1" t="s">
        <v>3</v>
      </c>
      <c r="B7" s="2">
        <v>0.05</v>
      </c>
      <c r="C7" s="8" t="s">
        <v>11</v>
      </c>
      <c r="D7" s="14">
        <f t="shared" si="0"/>
        <v>0</v>
      </c>
      <c r="E7" s="14">
        <v>1</v>
      </c>
      <c r="F7" s="24">
        <v>0.6</v>
      </c>
      <c r="G7" s="5">
        <f>F7*$G$2</f>
        <v>6000000</v>
      </c>
    </row>
    <row r="8" spans="1:8" x14ac:dyDescent="0.35">
      <c r="A8" s="1" t="s">
        <v>7</v>
      </c>
      <c r="B8" s="2">
        <v>4.3999999999999997E-2</v>
      </c>
      <c r="C8" s="8" t="s">
        <v>11</v>
      </c>
      <c r="D8" s="14">
        <f t="shared" si="0"/>
        <v>0</v>
      </c>
      <c r="E8" s="14">
        <v>1</v>
      </c>
      <c r="F8" s="24">
        <v>0</v>
      </c>
      <c r="G8" s="5">
        <f>F8*$G$2</f>
        <v>0</v>
      </c>
    </row>
    <row r="9" spans="1:8" x14ac:dyDescent="0.35">
      <c r="A9" s="1" t="s">
        <v>4</v>
      </c>
      <c r="B9" s="2">
        <v>0.09</v>
      </c>
      <c r="C9" s="8" t="s">
        <v>12</v>
      </c>
      <c r="D9" s="14">
        <f t="shared" si="0"/>
        <v>1</v>
      </c>
      <c r="E9" s="14">
        <v>5</v>
      </c>
      <c r="F9" s="24">
        <v>0</v>
      </c>
      <c r="G9" s="5">
        <f>F9*$G$2</f>
        <v>0</v>
      </c>
      <c r="H9" s="8"/>
    </row>
    <row r="10" spans="1:8" s="22" customFormat="1" x14ac:dyDescent="0.35">
      <c r="A10" s="18"/>
      <c r="B10" s="19"/>
      <c r="C10" s="20"/>
      <c r="D10" s="21"/>
      <c r="E10" s="21"/>
      <c r="H10" s="20"/>
    </row>
    <row r="11" spans="1:8" x14ac:dyDescent="0.35">
      <c r="A11" s="1" t="s">
        <v>5</v>
      </c>
      <c r="B11" s="13">
        <f>SUMPRODUCT(B5:B9,F5:F9)</f>
        <v>6.1199999999999991E-2</v>
      </c>
      <c r="C11" s="21" t="s">
        <v>16</v>
      </c>
      <c r="D11" s="26">
        <f>SUMPRODUCT(D5:D9,F5:F9)</f>
        <v>0.3</v>
      </c>
      <c r="E11" s="29">
        <f>SUMPRODUCT(E5:E9,F5:F9)</f>
        <v>1.4</v>
      </c>
      <c r="F11" s="27">
        <f>SUM(F5:F9)</f>
        <v>1</v>
      </c>
      <c r="G11" s="28"/>
    </row>
    <row r="12" spans="1:8" x14ac:dyDescent="0.35">
      <c r="A12" s="1"/>
      <c r="B12" s="5">
        <f>B11*G2</f>
        <v>611999.99999999988</v>
      </c>
      <c r="C12" s="11" t="s">
        <v>17</v>
      </c>
      <c r="D12" s="12">
        <v>0.3</v>
      </c>
      <c r="E12">
        <v>1.4</v>
      </c>
      <c r="F12" s="25"/>
    </row>
    <row r="14" spans="1:8" x14ac:dyDescent="0.35">
      <c r="H14" s="1"/>
    </row>
    <row r="15" spans="1:8" x14ac:dyDescent="0.35">
      <c r="H15" s="1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AmountInvestedVariables</vt:lpstr>
      <vt:lpstr>PercentInvestedVariables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Ohlmann, Jeffrey W</cp:lastModifiedBy>
  <cp:lastPrinted>2018-08-30T16:52:32Z</cp:lastPrinted>
  <dcterms:created xsi:type="dcterms:W3CDTF">2000-01-28T17:37:41Z</dcterms:created>
  <dcterms:modified xsi:type="dcterms:W3CDTF">2018-09-07T06:30:06Z</dcterms:modified>
</cp:coreProperties>
</file>