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Jeff\Dropbox\_OSM_Fall2017\ClassActivities\Activity09\"/>
    </mc:Choice>
  </mc:AlternateContent>
  <bookViews>
    <workbookView xWindow="0" yWindow="0" windowWidth="25200" windowHeight="11985" xr2:uid="{00000000-000D-0000-FFFF-FFFF00000000}"/>
  </bookViews>
  <sheets>
    <sheet name="Data" sheetId="1" r:id="rId1"/>
    <sheet name="Model" sheetId="2" r:id="rId2"/>
  </sheets>
  <definedNames>
    <definedName name="solver_corr" hidden="1">1</definedName>
    <definedName name="solver_typ" localSheetId="1" hidden="1">2</definedName>
    <definedName name="solver_ver" localSheetId="1" hidden="1">16</definedName>
    <definedName name="solveri_ISpPars_B14" localSheetId="1" hidden="1">"RiskSolver.UI.Charts.InputDlgPars:-1000001;1;1;29;26;42;43;0;90;90;0;0;0;0;1;"</definedName>
    <definedName name="solveri_ISpPars_B3" localSheetId="1" hidden="1">"RiskSolver.UI.Charts.InputDlgPars:-1000001;1;1;29;26;42;43;0;90;90;0;0;0;0;1;"</definedName>
    <definedName name="solveri_ISpPars_C3" localSheetId="1" hidden="1">"RiskSolver.UI.Charts.InputDlgPars:-1000001;1;1;29;26;47;52;0;90;90;0;0;0;0;1;"</definedName>
    <definedName name="solveri_ISpPars_D2" localSheetId="0" hidden="1">"RiskSolver.UI.Charts.InputDlgPars:-1000001;1;1;29;26;42;43;0;90;90;0;0;0;0;1;"</definedName>
    <definedName name="solveri_ISpPars_E2" localSheetId="0" hidden="1">"RiskSolver.UI.Charts.InputDlgPars:-1000001;1;1;29;26;42;43;0;90;90;0;0;0;0;1;"</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E33" i="1"/>
  <c r="E42" i="1"/>
  <c r="E47" i="1"/>
  <c r="E74" i="1"/>
  <c r="E28" i="1"/>
  <c r="E75" i="1"/>
  <c r="E3" i="1"/>
  <c r="E76" i="1"/>
  <c r="E68" i="1"/>
  <c r="E63" i="1"/>
  <c r="E77" i="1"/>
  <c r="E41" i="1"/>
  <c r="E78" i="1"/>
  <c r="E2" i="1"/>
  <c r="E5" i="1"/>
  <c r="E10" i="1"/>
  <c r="E30" i="1"/>
  <c r="E79" i="1"/>
  <c r="E65" i="1"/>
  <c r="E80" i="1"/>
  <c r="E81" i="1"/>
  <c r="E61" i="1"/>
  <c r="E19" i="1"/>
  <c r="E82" i="1"/>
  <c r="E34" i="1"/>
  <c r="E71" i="1"/>
  <c r="E25" i="1"/>
  <c r="E43" i="1"/>
  <c r="E40" i="1"/>
  <c r="E58" i="1"/>
  <c r="E66" i="1"/>
  <c r="E22" i="1"/>
  <c r="E51" i="1"/>
  <c r="E29" i="1"/>
  <c r="E83" i="1"/>
  <c r="E84" i="1"/>
  <c r="E53" i="1"/>
  <c r="E56" i="1"/>
  <c r="E11" i="1"/>
  <c r="E59" i="1"/>
  <c r="E21" i="1"/>
  <c r="E67" i="1"/>
  <c r="E85" i="1"/>
  <c r="E36" i="1"/>
  <c r="E20" i="1"/>
  <c r="E44" i="1"/>
  <c r="E15" i="1"/>
  <c r="E9" i="1"/>
  <c r="E86" i="1"/>
  <c r="E16" i="1"/>
  <c r="E31" i="1"/>
  <c r="E60" i="1"/>
  <c r="E27" i="1"/>
  <c r="E32" i="1"/>
  <c r="E87" i="1"/>
  <c r="E13" i="1"/>
  <c r="E38" i="1"/>
  <c r="E88" i="1"/>
  <c r="E6" i="1"/>
  <c r="E89" i="1"/>
  <c r="E69" i="1"/>
  <c r="E23" i="1"/>
  <c r="E17" i="1"/>
  <c r="E90" i="1"/>
  <c r="E91" i="1"/>
  <c r="E4" i="1"/>
  <c r="E48" i="1"/>
  <c r="E92" i="1"/>
  <c r="E70" i="1"/>
  <c r="E7" i="1"/>
  <c r="E55" i="1"/>
  <c r="E54" i="1"/>
  <c r="E93" i="1"/>
  <c r="E26" i="1"/>
  <c r="E46" i="1"/>
  <c r="E94" i="1"/>
  <c r="E95" i="1"/>
  <c r="E96" i="1"/>
  <c r="E14" i="1"/>
  <c r="E62" i="1"/>
  <c r="E35" i="1"/>
  <c r="E45" i="1"/>
  <c r="E64" i="1"/>
  <c r="E24" i="1"/>
  <c r="E18" i="1"/>
  <c r="E97" i="1"/>
  <c r="E98" i="1"/>
  <c r="E8" i="1"/>
  <c r="E50" i="1"/>
  <c r="E72" i="1"/>
  <c r="E39" i="1"/>
  <c r="E37" i="1"/>
  <c r="E99" i="1"/>
  <c r="E52" i="1"/>
  <c r="E100" i="1"/>
  <c r="E12" i="1"/>
  <c r="E57" i="1"/>
  <c r="E49" i="1"/>
  <c r="E101" i="1"/>
  <c r="E73" i="1"/>
  <c r="D7" i="2"/>
  <c r="C73" i="1"/>
  <c r="C33" i="1"/>
  <c r="C42" i="1"/>
  <c r="C47" i="1"/>
  <c r="C74" i="1"/>
  <c r="C28" i="1"/>
  <c r="C75" i="1"/>
  <c r="C3" i="1"/>
  <c r="C76" i="1"/>
  <c r="C68" i="1"/>
  <c r="C63" i="1"/>
  <c r="C77" i="1"/>
  <c r="C41" i="1"/>
  <c r="C78" i="1"/>
  <c r="C2" i="1"/>
  <c r="C5" i="1"/>
  <c r="C10" i="1"/>
  <c r="C30" i="1"/>
  <c r="C79" i="1"/>
  <c r="C65" i="1"/>
  <c r="C80" i="1"/>
  <c r="C81" i="1"/>
  <c r="C61" i="1"/>
  <c r="C19" i="1"/>
  <c r="C82" i="1"/>
  <c r="C34" i="1"/>
  <c r="C71" i="1"/>
  <c r="C25" i="1"/>
  <c r="C43" i="1"/>
  <c r="C40" i="1"/>
  <c r="C58" i="1"/>
  <c r="C66" i="1"/>
  <c r="C22" i="1"/>
  <c r="C51" i="1"/>
  <c r="C29" i="1"/>
  <c r="C83" i="1"/>
  <c r="C84" i="1"/>
  <c r="C53" i="1"/>
  <c r="C56" i="1"/>
  <c r="C11" i="1"/>
  <c r="C59" i="1"/>
  <c r="C21" i="1"/>
  <c r="C67" i="1"/>
  <c r="C85" i="1"/>
  <c r="C36" i="1"/>
  <c r="C20" i="1"/>
  <c r="C44" i="1"/>
  <c r="C15" i="1"/>
  <c r="C9" i="1"/>
  <c r="C86" i="1"/>
  <c r="C16" i="1"/>
  <c r="C31" i="1"/>
  <c r="C60" i="1"/>
  <c r="C27" i="1"/>
  <c r="C32" i="1"/>
  <c r="C87" i="1"/>
  <c r="C13" i="1"/>
  <c r="C38" i="1"/>
  <c r="C88" i="1"/>
  <c r="C6" i="1"/>
  <c r="C89" i="1"/>
  <c r="C69" i="1"/>
  <c r="C23" i="1"/>
  <c r="C17" i="1"/>
  <c r="C90" i="1"/>
  <c r="C91" i="1"/>
  <c r="C4" i="1"/>
  <c r="C48" i="1"/>
  <c r="C92" i="1"/>
  <c r="C70" i="1"/>
  <c r="C7" i="1"/>
  <c r="C55" i="1"/>
  <c r="C54" i="1"/>
  <c r="C93" i="1"/>
  <c r="C26" i="1"/>
  <c r="C46" i="1"/>
  <c r="C94" i="1"/>
  <c r="C95" i="1"/>
  <c r="C96" i="1"/>
  <c r="C14" i="1"/>
  <c r="C62" i="1"/>
  <c r="C35" i="1"/>
  <c r="C45" i="1"/>
  <c r="C64" i="1"/>
  <c r="C24" i="1"/>
  <c r="C18" i="1"/>
  <c r="C97" i="1"/>
  <c r="C98" i="1"/>
  <c r="C8" i="1"/>
  <c r="C50" i="1"/>
  <c r="C72" i="1"/>
  <c r="C39" i="1"/>
  <c r="C37" i="1"/>
  <c r="C99" i="1"/>
  <c r="C52" i="1"/>
  <c r="C100" i="1"/>
  <c r="C12" i="1"/>
  <c r="C57" i="1"/>
  <c r="C49" i="1"/>
  <c r="C101" i="1"/>
</calcChain>
</file>

<file path=xl/sharedStrings.xml><?xml version="1.0" encoding="utf-8"?>
<sst xmlns="http://schemas.openxmlformats.org/spreadsheetml/2006/main" count="16" uniqueCount="16">
  <si>
    <t xml:space="preserve">Unsold Tickets (if applicable) </t>
  </si>
  <si>
    <t>Number of Seats at Venue</t>
  </si>
  <si>
    <t>Ticket Sales</t>
  </si>
  <si>
    <t>Ticket Price</t>
  </si>
  <si>
    <t>Capacity:</t>
  </si>
  <si>
    <t>Venue:</t>
  </si>
  <si>
    <t>concert hall</t>
  </si>
  <si>
    <t>courtyard</t>
  </si>
  <si>
    <t>beach lot</t>
  </si>
  <si>
    <t>Rent:</t>
  </si>
  <si>
    <t>Per Ticket Fee:</t>
  </si>
  <si>
    <t>Share of Concessions</t>
  </si>
  <si>
    <t>Fixed Concession Fee</t>
  </si>
  <si>
    <t>% Seats Sold at Venue</t>
  </si>
  <si>
    <t>Average Concession Expenditure</t>
  </si>
  <si>
    <t>Concert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</si>
</sst>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quot;$&quot;#,##0"/>
    <numFmt numFmtId="166" formatCode="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0" fillId="0" borderId="0" xfId="0" applyFill="1" applyProtection="1"/>
    <xf numFmtId="165" fontId="0" fillId="0" borderId="0" xfId="2" applyNumberFormat="1" applyFont="1"/>
    <xf numFmtId="0" fontId="0" fillId="0" borderId="0" xfId="0" applyAlignment="1">
      <alignment horizontal="right"/>
    </xf>
    <xf numFmtId="3" fontId="0" fillId="0" borderId="0" xfId="1" applyNumberFormat="1" applyFont="1" applyAlignment="1">
      <alignment horizontal="right"/>
    </xf>
    <xf numFmtId="165" fontId="0" fillId="0" borderId="0" xfId="0" applyNumberFormat="1"/>
    <xf numFmtId="0" fontId="0" fillId="0" borderId="0" xfId="0" applyAlignment="1">
      <alignment horizontal="left"/>
    </xf>
    <xf numFmtId="3" fontId="0" fillId="0" borderId="0" xfId="0" applyNumberFormat="1"/>
    <xf numFmtId="0" fontId="0" fillId="0" borderId="0" xfId="0" applyAlignment="1">
      <alignment horizontal="center"/>
    </xf>
    <xf numFmtId="166" fontId="0" fillId="0" borderId="0" xfId="0" applyNumberFormat="1"/>
    <xf numFmtId="164" fontId="0" fillId="0" borderId="0" xfId="2" applyNumberFormat="1" applyFont="1"/>
    <xf numFmtId="0" fontId="0" fillId="0" borderId="0" xfId="0" applyFill="1" applyAlignment="1" applyProtection="1">
      <alignment horizontal="right"/>
    </xf>
    <xf numFmtId="3" fontId="0" fillId="0" borderId="0" xfId="0" applyNumberFormat="1" applyFill="1" applyProtection="1"/>
  </cellXfs>
  <cellStyles count="3">
    <cellStyle name="Comma" xfId="1" builtinId="3"/>
    <cellStyle name="Currency" xfId="2" builtinId="4"/>
    <cellStyle name="Normal"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504825</xdr:colOff>
      <xdr:row>5</xdr:row>
      <xdr:rowOff>171450</xdr:rowOff>
    </xdr:from>
    <xdr:ext cx="2530078" cy="228600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467475" y="1123950"/>
          <a:ext cx="2530078" cy="22860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tx1"/>
              </a:solidFill>
              <a:effectLst/>
              <a:latin typeface="+mn-lt"/>
              <a:ea typeface="+mn-ea"/>
              <a:cs typeface="+mn-cs"/>
            </a:rPr>
            <a:t>In this model, we fit the data corresponding to ticket sales to build a distribution for ticket demand.</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Note that this approach has a bias of underestimating true ticket demand as ticket sales are censored by the capacity of the corresponding venue. In effect, we are being pessimistic about ticket demand. However, even with this pessism, the beach lot appears to be a favorable option.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zoomScale="85" zoomScaleNormal="85" workbookViewId="0">
      <selection activeCell="K13" sqref="K13"/>
    </sheetView>
  </sheetViews>
  <sheetFormatPr defaultRowHeight="15" x14ac:dyDescent="0.25"/>
  <cols>
    <col min="2" max="2" width="17.5703125" bestFit="1" customWidth="1"/>
    <col min="3" max="3" width="29.42578125" style="1" bestFit="1" customWidth="1"/>
    <col min="4" max="4" width="25.5703125" bestFit="1" customWidth="1"/>
    <col min="5" max="5" width="22" bestFit="1" customWidth="1"/>
    <col min="6" max="6" width="30.7109375" bestFit="1" customWidth="1"/>
  </cols>
  <sheetData>
    <row r="1" spans="1:6" x14ac:dyDescent="0.25">
      <c r="A1" t="s">
        <v>15</v>
      </c>
      <c r="B1" s="3" t="s">
        <v>2</v>
      </c>
      <c r="C1" s="11" t="s">
        <v>0</v>
      </c>
      <c r="D1" s="3" t="s">
        <v>1</v>
      </c>
      <c r="E1" s="3" t="s">
        <v>13</v>
      </c>
      <c r="F1" s="3" t="s">
        <v>14</v>
      </c>
    </row>
    <row r="2" spans="1:6" x14ac:dyDescent="0.25">
      <c r="A2">
        <v>1</v>
      </c>
      <c r="B2" s="7">
        <v>5600</v>
      </c>
      <c r="C2" s="12">
        <f>D2-B2</f>
        <v>9400</v>
      </c>
      <c r="D2" s="7">
        <v>15000</v>
      </c>
      <c r="E2" s="9">
        <f>B2/D2</f>
        <v>0.37333333333333335</v>
      </c>
      <c r="F2" s="10">
        <v>9.9</v>
      </c>
    </row>
    <row r="3" spans="1:6" x14ac:dyDescent="0.25">
      <c r="A3">
        <v>2</v>
      </c>
      <c r="B3" s="7">
        <v>5700</v>
      </c>
      <c r="C3" s="12">
        <f>D3-B3</f>
        <v>9300</v>
      </c>
      <c r="D3" s="7">
        <v>15000</v>
      </c>
      <c r="E3" s="9">
        <f>B3/D3</f>
        <v>0.38</v>
      </c>
      <c r="F3" s="10">
        <v>8.42</v>
      </c>
    </row>
    <row r="4" spans="1:6" x14ac:dyDescent="0.25">
      <c r="A4">
        <v>3</v>
      </c>
      <c r="B4" s="7">
        <v>7400</v>
      </c>
      <c r="C4" s="12">
        <f>D4-B4</f>
        <v>9600</v>
      </c>
      <c r="D4" s="7">
        <v>17000</v>
      </c>
      <c r="E4" s="9">
        <f>B4/D4</f>
        <v>0.43529411764705883</v>
      </c>
      <c r="F4" s="10">
        <v>11.43</v>
      </c>
    </row>
    <row r="5" spans="1:6" x14ac:dyDescent="0.25">
      <c r="A5">
        <v>4</v>
      </c>
      <c r="B5" s="7">
        <v>5900</v>
      </c>
      <c r="C5" s="12">
        <f>D5-B5</f>
        <v>6100</v>
      </c>
      <c r="D5" s="7">
        <v>12000</v>
      </c>
      <c r="E5" s="9">
        <f>B5/D5</f>
        <v>0.49166666666666664</v>
      </c>
      <c r="F5" s="10">
        <v>6.6</v>
      </c>
    </row>
    <row r="6" spans="1:6" x14ac:dyDescent="0.25">
      <c r="A6">
        <v>5</v>
      </c>
      <c r="B6" s="7">
        <v>8400</v>
      </c>
      <c r="C6" s="12">
        <f>D6-B6</f>
        <v>8600</v>
      </c>
      <c r="D6" s="7">
        <v>17000</v>
      </c>
      <c r="E6" s="9">
        <f>B6/D6</f>
        <v>0.49411764705882355</v>
      </c>
      <c r="F6" s="10">
        <v>12.13</v>
      </c>
    </row>
    <row r="7" spans="1:6" x14ac:dyDescent="0.25">
      <c r="A7">
        <v>6</v>
      </c>
      <c r="B7" s="7">
        <v>8500</v>
      </c>
      <c r="C7" s="12">
        <f>D7-B7</f>
        <v>8500</v>
      </c>
      <c r="D7" s="7">
        <v>17000</v>
      </c>
      <c r="E7" s="9">
        <f>B7/D7</f>
        <v>0.5</v>
      </c>
      <c r="F7" s="10">
        <v>9.4700000000000006</v>
      </c>
    </row>
    <row r="8" spans="1:6" x14ac:dyDescent="0.25">
      <c r="A8">
        <v>7</v>
      </c>
      <c r="B8" s="7">
        <v>8800</v>
      </c>
      <c r="C8" s="12">
        <f>D8-B8</f>
        <v>8200</v>
      </c>
      <c r="D8" s="7">
        <v>17000</v>
      </c>
      <c r="E8" s="9">
        <f>B8/D8</f>
        <v>0.51764705882352946</v>
      </c>
      <c r="F8" s="10">
        <v>8.06</v>
      </c>
    </row>
    <row r="9" spans="1:6" x14ac:dyDescent="0.25">
      <c r="A9">
        <v>8</v>
      </c>
      <c r="B9" s="7">
        <v>6300</v>
      </c>
      <c r="C9" s="12">
        <f>D9-B9</f>
        <v>5700</v>
      </c>
      <c r="D9" s="7">
        <v>12000</v>
      </c>
      <c r="E9" s="9">
        <f>B9/D9</f>
        <v>0.52500000000000002</v>
      </c>
      <c r="F9" s="10">
        <v>8.2200000000000006</v>
      </c>
    </row>
    <row r="10" spans="1:6" x14ac:dyDescent="0.25">
      <c r="A10">
        <v>9</v>
      </c>
      <c r="B10" s="7">
        <v>8200</v>
      </c>
      <c r="C10" s="12">
        <f>D10-B10</f>
        <v>6800</v>
      </c>
      <c r="D10" s="7">
        <v>15000</v>
      </c>
      <c r="E10" s="9">
        <f>B10/D10</f>
        <v>0.54666666666666663</v>
      </c>
      <c r="F10" s="10">
        <v>9.4600000000000009</v>
      </c>
    </row>
    <row r="11" spans="1:6" x14ac:dyDescent="0.25">
      <c r="A11">
        <v>10</v>
      </c>
      <c r="B11" s="7">
        <v>8300</v>
      </c>
      <c r="C11" s="12">
        <f>D11-B11</f>
        <v>6700</v>
      </c>
      <c r="D11" s="7">
        <v>15000</v>
      </c>
      <c r="E11" s="9">
        <f>B11/D11</f>
        <v>0.55333333333333334</v>
      </c>
      <c r="F11" s="10">
        <v>9.8800000000000008</v>
      </c>
    </row>
    <row r="12" spans="1:6" x14ac:dyDescent="0.25">
      <c r="A12">
        <v>11</v>
      </c>
      <c r="B12" s="7">
        <v>7300</v>
      </c>
      <c r="C12" s="12">
        <f>D12-B12</f>
        <v>4700</v>
      </c>
      <c r="D12" s="7">
        <v>12000</v>
      </c>
      <c r="E12" s="9">
        <f>B12/D12</f>
        <v>0.60833333333333328</v>
      </c>
      <c r="F12" s="10">
        <v>12.86</v>
      </c>
    </row>
    <row r="13" spans="1:6" x14ac:dyDescent="0.25">
      <c r="A13">
        <v>12</v>
      </c>
      <c r="B13" s="7">
        <v>10500</v>
      </c>
      <c r="C13" s="12">
        <f>D13-B13</f>
        <v>6500</v>
      </c>
      <c r="D13" s="7">
        <v>17000</v>
      </c>
      <c r="E13" s="9">
        <f>B13/D13</f>
        <v>0.61764705882352944</v>
      </c>
      <c r="F13" s="10">
        <v>15.19</v>
      </c>
    </row>
    <row r="14" spans="1:6" x14ac:dyDescent="0.25">
      <c r="A14">
        <v>13</v>
      </c>
      <c r="B14" s="7">
        <v>9300</v>
      </c>
      <c r="C14" s="12">
        <f>D14-B14</f>
        <v>5700</v>
      </c>
      <c r="D14" s="7">
        <v>15000</v>
      </c>
      <c r="E14" s="9">
        <f>B14/D14</f>
        <v>0.62</v>
      </c>
      <c r="F14" s="10">
        <v>12.2</v>
      </c>
    </row>
    <row r="15" spans="1:6" x14ac:dyDescent="0.25">
      <c r="A15">
        <v>14</v>
      </c>
      <c r="B15" s="7">
        <v>9500</v>
      </c>
      <c r="C15" s="12">
        <f>D15-B15</f>
        <v>5500</v>
      </c>
      <c r="D15" s="7">
        <v>15000</v>
      </c>
      <c r="E15" s="9">
        <f>B15/D15</f>
        <v>0.6333333333333333</v>
      </c>
      <c r="F15" s="10">
        <v>14.74</v>
      </c>
    </row>
    <row r="16" spans="1:6" x14ac:dyDescent="0.25">
      <c r="A16">
        <v>15</v>
      </c>
      <c r="B16" s="7">
        <v>9500</v>
      </c>
      <c r="C16" s="12">
        <f>D16-B16</f>
        <v>5500</v>
      </c>
      <c r="D16" s="7">
        <v>15000</v>
      </c>
      <c r="E16" s="9">
        <f>B16/D16</f>
        <v>0.6333333333333333</v>
      </c>
      <c r="F16" s="10">
        <v>13.05</v>
      </c>
    </row>
    <row r="17" spans="1:6" x14ac:dyDescent="0.25">
      <c r="A17">
        <v>16</v>
      </c>
      <c r="B17" s="7">
        <v>7600</v>
      </c>
      <c r="C17" s="12">
        <f>D17-B17</f>
        <v>4400</v>
      </c>
      <c r="D17" s="7">
        <v>12000</v>
      </c>
      <c r="E17" s="9">
        <f>B17/D17</f>
        <v>0.6333333333333333</v>
      </c>
      <c r="F17" s="10">
        <v>14.35</v>
      </c>
    </row>
    <row r="18" spans="1:6" x14ac:dyDescent="0.25">
      <c r="A18">
        <v>17</v>
      </c>
      <c r="B18" s="7">
        <v>11100</v>
      </c>
      <c r="C18" s="12">
        <f>D18-B18</f>
        <v>5900</v>
      </c>
      <c r="D18" s="7">
        <v>17000</v>
      </c>
      <c r="E18" s="9">
        <f>B18/D18</f>
        <v>0.65294117647058825</v>
      </c>
      <c r="F18" s="10">
        <v>14.72</v>
      </c>
    </row>
    <row r="19" spans="1:6" x14ac:dyDescent="0.25">
      <c r="A19">
        <v>18</v>
      </c>
      <c r="B19" s="7">
        <v>11200</v>
      </c>
      <c r="C19" s="12">
        <f>D19-B19</f>
        <v>5800</v>
      </c>
      <c r="D19" s="7">
        <v>17000</v>
      </c>
      <c r="E19" s="9">
        <f>B19/D19</f>
        <v>0.6588235294117647</v>
      </c>
      <c r="F19" s="10">
        <v>18.73</v>
      </c>
    </row>
    <row r="20" spans="1:6" x14ac:dyDescent="0.25">
      <c r="A20">
        <v>19</v>
      </c>
      <c r="B20" s="7">
        <v>11500</v>
      </c>
      <c r="C20" s="12">
        <f>D20-B20</f>
        <v>5500</v>
      </c>
      <c r="D20" s="7">
        <v>17000</v>
      </c>
      <c r="E20" s="9">
        <f>B20/D20</f>
        <v>0.67647058823529416</v>
      </c>
      <c r="F20" s="10">
        <v>21.62</v>
      </c>
    </row>
    <row r="21" spans="1:6" x14ac:dyDescent="0.25">
      <c r="A21">
        <v>20</v>
      </c>
      <c r="B21" s="7">
        <v>10200</v>
      </c>
      <c r="C21" s="12">
        <f>D21-B21</f>
        <v>4800</v>
      </c>
      <c r="D21" s="7">
        <v>15000</v>
      </c>
      <c r="E21" s="9">
        <f>B21/D21</f>
        <v>0.68</v>
      </c>
      <c r="F21" s="10">
        <v>10.37</v>
      </c>
    </row>
    <row r="22" spans="1:6" x14ac:dyDescent="0.25">
      <c r="A22">
        <v>21</v>
      </c>
      <c r="B22" s="7">
        <v>10300</v>
      </c>
      <c r="C22" s="12">
        <f>D22-B22</f>
        <v>4700</v>
      </c>
      <c r="D22" s="7">
        <v>15000</v>
      </c>
      <c r="E22" s="9">
        <f>B22/D22</f>
        <v>0.68666666666666665</v>
      </c>
      <c r="F22" s="10">
        <v>13.77</v>
      </c>
    </row>
    <row r="23" spans="1:6" x14ac:dyDescent="0.25">
      <c r="A23">
        <v>22</v>
      </c>
      <c r="B23" s="7">
        <v>10300</v>
      </c>
      <c r="C23" s="12">
        <f>D23-B23</f>
        <v>4700</v>
      </c>
      <c r="D23" s="7">
        <v>15000</v>
      </c>
      <c r="E23" s="9">
        <f>B23/D23</f>
        <v>0.68666666666666665</v>
      </c>
      <c r="F23" s="10">
        <v>15.34</v>
      </c>
    </row>
    <row r="24" spans="1:6" x14ac:dyDescent="0.25">
      <c r="A24">
        <v>23</v>
      </c>
      <c r="B24" s="7">
        <v>10300</v>
      </c>
      <c r="C24" s="12">
        <f>D24-B24</f>
        <v>4700</v>
      </c>
      <c r="D24" s="7">
        <v>15000</v>
      </c>
      <c r="E24" s="9">
        <f>B24/D24</f>
        <v>0.68666666666666665</v>
      </c>
      <c r="F24" s="10">
        <v>15.07</v>
      </c>
    </row>
    <row r="25" spans="1:6" x14ac:dyDescent="0.25">
      <c r="A25">
        <v>24</v>
      </c>
      <c r="B25" s="7">
        <v>10500</v>
      </c>
      <c r="C25" s="12">
        <f>D25-B25</f>
        <v>4500</v>
      </c>
      <c r="D25" s="7">
        <v>15000</v>
      </c>
      <c r="E25" s="9">
        <f>B25/D25</f>
        <v>0.7</v>
      </c>
      <c r="F25" s="10">
        <v>10.73</v>
      </c>
    </row>
    <row r="26" spans="1:6" x14ac:dyDescent="0.25">
      <c r="A26">
        <v>25</v>
      </c>
      <c r="B26" s="7">
        <v>12000</v>
      </c>
      <c r="C26" s="12">
        <f>D26-B26</f>
        <v>5000</v>
      </c>
      <c r="D26" s="7">
        <v>17000</v>
      </c>
      <c r="E26" s="9">
        <f>B26/D26</f>
        <v>0.70588235294117652</v>
      </c>
      <c r="F26" s="10">
        <v>16.45</v>
      </c>
    </row>
    <row r="27" spans="1:6" x14ac:dyDescent="0.25">
      <c r="A27">
        <v>26</v>
      </c>
      <c r="B27" s="7">
        <v>12300</v>
      </c>
      <c r="C27" s="12">
        <f>D27-B27</f>
        <v>4700</v>
      </c>
      <c r="D27" s="7">
        <v>17000</v>
      </c>
      <c r="E27" s="9">
        <f>B27/D27</f>
        <v>0.72352941176470587</v>
      </c>
      <c r="F27" s="10">
        <v>19.21</v>
      </c>
    </row>
    <row r="28" spans="1:6" x14ac:dyDescent="0.25">
      <c r="A28">
        <v>27</v>
      </c>
      <c r="B28" s="7">
        <v>8800</v>
      </c>
      <c r="C28" s="12">
        <f>D28-B28</f>
        <v>3200</v>
      </c>
      <c r="D28" s="7">
        <v>12000</v>
      </c>
      <c r="E28" s="9">
        <f>B28/D28</f>
        <v>0.73333333333333328</v>
      </c>
      <c r="F28" s="10">
        <v>15.5</v>
      </c>
    </row>
    <row r="29" spans="1:6" x14ac:dyDescent="0.25">
      <c r="A29">
        <v>28</v>
      </c>
      <c r="B29" s="7">
        <v>11000</v>
      </c>
      <c r="C29" s="12">
        <f>D29-B29</f>
        <v>4000</v>
      </c>
      <c r="D29" s="7">
        <v>15000</v>
      </c>
      <c r="E29" s="9">
        <f>B29/D29</f>
        <v>0.73333333333333328</v>
      </c>
      <c r="F29" s="10">
        <v>13.25</v>
      </c>
    </row>
    <row r="30" spans="1:6" x14ac:dyDescent="0.25">
      <c r="A30">
        <v>29</v>
      </c>
      <c r="B30" s="7">
        <v>8900</v>
      </c>
      <c r="C30" s="12">
        <f>D30-B30</f>
        <v>3100</v>
      </c>
      <c r="D30" s="7">
        <v>12000</v>
      </c>
      <c r="E30" s="9">
        <f>B30/D30</f>
        <v>0.7416666666666667</v>
      </c>
      <c r="F30" s="10">
        <v>17.940000000000001</v>
      </c>
    </row>
    <row r="31" spans="1:6" x14ac:dyDescent="0.25">
      <c r="A31">
        <v>30</v>
      </c>
      <c r="B31" s="7">
        <v>12700</v>
      </c>
      <c r="C31" s="12">
        <f>D31-B31</f>
        <v>4300</v>
      </c>
      <c r="D31" s="7">
        <v>17000</v>
      </c>
      <c r="E31" s="9">
        <f>B31/D31</f>
        <v>0.74705882352941178</v>
      </c>
      <c r="F31" s="10">
        <v>13.56</v>
      </c>
    </row>
    <row r="32" spans="1:6" x14ac:dyDescent="0.25">
      <c r="A32">
        <v>31</v>
      </c>
      <c r="B32" s="7">
        <v>12800</v>
      </c>
      <c r="C32" s="12">
        <f>D32-B32</f>
        <v>4200</v>
      </c>
      <c r="D32" s="7">
        <v>17000</v>
      </c>
      <c r="E32" s="9">
        <f>B32/D32</f>
        <v>0.75294117647058822</v>
      </c>
      <c r="F32" s="10">
        <v>17.07</v>
      </c>
    </row>
    <row r="33" spans="1:6" x14ac:dyDescent="0.25">
      <c r="A33">
        <v>32</v>
      </c>
      <c r="B33" s="7">
        <v>13000</v>
      </c>
      <c r="C33" s="12">
        <f>D33-B33</f>
        <v>4000</v>
      </c>
      <c r="D33" s="7">
        <v>17000</v>
      </c>
      <c r="E33" s="9">
        <f>B33/D33</f>
        <v>0.76470588235294112</v>
      </c>
      <c r="F33" s="10">
        <v>11.1</v>
      </c>
    </row>
    <row r="34" spans="1:6" x14ac:dyDescent="0.25">
      <c r="A34">
        <v>33</v>
      </c>
      <c r="B34" s="7">
        <v>11500</v>
      </c>
      <c r="C34" s="12">
        <f>D34-B34</f>
        <v>3500</v>
      </c>
      <c r="D34" s="7">
        <v>15000</v>
      </c>
      <c r="E34" s="9">
        <f>B34/D34</f>
        <v>0.76666666666666672</v>
      </c>
      <c r="F34" s="10">
        <v>17.45</v>
      </c>
    </row>
    <row r="35" spans="1:6" x14ac:dyDescent="0.25">
      <c r="A35">
        <v>34</v>
      </c>
      <c r="B35" s="7">
        <v>9200</v>
      </c>
      <c r="C35" s="12">
        <f>D35-B35</f>
        <v>2800</v>
      </c>
      <c r="D35" s="7">
        <v>12000</v>
      </c>
      <c r="E35" s="9">
        <f>B35/D35</f>
        <v>0.76666666666666672</v>
      </c>
      <c r="F35" s="10">
        <v>11.58</v>
      </c>
    </row>
    <row r="36" spans="1:6" x14ac:dyDescent="0.25">
      <c r="A36">
        <v>35</v>
      </c>
      <c r="B36" s="7">
        <v>9300</v>
      </c>
      <c r="C36" s="12">
        <f>D36-B36</f>
        <v>2700</v>
      </c>
      <c r="D36" s="7">
        <v>12000</v>
      </c>
      <c r="E36" s="9">
        <f>B36/D36</f>
        <v>0.77500000000000002</v>
      </c>
      <c r="F36" s="10">
        <v>14.57</v>
      </c>
    </row>
    <row r="37" spans="1:6" x14ac:dyDescent="0.25">
      <c r="A37">
        <v>36</v>
      </c>
      <c r="B37" s="7">
        <v>11800</v>
      </c>
      <c r="C37" s="12">
        <f>D37-B37</f>
        <v>3200</v>
      </c>
      <c r="D37" s="7">
        <v>15000</v>
      </c>
      <c r="E37" s="9">
        <f>B37/D37</f>
        <v>0.78666666666666663</v>
      </c>
      <c r="F37" s="10">
        <v>18.510000000000002</v>
      </c>
    </row>
    <row r="38" spans="1:6" x14ac:dyDescent="0.25">
      <c r="A38">
        <v>37</v>
      </c>
      <c r="B38" s="7">
        <v>13400</v>
      </c>
      <c r="C38" s="12">
        <f>D38-B38</f>
        <v>3600</v>
      </c>
      <c r="D38" s="7">
        <v>17000</v>
      </c>
      <c r="E38" s="9">
        <f>B38/D38</f>
        <v>0.78823529411764703</v>
      </c>
      <c r="F38" s="10">
        <v>16.600000000000001</v>
      </c>
    </row>
    <row r="39" spans="1:6" x14ac:dyDescent="0.25">
      <c r="A39">
        <v>38</v>
      </c>
      <c r="B39" s="7">
        <v>13500</v>
      </c>
      <c r="C39" s="12">
        <f>D39-B39</f>
        <v>3500</v>
      </c>
      <c r="D39" s="7">
        <v>17000</v>
      </c>
      <c r="E39" s="9">
        <f>B39/D39</f>
        <v>0.79411764705882348</v>
      </c>
      <c r="F39" s="10">
        <v>23.32</v>
      </c>
    </row>
    <row r="40" spans="1:6" x14ac:dyDescent="0.25">
      <c r="A40">
        <v>39</v>
      </c>
      <c r="B40" s="7">
        <v>12000</v>
      </c>
      <c r="C40" s="12">
        <f>D40-B40</f>
        <v>3000</v>
      </c>
      <c r="D40" s="7">
        <v>15000</v>
      </c>
      <c r="E40" s="9">
        <f>B40/D40</f>
        <v>0.8</v>
      </c>
      <c r="F40" s="10">
        <v>15.23</v>
      </c>
    </row>
    <row r="41" spans="1:6" x14ac:dyDescent="0.25">
      <c r="A41">
        <v>40</v>
      </c>
      <c r="B41" s="7">
        <v>12100</v>
      </c>
      <c r="C41" s="12">
        <f>D41-B41</f>
        <v>2900</v>
      </c>
      <c r="D41" s="7">
        <v>15000</v>
      </c>
      <c r="E41" s="9">
        <f>B41/D41</f>
        <v>0.80666666666666664</v>
      </c>
      <c r="F41" s="10">
        <v>16.41</v>
      </c>
    </row>
    <row r="42" spans="1:6" x14ac:dyDescent="0.25">
      <c r="A42">
        <v>41</v>
      </c>
      <c r="B42" s="7">
        <v>12200</v>
      </c>
      <c r="C42" s="12">
        <f>D42-B42</f>
        <v>2800</v>
      </c>
      <c r="D42" s="7">
        <v>15000</v>
      </c>
      <c r="E42" s="9">
        <f>B42/D42</f>
        <v>0.81333333333333335</v>
      </c>
      <c r="F42" s="10">
        <v>15.02</v>
      </c>
    </row>
    <row r="43" spans="1:6" x14ac:dyDescent="0.25">
      <c r="A43">
        <v>42</v>
      </c>
      <c r="B43" s="7">
        <v>13900</v>
      </c>
      <c r="C43" s="12">
        <f>D43-B43</f>
        <v>3100</v>
      </c>
      <c r="D43" s="7">
        <v>17000</v>
      </c>
      <c r="E43" s="9">
        <f>B43/D43</f>
        <v>0.81764705882352939</v>
      </c>
      <c r="F43" s="10">
        <v>11.72</v>
      </c>
    </row>
    <row r="44" spans="1:6" x14ac:dyDescent="0.25">
      <c r="A44">
        <v>43</v>
      </c>
      <c r="B44" s="7">
        <v>14100</v>
      </c>
      <c r="C44" s="12">
        <f>D44-B44</f>
        <v>2900</v>
      </c>
      <c r="D44" s="7">
        <v>17000</v>
      </c>
      <c r="E44" s="9">
        <f>B44/D44</f>
        <v>0.8294117647058824</v>
      </c>
      <c r="F44" s="10">
        <v>16.86</v>
      </c>
    </row>
    <row r="45" spans="1:6" x14ac:dyDescent="0.25">
      <c r="A45">
        <v>44</v>
      </c>
      <c r="B45" s="7">
        <v>14200</v>
      </c>
      <c r="C45" s="12">
        <f>D45-B45</f>
        <v>2800</v>
      </c>
      <c r="D45" s="7">
        <v>17000</v>
      </c>
      <c r="E45" s="9">
        <f>B45/D45</f>
        <v>0.83529411764705885</v>
      </c>
      <c r="F45" s="10">
        <v>13.83</v>
      </c>
    </row>
    <row r="46" spans="1:6" x14ac:dyDescent="0.25">
      <c r="A46">
        <v>45</v>
      </c>
      <c r="B46" s="7">
        <v>10100</v>
      </c>
      <c r="C46" s="12">
        <f>D46-B46</f>
        <v>1900</v>
      </c>
      <c r="D46" s="7">
        <v>12000</v>
      </c>
      <c r="E46" s="9">
        <f>B46/D46</f>
        <v>0.84166666666666667</v>
      </c>
      <c r="F46" s="10">
        <v>14.56</v>
      </c>
    </row>
    <row r="47" spans="1:6" x14ac:dyDescent="0.25">
      <c r="A47">
        <v>46</v>
      </c>
      <c r="B47" s="7">
        <v>14400</v>
      </c>
      <c r="C47" s="12">
        <f>D47-B47</f>
        <v>2600</v>
      </c>
      <c r="D47" s="7">
        <v>17000</v>
      </c>
      <c r="E47" s="9">
        <f>B47/D47</f>
        <v>0.84705882352941175</v>
      </c>
      <c r="F47" s="10">
        <v>13.68</v>
      </c>
    </row>
    <row r="48" spans="1:6" x14ac:dyDescent="0.25">
      <c r="A48">
        <v>47</v>
      </c>
      <c r="B48" s="7">
        <v>10300</v>
      </c>
      <c r="C48" s="12">
        <f>D48-B48</f>
        <v>1700</v>
      </c>
      <c r="D48" s="7">
        <v>12000</v>
      </c>
      <c r="E48" s="9">
        <f>B48/D48</f>
        <v>0.85833333333333328</v>
      </c>
      <c r="F48" s="10">
        <v>11.96</v>
      </c>
    </row>
    <row r="49" spans="1:6" x14ac:dyDescent="0.25">
      <c r="A49">
        <v>48</v>
      </c>
      <c r="B49" s="7">
        <v>12900</v>
      </c>
      <c r="C49" s="12">
        <f>D49-B49</f>
        <v>2100</v>
      </c>
      <c r="D49" s="7">
        <v>15000</v>
      </c>
      <c r="E49" s="9">
        <f>B49/D49</f>
        <v>0.86</v>
      </c>
      <c r="F49" s="10">
        <v>18.86</v>
      </c>
    </row>
    <row r="50" spans="1:6" x14ac:dyDescent="0.25">
      <c r="A50">
        <v>49</v>
      </c>
      <c r="B50" s="7">
        <v>14700</v>
      </c>
      <c r="C50" s="12">
        <f>D50-B50</f>
        <v>2300</v>
      </c>
      <c r="D50" s="7">
        <v>17000</v>
      </c>
      <c r="E50" s="9">
        <f>B50/D50</f>
        <v>0.86470588235294121</v>
      </c>
      <c r="F50" s="10">
        <v>12</v>
      </c>
    </row>
    <row r="51" spans="1:6" x14ac:dyDescent="0.25">
      <c r="A51">
        <v>50</v>
      </c>
      <c r="B51" s="7">
        <v>13000</v>
      </c>
      <c r="C51" s="12">
        <f>D51-B51</f>
        <v>2000</v>
      </c>
      <c r="D51" s="7">
        <v>15000</v>
      </c>
      <c r="E51" s="9">
        <f>B51/D51</f>
        <v>0.8666666666666667</v>
      </c>
      <c r="F51" s="10">
        <v>15.3</v>
      </c>
    </row>
    <row r="52" spans="1:6" x14ac:dyDescent="0.25">
      <c r="A52">
        <v>51</v>
      </c>
      <c r="B52" s="7">
        <v>13000</v>
      </c>
      <c r="C52" s="12">
        <f>D52-B52</f>
        <v>2000</v>
      </c>
      <c r="D52" s="7">
        <v>15000</v>
      </c>
      <c r="E52" s="9">
        <f>B52/D52</f>
        <v>0.8666666666666667</v>
      </c>
      <c r="F52" s="10">
        <v>20.8</v>
      </c>
    </row>
    <row r="53" spans="1:6" x14ac:dyDescent="0.25">
      <c r="A53">
        <v>52</v>
      </c>
      <c r="B53" s="7">
        <v>13100</v>
      </c>
      <c r="C53" s="12">
        <f>D53-B53</f>
        <v>1900</v>
      </c>
      <c r="D53" s="7">
        <v>15000</v>
      </c>
      <c r="E53" s="9">
        <f>B53/D53</f>
        <v>0.87333333333333329</v>
      </c>
      <c r="F53" s="10">
        <v>14.47</v>
      </c>
    </row>
    <row r="54" spans="1:6" x14ac:dyDescent="0.25">
      <c r="A54">
        <v>53</v>
      </c>
      <c r="B54" s="7">
        <v>14900</v>
      </c>
      <c r="C54" s="12">
        <f>D54-B54</f>
        <v>2100</v>
      </c>
      <c r="D54" s="7">
        <v>17000</v>
      </c>
      <c r="E54" s="9">
        <f>B54/D54</f>
        <v>0.87647058823529411</v>
      </c>
      <c r="F54" s="10">
        <v>17.02</v>
      </c>
    </row>
    <row r="55" spans="1:6" x14ac:dyDescent="0.25">
      <c r="A55">
        <v>54</v>
      </c>
      <c r="B55" s="7">
        <v>13500</v>
      </c>
      <c r="C55" s="12">
        <f>D55-B55</f>
        <v>1500</v>
      </c>
      <c r="D55" s="7">
        <v>15000</v>
      </c>
      <c r="E55" s="9">
        <f>B55/D55</f>
        <v>0.9</v>
      </c>
      <c r="F55" s="10">
        <v>15.38</v>
      </c>
    </row>
    <row r="56" spans="1:6" x14ac:dyDescent="0.25">
      <c r="A56">
        <v>55</v>
      </c>
      <c r="B56" s="7">
        <v>13600</v>
      </c>
      <c r="C56" s="12">
        <f>D56-B56</f>
        <v>1400</v>
      </c>
      <c r="D56" s="7">
        <v>15000</v>
      </c>
      <c r="E56" s="9">
        <f>B56/D56</f>
        <v>0.90666666666666662</v>
      </c>
      <c r="F56" s="10">
        <v>7.68</v>
      </c>
    </row>
    <row r="57" spans="1:6" x14ac:dyDescent="0.25">
      <c r="A57">
        <v>56</v>
      </c>
      <c r="B57" s="7">
        <v>10900</v>
      </c>
      <c r="C57" s="12">
        <f>D57-B57</f>
        <v>1100</v>
      </c>
      <c r="D57" s="7">
        <v>12000</v>
      </c>
      <c r="E57" s="9">
        <f>B57/D57</f>
        <v>0.90833333333333333</v>
      </c>
      <c r="F57" s="10">
        <v>8.44</v>
      </c>
    </row>
    <row r="58" spans="1:6" x14ac:dyDescent="0.25">
      <c r="A58">
        <v>57</v>
      </c>
      <c r="B58" s="7">
        <v>13800</v>
      </c>
      <c r="C58" s="12">
        <f>D58-B58</f>
        <v>1200</v>
      </c>
      <c r="D58" s="7">
        <v>15000</v>
      </c>
      <c r="E58" s="9">
        <f>B58/D58</f>
        <v>0.92</v>
      </c>
      <c r="F58" s="10">
        <v>7.09</v>
      </c>
    </row>
    <row r="59" spans="1:6" x14ac:dyDescent="0.25">
      <c r="A59">
        <v>58</v>
      </c>
      <c r="B59" s="7">
        <v>13800</v>
      </c>
      <c r="C59" s="12">
        <f>D59-B59</f>
        <v>1200</v>
      </c>
      <c r="D59" s="7">
        <v>15000</v>
      </c>
      <c r="E59" s="9">
        <f>B59/D59</f>
        <v>0.92</v>
      </c>
      <c r="F59" s="10">
        <v>9.0399999999999991</v>
      </c>
    </row>
    <row r="60" spans="1:6" x14ac:dyDescent="0.25">
      <c r="A60">
        <v>59</v>
      </c>
      <c r="B60" s="7">
        <v>13800</v>
      </c>
      <c r="C60" s="12">
        <f>D60-B60</f>
        <v>1200</v>
      </c>
      <c r="D60" s="7">
        <v>15000</v>
      </c>
      <c r="E60" s="9">
        <f>B60/D60</f>
        <v>0.92</v>
      </c>
      <c r="F60" s="10">
        <v>8.2200000000000006</v>
      </c>
    </row>
    <row r="61" spans="1:6" x14ac:dyDescent="0.25">
      <c r="A61">
        <v>60</v>
      </c>
      <c r="B61" s="7">
        <v>11100</v>
      </c>
      <c r="C61" s="12">
        <f>D61-B61</f>
        <v>900</v>
      </c>
      <c r="D61" s="7">
        <v>12000</v>
      </c>
      <c r="E61" s="9">
        <f>B61/D61</f>
        <v>0.92500000000000004</v>
      </c>
      <c r="F61" s="10">
        <v>11.96</v>
      </c>
    </row>
    <row r="62" spans="1:6" x14ac:dyDescent="0.25">
      <c r="A62">
        <v>61</v>
      </c>
      <c r="B62" s="7">
        <v>13900</v>
      </c>
      <c r="C62" s="12">
        <f>D62-B62</f>
        <v>1100</v>
      </c>
      <c r="D62" s="7">
        <v>15000</v>
      </c>
      <c r="E62" s="9">
        <f>B62/D62</f>
        <v>0.92666666666666664</v>
      </c>
      <c r="F62" s="10">
        <v>11.29</v>
      </c>
    </row>
    <row r="63" spans="1:6" x14ac:dyDescent="0.25">
      <c r="A63">
        <v>62</v>
      </c>
      <c r="B63" s="7">
        <v>11300</v>
      </c>
      <c r="C63" s="12">
        <f>D63-B63</f>
        <v>700</v>
      </c>
      <c r="D63" s="7">
        <v>12000</v>
      </c>
      <c r="E63" s="9">
        <f>B63/D63</f>
        <v>0.94166666666666665</v>
      </c>
      <c r="F63" s="10">
        <v>9.11</v>
      </c>
    </row>
    <row r="64" spans="1:6" x14ac:dyDescent="0.25">
      <c r="A64">
        <v>63</v>
      </c>
      <c r="B64" s="7">
        <v>11300</v>
      </c>
      <c r="C64" s="12">
        <f>D64-B64</f>
        <v>700</v>
      </c>
      <c r="D64" s="7">
        <v>12000</v>
      </c>
      <c r="E64" s="9">
        <f>B64/D64</f>
        <v>0.94166666666666665</v>
      </c>
      <c r="F64" s="10">
        <v>10.14</v>
      </c>
    </row>
    <row r="65" spans="1:6" x14ac:dyDescent="0.25">
      <c r="A65">
        <v>64</v>
      </c>
      <c r="B65" s="7">
        <v>14200</v>
      </c>
      <c r="C65" s="12">
        <f>D65-B65</f>
        <v>800</v>
      </c>
      <c r="D65" s="7">
        <v>15000</v>
      </c>
      <c r="E65" s="9">
        <f>B65/D65</f>
        <v>0.94666666666666666</v>
      </c>
      <c r="F65" s="10">
        <v>10.79</v>
      </c>
    </row>
    <row r="66" spans="1:6" x14ac:dyDescent="0.25">
      <c r="A66">
        <v>65</v>
      </c>
      <c r="B66" s="7">
        <v>14300</v>
      </c>
      <c r="C66" s="12">
        <f>D66-B66</f>
        <v>700</v>
      </c>
      <c r="D66" s="7">
        <v>15000</v>
      </c>
      <c r="E66" s="9">
        <f>B66/D66</f>
        <v>0.95333333333333337</v>
      </c>
      <c r="F66" s="10">
        <v>11.12</v>
      </c>
    </row>
    <row r="67" spans="1:6" x14ac:dyDescent="0.25">
      <c r="A67">
        <v>66</v>
      </c>
      <c r="B67" s="7">
        <v>11500</v>
      </c>
      <c r="C67" s="12">
        <f>D67-B67</f>
        <v>500</v>
      </c>
      <c r="D67" s="7">
        <v>12000</v>
      </c>
      <c r="E67" s="9">
        <f>B67/D67</f>
        <v>0.95833333333333337</v>
      </c>
      <c r="F67" s="10">
        <v>8.93</v>
      </c>
    </row>
    <row r="68" spans="1:6" x14ac:dyDescent="0.25">
      <c r="A68">
        <v>67</v>
      </c>
      <c r="B68" s="7">
        <v>16400</v>
      </c>
      <c r="C68" s="12">
        <f>D68-B68</f>
        <v>600</v>
      </c>
      <c r="D68" s="7">
        <v>17000</v>
      </c>
      <c r="E68" s="9">
        <f>B68/D68</f>
        <v>0.96470588235294119</v>
      </c>
      <c r="F68" s="10">
        <v>11.93</v>
      </c>
    </row>
    <row r="69" spans="1:6" x14ac:dyDescent="0.25">
      <c r="A69">
        <v>68</v>
      </c>
      <c r="B69" s="7">
        <v>14500</v>
      </c>
      <c r="C69" s="12">
        <f>D69-B69</f>
        <v>500</v>
      </c>
      <c r="D69" s="7">
        <v>15000</v>
      </c>
      <c r="E69" s="9">
        <f>B69/D69</f>
        <v>0.96666666666666667</v>
      </c>
      <c r="F69" s="10">
        <v>10.49</v>
      </c>
    </row>
    <row r="70" spans="1:6" x14ac:dyDescent="0.25">
      <c r="A70">
        <v>69</v>
      </c>
      <c r="B70" s="7">
        <v>11600</v>
      </c>
      <c r="C70" s="12">
        <f>D70-B70</f>
        <v>400</v>
      </c>
      <c r="D70" s="7">
        <v>12000</v>
      </c>
      <c r="E70" s="9">
        <f>B70/D70</f>
        <v>0.96666666666666667</v>
      </c>
      <c r="F70" s="10">
        <v>7.11</v>
      </c>
    </row>
    <row r="71" spans="1:6" x14ac:dyDescent="0.25">
      <c r="A71">
        <v>70</v>
      </c>
      <c r="B71" s="7">
        <v>16700</v>
      </c>
      <c r="C71" s="12">
        <f>D71-B71</f>
        <v>300</v>
      </c>
      <c r="D71" s="7">
        <v>17000</v>
      </c>
      <c r="E71" s="9">
        <f>B71/D71</f>
        <v>0.98235294117647054</v>
      </c>
      <c r="F71" s="10">
        <v>8.8000000000000007</v>
      </c>
    </row>
    <row r="72" spans="1:6" x14ac:dyDescent="0.25">
      <c r="A72">
        <v>71</v>
      </c>
      <c r="B72" s="7">
        <v>11900</v>
      </c>
      <c r="C72" s="12">
        <f>D72-B72</f>
        <v>100</v>
      </c>
      <c r="D72" s="7">
        <v>12000</v>
      </c>
      <c r="E72" s="9">
        <f>B72/D72</f>
        <v>0.9916666666666667</v>
      </c>
      <c r="F72" s="10">
        <v>5.93</v>
      </c>
    </row>
    <row r="73" spans="1:6" x14ac:dyDescent="0.25">
      <c r="A73">
        <v>72</v>
      </c>
      <c r="B73" s="7">
        <v>12000</v>
      </c>
      <c r="C73" s="12">
        <f>D73-B73</f>
        <v>0</v>
      </c>
      <c r="D73" s="7">
        <v>12000</v>
      </c>
      <c r="E73" s="9">
        <f>B73/D73</f>
        <v>1</v>
      </c>
      <c r="F73" s="10">
        <v>9.4</v>
      </c>
    </row>
    <row r="74" spans="1:6" x14ac:dyDescent="0.25">
      <c r="A74">
        <v>73</v>
      </c>
      <c r="B74" s="7">
        <v>15000</v>
      </c>
      <c r="C74" s="12">
        <f>D74-B74</f>
        <v>0</v>
      </c>
      <c r="D74" s="7">
        <v>15000</v>
      </c>
      <c r="E74" s="9">
        <f>B74/D74</f>
        <v>1</v>
      </c>
      <c r="F74" s="10">
        <v>6.65</v>
      </c>
    </row>
    <row r="75" spans="1:6" x14ac:dyDescent="0.25">
      <c r="A75">
        <v>74</v>
      </c>
      <c r="B75" s="7">
        <v>12000</v>
      </c>
      <c r="C75" s="12">
        <f>D75-B75</f>
        <v>0</v>
      </c>
      <c r="D75" s="7">
        <v>12000</v>
      </c>
      <c r="E75" s="9">
        <f>B75/D75</f>
        <v>1</v>
      </c>
      <c r="F75" s="10">
        <v>8.69</v>
      </c>
    </row>
    <row r="76" spans="1:6" x14ac:dyDescent="0.25">
      <c r="A76">
        <v>75</v>
      </c>
      <c r="B76" s="7">
        <v>15000</v>
      </c>
      <c r="C76" s="12">
        <f>D76-B76</f>
        <v>0</v>
      </c>
      <c r="D76" s="7">
        <v>15000</v>
      </c>
      <c r="E76" s="9">
        <f>B76/D76</f>
        <v>1</v>
      </c>
      <c r="F76" s="10">
        <v>10.23</v>
      </c>
    </row>
    <row r="77" spans="1:6" x14ac:dyDescent="0.25">
      <c r="A77">
        <v>76</v>
      </c>
      <c r="B77" s="7">
        <v>12000</v>
      </c>
      <c r="C77" s="12">
        <f>D77-B77</f>
        <v>0</v>
      </c>
      <c r="D77" s="7">
        <v>12000</v>
      </c>
      <c r="E77" s="9">
        <f>B77/D77</f>
        <v>1</v>
      </c>
      <c r="F77" s="10">
        <v>8.99</v>
      </c>
    </row>
    <row r="78" spans="1:6" x14ac:dyDescent="0.25">
      <c r="A78">
        <v>77</v>
      </c>
      <c r="B78" s="7">
        <v>15000</v>
      </c>
      <c r="C78" s="12">
        <f>D78-B78</f>
        <v>0</v>
      </c>
      <c r="D78" s="7">
        <v>15000</v>
      </c>
      <c r="E78" s="9">
        <f>B78/D78</f>
        <v>1</v>
      </c>
      <c r="F78" s="10">
        <v>9.61</v>
      </c>
    </row>
    <row r="79" spans="1:6" x14ac:dyDescent="0.25">
      <c r="A79">
        <v>78</v>
      </c>
      <c r="B79" s="7">
        <v>17000</v>
      </c>
      <c r="C79" s="12">
        <f>D79-B79</f>
        <v>0</v>
      </c>
      <c r="D79" s="7">
        <v>17000</v>
      </c>
      <c r="E79" s="9">
        <f>B79/D79</f>
        <v>1</v>
      </c>
      <c r="F79" s="10">
        <v>9.74</v>
      </c>
    </row>
    <row r="80" spans="1:6" x14ac:dyDescent="0.25">
      <c r="A80">
        <v>79</v>
      </c>
      <c r="B80" s="7">
        <v>12000</v>
      </c>
      <c r="C80" s="12">
        <f>D80-B80</f>
        <v>0</v>
      </c>
      <c r="D80" s="7">
        <v>12000</v>
      </c>
      <c r="E80" s="9">
        <f>B80/D80</f>
        <v>1</v>
      </c>
      <c r="F80" s="10">
        <v>6.76</v>
      </c>
    </row>
    <row r="81" spans="1:6" x14ac:dyDescent="0.25">
      <c r="A81">
        <v>80</v>
      </c>
      <c r="B81" s="7">
        <v>12000</v>
      </c>
      <c r="C81" s="12">
        <f>D81-B81</f>
        <v>0</v>
      </c>
      <c r="D81" s="7">
        <v>12000</v>
      </c>
      <c r="E81" s="9">
        <f>B81/D81</f>
        <v>1</v>
      </c>
      <c r="F81" s="10">
        <v>8.1199999999999992</v>
      </c>
    </row>
    <row r="82" spans="1:6" x14ac:dyDescent="0.25">
      <c r="A82">
        <v>81</v>
      </c>
      <c r="B82" s="7">
        <v>12000</v>
      </c>
      <c r="C82" s="12">
        <f>D82-B82</f>
        <v>0</v>
      </c>
      <c r="D82" s="7">
        <v>12000</v>
      </c>
      <c r="E82" s="9">
        <f>B82/D82</f>
        <v>1</v>
      </c>
      <c r="F82" s="10">
        <v>6.24</v>
      </c>
    </row>
    <row r="83" spans="1:6" x14ac:dyDescent="0.25">
      <c r="A83">
        <v>82</v>
      </c>
      <c r="B83" s="7">
        <v>15000</v>
      </c>
      <c r="C83" s="12">
        <f>D83-B83</f>
        <v>0</v>
      </c>
      <c r="D83" s="7">
        <v>15000</v>
      </c>
      <c r="E83" s="9">
        <f>B83/D83</f>
        <v>1</v>
      </c>
      <c r="F83" s="10">
        <v>7</v>
      </c>
    </row>
    <row r="84" spans="1:6" x14ac:dyDescent="0.25">
      <c r="A84">
        <v>83</v>
      </c>
      <c r="B84" s="7">
        <v>12000</v>
      </c>
      <c r="C84" s="12">
        <f>D84-B84</f>
        <v>0</v>
      </c>
      <c r="D84" s="7">
        <v>12000</v>
      </c>
      <c r="E84" s="9">
        <f>B84/D84</f>
        <v>1</v>
      </c>
      <c r="F84" s="10">
        <v>6.62</v>
      </c>
    </row>
    <row r="85" spans="1:6" x14ac:dyDescent="0.25">
      <c r="A85">
        <v>84</v>
      </c>
      <c r="B85" s="7">
        <v>12000</v>
      </c>
      <c r="C85" s="12">
        <f>D85-B85</f>
        <v>0</v>
      </c>
      <c r="D85" s="7">
        <v>12000</v>
      </c>
      <c r="E85" s="9">
        <f>B85/D85</f>
        <v>1</v>
      </c>
      <c r="F85" s="10">
        <v>12.23</v>
      </c>
    </row>
    <row r="86" spans="1:6" x14ac:dyDescent="0.25">
      <c r="A86">
        <v>85</v>
      </c>
      <c r="B86" s="7">
        <v>12000</v>
      </c>
      <c r="C86" s="12">
        <f>D86-B86</f>
        <v>0</v>
      </c>
      <c r="D86" s="7">
        <v>12000</v>
      </c>
      <c r="E86" s="9">
        <f>B86/D86</f>
        <v>1</v>
      </c>
      <c r="F86" s="10">
        <v>6.75</v>
      </c>
    </row>
    <row r="87" spans="1:6" x14ac:dyDescent="0.25">
      <c r="A87">
        <v>86</v>
      </c>
      <c r="B87" s="7">
        <v>12000</v>
      </c>
      <c r="C87" s="12">
        <f>D87-B87</f>
        <v>0</v>
      </c>
      <c r="D87" s="7">
        <v>12000</v>
      </c>
      <c r="E87" s="9">
        <f>B87/D87</f>
        <v>1</v>
      </c>
      <c r="F87" s="10">
        <v>12.91</v>
      </c>
    </row>
    <row r="88" spans="1:6" x14ac:dyDescent="0.25">
      <c r="A88">
        <v>87</v>
      </c>
      <c r="B88" s="7">
        <v>12000</v>
      </c>
      <c r="C88" s="12">
        <f>D88-B88</f>
        <v>0</v>
      </c>
      <c r="D88" s="7">
        <v>12000</v>
      </c>
      <c r="E88" s="9">
        <f>B88/D88</f>
        <v>1</v>
      </c>
      <c r="F88" s="10">
        <v>10.46</v>
      </c>
    </row>
    <row r="89" spans="1:6" x14ac:dyDescent="0.25">
      <c r="A89">
        <v>88</v>
      </c>
      <c r="B89" s="7">
        <v>12000</v>
      </c>
      <c r="C89" s="12">
        <f>D89-B89</f>
        <v>0</v>
      </c>
      <c r="D89" s="7">
        <v>12000</v>
      </c>
      <c r="E89" s="9">
        <f>B89/D89</f>
        <v>1</v>
      </c>
      <c r="F89" s="10">
        <v>8.75</v>
      </c>
    </row>
    <row r="90" spans="1:6" x14ac:dyDescent="0.25">
      <c r="A90">
        <v>89</v>
      </c>
      <c r="B90" s="7">
        <v>15000</v>
      </c>
      <c r="C90" s="12">
        <f>D90-B90</f>
        <v>0</v>
      </c>
      <c r="D90" s="7">
        <v>15000</v>
      </c>
      <c r="E90" s="9">
        <f>B90/D90</f>
        <v>1</v>
      </c>
      <c r="F90" s="10">
        <v>11.36</v>
      </c>
    </row>
    <row r="91" spans="1:6" x14ac:dyDescent="0.25">
      <c r="A91">
        <v>90</v>
      </c>
      <c r="B91" s="7">
        <v>12000</v>
      </c>
      <c r="C91" s="12">
        <f>D91-B91</f>
        <v>0</v>
      </c>
      <c r="D91" s="7">
        <v>12000</v>
      </c>
      <c r="E91" s="9">
        <f>B91/D91</f>
        <v>1</v>
      </c>
      <c r="F91" s="10">
        <v>6.91</v>
      </c>
    </row>
    <row r="92" spans="1:6" x14ac:dyDescent="0.25">
      <c r="A92">
        <v>91</v>
      </c>
      <c r="B92" s="7">
        <v>12000</v>
      </c>
      <c r="C92" s="12">
        <f>D92-B92</f>
        <v>0</v>
      </c>
      <c r="D92" s="7">
        <v>12000</v>
      </c>
      <c r="E92" s="9">
        <f>B92/D92</f>
        <v>1</v>
      </c>
      <c r="F92" s="10">
        <v>9.41</v>
      </c>
    </row>
    <row r="93" spans="1:6" x14ac:dyDescent="0.25">
      <c r="A93">
        <v>92</v>
      </c>
      <c r="B93" s="7">
        <v>12000</v>
      </c>
      <c r="C93" s="12">
        <f>D93-B93</f>
        <v>0</v>
      </c>
      <c r="D93" s="7">
        <v>12000</v>
      </c>
      <c r="E93" s="9">
        <f>B93/D93</f>
        <v>1</v>
      </c>
      <c r="F93" s="10">
        <v>6.26</v>
      </c>
    </row>
    <row r="94" spans="1:6" x14ac:dyDescent="0.25">
      <c r="A94">
        <v>93</v>
      </c>
      <c r="B94" s="7">
        <v>12000</v>
      </c>
      <c r="C94" s="12">
        <f>D94-B94</f>
        <v>0</v>
      </c>
      <c r="D94" s="7">
        <v>12000</v>
      </c>
      <c r="E94" s="9">
        <f>B94/D94</f>
        <v>1</v>
      </c>
      <c r="F94" s="10">
        <v>8.4600000000000009</v>
      </c>
    </row>
    <row r="95" spans="1:6" x14ac:dyDescent="0.25">
      <c r="A95">
        <v>94</v>
      </c>
      <c r="B95" s="7">
        <v>12000</v>
      </c>
      <c r="C95" s="12">
        <f>D95-B95</f>
        <v>0</v>
      </c>
      <c r="D95" s="7">
        <v>12000</v>
      </c>
      <c r="E95" s="9">
        <f>B95/D95</f>
        <v>1</v>
      </c>
      <c r="F95" s="10">
        <v>8.2899999999999991</v>
      </c>
    </row>
    <row r="96" spans="1:6" x14ac:dyDescent="0.25">
      <c r="A96">
        <v>95</v>
      </c>
      <c r="B96" s="7">
        <v>12000</v>
      </c>
      <c r="C96" s="12">
        <f>D96-B96</f>
        <v>0</v>
      </c>
      <c r="D96" s="7">
        <v>12000</v>
      </c>
      <c r="E96" s="9">
        <f>B96/D96</f>
        <v>1</v>
      </c>
      <c r="F96" s="10">
        <v>8.84</v>
      </c>
    </row>
    <row r="97" spans="1:6" x14ac:dyDescent="0.25">
      <c r="A97">
        <v>96</v>
      </c>
      <c r="B97" s="7">
        <v>12000</v>
      </c>
      <c r="C97" s="12">
        <f>D97-B97</f>
        <v>0</v>
      </c>
      <c r="D97" s="7">
        <v>12000</v>
      </c>
      <c r="E97" s="9">
        <f>B97/D97</f>
        <v>1</v>
      </c>
      <c r="F97" s="10">
        <v>11.43</v>
      </c>
    </row>
    <row r="98" spans="1:6" x14ac:dyDescent="0.25">
      <c r="A98">
        <v>97</v>
      </c>
      <c r="B98" s="7">
        <v>15000</v>
      </c>
      <c r="C98" s="12">
        <f>D98-B98</f>
        <v>0</v>
      </c>
      <c r="D98" s="7">
        <v>15000</v>
      </c>
      <c r="E98" s="9">
        <f>B98/D98</f>
        <v>1</v>
      </c>
      <c r="F98" s="10">
        <v>8.41</v>
      </c>
    </row>
    <row r="99" spans="1:6" x14ac:dyDescent="0.25">
      <c r="A99">
        <v>98</v>
      </c>
      <c r="B99" s="7">
        <v>17000</v>
      </c>
      <c r="C99" s="12">
        <f>D99-B99</f>
        <v>0</v>
      </c>
      <c r="D99" s="7">
        <v>17000</v>
      </c>
      <c r="E99" s="9">
        <f>B99/D99</f>
        <v>1</v>
      </c>
      <c r="F99" s="10">
        <v>7.93</v>
      </c>
    </row>
    <row r="100" spans="1:6" x14ac:dyDescent="0.25">
      <c r="A100">
        <v>99</v>
      </c>
      <c r="B100" s="7">
        <v>12000</v>
      </c>
      <c r="C100" s="12">
        <f>D100-B100</f>
        <v>0</v>
      </c>
      <c r="D100" s="7">
        <v>12000</v>
      </c>
      <c r="E100" s="9">
        <f>B100/D100</f>
        <v>1</v>
      </c>
      <c r="F100" s="10">
        <v>10.88</v>
      </c>
    </row>
    <row r="101" spans="1:6" x14ac:dyDescent="0.25">
      <c r="A101">
        <v>100</v>
      </c>
      <c r="B101" s="7">
        <v>12000</v>
      </c>
      <c r="C101" s="12">
        <f>D101-B101</f>
        <v>0</v>
      </c>
      <c r="D101" s="7">
        <v>12000</v>
      </c>
      <c r="E101" s="9">
        <f>B101/D101</f>
        <v>1</v>
      </c>
      <c r="F101" s="10">
        <v>8.8699999999999992</v>
      </c>
    </row>
  </sheetData>
  <sortState ref="A2:F101">
    <sortCondition ref="E2:E101"/>
  </sortState>
  <conditionalFormatting sqref="B1:D1048576 E1:F1">
    <cfRule type="containsText" dxfId="0" priority="1" operator="containsText" text="&quot;Sold Out&quot;">
      <formula>NOT(ISERROR(SEARCH("""Sold Out""",B1)))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zoomScaleNormal="100" workbookViewId="0">
      <selection activeCell="B20" sqref="B20"/>
    </sheetView>
  </sheetViews>
  <sheetFormatPr defaultRowHeight="15" x14ac:dyDescent="0.25"/>
  <cols>
    <col min="1" max="1" width="33.28515625" bestFit="1" customWidth="1"/>
    <col min="2" max="3" width="13.140625" bestFit="1" customWidth="1"/>
    <col min="4" max="4" width="11.5703125" bestFit="1" customWidth="1"/>
  </cols>
  <sheetData>
    <row r="1" spans="1:7" x14ac:dyDescent="0.25">
      <c r="A1" t="s">
        <v>3</v>
      </c>
      <c r="B1" s="2">
        <v>100</v>
      </c>
    </row>
    <row r="2" spans="1:7" x14ac:dyDescent="0.25">
      <c r="A2" s="6" t="s">
        <v>11</v>
      </c>
      <c r="B2">
        <v>0.8</v>
      </c>
    </row>
    <row r="3" spans="1:7" x14ac:dyDescent="0.25">
      <c r="A3" t="s">
        <v>12</v>
      </c>
      <c r="B3" s="5">
        <v>10000</v>
      </c>
    </row>
    <row r="5" spans="1:7" x14ac:dyDescent="0.25">
      <c r="A5" s="3" t="s">
        <v>5</v>
      </c>
      <c r="B5" s="3" t="s">
        <v>6</v>
      </c>
      <c r="C5" s="3" t="s">
        <v>7</v>
      </c>
      <c r="D5" s="3" t="s">
        <v>8</v>
      </c>
    </row>
    <row r="6" spans="1:7" x14ac:dyDescent="0.25">
      <c r="A6" s="3" t="s">
        <v>4</v>
      </c>
      <c r="B6" s="4">
        <v>17000</v>
      </c>
      <c r="C6" s="4">
        <v>12000</v>
      </c>
      <c r="D6" s="4">
        <v>25000</v>
      </c>
    </row>
    <row r="7" spans="1:7" x14ac:dyDescent="0.25">
      <c r="A7" s="3" t="s">
        <v>9</v>
      </c>
      <c r="B7" s="5">
        <f>5000</f>
        <v>5000</v>
      </c>
      <c r="C7" s="5">
        <v>4000</v>
      </c>
      <c r="D7" s="5">
        <f>7000+500</f>
        <v>7500</v>
      </c>
    </row>
    <row r="8" spans="1:7" x14ac:dyDescent="0.25">
      <c r="A8" s="3" t="s">
        <v>10</v>
      </c>
      <c r="B8" s="5">
        <v>20</v>
      </c>
      <c r="C8" s="5">
        <v>15</v>
      </c>
      <c r="D8" s="5">
        <v>10</v>
      </c>
    </row>
    <row r="10" spans="1:7" x14ac:dyDescent="0.25">
      <c r="A10" s="8"/>
      <c r="B10" s="8"/>
      <c r="C10" s="8"/>
      <c r="D10" s="8"/>
      <c r="E10" s="8"/>
      <c r="F10" s="8"/>
      <c r="G10" s="8"/>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Kelcie Eisbrener</dc:creator>
  <cp:lastModifiedBy>Jeff Ohlmann</cp:lastModifiedBy>
  <dcterms:created xsi:type="dcterms:W3CDTF">2016-09-14T18:39:47Z</dcterms:created>
  <dcterms:modified xsi:type="dcterms:W3CDTF">2017-09-16T00:45:05Z</dcterms:modified>
</cp:coreProperties>
</file>