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09"/>
  <workbookPr defaultThemeVersion="124226"/>
  <mc:AlternateContent xmlns:mc="http://schemas.openxmlformats.org/markup-compatibility/2006">
    <mc:Choice Requires="x15">
      <x15ac:absPath xmlns:x15ac="http://schemas.microsoft.com/office/spreadsheetml/2010/11/ac" url="/Users/jasonshanker/Documents/Optimization 2/"/>
    </mc:Choice>
  </mc:AlternateContent>
  <xr:revisionPtr revIDLastSave="0" documentId="13_ncr:1_{BB6CA00A-BC42-7544-9F49-32EF95E5ED47}" xr6:coauthVersionLast="45" xr6:coauthVersionMax="45" xr10:uidLastSave="{00000000-0000-0000-0000-000000000000}"/>
  <bookViews>
    <workbookView xWindow="0" yWindow="0" windowWidth="28800" windowHeight="18000" tabRatio="890" activeTab="2" xr2:uid="{00000000-000D-0000-FFFF-FFFF00000000}"/>
  </bookViews>
  <sheets>
    <sheet name="DataRFQ" sheetId="37" r:id="rId1"/>
    <sheet name="DataBids" sheetId="44" r:id="rId2"/>
    <sheet name="Model" sheetId="41" r:id="rId3"/>
    <sheet name="Poisson" sheetId="45" r:id="rId4"/>
    <sheet name="CB_DATA_" sheetId="29" state="veryHidden" r:id="rId5"/>
  </sheets>
  <definedNames>
    <definedName name="_xlchart.v1.0" hidden="1">DataBids!$C$2:$C$501</definedName>
    <definedName name="CB_5f90319d28db40e786a55d417ebaa667" localSheetId="4" hidden="1">#N/A</definedName>
    <definedName name="CB_Block_00000000000000000000000000000000" localSheetId="4" hidden="1">"'7.0.0.0"</definedName>
    <definedName name="CB_Block_00000000000000000000000000000001" localSheetId="4" hidden="1">"'634772620540096842"</definedName>
    <definedName name="CB_Block_00000000000000000000000000000003" localSheetId="4" hidden="1">"'11.1.2391.0"</definedName>
    <definedName name="CB_BlockExt_00000000000000000000000000000003" localSheetId="4" hidden="1">"'11.1.2.1.000"</definedName>
    <definedName name="CB_d7dd3fa576e54cbd914ce113368d0bb5" localSheetId="4" hidden="1">#N/A</definedName>
    <definedName name="CBCR_e7e37fc2cffa4a1a8bc059c048178d6b" localSheetId="4" hidden="1">CB_DATA_!$A$10001</definedName>
    <definedName name="CBCR_ffa91a7b1a414e19b5c09260e9ab7e8e" localSheetId="4" hidden="1">CB_DATA_!$A$10002</definedName>
    <definedName name="CBWorkbookPriority" localSheetId="4" hidden="1">-1687412477</definedName>
    <definedName name="CBx_0415738f62394e01905c4e821baf8ce1" localSheetId="4" hidden="1">"'CommercialModel-Dec11'!$A$1"</definedName>
    <definedName name="CBx_ad55b43f6bbc42e894e6b2644a6a0611" localSheetId="4" hidden="1">"'ResidentialModel-Dec5'!$A$1"</definedName>
    <definedName name="CBx_c66f107fd40f4ca68c49fb041cc31bc9" localSheetId="4" hidden="1">"'CommercialModel-Nov29'!$A$1"</definedName>
    <definedName name="CBx_d08b8bcee92a4b24a24ce672580bea3f" localSheetId="4" hidden="1">"'CB_DATA_'!$A$1"</definedName>
    <definedName name="CBx_Sheet_Guid" localSheetId="4" hidden="1">"'d08b8bce-e92a-4b24-a24c-e672580bea3f"</definedName>
    <definedName name="CBx_SheetRef" localSheetId="4" hidden="1">CB_DATA_!$A$14</definedName>
    <definedName name="CBx_StorageType" localSheetId="4" hidden="1">2</definedName>
    <definedName name="coin_cuttype" localSheetId="2" hidden="1">1</definedName>
    <definedName name="coin_dualtol" localSheetId="2" hidden="1">0.0000001</definedName>
    <definedName name="coin_heurs" localSheetId="2" hidden="1">1</definedName>
    <definedName name="coin_integerpresolve" localSheetId="2" hidden="1">1</definedName>
    <definedName name="coin_presolve1" localSheetId="2" hidden="1">1</definedName>
    <definedName name="coin_primaltol" localSheetId="2" hidden="1">0.0000001</definedName>
    <definedName name="grb_bariter" localSheetId="2" hidden="1">1E+100</definedName>
    <definedName name="grb_bartol" localSheetId="2" hidden="1">0.00000001</definedName>
    <definedName name="grb_crossover" localSheetId="2" hidden="1">-1</definedName>
    <definedName name="grb_cutoff" localSheetId="2" hidden="1">1E+100</definedName>
    <definedName name="grb_cuts" localSheetId="2" hidden="1">-1</definedName>
    <definedName name="grb_focus" localSheetId="2" hidden="1">0</definedName>
    <definedName name="grb_heur" localSheetId="2" hidden="1">0.05</definedName>
    <definedName name="grb_infeas" localSheetId="2" hidden="1">0.000001</definedName>
    <definedName name="grb_inttol" localSheetId="2" hidden="1">0.00001</definedName>
    <definedName name="grb_method" localSheetId="2" hidden="1">1</definedName>
    <definedName name="grb_nodefilestart" localSheetId="2" hidden="1">1E+100</definedName>
    <definedName name="grb_optimal" localSheetId="2" hidden="1">0.000001</definedName>
    <definedName name="grb_order" localSheetId="2" hidden="1">-1</definedName>
    <definedName name="grb_presolve" localSheetId="2" hidden="1">-1</definedName>
    <definedName name="grb_pricing" localSheetId="2" hidden="1">-1</definedName>
    <definedName name="grb_psdtol" localSheetId="2" hidden="1">0.000001</definedName>
    <definedName name="grb_relmip" localSheetId="2" hidden="1">0.0001</definedName>
    <definedName name="grb_submip" localSheetId="2" hidden="1">500</definedName>
    <definedName name="grb_symmetry" localSheetId="2" hidden="1">-1</definedName>
    <definedName name="grb_threads" localSheetId="2" hidden="1">0</definedName>
    <definedName name="grb_var" localSheetId="2" hidden="1">-1</definedName>
    <definedName name="gurobi_qp" localSheetId="2" hidden="1">2</definedName>
    <definedName name="LSGRGeng_RelaxBounds" localSheetId="2" hidden="1">0</definedName>
    <definedName name="solver_acc" localSheetId="2" hidden="1">0.001</definedName>
    <definedName name="solver_adj" localSheetId="2" hidden="1">Model!#REF!</definedName>
    <definedName name="solver_adj_ob" localSheetId="2" hidden="1">1</definedName>
    <definedName name="solver_adj_ob1" localSheetId="2" hidden="1">1</definedName>
    <definedName name="solver_adj_ob2" localSheetId="2" hidden="1">1</definedName>
    <definedName name="solver_ars" localSheetId="2" hidden="1">1</definedName>
    <definedName name="solver_bigm" localSheetId="2" hidden="1">1000000</definedName>
    <definedName name="solver_bnd" localSheetId="2" hidden="1">1</definedName>
    <definedName name="solver_cha" localSheetId="2" hidden="1">0</definedName>
    <definedName name="solver_chc1" localSheetId="2" hidden="1">0</definedName>
    <definedName name="solver_chc2" localSheetId="2" hidden="1">0</definedName>
    <definedName name="solver_chn" localSheetId="2" hidden="1">4</definedName>
    <definedName name="solver_chp1" localSheetId="2" hidden="1">0</definedName>
    <definedName name="solver_chp2" localSheetId="2" hidden="1">0</definedName>
    <definedName name="solver_cht" localSheetId="2" hidden="1">0</definedName>
    <definedName name="solver_cir1" localSheetId="2" hidden="1">1</definedName>
    <definedName name="solver_cir2" localSheetId="2" hidden="1">1</definedName>
    <definedName name="solver_con" localSheetId="2" hidden="1">" "</definedName>
    <definedName name="solver_con1" localSheetId="2" hidden="1">" "</definedName>
    <definedName name="solver_con2" localSheetId="2" hidden="1">" "</definedName>
    <definedName name="solver_corr" hidden="1">1</definedName>
    <definedName name="solver_ctp1" hidden="1">0</definedName>
    <definedName name="solver_ctp2" hidden="1">0</definedName>
    <definedName name="solver_cvg" localSheetId="2" hidden="1">0.0001</definedName>
    <definedName name="solver_dia" localSheetId="2" hidden="1">1</definedName>
    <definedName name="solver_disp" hidden="1">0</definedName>
    <definedName name="solver_drv" localSheetId="2" hidden="1">1</definedName>
    <definedName name="solver_eng" localSheetId="2" hidden="1">0</definedName>
    <definedName name="solver_est" localSheetId="2" hidden="1">1</definedName>
    <definedName name="solver_eval" hidden="1">0</definedName>
    <definedName name="solver_fea" localSheetId="2" hidden="1">0.000001</definedName>
    <definedName name="solver_fns" localSheetId="2" hidden="1">0</definedName>
    <definedName name="solver_gap" localSheetId="2" hidden="1">0.0000001</definedName>
    <definedName name="solver_glb" localSheetId="2" hidden="1">-1E+30</definedName>
    <definedName name="solver_gub" localSheetId="2" hidden="1">1E+30</definedName>
    <definedName name="solver_iao" localSheetId="2" hidden="1">0</definedName>
    <definedName name="solver_inc" localSheetId="2" hidden="1">0</definedName>
    <definedName name="solver_int" localSheetId="2" hidden="1">0</definedName>
    <definedName name="solver_ipd" localSheetId="2" hidden="1">3</definedName>
    <definedName name="solver_ipi" localSheetId="2" hidden="1">1</definedName>
    <definedName name="solver_ips" localSheetId="2" hidden="1">0.99</definedName>
    <definedName name="solver_irs" localSheetId="2" hidden="1">0</definedName>
    <definedName name="solver_ism" localSheetId="2" hidden="1">0</definedName>
    <definedName name="solver_itr" localSheetId="2" hidden="1">2147483647</definedName>
    <definedName name="solver_lcens" hidden="1">-1E+30</definedName>
    <definedName name="solver_lcut" hidden="1">-1E+30</definedName>
    <definedName name="solver_legacy" localSheetId="2" hidden="1">1</definedName>
    <definedName name="solver_lhs_ob1" localSheetId="2" hidden="1">0</definedName>
    <definedName name="solver_lhs_ob2" localSheetId="2" hidden="1">0</definedName>
    <definedName name="solver_lhs1" localSheetId="2" hidden="1">Model!#REF!</definedName>
    <definedName name="solver_lhs2" localSheetId="2" hidden="1">Model!#REF!</definedName>
    <definedName name="solver_lin" localSheetId="2" hidden="1">2</definedName>
    <definedName name="solver_loc" localSheetId="2" hidden="1">4</definedName>
    <definedName name="solver_log" localSheetId="2" hidden="1">1</definedName>
    <definedName name="solver_lpp" localSheetId="2" hidden="1">0</definedName>
    <definedName name="solver_lpt" localSheetId="2" hidden="1">0</definedName>
    <definedName name="solver_lva" localSheetId="2" hidden="1">0</definedName>
    <definedName name="solver_mda" localSheetId="2" hidden="1">4</definedName>
    <definedName name="solver_met" localSheetId="2" hidden="1">1</definedName>
    <definedName name="solver_mip" localSheetId="2" hidden="1">2147483647</definedName>
    <definedName name="solver_mni" localSheetId="2" hidden="1">30</definedName>
    <definedName name="solver_mod" localSheetId="2" hidden="1">1</definedName>
    <definedName name="solver_mrt" localSheetId="2" hidden="1">0.075</definedName>
    <definedName name="solver_msl" localSheetId="2" hidden="1">0</definedName>
    <definedName name="solver_neg" localSheetId="2" hidden="1">0</definedName>
    <definedName name="solver_nod" localSheetId="2" hidden="1">2147483647</definedName>
    <definedName name="solver_nopt" localSheetId="2" hidden="1">1</definedName>
    <definedName name="solver_nsim" hidden="1">1</definedName>
    <definedName name="solver_nsopt" localSheetId="2" hidden="1">-1</definedName>
    <definedName name="solver_nssim" hidden="1">-1</definedName>
    <definedName name="solver_ntr" localSheetId="2" hidden="1">0</definedName>
    <definedName name="solver_ntri" hidden="1">10000</definedName>
    <definedName name="solver_num" localSheetId="2" hidden="1">2</definedName>
    <definedName name="solver_nwt" localSheetId="2" hidden="1">1</definedName>
    <definedName name="solver_obc" localSheetId="2" hidden="1">1</definedName>
    <definedName name="solver_obp" localSheetId="2" hidden="1">0</definedName>
    <definedName name="solver_opt" localSheetId="2" hidden="1">Model!#REF!</definedName>
    <definedName name="solver_opt_ob" localSheetId="2" hidden="1">1</definedName>
    <definedName name="solver_pre" localSheetId="2" hidden="1">0.000001</definedName>
    <definedName name="solver_psi" localSheetId="2" hidden="1">0</definedName>
    <definedName name="solver_rbv" localSheetId="2" hidden="1">1</definedName>
    <definedName name="solver_rdp" localSheetId="2" hidden="1">1</definedName>
    <definedName name="solver_rel1" localSheetId="2" hidden="1">1</definedName>
    <definedName name="solver_rel2" localSheetId="2" hidden="1">3</definedName>
    <definedName name="solver_rep" localSheetId="2" hidden="1">0</definedName>
    <definedName name="solver_res" localSheetId="2" hidden="1">0.05</definedName>
    <definedName name="solver_rgen" hidden="1">1</definedName>
    <definedName name="solver_rhs1" localSheetId="2" hidden="1">Model!#REF!</definedName>
    <definedName name="solver_rhs2" localSheetId="2" hidden="1">0</definedName>
    <definedName name="solver_rlx" localSheetId="2" hidden="1">0</definedName>
    <definedName name="solver_rsmp" hidden="1">2</definedName>
    <definedName name="solver_rtr" localSheetId="2" hidden="1">0</definedName>
    <definedName name="solver_rxc1" localSheetId="2" hidden="1">1</definedName>
    <definedName name="solver_rxc2" localSheetId="2" hidden="1">1</definedName>
    <definedName name="solver_rxv" localSheetId="2" hidden="1">1</definedName>
    <definedName name="solver_scl" localSheetId="2" hidden="1">0</definedName>
    <definedName name="solver_seed" hidden="1">0</definedName>
    <definedName name="solver_sel" localSheetId="2" hidden="1">1</definedName>
    <definedName name="solver_sho" localSheetId="2" hidden="1">0</definedName>
    <definedName name="solver_slv" localSheetId="2" hidden="1">0</definedName>
    <definedName name="solver_slvu" localSheetId="2" hidden="1">0</definedName>
    <definedName name="solver_soc" localSheetId="2" hidden="1">0</definedName>
    <definedName name="solver_ssz" localSheetId="2" hidden="1">0</definedName>
    <definedName name="solver_sta" localSheetId="2" hidden="1">0</definedName>
    <definedName name="solver_sthr" hidden="1">0</definedName>
    <definedName name="solver_strm" hidden="1">0</definedName>
    <definedName name="solver_thr" localSheetId="2" hidden="1">0</definedName>
    <definedName name="solver_tim" localSheetId="2" hidden="1">2147483647</definedName>
    <definedName name="solver_tms" localSheetId="2" hidden="1">0</definedName>
    <definedName name="solver_tol" localSheetId="2" hidden="1">0</definedName>
    <definedName name="solver_tree_a" localSheetId="2" hidden="1">1</definedName>
    <definedName name="solver_tree_b" localSheetId="2" hidden="1">1</definedName>
    <definedName name="solver_tree_ce" localSheetId="2" hidden="1">1</definedName>
    <definedName name="solver_tree_dn" localSheetId="2" hidden="1">1</definedName>
    <definedName name="solver_tree_rt" localSheetId="2" hidden="1">999999999999</definedName>
    <definedName name="solver_typ" localSheetId="0" hidden="1">2</definedName>
    <definedName name="solver_typ" localSheetId="2" hidden="1">1</definedName>
    <definedName name="solver_ubigm" localSheetId="2" hidden="1">1000000</definedName>
    <definedName name="solver_ucens" hidden="1">1E+30</definedName>
    <definedName name="solver_ucut" hidden="1">1E+30</definedName>
    <definedName name="solver_umod" localSheetId="2" hidden="1">1</definedName>
    <definedName name="solver_urs" localSheetId="2" hidden="1">0</definedName>
    <definedName name="solver_userid" localSheetId="2" hidden="1">10049</definedName>
    <definedName name="solver_val" localSheetId="2" hidden="1">0</definedName>
    <definedName name="solver_var" localSheetId="2" hidden="1">" "</definedName>
    <definedName name="solver_ver" localSheetId="0" hidden="1">12</definedName>
    <definedName name="solver_ver" localSheetId="2" hidden="1">11</definedName>
    <definedName name="solver_vir" localSheetId="2" hidden="1">1</definedName>
    <definedName name="solver_vol" localSheetId="2" hidden="1">0</definedName>
    <definedName name="solver_vst" localSheetId="2" hidden="1">0</definedName>
    <definedName name="solveri_CPop" hidden="1">"System.Boolean:True"</definedName>
    <definedName name="solveri_ISpPars_B10" localSheetId="2" hidden="1">"RiskSolver.UI.Charts.InputDlgPars:-1000001;1;1;29;27;42;44;0;90;90;0;0;0;0;1;"</definedName>
    <definedName name="solveri_ISpPars_B16" localSheetId="0" hidden="1">"RiskSolver.UI.Charts.InputDlgPars:-1000001;1;1;29;26;42;43;0;90;90;0;0;0;0;1;"</definedName>
    <definedName name="solveri_ISpPars_B4" localSheetId="2" hidden="1">"RiskSolver.UI.Charts.InputDlgPars:-1000001;1;1;27;36;42;44;0;90;90;0;0;0;0;1;"</definedName>
    <definedName name="solveri_ISpPars_B5" localSheetId="2" hidden="1">"RiskSolver.UI.Charts.InputDlgPars:-1000001;1;1;28;22;44;51;0;90;90;0;0;0;0;1;"</definedName>
    <definedName name="solveri_ISpPars_B8" localSheetId="2" hidden="1">"RiskSolver.UI.Charts.InputDlgPars:-1000001;1;1;26;29;53;51;0;90;90;0;0;0;0;1;"</definedName>
    <definedName name="solveri_ISpPars_F4" localSheetId="2" hidden="1">"RiskSolver.UI.Charts.InputDlgPars:-1000001;1;1;29;27;42;44;0;90;90;0;0;0;0;1;"</definedName>
    <definedName name="solvero_CPop" hidden="1">"System.Boolean:True"</definedName>
    <definedName name="solvero_CRMax" hidden="1">"System.Double:Infinity"</definedName>
    <definedName name="solvero_CRMax_B20" localSheetId="2" hidden="1">"System.Double:Infinity"</definedName>
    <definedName name="solvero_CRMax_B21" localSheetId="2" hidden="1">"System.Double:Infinity"</definedName>
    <definedName name="solvero_CRMax_B7" localSheetId="2" hidden="1">"System.Double:Infinity"</definedName>
    <definedName name="solvero_CRMax_B8" localSheetId="2" hidden="1">"System.Double:Infinity"</definedName>
    <definedName name="solvero_CRMin" hidden="1">"System.Double:-Infinity"</definedName>
    <definedName name="solvero_CRMin_B20" localSheetId="2" hidden="1">"System.Double:-Infinity"</definedName>
    <definedName name="solvero_CRMin_B21" localSheetId="2" hidden="1">"System.Double:-Infinity"</definedName>
    <definedName name="solvero_CRMin_B7" localSheetId="2" hidden="1">"System.Double:-Infinity"</definedName>
    <definedName name="solvero_CRMin_B8" localSheetId="2" hidden="1">"System.Double:-Infinity"</definedName>
    <definedName name="solvero_OSpPars" hidden="1">"RiskSolver.UI.Charts.OutDlgPars:-1000001;36;52;49;44;0;1;90;80;0;0;0;0;1;"</definedName>
    <definedName name="solvero_OSpPars_B20" localSheetId="2" hidden="1">"RiskSolver.UI.Charts.OutDlgPars:-1000001;24;22;51;51;0;1;90;80;0;0;0;0;1;"</definedName>
    <definedName name="solvero_OSpPars_B21" localSheetId="2" hidden="1">"RiskSolver.UI.Charts.OutDlgPars:-1000001;37;17;51;51;0;1;90;80;0;0;0;0;1;"</definedName>
    <definedName name="solvero_OSpPars_B7" localSheetId="2" hidden="1">"RiskSolver.UI.Charts.OutDlgPars:-1000001;38;47;58;47;3;1;90;80;0;0;0;0;1;"</definedName>
    <definedName name="solvero_OSpPars_B8" localSheetId="2" hidden="1">"RiskSolver.UI.Charts.OutDlgPars:-1000001;9;43;49;44;0;1;90;80;0;0;0;0;1;"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6" i="41" l="1"/>
  <c r="B2" i="45" l="1"/>
  <c r="H2" i="44"/>
  <c r="F4" i="37" l="1"/>
  <c r="F5" i="37"/>
  <c r="F6" i="37"/>
  <c r="F7" i="37"/>
  <c r="F8" i="37"/>
  <c r="F9" i="37"/>
  <c r="F10" i="37"/>
  <c r="F11" i="37"/>
  <c r="F12" i="37"/>
  <c r="F13" i="37"/>
  <c r="F14" i="37"/>
  <c r="F15" i="37"/>
  <c r="F16" i="37"/>
  <c r="F17" i="37"/>
  <c r="F18" i="37"/>
  <c r="F19" i="37"/>
  <c r="F20" i="37"/>
  <c r="F21" i="37"/>
  <c r="F22" i="37"/>
  <c r="F23" i="37"/>
  <c r="E40" i="41" l="1"/>
  <c r="F40" i="41" s="1"/>
  <c r="E41" i="41"/>
  <c r="F41" i="41" s="1"/>
  <c r="E42" i="41"/>
  <c r="F42" i="41" s="1"/>
  <c r="E43" i="41"/>
  <c r="F43" i="41" s="1"/>
  <c r="E44" i="41"/>
  <c r="F44" i="41" s="1"/>
  <c r="E45" i="41"/>
  <c r="F45" i="41" s="1"/>
  <c r="E46" i="41"/>
  <c r="F46" i="41" s="1"/>
  <c r="E47" i="41"/>
  <c r="F47" i="41" s="1"/>
  <c r="E48" i="41"/>
  <c r="F48" i="41" s="1"/>
  <c r="E49" i="41"/>
  <c r="F49" i="41" s="1"/>
  <c r="E50" i="41"/>
  <c r="F50" i="41" s="1"/>
  <c r="E51" i="41"/>
  <c r="F51" i="41" s="1"/>
  <c r="E52" i="41"/>
  <c r="F52" i="41" s="1"/>
  <c r="E53" i="41"/>
  <c r="F53" i="41" s="1"/>
  <c r="E54" i="41"/>
  <c r="F54" i="41" s="1"/>
  <c r="E55" i="41"/>
  <c r="F55" i="41" s="1"/>
  <c r="E56" i="41"/>
  <c r="F56" i="41" s="1"/>
  <c r="E57" i="41"/>
  <c r="F57" i="41" s="1"/>
  <c r="E58" i="41"/>
  <c r="F58" i="41" s="1"/>
  <c r="E59" i="41"/>
  <c r="F59" i="41" s="1"/>
  <c r="E60" i="41"/>
  <c r="F60" i="41" s="1"/>
  <c r="E61" i="41"/>
  <c r="F61" i="41" s="1"/>
  <c r="E62" i="41"/>
  <c r="F62" i="41" s="1"/>
  <c r="E63" i="41"/>
  <c r="F63" i="41" s="1"/>
  <c r="E64" i="41"/>
  <c r="F64" i="41" s="1"/>
  <c r="E65" i="41"/>
  <c r="F65" i="41" s="1"/>
  <c r="E66" i="41"/>
  <c r="F66" i="41" s="1"/>
  <c r="E67" i="41"/>
  <c r="F67" i="41" s="1"/>
  <c r="E68" i="41"/>
  <c r="F68" i="41" s="1"/>
  <c r="E69" i="41"/>
  <c r="F69" i="41" s="1"/>
  <c r="E70" i="41"/>
  <c r="F70" i="41" s="1"/>
  <c r="E71" i="41"/>
  <c r="F71" i="41" s="1"/>
  <c r="E72" i="41"/>
  <c r="F72" i="41" s="1"/>
  <c r="E73" i="41"/>
  <c r="F73" i="41" s="1"/>
  <c r="E74" i="41"/>
  <c r="F74" i="41" s="1"/>
  <c r="E75" i="41"/>
  <c r="F75" i="41" s="1"/>
  <c r="E76" i="41"/>
  <c r="F76" i="41" s="1"/>
  <c r="E77" i="41"/>
  <c r="F77" i="41" s="1"/>
  <c r="E78" i="41"/>
  <c r="F78" i="41" s="1"/>
  <c r="E79" i="41"/>
  <c r="F79" i="41" s="1"/>
  <c r="E80" i="41"/>
  <c r="F80" i="41" s="1"/>
  <c r="E81" i="41"/>
  <c r="F81" i="41" s="1"/>
  <c r="E82" i="41"/>
  <c r="F82" i="41" s="1"/>
  <c r="E83" i="41"/>
  <c r="F83" i="41" s="1"/>
  <c r="E84" i="41"/>
  <c r="F84" i="41" s="1"/>
  <c r="E85" i="41"/>
  <c r="F85" i="41" s="1"/>
  <c r="E86" i="41"/>
  <c r="F86" i="41" s="1"/>
  <c r="E87" i="41"/>
  <c r="F87" i="41" s="1"/>
  <c r="E88" i="41"/>
  <c r="F88" i="41" s="1"/>
  <c r="E89" i="41"/>
  <c r="F89" i="41" s="1"/>
  <c r="E90" i="41"/>
  <c r="F90" i="41" s="1"/>
  <c r="E91" i="41"/>
  <c r="F91" i="41" s="1"/>
  <c r="E92" i="41"/>
  <c r="F92" i="41" s="1"/>
  <c r="E93" i="41"/>
  <c r="F93" i="41" s="1"/>
  <c r="E94" i="41"/>
  <c r="F94" i="41" s="1"/>
  <c r="E95" i="41"/>
  <c r="F95" i="41" s="1"/>
  <c r="E96" i="41"/>
  <c r="F96" i="41" s="1"/>
  <c r="E97" i="41"/>
  <c r="F97" i="41" s="1"/>
  <c r="E98" i="41"/>
  <c r="F98" i="41" s="1"/>
  <c r="E99" i="41"/>
  <c r="F99" i="41" s="1"/>
  <c r="E100" i="41"/>
  <c r="F100" i="41" s="1"/>
  <c r="E101" i="41"/>
  <c r="F101" i="41" s="1"/>
  <c r="E102" i="41"/>
  <c r="F102" i="41" s="1"/>
  <c r="E103" i="41"/>
  <c r="F103" i="41" s="1"/>
  <c r="E104" i="41"/>
  <c r="F104" i="41" s="1"/>
  <c r="E105" i="41"/>
  <c r="F105" i="41" s="1"/>
  <c r="E106" i="41"/>
  <c r="F106" i="41" s="1"/>
  <c r="E107" i="41"/>
  <c r="F107" i="41" s="1"/>
  <c r="E108" i="41"/>
  <c r="F108" i="41" s="1"/>
  <c r="E109" i="41"/>
  <c r="F109" i="41" s="1"/>
  <c r="E110" i="41"/>
  <c r="F110" i="41" s="1"/>
  <c r="E111" i="41"/>
  <c r="F111" i="41" s="1"/>
  <c r="E112" i="41"/>
  <c r="F112" i="41" s="1"/>
  <c r="E113" i="41"/>
  <c r="F113" i="41" s="1"/>
  <c r="E114" i="41"/>
  <c r="F114" i="41" s="1"/>
  <c r="E115" i="41"/>
  <c r="F115" i="41" s="1"/>
  <c r="E116" i="41"/>
  <c r="F116" i="41" s="1"/>
  <c r="E117" i="41"/>
  <c r="F117" i="41" s="1"/>
  <c r="E118" i="41"/>
  <c r="F118" i="41" s="1"/>
  <c r="E119" i="41"/>
  <c r="F119" i="41" s="1"/>
  <c r="E120" i="41"/>
  <c r="F120" i="41" s="1"/>
  <c r="E121" i="41"/>
  <c r="F121" i="41" s="1"/>
  <c r="E122" i="41"/>
  <c r="F122" i="41" s="1"/>
  <c r="E123" i="41"/>
  <c r="F123" i="41" s="1"/>
  <c r="E124" i="41"/>
  <c r="F124" i="41" s="1"/>
  <c r="E125" i="41"/>
  <c r="F125" i="41" s="1"/>
  <c r="E126" i="41"/>
  <c r="F126" i="41" s="1"/>
  <c r="E127" i="41"/>
  <c r="F127" i="41" s="1"/>
  <c r="E128" i="41"/>
  <c r="F128" i="41" s="1"/>
  <c r="E129" i="41"/>
  <c r="F129" i="41" s="1"/>
  <c r="E130" i="41"/>
  <c r="F130" i="41" s="1"/>
  <c r="E131" i="41"/>
  <c r="F131" i="41" s="1"/>
  <c r="E132" i="41"/>
  <c r="F132" i="41" s="1"/>
  <c r="E133" i="41"/>
  <c r="F133" i="41" s="1"/>
  <c r="E134" i="41"/>
  <c r="F134" i="41" s="1"/>
  <c r="E135" i="41"/>
  <c r="F135" i="41" s="1"/>
  <c r="E136" i="41"/>
  <c r="F136" i="41" s="1"/>
  <c r="E137" i="41"/>
  <c r="F137" i="41" s="1"/>
  <c r="E138" i="41"/>
  <c r="F138" i="41" s="1"/>
  <c r="E139" i="41"/>
  <c r="F139" i="41" s="1"/>
  <c r="E140" i="41"/>
  <c r="F140" i="41" s="1"/>
  <c r="E141" i="41"/>
  <c r="F141" i="41" s="1"/>
  <c r="E142" i="41"/>
  <c r="F142" i="41" s="1"/>
  <c r="E143" i="41"/>
  <c r="F143" i="41" s="1"/>
  <c r="E144" i="41"/>
  <c r="F144" i="41" s="1"/>
  <c r="E145" i="41"/>
  <c r="F145" i="41" s="1"/>
  <c r="E146" i="41"/>
  <c r="F146" i="41" s="1"/>
  <c r="E147" i="41"/>
  <c r="F147" i="41" s="1"/>
  <c r="E148" i="41"/>
  <c r="F148" i="41" s="1"/>
  <c r="E149" i="41"/>
  <c r="F149" i="41" s="1"/>
  <c r="E150" i="41"/>
  <c r="F150" i="41" s="1"/>
  <c r="E151" i="41"/>
  <c r="F151" i="41" s="1"/>
  <c r="E152" i="41"/>
  <c r="F152" i="41" s="1"/>
  <c r="E153" i="41"/>
  <c r="F153" i="41" s="1"/>
  <c r="E154" i="41"/>
  <c r="F154" i="41" s="1"/>
  <c r="E155" i="41"/>
  <c r="F155" i="41" s="1"/>
  <c r="E156" i="41"/>
  <c r="F156" i="41" s="1"/>
  <c r="E157" i="41"/>
  <c r="F157" i="41" s="1"/>
  <c r="E158" i="41"/>
  <c r="F158" i="41" s="1"/>
  <c r="E159" i="41"/>
  <c r="F159" i="41" s="1"/>
  <c r="E160" i="41"/>
  <c r="F160" i="41" s="1"/>
  <c r="E161" i="41"/>
  <c r="F161" i="41" s="1"/>
  <c r="E162" i="41"/>
  <c r="F162" i="41" s="1"/>
  <c r="E163" i="41"/>
  <c r="F163" i="41" s="1"/>
  <c r="E164" i="41"/>
  <c r="F164" i="41" s="1"/>
  <c r="E165" i="41"/>
  <c r="F165" i="41" s="1"/>
  <c r="E166" i="41"/>
  <c r="F166" i="41" s="1"/>
  <c r="E167" i="41"/>
  <c r="F167" i="41" s="1"/>
  <c r="E168" i="41"/>
  <c r="F168" i="41" s="1"/>
  <c r="E169" i="41"/>
  <c r="F169" i="41" s="1"/>
  <c r="E170" i="41"/>
  <c r="F170" i="41" s="1"/>
  <c r="E171" i="41"/>
  <c r="F171" i="41" s="1"/>
  <c r="E172" i="41"/>
  <c r="F172" i="41" s="1"/>
  <c r="E173" i="41"/>
  <c r="F173" i="41" s="1"/>
  <c r="E174" i="41"/>
  <c r="F174" i="41" s="1"/>
  <c r="E175" i="41"/>
  <c r="F175" i="41" s="1"/>
  <c r="E176" i="41"/>
  <c r="F176" i="41" s="1"/>
  <c r="E177" i="41"/>
  <c r="F177" i="41" s="1"/>
  <c r="E178" i="41"/>
  <c r="F178" i="41" s="1"/>
  <c r="E179" i="41"/>
  <c r="F179" i="41" s="1"/>
  <c r="E180" i="41"/>
  <c r="F180" i="41" s="1"/>
  <c r="E181" i="41"/>
  <c r="F181" i="41" s="1"/>
  <c r="E182" i="41"/>
  <c r="F182" i="41" s="1"/>
  <c r="E183" i="41"/>
  <c r="F183" i="41" s="1"/>
  <c r="E184" i="41"/>
  <c r="F184" i="41" s="1"/>
  <c r="E185" i="41"/>
  <c r="F185" i="41" s="1"/>
  <c r="E186" i="41"/>
  <c r="F186" i="41" s="1"/>
  <c r="E187" i="41"/>
  <c r="F187" i="41" s="1"/>
  <c r="E188" i="41"/>
  <c r="F188" i="41" s="1"/>
  <c r="E189" i="41"/>
  <c r="F189" i="41" s="1"/>
  <c r="E190" i="41"/>
  <c r="F190" i="41" s="1"/>
  <c r="E191" i="41"/>
  <c r="F191" i="41" s="1"/>
  <c r="E192" i="41"/>
  <c r="F192" i="41" s="1"/>
  <c r="E193" i="41"/>
  <c r="F193" i="41" s="1"/>
  <c r="E194" i="41"/>
  <c r="F194" i="41" s="1"/>
  <c r="E195" i="41"/>
  <c r="F195" i="41" s="1"/>
  <c r="E196" i="41"/>
  <c r="F196" i="41" s="1"/>
  <c r="E197" i="41"/>
  <c r="F197" i="41" s="1"/>
  <c r="E198" i="41"/>
  <c r="F198" i="41" s="1"/>
  <c r="E199" i="41"/>
  <c r="F199" i="41" s="1"/>
  <c r="E200" i="41"/>
  <c r="F200" i="41" s="1"/>
  <c r="E201" i="41"/>
  <c r="F201" i="41" s="1"/>
  <c r="E202" i="41"/>
  <c r="F202" i="41" s="1"/>
  <c r="E203" i="41"/>
  <c r="F203" i="41" s="1"/>
  <c r="E204" i="41"/>
  <c r="F204" i="41" s="1"/>
  <c r="E205" i="41"/>
  <c r="F205" i="41" s="1"/>
  <c r="E206" i="41"/>
  <c r="F206" i="41" s="1"/>
  <c r="E207" i="41"/>
  <c r="F207" i="41" s="1"/>
  <c r="E208" i="41"/>
  <c r="F208" i="41" s="1"/>
  <c r="E209" i="41"/>
  <c r="F209" i="41" s="1"/>
  <c r="E210" i="41"/>
  <c r="F210" i="41" s="1"/>
  <c r="E211" i="41"/>
  <c r="F211" i="41" s="1"/>
  <c r="E212" i="41"/>
  <c r="F212" i="41" s="1"/>
  <c r="E213" i="41"/>
  <c r="F213" i="41" s="1"/>
  <c r="E214" i="41"/>
  <c r="F214" i="41" s="1"/>
  <c r="E215" i="41"/>
  <c r="F215" i="41" s="1"/>
  <c r="E216" i="41"/>
  <c r="F216" i="41" s="1"/>
  <c r="E217" i="41"/>
  <c r="F217" i="41" s="1"/>
  <c r="E218" i="41"/>
  <c r="F218" i="41" s="1"/>
  <c r="E219" i="41"/>
  <c r="F219" i="41" s="1"/>
  <c r="E220" i="41"/>
  <c r="F220" i="41" s="1"/>
  <c r="E221" i="41"/>
  <c r="F221" i="41" s="1"/>
  <c r="E222" i="41"/>
  <c r="F222" i="41" s="1"/>
  <c r="E223" i="41"/>
  <c r="F223" i="41" s="1"/>
  <c r="E224" i="41"/>
  <c r="F224" i="41" s="1"/>
  <c r="E225" i="41"/>
  <c r="F225" i="41" s="1"/>
  <c r="E226" i="41"/>
  <c r="F226" i="41" s="1"/>
  <c r="E227" i="41"/>
  <c r="F227" i="41" s="1"/>
  <c r="E228" i="41"/>
  <c r="F228" i="41" s="1"/>
  <c r="E229" i="41"/>
  <c r="F229" i="41" s="1"/>
  <c r="E230" i="41"/>
  <c r="F230" i="41" s="1"/>
  <c r="E231" i="41"/>
  <c r="F231" i="41" s="1"/>
  <c r="E232" i="41"/>
  <c r="F232" i="41" s="1"/>
  <c r="E233" i="41"/>
  <c r="F233" i="41" s="1"/>
  <c r="E234" i="41"/>
  <c r="F234" i="41" s="1"/>
  <c r="E235" i="41"/>
  <c r="F235" i="41" s="1"/>
  <c r="E236" i="41"/>
  <c r="F236" i="41" s="1"/>
  <c r="E237" i="41"/>
  <c r="F237" i="41" s="1"/>
  <c r="E238" i="41"/>
  <c r="F238" i="41" s="1"/>
  <c r="E239" i="41"/>
  <c r="F239" i="41" s="1"/>
  <c r="E240" i="41"/>
  <c r="F240" i="41" s="1"/>
  <c r="E241" i="41"/>
  <c r="F241" i="41" s="1"/>
  <c r="E242" i="41"/>
  <c r="F242" i="41" s="1"/>
  <c r="E243" i="41"/>
  <c r="F243" i="41" s="1"/>
  <c r="E244" i="41"/>
  <c r="F244" i="41" s="1"/>
  <c r="E245" i="41"/>
  <c r="F245" i="41" s="1"/>
  <c r="E246" i="41"/>
  <c r="F246" i="41" s="1"/>
  <c r="E247" i="41"/>
  <c r="F247" i="41" s="1"/>
  <c r="E248" i="41"/>
  <c r="F248" i="41" s="1"/>
  <c r="E249" i="41"/>
  <c r="F249" i="41" s="1"/>
  <c r="E250" i="41"/>
  <c r="F250" i="41" s="1"/>
  <c r="E251" i="41"/>
  <c r="F251" i="41" s="1"/>
  <c r="E252" i="41"/>
  <c r="F252" i="41" s="1"/>
  <c r="E253" i="41"/>
  <c r="F253" i="41" s="1"/>
  <c r="E254" i="41"/>
  <c r="F254" i="41" s="1"/>
  <c r="E255" i="41"/>
  <c r="F255" i="41" s="1"/>
  <c r="E256" i="41"/>
  <c r="F256" i="41" s="1"/>
  <c r="E257" i="41"/>
  <c r="F257" i="41" s="1"/>
  <c r="E258" i="41"/>
  <c r="F258" i="41" s="1"/>
  <c r="E259" i="41"/>
  <c r="F259" i="41" s="1"/>
  <c r="E260" i="41"/>
  <c r="F260" i="41" s="1"/>
  <c r="E261" i="41"/>
  <c r="F261" i="41" s="1"/>
  <c r="E262" i="41"/>
  <c r="F262" i="41" s="1"/>
  <c r="E263" i="41"/>
  <c r="F263" i="41" s="1"/>
  <c r="E264" i="41"/>
  <c r="F264" i="41" s="1"/>
  <c r="E265" i="41"/>
  <c r="F265" i="41" s="1"/>
  <c r="E266" i="41"/>
  <c r="F266" i="41" s="1"/>
  <c r="E267" i="41"/>
  <c r="F267" i="41" s="1"/>
  <c r="E268" i="41"/>
  <c r="F268" i="41" s="1"/>
  <c r="E269" i="41"/>
  <c r="F269" i="41" s="1"/>
  <c r="E270" i="41"/>
  <c r="F270" i="41" s="1"/>
  <c r="E271" i="41"/>
  <c r="F271" i="41" s="1"/>
  <c r="E272" i="41"/>
  <c r="F272" i="41" s="1"/>
  <c r="E273" i="41"/>
  <c r="F273" i="41" s="1"/>
  <c r="E274" i="41"/>
  <c r="F274" i="41" s="1"/>
  <c r="E275" i="41"/>
  <c r="F275" i="41" s="1"/>
  <c r="E276" i="41"/>
  <c r="F276" i="41" s="1"/>
  <c r="E277" i="41"/>
  <c r="F277" i="41" s="1"/>
  <c r="E278" i="41"/>
  <c r="F278" i="41" s="1"/>
  <c r="E279" i="41"/>
  <c r="F279" i="41" s="1"/>
  <c r="E280" i="41"/>
  <c r="F280" i="41" s="1"/>
  <c r="E281" i="41"/>
  <c r="F281" i="41" s="1"/>
  <c r="E282" i="41"/>
  <c r="F282" i="41" s="1"/>
  <c r="E283" i="41"/>
  <c r="F283" i="41" s="1"/>
  <c r="E284" i="41"/>
  <c r="F284" i="41" s="1"/>
  <c r="E285" i="41"/>
  <c r="F285" i="41" s="1"/>
  <c r="E286" i="41"/>
  <c r="F286" i="41" s="1"/>
  <c r="E287" i="41"/>
  <c r="F287" i="41" s="1"/>
  <c r="E288" i="41"/>
  <c r="F288" i="41" s="1"/>
  <c r="E289" i="41"/>
  <c r="F289" i="41" s="1"/>
  <c r="E290" i="41"/>
  <c r="F290" i="41" s="1"/>
  <c r="E291" i="41"/>
  <c r="F291" i="41" s="1"/>
  <c r="E292" i="41"/>
  <c r="F292" i="41" s="1"/>
  <c r="E293" i="41"/>
  <c r="F293" i="41" s="1"/>
  <c r="E294" i="41"/>
  <c r="F294" i="41" s="1"/>
  <c r="E295" i="41"/>
  <c r="F295" i="41" s="1"/>
  <c r="E296" i="41"/>
  <c r="F296" i="41" s="1"/>
  <c r="E297" i="41"/>
  <c r="F297" i="41" s="1"/>
  <c r="E298" i="41"/>
  <c r="F298" i="41" s="1"/>
  <c r="E299" i="41"/>
  <c r="F299" i="41" s="1"/>
  <c r="E300" i="41"/>
  <c r="F300" i="41" s="1"/>
  <c r="E301" i="41"/>
  <c r="F301" i="41" s="1"/>
  <c r="E302" i="41"/>
  <c r="F302" i="41" s="1"/>
  <c r="E303" i="41"/>
  <c r="F303" i="41" s="1"/>
  <c r="E304" i="41"/>
  <c r="F304" i="41" s="1"/>
  <c r="E305" i="41"/>
  <c r="F305" i="41" s="1"/>
  <c r="E306" i="41"/>
  <c r="F306" i="41" s="1"/>
  <c r="E307" i="41"/>
  <c r="F307" i="41" s="1"/>
  <c r="E308" i="41"/>
  <c r="F308" i="41" s="1"/>
  <c r="E309" i="41"/>
  <c r="F309" i="41" s="1"/>
  <c r="E310" i="41"/>
  <c r="F310" i="41" s="1"/>
  <c r="E311" i="41"/>
  <c r="F311" i="41" s="1"/>
  <c r="E312" i="41"/>
  <c r="F312" i="41" s="1"/>
  <c r="E313" i="41"/>
  <c r="F313" i="41" s="1"/>
  <c r="E314" i="41"/>
  <c r="F314" i="41" s="1"/>
  <c r="E315" i="41"/>
  <c r="F315" i="41" s="1"/>
  <c r="E316" i="41"/>
  <c r="F316" i="41" s="1"/>
  <c r="E317" i="41"/>
  <c r="F317" i="41" s="1"/>
  <c r="E318" i="41"/>
  <c r="F318" i="41" s="1"/>
  <c r="E319" i="41"/>
  <c r="F319" i="41" s="1"/>
  <c r="E320" i="41"/>
  <c r="F320" i="41" s="1"/>
  <c r="E321" i="41"/>
  <c r="F321" i="41" s="1"/>
  <c r="E322" i="41"/>
  <c r="F322" i="41" s="1"/>
  <c r="E323" i="41"/>
  <c r="F323" i="41" s="1"/>
  <c r="E324" i="41"/>
  <c r="F324" i="41" s="1"/>
  <c r="E325" i="41"/>
  <c r="F325" i="41" s="1"/>
  <c r="E326" i="41"/>
  <c r="F326" i="41" s="1"/>
  <c r="E327" i="41"/>
  <c r="F327" i="41" s="1"/>
  <c r="E328" i="41"/>
  <c r="F328" i="41" s="1"/>
  <c r="E329" i="41"/>
  <c r="F329" i="41" s="1"/>
  <c r="E330" i="41"/>
  <c r="F330" i="41" s="1"/>
  <c r="E331" i="41"/>
  <c r="F331" i="41" s="1"/>
  <c r="E332" i="41"/>
  <c r="F332" i="41" s="1"/>
  <c r="E333" i="41"/>
  <c r="F333" i="41" s="1"/>
  <c r="E334" i="41"/>
  <c r="F334" i="41" s="1"/>
  <c r="E335" i="41"/>
  <c r="F335" i="41" s="1"/>
  <c r="E336" i="41"/>
  <c r="F336" i="41" s="1"/>
  <c r="E337" i="41"/>
  <c r="F337" i="41" s="1"/>
  <c r="E338" i="41"/>
  <c r="F338" i="41" s="1"/>
  <c r="E339" i="41"/>
  <c r="F339" i="41" s="1"/>
  <c r="E340" i="41"/>
  <c r="F340" i="41" s="1"/>
  <c r="E341" i="41"/>
  <c r="F341" i="41" s="1"/>
  <c r="E342" i="41"/>
  <c r="F342" i="41" s="1"/>
  <c r="E343" i="41"/>
  <c r="F343" i="41" s="1"/>
  <c r="E344" i="41"/>
  <c r="F344" i="41" s="1"/>
  <c r="E345" i="41"/>
  <c r="F345" i="41" s="1"/>
  <c r="E346" i="41"/>
  <c r="F346" i="41" s="1"/>
  <c r="E347" i="41"/>
  <c r="F347" i="41" s="1"/>
  <c r="E348" i="41"/>
  <c r="F348" i="41" s="1"/>
  <c r="E349" i="41"/>
  <c r="F349" i="41" s="1"/>
  <c r="E350" i="41"/>
  <c r="F350" i="41" s="1"/>
  <c r="E351" i="41"/>
  <c r="F351" i="41" s="1"/>
  <c r="E352" i="41"/>
  <c r="F352" i="41" s="1"/>
  <c r="E353" i="41"/>
  <c r="F353" i="41" s="1"/>
  <c r="E354" i="41"/>
  <c r="F354" i="41" s="1"/>
  <c r="E355" i="41"/>
  <c r="F355" i="41" s="1"/>
  <c r="E356" i="41"/>
  <c r="F356" i="41" s="1"/>
  <c r="E357" i="41"/>
  <c r="F357" i="41" s="1"/>
  <c r="E358" i="41"/>
  <c r="F358" i="41" s="1"/>
  <c r="E359" i="41"/>
  <c r="F359" i="41" s="1"/>
  <c r="E360" i="41"/>
  <c r="F360" i="41" s="1"/>
  <c r="E361" i="41"/>
  <c r="F361" i="41" s="1"/>
  <c r="E362" i="41"/>
  <c r="F362" i="41" s="1"/>
  <c r="E363" i="41"/>
  <c r="F363" i="41" s="1"/>
  <c r="E364" i="41"/>
  <c r="F364" i="41" s="1"/>
  <c r="E365" i="41"/>
  <c r="F365" i="41" s="1"/>
  <c r="E366" i="41"/>
  <c r="F366" i="41" s="1"/>
  <c r="E367" i="41"/>
  <c r="F367" i="41" s="1"/>
  <c r="E368" i="41"/>
  <c r="F368" i="41" s="1"/>
  <c r="E369" i="41"/>
  <c r="F369" i="41" s="1"/>
  <c r="E370" i="41"/>
  <c r="F370" i="41" s="1"/>
  <c r="E371" i="41"/>
  <c r="F371" i="41" s="1"/>
  <c r="E372" i="41"/>
  <c r="F372" i="41" s="1"/>
  <c r="E373" i="41"/>
  <c r="F373" i="41" s="1"/>
  <c r="E374" i="41"/>
  <c r="F374" i="41" s="1"/>
  <c r="E375" i="41"/>
  <c r="F375" i="41" s="1"/>
  <c r="E376" i="41"/>
  <c r="F376" i="41" s="1"/>
  <c r="E377" i="41"/>
  <c r="F377" i="41" s="1"/>
  <c r="E378" i="41"/>
  <c r="F378" i="41" s="1"/>
  <c r="E379" i="41"/>
  <c r="F379" i="41" s="1"/>
  <c r="E380" i="41"/>
  <c r="F380" i="41" s="1"/>
  <c r="E381" i="41"/>
  <c r="F381" i="41" s="1"/>
  <c r="E382" i="41"/>
  <c r="F382" i="41" s="1"/>
  <c r="E383" i="41"/>
  <c r="F383" i="41" s="1"/>
  <c r="E384" i="41"/>
  <c r="F384" i="41" s="1"/>
  <c r="E385" i="41"/>
  <c r="F385" i="41" s="1"/>
  <c r="E386" i="41"/>
  <c r="F386" i="41" s="1"/>
  <c r="E387" i="41"/>
  <c r="F387" i="41" s="1"/>
  <c r="E388" i="41"/>
  <c r="F388" i="41" s="1"/>
  <c r="E389" i="41"/>
  <c r="F389" i="41" s="1"/>
  <c r="E390" i="41"/>
  <c r="F390" i="41" s="1"/>
  <c r="E391" i="41"/>
  <c r="F391" i="41" s="1"/>
  <c r="E392" i="41"/>
  <c r="F392" i="41" s="1"/>
  <c r="E393" i="41"/>
  <c r="F393" i="41" s="1"/>
  <c r="E394" i="41"/>
  <c r="F394" i="41" s="1"/>
  <c r="E395" i="41"/>
  <c r="F395" i="41" s="1"/>
  <c r="E396" i="41"/>
  <c r="F396" i="41" s="1"/>
  <c r="E397" i="41"/>
  <c r="F397" i="41" s="1"/>
  <c r="E398" i="41"/>
  <c r="F398" i="41" s="1"/>
  <c r="E399" i="41"/>
  <c r="F399" i="41" s="1"/>
  <c r="E400" i="41"/>
  <c r="F400" i="41" s="1"/>
  <c r="E401" i="41"/>
  <c r="F401" i="41" s="1"/>
  <c r="E402" i="41"/>
  <c r="F402" i="41" s="1"/>
  <c r="E403" i="41"/>
  <c r="F403" i="41" s="1"/>
  <c r="E404" i="41"/>
  <c r="F404" i="41" s="1"/>
  <c r="E405" i="41"/>
  <c r="F405" i="41" s="1"/>
  <c r="E406" i="41"/>
  <c r="F406" i="41" s="1"/>
  <c r="E407" i="41"/>
  <c r="F407" i="41" s="1"/>
  <c r="E408" i="41"/>
  <c r="F408" i="41" s="1"/>
  <c r="E409" i="41"/>
  <c r="F409" i="41" s="1"/>
  <c r="E410" i="41"/>
  <c r="F410" i="41" s="1"/>
  <c r="E411" i="41"/>
  <c r="F411" i="41" s="1"/>
  <c r="E412" i="41"/>
  <c r="F412" i="41" s="1"/>
  <c r="E413" i="41"/>
  <c r="F413" i="41" s="1"/>
  <c r="E414" i="41"/>
  <c r="F414" i="41" s="1"/>
  <c r="E415" i="41"/>
  <c r="F415" i="41" s="1"/>
  <c r="E416" i="41"/>
  <c r="F416" i="41" s="1"/>
  <c r="E417" i="41"/>
  <c r="F417" i="41" s="1"/>
  <c r="E418" i="41"/>
  <c r="F418" i="41" s="1"/>
  <c r="E419" i="41"/>
  <c r="F419" i="41" s="1"/>
  <c r="E420" i="41"/>
  <c r="F420" i="41" s="1"/>
  <c r="E421" i="41"/>
  <c r="F421" i="41" s="1"/>
  <c r="E422" i="41"/>
  <c r="F422" i="41" s="1"/>
  <c r="E423" i="41"/>
  <c r="F423" i="41" s="1"/>
  <c r="E424" i="41"/>
  <c r="F424" i="41" s="1"/>
  <c r="E425" i="41"/>
  <c r="F425" i="41" s="1"/>
  <c r="E426" i="41"/>
  <c r="F426" i="41" s="1"/>
  <c r="E427" i="41"/>
  <c r="F427" i="41" s="1"/>
  <c r="E428" i="41"/>
  <c r="F428" i="41" s="1"/>
  <c r="E429" i="41"/>
  <c r="F429" i="41" s="1"/>
  <c r="E430" i="41"/>
  <c r="F430" i="41" s="1"/>
  <c r="E431" i="41"/>
  <c r="F431" i="41" s="1"/>
  <c r="E432" i="41"/>
  <c r="F432" i="41" s="1"/>
  <c r="E433" i="41"/>
  <c r="F433" i="41" s="1"/>
  <c r="E434" i="41"/>
  <c r="F434" i="41" s="1"/>
  <c r="E435" i="41"/>
  <c r="F435" i="41" s="1"/>
  <c r="E436" i="41"/>
  <c r="F436" i="41" s="1"/>
  <c r="E437" i="41"/>
  <c r="F437" i="41" s="1"/>
  <c r="E438" i="41"/>
  <c r="F438" i="41" s="1"/>
  <c r="E439" i="41"/>
  <c r="F439" i="41" s="1"/>
  <c r="E440" i="41"/>
  <c r="F440" i="41" s="1"/>
  <c r="E441" i="41"/>
  <c r="F441" i="41" s="1"/>
  <c r="E442" i="41"/>
  <c r="F442" i="41" s="1"/>
  <c r="E443" i="41"/>
  <c r="F443" i="41" s="1"/>
  <c r="E444" i="41"/>
  <c r="F444" i="41" s="1"/>
  <c r="E445" i="41"/>
  <c r="F445" i="41" s="1"/>
  <c r="E446" i="41"/>
  <c r="F446" i="41" s="1"/>
  <c r="E447" i="41"/>
  <c r="F447" i="41" s="1"/>
  <c r="E448" i="41"/>
  <c r="F448" i="41" s="1"/>
  <c r="E449" i="41"/>
  <c r="F449" i="41" s="1"/>
  <c r="E450" i="41"/>
  <c r="F450" i="41" s="1"/>
  <c r="E451" i="41"/>
  <c r="F451" i="41" s="1"/>
  <c r="E452" i="41"/>
  <c r="F452" i="41" s="1"/>
  <c r="E453" i="41"/>
  <c r="F453" i="41" s="1"/>
  <c r="E454" i="41"/>
  <c r="F454" i="41" s="1"/>
  <c r="E455" i="41"/>
  <c r="F455" i="41" s="1"/>
  <c r="E456" i="41"/>
  <c r="F456" i="41" s="1"/>
  <c r="E457" i="41"/>
  <c r="F457" i="41" s="1"/>
  <c r="E458" i="41"/>
  <c r="F458" i="41" s="1"/>
  <c r="E459" i="41"/>
  <c r="F459" i="41" s="1"/>
  <c r="E460" i="41"/>
  <c r="F460" i="41" s="1"/>
  <c r="E461" i="41"/>
  <c r="F461" i="41" s="1"/>
  <c r="E462" i="41"/>
  <c r="F462" i="41" s="1"/>
  <c r="E463" i="41"/>
  <c r="F463" i="41" s="1"/>
  <c r="E464" i="41"/>
  <c r="F464" i="41" s="1"/>
  <c r="E465" i="41"/>
  <c r="F465" i="41" s="1"/>
  <c r="E466" i="41"/>
  <c r="F466" i="41" s="1"/>
  <c r="E467" i="41"/>
  <c r="F467" i="41" s="1"/>
  <c r="E468" i="41"/>
  <c r="F468" i="41" s="1"/>
  <c r="E469" i="41"/>
  <c r="F469" i="41" s="1"/>
  <c r="E470" i="41"/>
  <c r="F470" i="41" s="1"/>
  <c r="E471" i="41"/>
  <c r="F471" i="41" s="1"/>
  <c r="E472" i="41"/>
  <c r="F472" i="41" s="1"/>
  <c r="E473" i="41"/>
  <c r="F473" i="41" s="1"/>
  <c r="E474" i="41"/>
  <c r="F474" i="41" s="1"/>
  <c r="E475" i="41"/>
  <c r="F475" i="41" s="1"/>
  <c r="E476" i="41"/>
  <c r="F476" i="41" s="1"/>
  <c r="E477" i="41"/>
  <c r="F477" i="41" s="1"/>
  <c r="E478" i="41"/>
  <c r="F478" i="41" s="1"/>
  <c r="E479" i="41"/>
  <c r="F479" i="41" s="1"/>
  <c r="E480" i="41"/>
  <c r="F480" i="41" s="1"/>
  <c r="E481" i="41"/>
  <c r="F481" i="41" s="1"/>
  <c r="E482" i="41"/>
  <c r="F482" i="41" s="1"/>
  <c r="E483" i="41"/>
  <c r="F483" i="41" s="1"/>
  <c r="E484" i="41"/>
  <c r="F484" i="41" s="1"/>
  <c r="E485" i="41"/>
  <c r="F485" i="41" s="1"/>
  <c r="E486" i="41"/>
  <c r="F486" i="41" s="1"/>
  <c r="E487" i="41"/>
  <c r="F487" i="41" s="1"/>
  <c r="E488" i="41"/>
  <c r="F488" i="41" s="1"/>
  <c r="E489" i="41"/>
  <c r="F489" i="41" s="1"/>
  <c r="E490" i="41"/>
  <c r="F490" i="41" s="1"/>
  <c r="E491" i="41"/>
  <c r="F491" i="41" s="1"/>
  <c r="E492" i="41"/>
  <c r="F492" i="41" s="1"/>
  <c r="E493" i="41"/>
  <c r="F493" i="41" s="1"/>
  <c r="E494" i="41"/>
  <c r="F494" i="41" s="1"/>
  <c r="E495" i="41"/>
  <c r="F495" i="41" s="1"/>
  <c r="E496" i="41"/>
  <c r="F496" i="41" s="1"/>
  <c r="E497" i="41"/>
  <c r="F497" i="41" s="1"/>
  <c r="E498" i="41"/>
  <c r="F498" i="41" s="1"/>
  <c r="E499" i="41"/>
  <c r="F499" i="41" s="1"/>
  <c r="E500" i="41"/>
  <c r="F500" i="41" s="1"/>
  <c r="E501" i="41"/>
  <c r="F501" i="41" s="1"/>
  <c r="E502" i="41"/>
  <c r="F502" i="41" s="1"/>
  <c r="E503" i="41"/>
  <c r="F503" i="41" s="1"/>
  <c r="E504" i="41"/>
  <c r="F504" i="41" s="1"/>
  <c r="E505" i="41"/>
  <c r="F505" i="41" s="1"/>
  <c r="E506" i="41"/>
  <c r="F506" i="41" s="1"/>
  <c r="E507" i="41"/>
  <c r="F507" i="41" s="1"/>
  <c r="E508" i="41"/>
  <c r="F508" i="41" s="1"/>
  <c r="E509" i="41"/>
  <c r="F509" i="41" s="1"/>
  <c r="E510" i="41"/>
  <c r="F510" i="41" s="1"/>
  <c r="E511" i="41"/>
  <c r="F511" i="41" s="1"/>
  <c r="E512" i="41"/>
  <c r="F512" i="41" s="1"/>
  <c r="E513" i="41"/>
  <c r="F513" i="41" s="1"/>
  <c r="E514" i="41"/>
  <c r="F514" i="41" s="1"/>
  <c r="E515" i="41"/>
  <c r="F515" i="41" s="1"/>
  <c r="E516" i="41"/>
  <c r="F516" i="41" s="1"/>
  <c r="E517" i="41"/>
  <c r="F517" i="41" s="1"/>
  <c r="E518" i="41"/>
  <c r="F518" i="41" s="1"/>
  <c r="E519" i="41"/>
  <c r="F519" i="41" s="1"/>
  <c r="E520" i="41"/>
  <c r="F520" i="41" s="1"/>
  <c r="E521" i="41"/>
  <c r="F521" i="41" s="1"/>
  <c r="E522" i="41"/>
  <c r="F522" i="41" s="1"/>
  <c r="E523" i="41"/>
  <c r="F523" i="41" s="1"/>
  <c r="E524" i="41"/>
  <c r="F524" i="41" s="1"/>
  <c r="E525" i="41"/>
  <c r="F525" i="41" s="1"/>
  <c r="E526" i="41"/>
  <c r="F526" i="41" s="1"/>
  <c r="E527" i="41"/>
  <c r="F527" i="41" s="1"/>
  <c r="E528" i="41"/>
  <c r="F528" i="41" s="1"/>
  <c r="E529" i="41"/>
  <c r="F529" i="41" s="1"/>
  <c r="E530" i="41"/>
  <c r="F530" i="41" s="1"/>
  <c r="E531" i="41"/>
  <c r="F531" i="41" s="1"/>
  <c r="E532" i="41"/>
  <c r="F532" i="41" s="1"/>
  <c r="E533" i="41"/>
  <c r="F533" i="41" s="1"/>
  <c r="E534" i="41"/>
  <c r="F534" i="41" s="1"/>
  <c r="E535" i="41"/>
  <c r="F535" i="41" s="1"/>
  <c r="E536" i="41"/>
  <c r="F536" i="41" s="1"/>
  <c r="E537" i="41"/>
  <c r="F537" i="41" s="1"/>
  <c r="E538" i="41"/>
  <c r="F538" i="41" s="1"/>
  <c r="E539" i="41"/>
  <c r="F539" i="41" s="1"/>
  <c r="E540" i="41"/>
  <c r="F540" i="41" s="1"/>
  <c r="E541" i="41"/>
  <c r="F541" i="41" s="1"/>
  <c r="E542" i="41"/>
  <c r="F542" i="41" s="1"/>
  <c r="E543" i="41"/>
  <c r="F543" i="41" s="1"/>
  <c r="E544" i="41"/>
  <c r="F544" i="41" s="1"/>
  <c r="E545" i="41"/>
  <c r="F545" i="41" s="1"/>
  <c r="E546" i="41"/>
  <c r="F546" i="41" s="1"/>
  <c r="E547" i="41"/>
  <c r="F547" i="41" s="1"/>
  <c r="E548" i="41"/>
  <c r="F548" i="41" s="1"/>
  <c r="E549" i="41"/>
  <c r="F549" i="41" s="1"/>
  <c r="E550" i="41"/>
  <c r="F550" i="41" s="1"/>
  <c r="E551" i="41"/>
  <c r="F551" i="41" s="1"/>
  <c r="E552" i="41"/>
  <c r="F552" i="41" s="1"/>
  <c r="E553" i="41"/>
  <c r="F553" i="41" s="1"/>
  <c r="E554" i="41"/>
  <c r="F554" i="41" s="1"/>
  <c r="E555" i="41"/>
  <c r="F555" i="41" s="1"/>
  <c r="E556" i="41"/>
  <c r="F556" i="41" s="1"/>
  <c r="E557" i="41"/>
  <c r="F557" i="41" s="1"/>
  <c r="E558" i="41"/>
  <c r="F558" i="41" s="1"/>
  <c r="E559" i="41"/>
  <c r="F559" i="41" s="1"/>
  <c r="E560" i="41"/>
  <c r="F560" i="41" s="1"/>
  <c r="E561" i="41"/>
  <c r="F561" i="41" s="1"/>
  <c r="E562" i="41"/>
  <c r="F562" i="41" s="1"/>
  <c r="E563" i="41"/>
  <c r="F563" i="41" s="1"/>
  <c r="E564" i="41"/>
  <c r="F564" i="41" s="1"/>
  <c r="E565" i="41"/>
  <c r="F565" i="41" s="1"/>
  <c r="E566" i="41"/>
  <c r="F566" i="41" s="1"/>
  <c r="E567" i="41"/>
  <c r="F567" i="41" s="1"/>
  <c r="E568" i="41"/>
  <c r="F568" i="41" s="1"/>
  <c r="E569" i="41"/>
  <c r="F569" i="41" s="1"/>
  <c r="E570" i="41"/>
  <c r="F570" i="41" s="1"/>
  <c r="E571" i="41"/>
  <c r="F571" i="41" s="1"/>
  <c r="E572" i="41"/>
  <c r="F572" i="41" s="1"/>
  <c r="E573" i="41"/>
  <c r="F573" i="41" s="1"/>
  <c r="E574" i="41"/>
  <c r="F574" i="41" s="1"/>
  <c r="E575" i="41"/>
  <c r="F575" i="41" s="1"/>
  <c r="E576" i="41"/>
  <c r="F576" i="41" s="1"/>
  <c r="E577" i="41"/>
  <c r="F577" i="41" s="1"/>
  <c r="E578" i="41"/>
  <c r="F578" i="41" s="1"/>
  <c r="E579" i="41"/>
  <c r="F579" i="41" s="1"/>
  <c r="E580" i="41"/>
  <c r="F580" i="41" s="1"/>
  <c r="E581" i="41"/>
  <c r="F581" i="41" s="1"/>
  <c r="E582" i="41"/>
  <c r="F582" i="41" s="1"/>
  <c r="E583" i="41"/>
  <c r="F583" i="41" s="1"/>
  <c r="E584" i="41"/>
  <c r="F584" i="41" s="1"/>
  <c r="E585" i="41"/>
  <c r="F585" i="41" s="1"/>
  <c r="E586" i="41"/>
  <c r="F586" i="41" s="1"/>
  <c r="E587" i="41"/>
  <c r="F587" i="41" s="1"/>
  <c r="E588" i="41"/>
  <c r="F588" i="41" s="1"/>
  <c r="E589" i="41"/>
  <c r="F589" i="41" s="1"/>
  <c r="E590" i="41"/>
  <c r="F590" i="41" s="1"/>
  <c r="E591" i="41"/>
  <c r="F591" i="41" s="1"/>
  <c r="E592" i="41"/>
  <c r="F592" i="41" s="1"/>
  <c r="E593" i="41"/>
  <c r="F593" i="41" s="1"/>
  <c r="E594" i="41"/>
  <c r="F594" i="41" s="1"/>
  <c r="E595" i="41"/>
  <c r="F595" i="41" s="1"/>
  <c r="E596" i="41"/>
  <c r="F596" i="41" s="1"/>
  <c r="E597" i="41"/>
  <c r="F597" i="41" s="1"/>
  <c r="E598" i="41"/>
  <c r="F598" i="41" s="1"/>
  <c r="E599" i="41"/>
  <c r="F599" i="41" s="1"/>
  <c r="E600" i="41"/>
  <c r="F600" i="41" s="1"/>
  <c r="E601" i="41"/>
  <c r="F601" i="41" s="1"/>
  <c r="E602" i="41"/>
  <c r="F602" i="41" s="1"/>
  <c r="E603" i="41"/>
  <c r="F603" i="41" s="1"/>
  <c r="E604" i="41"/>
  <c r="F604" i="41" s="1"/>
  <c r="E605" i="41"/>
  <c r="F605" i="41" s="1"/>
  <c r="E606" i="41"/>
  <c r="F606" i="41" s="1"/>
  <c r="E607" i="41"/>
  <c r="F607" i="41" s="1"/>
  <c r="E608" i="41"/>
  <c r="F608" i="41" s="1"/>
  <c r="E609" i="41"/>
  <c r="F609" i="41" s="1"/>
  <c r="E610" i="41"/>
  <c r="F610" i="41" s="1"/>
  <c r="E611" i="41"/>
  <c r="F611" i="41" s="1"/>
  <c r="E612" i="41"/>
  <c r="F612" i="41" s="1"/>
  <c r="E613" i="41"/>
  <c r="F613" i="41" s="1"/>
  <c r="E614" i="41"/>
  <c r="F614" i="41" s="1"/>
  <c r="E615" i="41"/>
  <c r="F615" i="41" s="1"/>
  <c r="E616" i="41"/>
  <c r="F616" i="41" s="1"/>
  <c r="E617" i="41"/>
  <c r="F617" i="41" s="1"/>
  <c r="E618" i="41"/>
  <c r="F618" i="41" s="1"/>
  <c r="E619" i="41"/>
  <c r="F619" i="41" s="1"/>
  <c r="E620" i="41"/>
  <c r="F620" i="41" s="1"/>
  <c r="E621" i="41"/>
  <c r="F621" i="41" s="1"/>
  <c r="E622" i="41"/>
  <c r="F622" i="41" s="1"/>
  <c r="E623" i="41"/>
  <c r="F623" i="41" s="1"/>
  <c r="E624" i="41"/>
  <c r="F624" i="41" s="1"/>
  <c r="E625" i="41"/>
  <c r="F625" i="41" s="1"/>
  <c r="E626" i="41"/>
  <c r="F626" i="41" s="1"/>
  <c r="E627" i="41"/>
  <c r="F627" i="41" s="1"/>
  <c r="E628" i="41"/>
  <c r="F628" i="41" s="1"/>
  <c r="E629" i="41"/>
  <c r="F629" i="41" s="1"/>
  <c r="E630" i="41"/>
  <c r="F630" i="41" s="1"/>
  <c r="E631" i="41"/>
  <c r="F631" i="41" s="1"/>
  <c r="E632" i="41"/>
  <c r="F632" i="41" s="1"/>
  <c r="E633" i="41"/>
  <c r="F633" i="41" s="1"/>
  <c r="E634" i="41"/>
  <c r="F634" i="41" s="1"/>
  <c r="E635" i="41"/>
  <c r="F635" i="41" s="1"/>
  <c r="E636" i="41"/>
  <c r="F636" i="41" s="1"/>
  <c r="E637" i="41"/>
  <c r="F637" i="41" s="1"/>
  <c r="E638" i="41"/>
  <c r="F638" i="41" s="1"/>
  <c r="E639" i="41"/>
  <c r="F639" i="41" s="1"/>
  <c r="E640" i="41"/>
  <c r="F640" i="41" s="1"/>
  <c r="E641" i="41"/>
  <c r="F641" i="41" s="1"/>
  <c r="E642" i="41"/>
  <c r="F642" i="41" s="1"/>
  <c r="E643" i="41"/>
  <c r="F643" i="41" s="1"/>
  <c r="E644" i="41"/>
  <c r="F644" i="41" s="1"/>
  <c r="E645" i="41"/>
  <c r="F645" i="41" s="1"/>
  <c r="E646" i="41"/>
  <c r="F646" i="41" s="1"/>
  <c r="E647" i="41"/>
  <c r="F647" i="41" s="1"/>
  <c r="E648" i="41"/>
  <c r="F648" i="41" s="1"/>
  <c r="E649" i="41"/>
  <c r="F649" i="41" s="1"/>
  <c r="E650" i="41"/>
  <c r="F650" i="41" s="1"/>
  <c r="E651" i="41"/>
  <c r="F651" i="41" s="1"/>
  <c r="E652" i="41"/>
  <c r="F652" i="41" s="1"/>
  <c r="E653" i="41"/>
  <c r="F653" i="41" s="1"/>
  <c r="E654" i="41"/>
  <c r="F654" i="41" s="1"/>
  <c r="E655" i="41"/>
  <c r="F655" i="41" s="1"/>
  <c r="E656" i="41"/>
  <c r="F656" i="41" s="1"/>
  <c r="E657" i="41"/>
  <c r="F657" i="41" s="1"/>
  <c r="E658" i="41"/>
  <c r="F658" i="41" s="1"/>
  <c r="E659" i="41"/>
  <c r="F659" i="41" s="1"/>
  <c r="E660" i="41"/>
  <c r="F660" i="41" s="1"/>
  <c r="E661" i="41"/>
  <c r="F661" i="41" s="1"/>
  <c r="E662" i="41"/>
  <c r="F662" i="41" s="1"/>
  <c r="E663" i="41"/>
  <c r="F663" i="41" s="1"/>
  <c r="E664" i="41"/>
  <c r="F664" i="41" s="1"/>
  <c r="E665" i="41"/>
  <c r="F665" i="41" s="1"/>
  <c r="E666" i="41"/>
  <c r="F666" i="41" s="1"/>
  <c r="E667" i="41"/>
  <c r="F667" i="41" s="1"/>
  <c r="E668" i="41"/>
  <c r="F668" i="41" s="1"/>
  <c r="E669" i="41"/>
  <c r="F669" i="41" s="1"/>
  <c r="E670" i="41"/>
  <c r="F670" i="41" s="1"/>
  <c r="E671" i="41"/>
  <c r="F671" i="41" s="1"/>
  <c r="E672" i="41"/>
  <c r="F672" i="41" s="1"/>
  <c r="E673" i="41"/>
  <c r="F673" i="41" s="1"/>
  <c r="E674" i="41"/>
  <c r="F674" i="41" s="1"/>
  <c r="E675" i="41"/>
  <c r="F675" i="41" s="1"/>
  <c r="E676" i="41"/>
  <c r="F676" i="41" s="1"/>
  <c r="E677" i="41"/>
  <c r="F677" i="41" s="1"/>
  <c r="E678" i="41"/>
  <c r="F678" i="41" s="1"/>
  <c r="E679" i="41"/>
  <c r="F679" i="41" s="1"/>
  <c r="E680" i="41"/>
  <c r="F680" i="41" s="1"/>
  <c r="E681" i="41"/>
  <c r="F681" i="41" s="1"/>
  <c r="E682" i="41"/>
  <c r="F682" i="41" s="1"/>
  <c r="E683" i="41"/>
  <c r="F683" i="41" s="1"/>
  <c r="E684" i="41"/>
  <c r="F684" i="41" s="1"/>
  <c r="E685" i="41"/>
  <c r="F685" i="41" s="1"/>
  <c r="E686" i="41"/>
  <c r="F686" i="41" s="1"/>
  <c r="E687" i="41"/>
  <c r="F687" i="41" s="1"/>
  <c r="E688" i="41"/>
  <c r="F688" i="41" s="1"/>
  <c r="E689" i="41"/>
  <c r="F689" i="41" s="1"/>
  <c r="E690" i="41"/>
  <c r="F690" i="41" s="1"/>
  <c r="E691" i="41"/>
  <c r="F691" i="41" s="1"/>
  <c r="E692" i="41"/>
  <c r="F692" i="41" s="1"/>
  <c r="E693" i="41"/>
  <c r="F693" i="41" s="1"/>
  <c r="E694" i="41"/>
  <c r="F694" i="41" s="1"/>
  <c r="E695" i="41"/>
  <c r="F695" i="41" s="1"/>
  <c r="E696" i="41"/>
  <c r="F696" i="41" s="1"/>
  <c r="E697" i="41"/>
  <c r="F697" i="41" s="1"/>
  <c r="E698" i="41"/>
  <c r="F698" i="41" s="1"/>
  <c r="E699" i="41"/>
  <c r="F699" i="41" s="1"/>
  <c r="E700" i="41"/>
  <c r="F700" i="41" s="1"/>
  <c r="E701" i="41"/>
  <c r="F701" i="41" s="1"/>
  <c r="E702" i="41"/>
  <c r="F702" i="41" s="1"/>
  <c r="E703" i="41"/>
  <c r="F703" i="41" s="1"/>
  <c r="E704" i="41"/>
  <c r="F704" i="41" s="1"/>
  <c r="E705" i="41"/>
  <c r="F705" i="41" s="1"/>
  <c r="E706" i="41"/>
  <c r="F706" i="41" s="1"/>
  <c r="E707" i="41"/>
  <c r="F707" i="41" s="1"/>
  <c r="E708" i="41"/>
  <c r="F708" i="41" s="1"/>
  <c r="E709" i="41"/>
  <c r="F709" i="41" s="1"/>
  <c r="E710" i="41"/>
  <c r="F710" i="41" s="1"/>
  <c r="E711" i="41"/>
  <c r="F711" i="41" s="1"/>
  <c r="E712" i="41"/>
  <c r="F712" i="41" s="1"/>
  <c r="E713" i="41"/>
  <c r="F713" i="41" s="1"/>
  <c r="E714" i="41"/>
  <c r="F714" i="41" s="1"/>
  <c r="E715" i="41"/>
  <c r="F715" i="41" s="1"/>
  <c r="E716" i="41"/>
  <c r="F716" i="41" s="1"/>
  <c r="E717" i="41"/>
  <c r="F717" i="41" s="1"/>
  <c r="E718" i="41"/>
  <c r="F718" i="41" s="1"/>
  <c r="E719" i="41"/>
  <c r="F719" i="41" s="1"/>
  <c r="E720" i="41"/>
  <c r="F720" i="41" s="1"/>
  <c r="E721" i="41"/>
  <c r="F721" i="41" s="1"/>
  <c r="E722" i="41"/>
  <c r="F722" i="41" s="1"/>
  <c r="E723" i="41"/>
  <c r="F723" i="41" s="1"/>
  <c r="E724" i="41"/>
  <c r="F724" i="41" s="1"/>
  <c r="E725" i="41"/>
  <c r="F725" i="41" s="1"/>
  <c r="E726" i="41"/>
  <c r="F726" i="41" s="1"/>
  <c r="E727" i="41"/>
  <c r="F727" i="41" s="1"/>
  <c r="E728" i="41"/>
  <c r="F728" i="41" s="1"/>
  <c r="E729" i="41"/>
  <c r="F729" i="41" s="1"/>
  <c r="E730" i="41"/>
  <c r="F730" i="41" s="1"/>
  <c r="E731" i="41"/>
  <c r="F731" i="41" s="1"/>
  <c r="E732" i="41"/>
  <c r="F732" i="41" s="1"/>
  <c r="E733" i="41"/>
  <c r="F733" i="41" s="1"/>
  <c r="E734" i="41"/>
  <c r="F734" i="41" s="1"/>
  <c r="E735" i="41"/>
  <c r="F735" i="41" s="1"/>
  <c r="E736" i="41"/>
  <c r="F736" i="41" s="1"/>
  <c r="E737" i="41"/>
  <c r="F737" i="41" s="1"/>
  <c r="E738" i="41"/>
  <c r="F738" i="41" s="1"/>
  <c r="E739" i="41"/>
  <c r="F739" i="41" s="1"/>
  <c r="E740" i="41"/>
  <c r="F740" i="41" s="1"/>
  <c r="E741" i="41"/>
  <c r="F741" i="41" s="1"/>
  <c r="E742" i="41"/>
  <c r="F742" i="41" s="1"/>
  <c r="E743" i="41"/>
  <c r="F743" i="41" s="1"/>
  <c r="E744" i="41"/>
  <c r="F744" i="41" s="1"/>
  <c r="E745" i="41"/>
  <c r="F745" i="41" s="1"/>
  <c r="E746" i="41"/>
  <c r="F746" i="41" s="1"/>
  <c r="E747" i="41"/>
  <c r="F747" i="41" s="1"/>
  <c r="E748" i="41"/>
  <c r="F748" i="41" s="1"/>
  <c r="E749" i="41"/>
  <c r="F749" i="41" s="1"/>
  <c r="E750" i="41"/>
  <c r="F750" i="41" s="1"/>
  <c r="E751" i="41"/>
  <c r="F751" i="41" s="1"/>
  <c r="E752" i="41"/>
  <c r="F752" i="41" s="1"/>
  <c r="E753" i="41"/>
  <c r="F753" i="41" s="1"/>
  <c r="E754" i="41"/>
  <c r="F754" i="41" s="1"/>
  <c r="E755" i="41"/>
  <c r="F755" i="41" s="1"/>
  <c r="E756" i="41"/>
  <c r="F756" i="41" s="1"/>
  <c r="E757" i="41"/>
  <c r="F757" i="41" s="1"/>
  <c r="E758" i="41"/>
  <c r="F758" i="41" s="1"/>
  <c r="E759" i="41"/>
  <c r="F759" i="41" s="1"/>
  <c r="E760" i="41"/>
  <c r="F760" i="41" s="1"/>
  <c r="E761" i="41"/>
  <c r="F761" i="41" s="1"/>
  <c r="E762" i="41"/>
  <c r="F762" i="41" s="1"/>
  <c r="E763" i="41"/>
  <c r="F763" i="41" s="1"/>
  <c r="E764" i="41"/>
  <c r="F764" i="41" s="1"/>
  <c r="E765" i="41"/>
  <c r="F765" i="41" s="1"/>
  <c r="E766" i="41"/>
  <c r="F766" i="41" s="1"/>
  <c r="E767" i="41"/>
  <c r="F767" i="41" s="1"/>
  <c r="E768" i="41"/>
  <c r="F768" i="41" s="1"/>
  <c r="E769" i="41"/>
  <c r="F769" i="41" s="1"/>
  <c r="E770" i="41"/>
  <c r="F770" i="41" s="1"/>
  <c r="E771" i="41"/>
  <c r="F771" i="41" s="1"/>
  <c r="E772" i="41"/>
  <c r="F772" i="41" s="1"/>
  <c r="E773" i="41"/>
  <c r="F773" i="41" s="1"/>
  <c r="E774" i="41"/>
  <c r="F774" i="41" s="1"/>
  <c r="E775" i="41"/>
  <c r="F775" i="41" s="1"/>
  <c r="E776" i="41"/>
  <c r="F776" i="41" s="1"/>
  <c r="E777" i="41"/>
  <c r="F777" i="41" s="1"/>
  <c r="E778" i="41"/>
  <c r="F778" i="41" s="1"/>
  <c r="E779" i="41"/>
  <c r="F779" i="41" s="1"/>
  <c r="E780" i="41"/>
  <c r="F780" i="41" s="1"/>
  <c r="E781" i="41"/>
  <c r="F781" i="41" s="1"/>
  <c r="E782" i="41"/>
  <c r="F782" i="41" s="1"/>
  <c r="E783" i="41"/>
  <c r="F783" i="41" s="1"/>
  <c r="E784" i="41"/>
  <c r="F784" i="41" s="1"/>
  <c r="E785" i="41"/>
  <c r="F785" i="41" s="1"/>
  <c r="E786" i="41"/>
  <c r="F786" i="41" s="1"/>
  <c r="E787" i="41"/>
  <c r="F787" i="41" s="1"/>
  <c r="E788" i="41"/>
  <c r="F788" i="41" s="1"/>
  <c r="E789" i="41"/>
  <c r="F789" i="41" s="1"/>
  <c r="E790" i="41"/>
  <c r="F790" i="41" s="1"/>
  <c r="E791" i="41"/>
  <c r="F791" i="41" s="1"/>
  <c r="E792" i="41"/>
  <c r="F792" i="41" s="1"/>
  <c r="E793" i="41"/>
  <c r="F793" i="41" s="1"/>
  <c r="E794" i="41"/>
  <c r="F794" i="41" s="1"/>
  <c r="E795" i="41"/>
  <c r="F795" i="41" s="1"/>
  <c r="E796" i="41"/>
  <c r="F796" i="41" s="1"/>
  <c r="E797" i="41"/>
  <c r="F797" i="41" s="1"/>
  <c r="E798" i="41"/>
  <c r="F798" i="41" s="1"/>
  <c r="E799" i="41"/>
  <c r="F799" i="41" s="1"/>
  <c r="E800" i="41"/>
  <c r="F800" i="41" s="1"/>
  <c r="E801" i="41"/>
  <c r="F801" i="41" s="1"/>
  <c r="E802" i="41"/>
  <c r="F802" i="41" s="1"/>
  <c r="E803" i="41"/>
  <c r="F803" i="41" s="1"/>
  <c r="E804" i="41"/>
  <c r="F804" i="41" s="1"/>
  <c r="E805" i="41"/>
  <c r="F805" i="41" s="1"/>
  <c r="E806" i="41"/>
  <c r="F806" i="41" s="1"/>
  <c r="E807" i="41"/>
  <c r="F807" i="41" s="1"/>
  <c r="E808" i="41"/>
  <c r="F808" i="41" s="1"/>
  <c r="E809" i="41"/>
  <c r="F809" i="41" s="1"/>
  <c r="E810" i="41"/>
  <c r="F810" i="41" s="1"/>
  <c r="E811" i="41"/>
  <c r="F811" i="41" s="1"/>
  <c r="E812" i="41"/>
  <c r="F812" i="41" s="1"/>
  <c r="E813" i="41"/>
  <c r="F813" i="41" s="1"/>
  <c r="E814" i="41"/>
  <c r="F814" i="41" s="1"/>
  <c r="E815" i="41"/>
  <c r="F815" i="41" s="1"/>
  <c r="E816" i="41"/>
  <c r="F816" i="41" s="1"/>
  <c r="E817" i="41"/>
  <c r="F817" i="41" s="1"/>
  <c r="E818" i="41"/>
  <c r="F818" i="41" s="1"/>
  <c r="E819" i="41"/>
  <c r="F819" i="41" s="1"/>
  <c r="E820" i="41"/>
  <c r="F820" i="41" s="1"/>
  <c r="E821" i="41"/>
  <c r="F821" i="41" s="1"/>
  <c r="E822" i="41"/>
  <c r="F822" i="41" s="1"/>
  <c r="E823" i="41"/>
  <c r="F823" i="41" s="1"/>
  <c r="E824" i="41"/>
  <c r="F824" i="41" s="1"/>
  <c r="E825" i="41"/>
  <c r="F825" i="41" s="1"/>
  <c r="E826" i="41"/>
  <c r="F826" i="41" s="1"/>
  <c r="E827" i="41"/>
  <c r="F827" i="41" s="1"/>
  <c r="E828" i="41"/>
  <c r="F828" i="41" s="1"/>
  <c r="E829" i="41"/>
  <c r="F829" i="41" s="1"/>
  <c r="E830" i="41"/>
  <c r="F830" i="41" s="1"/>
  <c r="E831" i="41"/>
  <c r="F831" i="41" s="1"/>
  <c r="E832" i="41"/>
  <c r="F832" i="41" s="1"/>
  <c r="E833" i="41"/>
  <c r="F833" i="41" s="1"/>
  <c r="E834" i="41"/>
  <c r="F834" i="41" s="1"/>
  <c r="E835" i="41"/>
  <c r="F835" i="41" s="1"/>
  <c r="E836" i="41"/>
  <c r="F836" i="41" s="1"/>
  <c r="E837" i="41"/>
  <c r="F837" i="41" s="1"/>
  <c r="E838" i="41"/>
  <c r="F838" i="41" s="1"/>
  <c r="E839" i="41"/>
  <c r="F839" i="41" s="1"/>
  <c r="E840" i="41"/>
  <c r="F840" i="41" s="1"/>
  <c r="E841" i="41"/>
  <c r="F841" i="41" s="1"/>
  <c r="E842" i="41"/>
  <c r="F842" i="41" s="1"/>
  <c r="E843" i="41"/>
  <c r="F843" i="41" s="1"/>
  <c r="E844" i="41"/>
  <c r="F844" i="41" s="1"/>
  <c r="E845" i="41"/>
  <c r="F845" i="41" s="1"/>
  <c r="E846" i="41"/>
  <c r="F846" i="41" s="1"/>
  <c r="E847" i="41"/>
  <c r="F847" i="41" s="1"/>
  <c r="E848" i="41"/>
  <c r="F848" i="41" s="1"/>
  <c r="E849" i="41"/>
  <c r="F849" i="41" s="1"/>
  <c r="E850" i="41"/>
  <c r="F850" i="41" s="1"/>
  <c r="E851" i="41"/>
  <c r="F851" i="41" s="1"/>
  <c r="E852" i="41"/>
  <c r="F852" i="41" s="1"/>
  <c r="E853" i="41"/>
  <c r="F853" i="41" s="1"/>
  <c r="E854" i="41"/>
  <c r="F854" i="41" s="1"/>
  <c r="E855" i="41"/>
  <c r="F855" i="41" s="1"/>
  <c r="E856" i="41"/>
  <c r="F856" i="41" s="1"/>
  <c r="E857" i="41"/>
  <c r="F857" i="41" s="1"/>
  <c r="E858" i="41"/>
  <c r="F858" i="41" s="1"/>
  <c r="E859" i="41"/>
  <c r="F859" i="41" s="1"/>
  <c r="E860" i="41"/>
  <c r="F860" i="41" s="1"/>
  <c r="E861" i="41"/>
  <c r="F861" i="41" s="1"/>
  <c r="E862" i="41"/>
  <c r="F862" i="41" s="1"/>
  <c r="E863" i="41"/>
  <c r="F863" i="41" s="1"/>
  <c r="E864" i="41"/>
  <c r="F864" i="41" s="1"/>
  <c r="E865" i="41"/>
  <c r="F865" i="41" s="1"/>
  <c r="E866" i="41"/>
  <c r="F866" i="41" s="1"/>
  <c r="E867" i="41"/>
  <c r="F867" i="41" s="1"/>
  <c r="E868" i="41"/>
  <c r="F868" i="41" s="1"/>
  <c r="E869" i="41"/>
  <c r="F869" i="41" s="1"/>
  <c r="E870" i="41"/>
  <c r="F870" i="41" s="1"/>
  <c r="E871" i="41"/>
  <c r="F871" i="41" s="1"/>
  <c r="E872" i="41"/>
  <c r="F872" i="41" s="1"/>
  <c r="E873" i="41"/>
  <c r="F873" i="41" s="1"/>
  <c r="E874" i="41"/>
  <c r="F874" i="41" s="1"/>
  <c r="E875" i="41"/>
  <c r="F875" i="41" s="1"/>
  <c r="E876" i="41"/>
  <c r="F876" i="41" s="1"/>
  <c r="E877" i="41"/>
  <c r="F877" i="41" s="1"/>
  <c r="E878" i="41"/>
  <c r="F878" i="41" s="1"/>
  <c r="E879" i="41"/>
  <c r="F879" i="41" s="1"/>
  <c r="E880" i="41"/>
  <c r="F880" i="41" s="1"/>
  <c r="E881" i="41"/>
  <c r="F881" i="41" s="1"/>
  <c r="E882" i="41"/>
  <c r="F882" i="41" s="1"/>
  <c r="E883" i="41"/>
  <c r="F883" i="41" s="1"/>
  <c r="E884" i="41"/>
  <c r="F884" i="41" s="1"/>
  <c r="E885" i="41"/>
  <c r="F885" i="41" s="1"/>
  <c r="E886" i="41"/>
  <c r="F886" i="41" s="1"/>
  <c r="E887" i="41"/>
  <c r="F887" i="41" s="1"/>
  <c r="E888" i="41"/>
  <c r="F888" i="41" s="1"/>
  <c r="E889" i="41"/>
  <c r="F889" i="41" s="1"/>
  <c r="E890" i="41"/>
  <c r="F890" i="41" s="1"/>
  <c r="E891" i="41"/>
  <c r="F891" i="41" s="1"/>
  <c r="E892" i="41"/>
  <c r="F892" i="41" s="1"/>
  <c r="E893" i="41"/>
  <c r="F893" i="41" s="1"/>
  <c r="E894" i="41"/>
  <c r="F894" i="41" s="1"/>
  <c r="E895" i="41"/>
  <c r="F895" i="41" s="1"/>
  <c r="E896" i="41"/>
  <c r="F896" i="41" s="1"/>
  <c r="E897" i="41"/>
  <c r="F897" i="41" s="1"/>
  <c r="E898" i="41"/>
  <c r="F898" i="41" s="1"/>
  <c r="E899" i="41"/>
  <c r="F899" i="41" s="1"/>
  <c r="E900" i="41"/>
  <c r="F900" i="41" s="1"/>
  <c r="E901" i="41"/>
  <c r="F901" i="41" s="1"/>
  <c r="E902" i="41"/>
  <c r="F902" i="41" s="1"/>
  <c r="E903" i="41"/>
  <c r="F903" i="41" s="1"/>
  <c r="E904" i="41"/>
  <c r="F904" i="41" s="1"/>
  <c r="E905" i="41"/>
  <c r="F905" i="41" s="1"/>
  <c r="E906" i="41"/>
  <c r="F906" i="41" s="1"/>
  <c r="E907" i="41"/>
  <c r="F907" i="41" s="1"/>
  <c r="E908" i="41"/>
  <c r="F908" i="41" s="1"/>
  <c r="E909" i="41"/>
  <c r="F909" i="41" s="1"/>
  <c r="E910" i="41"/>
  <c r="F910" i="41" s="1"/>
  <c r="E911" i="41"/>
  <c r="F911" i="41" s="1"/>
  <c r="E912" i="41"/>
  <c r="F912" i="41" s="1"/>
  <c r="E913" i="41"/>
  <c r="F913" i="41" s="1"/>
  <c r="E914" i="41"/>
  <c r="F914" i="41" s="1"/>
  <c r="E915" i="41"/>
  <c r="F915" i="41" s="1"/>
  <c r="E916" i="41"/>
  <c r="F916" i="41" s="1"/>
  <c r="E917" i="41"/>
  <c r="F917" i="41" s="1"/>
  <c r="E918" i="41"/>
  <c r="F918" i="41" s="1"/>
  <c r="E919" i="41"/>
  <c r="F919" i="41" s="1"/>
  <c r="E920" i="41"/>
  <c r="F920" i="41" s="1"/>
  <c r="E921" i="41"/>
  <c r="F921" i="41" s="1"/>
  <c r="E922" i="41"/>
  <c r="F922" i="41" s="1"/>
  <c r="E923" i="41"/>
  <c r="F923" i="41" s="1"/>
  <c r="E924" i="41"/>
  <c r="F924" i="41" s="1"/>
  <c r="E925" i="41"/>
  <c r="F925" i="41" s="1"/>
  <c r="E926" i="41"/>
  <c r="F926" i="41" s="1"/>
  <c r="E927" i="41"/>
  <c r="F927" i="41" s="1"/>
  <c r="E928" i="41"/>
  <c r="F928" i="41" s="1"/>
  <c r="E929" i="41"/>
  <c r="F929" i="41" s="1"/>
  <c r="E930" i="41"/>
  <c r="F930" i="41" s="1"/>
  <c r="E931" i="41"/>
  <c r="F931" i="41" s="1"/>
  <c r="E932" i="41"/>
  <c r="F932" i="41" s="1"/>
  <c r="E933" i="41"/>
  <c r="F933" i="41" s="1"/>
  <c r="E934" i="41"/>
  <c r="F934" i="41" s="1"/>
  <c r="E935" i="41"/>
  <c r="F935" i="41" s="1"/>
  <c r="E936" i="41"/>
  <c r="F936" i="41" s="1"/>
  <c r="E937" i="41"/>
  <c r="F937" i="41" s="1"/>
  <c r="E938" i="41"/>
  <c r="F938" i="41" s="1"/>
  <c r="E939" i="41"/>
  <c r="F939" i="41" s="1"/>
  <c r="E940" i="41"/>
  <c r="F940" i="41" s="1"/>
  <c r="E941" i="41"/>
  <c r="F941" i="41" s="1"/>
  <c r="E942" i="41"/>
  <c r="F942" i="41" s="1"/>
  <c r="E943" i="41"/>
  <c r="F943" i="41" s="1"/>
  <c r="E944" i="41"/>
  <c r="F944" i="41" s="1"/>
  <c r="E945" i="41"/>
  <c r="F945" i="41" s="1"/>
  <c r="E946" i="41"/>
  <c r="F946" i="41" s="1"/>
  <c r="E947" i="41"/>
  <c r="F947" i="41" s="1"/>
  <c r="E948" i="41"/>
  <c r="F948" i="41" s="1"/>
  <c r="E949" i="41"/>
  <c r="F949" i="41" s="1"/>
  <c r="E950" i="41"/>
  <c r="F950" i="41" s="1"/>
  <c r="E951" i="41"/>
  <c r="F951" i="41" s="1"/>
  <c r="E952" i="41"/>
  <c r="F952" i="41" s="1"/>
  <c r="E953" i="41"/>
  <c r="F953" i="41" s="1"/>
  <c r="E954" i="41"/>
  <c r="F954" i="41" s="1"/>
  <c r="E955" i="41"/>
  <c r="F955" i="41" s="1"/>
  <c r="E956" i="41"/>
  <c r="F956" i="41" s="1"/>
  <c r="E957" i="41"/>
  <c r="F957" i="41" s="1"/>
  <c r="E958" i="41"/>
  <c r="F958" i="41" s="1"/>
  <c r="E959" i="41"/>
  <c r="F959" i="41" s="1"/>
  <c r="E960" i="41"/>
  <c r="F960" i="41" s="1"/>
  <c r="E961" i="41"/>
  <c r="F961" i="41" s="1"/>
  <c r="E962" i="41"/>
  <c r="F962" i="41" s="1"/>
  <c r="E963" i="41"/>
  <c r="F963" i="41" s="1"/>
  <c r="E964" i="41"/>
  <c r="F964" i="41" s="1"/>
  <c r="E965" i="41"/>
  <c r="F965" i="41" s="1"/>
  <c r="E966" i="41"/>
  <c r="F966" i="41" s="1"/>
  <c r="E967" i="41"/>
  <c r="F967" i="41" s="1"/>
  <c r="E968" i="41"/>
  <c r="F968" i="41" s="1"/>
  <c r="E969" i="41"/>
  <c r="F969" i="41" s="1"/>
  <c r="E970" i="41"/>
  <c r="F970" i="41" s="1"/>
  <c r="E971" i="41"/>
  <c r="F971" i="41" s="1"/>
  <c r="E972" i="41"/>
  <c r="F972" i="41" s="1"/>
  <c r="E973" i="41"/>
  <c r="F973" i="41" s="1"/>
  <c r="E974" i="41"/>
  <c r="F974" i="41" s="1"/>
  <c r="E975" i="41"/>
  <c r="F975" i="41" s="1"/>
  <c r="E976" i="41"/>
  <c r="F976" i="41" s="1"/>
  <c r="E977" i="41"/>
  <c r="F977" i="41" s="1"/>
  <c r="E978" i="41"/>
  <c r="F978" i="41" s="1"/>
  <c r="E979" i="41"/>
  <c r="F979" i="41" s="1"/>
  <c r="E980" i="41"/>
  <c r="F980" i="41" s="1"/>
  <c r="E981" i="41"/>
  <c r="F981" i="41" s="1"/>
  <c r="E982" i="41"/>
  <c r="F982" i="41" s="1"/>
  <c r="E983" i="41"/>
  <c r="F983" i="41" s="1"/>
  <c r="E984" i="41"/>
  <c r="F984" i="41" s="1"/>
  <c r="E985" i="41"/>
  <c r="F985" i="41" s="1"/>
  <c r="E986" i="41"/>
  <c r="F986" i="41" s="1"/>
  <c r="E987" i="41"/>
  <c r="F987" i="41" s="1"/>
  <c r="E988" i="41"/>
  <c r="F988" i="41" s="1"/>
  <c r="E989" i="41"/>
  <c r="F989" i="41" s="1"/>
  <c r="E990" i="41"/>
  <c r="F990" i="41" s="1"/>
  <c r="E991" i="41"/>
  <c r="F991" i="41" s="1"/>
  <c r="E992" i="41"/>
  <c r="F992" i="41" s="1"/>
  <c r="E993" i="41"/>
  <c r="F993" i="41" s="1"/>
  <c r="E994" i="41"/>
  <c r="F994" i="41" s="1"/>
  <c r="E995" i="41"/>
  <c r="F995" i="41" s="1"/>
  <c r="E996" i="41"/>
  <c r="F996" i="41" s="1"/>
  <c r="E997" i="41"/>
  <c r="F997" i="41" s="1"/>
  <c r="E998" i="41"/>
  <c r="F998" i="41" s="1"/>
  <c r="E999" i="41"/>
  <c r="F999" i="41" s="1"/>
  <c r="E1000" i="41"/>
  <c r="F1000" i="41" s="1"/>
  <c r="E1001" i="41"/>
  <c r="F1001" i="41" s="1"/>
  <c r="E1002" i="41"/>
  <c r="F1002" i="41" s="1"/>
  <c r="E1003" i="41"/>
  <c r="F1003" i="41" s="1"/>
  <c r="E1004" i="41"/>
  <c r="F1004" i="41" s="1"/>
  <c r="E1005" i="41"/>
  <c r="F1005" i="41" s="1"/>
  <c r="E1006" i="41"/>
  <c r="F1006" i="41" s="1"/>
  <c r="E1007" i="41"/>
  <c r="F1007" i="41" s="1"/>
  <c r="E1008" i="41"/>
  <c r="F1008" i="41" s="1"/>
  <c r="E1009" i="41"/>
  <c r="F1009" i="41" s="1"/>
  <c r="E1010" i="41"/>
  <c r="F1010" i="41" s="1"/>
  <c r="E1011" i="41"/>
  <c r="F1011" i="41" s="1"/>
  <c r="E1012" i="41"/>
  <c r="F1012" i="41" s="1"/>
  <c r="E1013" i="41"/>
  <c r="F1013" i="41" s="1"/>
  <c r="E1014" i="41"/>
  <c r="F1014" i="41" s="1"/>
  <c r="E1015" i="41"/>
  <c r="F1015" i="41" s="1"/>
  <c r="E1016" i="41"/>
  <c r="F1016" i="41" s="1"/>
  <c r="E1017" i="41"/>
  <c r="F1017" i="41" s="1"/>
  <c r="E1018" i="41"/>
  <c r="F1018" i="41" s="1"/>
  <c r="E1019" i="41"/>
  <c r="F1019" i="41" s="1"/>
  <c r="E1020" i="41"/>
  <c r="F1020" i="41" s="1"/>
  <c r="E1021" i="41"/>
  <c r="F1021" i="41" s="1"/>
  <c r="E1022" i="41"/>
  <c r="F1022" i="41" s="1"/>
  <c r="E1023" i="41"/>
  <c r="F1023" i="41" s="1"/>
  <c r="E1024" i="41"/>
  <c r="F1024" i="41" s="1"/>
  <c r="E1025" i="41"/>
  <c r="F1025" i="41" s="1"/>
  <c r="E1026" i="41"/>
  <c r="F1026" i="41" s="1"/>
  <c r="E1027" i="41"/>
  <c r="F1027" i="41" s="1"/>
  <c r="E1028" i="41"/>
  <c r="F1028" i="41" s="1"/>
  <c r="E1029" i="41"/>
  <c r="F1029" i="41" s="1"/>
  <c r="E1030" i="41"/>
  <c r="F1030" i="41" s="1"/>
  <c r="E1031" i="41"/>
  <c r="F1031" i="41" s="1"/>
  <c r="E1032" i="41"/>
  <c r="F1032" i="41" s="1"/>
  <c r="E1033" i="41"/>
  <c r="F1033" i="41" s="1"/>
  <c r="E1034" i="41"/>
  <c r="F1034" i="41" s="1"/>
  <c r="E1035" i="41"/>
  <c r="F1035" i="41" s="1"/>
  <c r="E1036" i="41"/>
  <c r="F1036" i="41" s="1"/>
  <c r="E1037" i="41"/>
  <c r="F1037" i="41" s="1"/>
  <c r="E1038" i="41"/>
  <c r="F1038" i="41" s="1"/>
  <c r="C3" i="41"/>
  <c r="C9" i="41" s="1"/>
  <c r="H10" i="44"/>
  <c r="H9" i="44"/>
  <c r="H3" i="44"/>
  <c r="D3" i="41" s="1"/>
  <c r="D6" i="41" s="1"/>
  <c r="H4" i="44"/>
  <c r="E3" i="41" s="1"/>
  <c r="E9" i="41" s="1"/>
  <c r="B307" i="45"/>
  <c r="B306" i="45"/>
  <c r="B305" i="45"/>
  <c r="B304" i="45"/>
  <c r="B303" i="45"/>
  <c r="B302" i="45"/>
  <c r="B301" i="45"/>
  <c r="B300" i="45"/>
  <c r="B299" i="45"/>
  <c r="B298" i="45"/>
  <c r="B297" i="45"/>
  <c r="B296" i="45"/>
  <c r="B295" i="45"/>
  <c r="B294" i="45"/>
  <c r="B293" i="45"/>
  <c r="B292" i="45"/>
  <c r="B291" i="45"/>
  <c r="B290" i="45"/>
  <c r="B289" i="45"/>
  <c r="B288" i="45"/>
  <c r="B287" i="45"/>
  <c r="B286" i="45"/>
  <c r="B285" i="45"/>
  <c r="B284" i="45"/>
  <c r="B283" i="45"/>
  <c r="B282" i="45"/>
  <c r="B281" i="45"/>
  <c r="B280" i="45"/>
  <c r="B279" i="45"/>
  <c r="B278" i="45"/>
  <c r="B277" i="45"/>
  <c r="B276" i="45"/>
  <c r="B275" i="45"/>
  <c r="B274" i="45"/>
  <c r="B273" i="45"/>
  <c r="B272" i="45"/>
  <c r="B271" i="45"/>
  <c r="B270" i="45"/>
  <c r="B269" i="45"/>
  <c r="B268" i="45"/>
  <c r="B267" i="45"/>
  <c r="B266" i="45"/>
  <c r="B265" i="45"/>
  <c r="B264" i="45"/>
  <c r="B263" i="45"/>
  <c r="B262" i="45"/>
  <c r="B261" i="45"/>
  <c r="B260" i="45"/>
  <c r="B259" i="45"/>
  <c r="B258" i="45"/>
  <c r="B257" i="45"/>
  <c r="B256" i="45"/>
  <c r="B255" i="45"/>
  <c r="B254" i="45"/>
  <c r="B253" i="45"/>
  <c r="B252" i="45"/>
  <c r="B251" i="45"/>
  <c r="B250" i="45"/>
  <c r="B249" i="45"/>
  <c r="B248" i="45"/>
  <c r="B247" i="45"/>
  <c r="B246" i="45"/>
  <c r="B245" i="45"/>
  <c r="B244" i="45"/>
  <c r="B243" i="45"/>
  <c r="B242" i="45"/>
  <c r="B241" i="45"/>
  <c r="B240" i="45"/>
  <c r="B239" i="45"/>
  <c r="B238" i="45"/>
  <c r="B237" i="45"/>
  <c r="B236" i="45"/>
  <c r="B235" i="45"/>
  <c r="B234" i="45"/>
  <c r="B233" i="45"/>
  <c r="B232" i="45"/>
  <c r="B231" i="45"/>
  <c r="B230" i="45"/>
  <c r="B229" i="45"/>
  <c r="B228" i="45"/>
  <c r="B227" i="45"/>
  <c r="B226" i="45"/>
  <c r="B225" i="45"/>
  <c r="B224" i="45"/>
  <c r="B223" i="45"/>
  <c r="B222" i="45"/>
  <c r="B221" i="45"/>
  <c r="B220" i="45"/>
  <c r="B219" i="45"/>
  <c r="B218" i="45"/>
  <c r="B217" i="45"/>
  <c r="B216" i="45"/>
  <c r="B215" i="45"/>
  <c r="B214" i="45"/>
  <c r="B213" i="45"/>
  <c r="B212" i="45"/>
  <c r="B211" i="45"/>
  <c r="B210" i="45"/>
  <c r="B209" i="45"/>
  <c r="B208" i="45"/>
  <c r="B207" i="45"/>
  <c r="B206" i="45"/>
  <c r="B205" i="45"/>
  <c r="B204" i="45"/>
  <c r="B203" i="45"/>
  <c r="B202" i="45"/>
  <c r="B201" i="45"/>
  <c r="B200" i="45"/>
  <c r="B199" i="45"/>
  <c r="B198" i="45"/>
  <c r="B197" i="45"/>
  <c r="B196" i="45"/>
  <c r="B195" i="45"/>
  <c r="B194" i="45"/>
  <c r="B193" i="45"/>
  <c r="B192" i="45"/>
  <c r="B191" i="45"/>
  <c r="B190" i="45"/>
  <c r="B189" i="45"/>
  <c r="B188" i="45"/>
  <c r="B187" i="45"/>
  <c r="B186" i="45"/>
  <c r="B185" i="45"/>
  <c r="B184" i="45"/>
  <c r="B183" i="45"/>
  <c r="B182" i="45"/>
  <c r="B181" i="45"/>
  <c r="B180" i="45"/>
  <c r="B179" i="45"/>
  <c r="B178" i="45"/>
  <c r="B177" i="45"/>
  <c r="B176" i="45"/>
  <c r="B175" i="45"/>
  <c r="B174" i="45"/>
  <c r="B173" i="45"/>
  <c r="B172" i="45"/>
  <c r="B171" i="45"/>
  <c r="B170" i="45"/>
  <c r="B169" i="45"/>
  <c r="B168" i="45"/>
  <c r="B167" i="45"/>
  <c r="B166" i="45"/>
  <c r="B165" i="45"/>
  <c r="B164" i="45"/>
  <c r="B163" i="45"/>
  <c r="B162" i="45"/>
  <c r="B161" i="45"/>
  <c r="B160" i="45"/>
  <c r="B159" i="45"/>
  <c r="B158" i="45"/>
  <c r="B157" i="45"/>
  <c r="B156" i="45"/>
  <c r="B155" i="45"/>
  <c r="B154" i="45"/>
  <c r="B153" i="45"/>
  <c r="B152" i="45"/>
  <c r="B151" i="45"/>
  <c r="B150" i="45"/>
  <c r="B149" i="45"/>
  <c r="B148" i="45"/>
  <c r="B147" i="45"/>
  <c r="B146" i="45"/>
  <c r="B145" i="45"/>
  <c r="B144" i="45"/>
  <c r="B143" i="45"/>
  <c r="B142" i="45"/>
  <c r="B141" i="45"/>
  <c r="B140" i="45"/>
  <c r="B139" i="45"/>
  <c r="B138" i="45"/>
  <c r="B137" i="45"/>
  <c r="B136" i="45"/>
  <c r="B135" i="45"/>
  <c r="B134" i="45"/>
  <c r="B133" i="45"/>
  <c r="B132" i="45"/>
  <c r="B131" i="45"/>
  <c r="B130" i="45"/>
  <c r="B129" i="45"/>
  <c r="B128" i="45"/>
  <c r="B127" i="45"/>
  <c r="B126" i="45"/>
  <c r="B125" i="45"/>
  <c r="B124" i="45"/>
  <c r="B123" i="45"/>
  <c r="B122" i="45"/>
  <c r="B121" i="45"/>
  <c r="B120" i="45"/>
  <c r="B119" i="45"/>
  <c r="B118" i="45"/>
  <c r="B117" i="45"/>
  <c r="B116" i="45"/>
  <c r="B115" i="45"/>
  <c r="B114" i="45"/>
  <c r="B113" i="45"/>
  <c r="B112" i="45"/>
  <c r="B111" i="45"/>
  <c r="B110" i="45"/>
  <c r="B109" i="45"/>
  <c r="B108" i="45"/>
  <c r="B107" i="45"/>
  <c r="B106" i="45"/>
  <c r="B105" i="45"/>
  <c r="B104" i="45"/>
  <c r="B103" i="45"/>
  <c r="B102" i="45"/>
  <c r="B101" i="45"/>
  <c r="B100" i="45"/>
  <c r="B99" i="45"/>
  <c r="B98" i="45"/>
  <c r="B97" i="45"/>
  <c r="B96" i="45"/>
  <c r="B95" i="45"/>
  <c r="B94" i="45"/>
  <c r="B93" i="45"/>
  <c r="B92" i="45"/>
  <c r="B91" i="45"/>
  <c r="B90" i="45"/>
  <c r="B89" i="45"/>
  <c r="B88" i="45"/>
  <c r="B87" i="45"/>
  <c r="B86" i="45"/>
  <c r="B85" i="45"/>
  <c r="B84" i="45"/>
  <c r="B83" i="45"/>
  <c r="B82" i="45"/>
  <c r="B81" i="45"/>
  <c r="B80" i="45"/>
  <c r="B79" i="45"/>
  <c r="B78" i="45"/>
  <c r="B77" i="45"/>
  <c r="B76" i="45"/>
  <c r="B75" i="45"/>
  <c r="B74" i="45"/>
  <c r="B73" i="45"/>
  <c r="B72" i="45"/>
  <c r="B71" i="45"/>
  <c r="B70" i="45"/>
  <c r="B69" i="45"/>
  <c r="B68" i="45"/>
  <c r="B67" i="45"/>
  <c r="B66" i="45"/>
  <c r="B65" i="45"/>
  <c r="B64" i="45"/>
  <c r="B63" i="45"/>
  <c r="B62" i="45"/>
  <c r="B61" i="45"/>
  <c r="B60" i="45"/>
  <c r="B59" i="45"/>
  <c r="B58" i="45"/>
  <c r="B57" i="45"/>
  <c r="B56" i="45"/>
  <c r="B55" i="45"/>
  <c r="B54" i="45"/>
  <c r="B53" i="45"/>
  <c r="B52" i="45"/>
  <c r="B51" i="45"/>
  <c r="B50" i="45"/>
  <c r="B49" i="45"/>
  <c r="B48" i="45"/>
  <c r="B47" i="45"/>
  <c r="B46" i="45"/>
  <c r="B45" i="45"/>
  <c r="B44" i="45"/>
  <c r="B43" i="45"/>
  <c r="B42" i="45"/>
  <c r="B41" i="45"/>
  <c r="B40" i="45"/>
  <c r="B39" i="45"/>
  <c r="B38" i="45"/>
  <c r="B37" i="45"/>
  <c r="B36" i="45"/>
  <c r="B35" i="45"/>
  <c r="B34" i="45"/>
  <c r="B33" i="45"/>
  <c r="B32" i="45"/>
  <c r="B31" i="45"/>
  <c r="B30" i="45"/>
  <c r="B29" i="45"/>
  <c r="B28" i="45"/>
  <c r="B27" i="45"/>
  <c r="B26" i="45"/>
  <c r="B25" i="45"/>
  <c r="B24" i="45"/>
  <c r="B23" i="45"/>
  <c r="B22" i="45"/>
  <c r="B21" i="45"/>
  <c r="B20" i="45"/>
  <c r="B19" i="45"/>
  <c r="B18" i="45"/>
  <c r="B17" i="45"/>
  <c r="B16" i="45"/>
  <c r="B15" i="45"/>
  <c r="B14" i="45"/>
  <c r="B13" i="45"/>
  <c r="B12" i="45"/>
  <c r="B11" i="45"/>
  <c r="B10" i="45"/>
  <c r="B9" i="45"/>
  <c r="B8" i="45"/>
  <c r="B7" i="45"/>
  <c r="D7" i="45" s="1"/>
  <c r="C8" i="45" s="1"/>
  <c r="C15" i="41" l="1"/>
  <c r="C7" i="41"/>
  <c r="C23" i="41"/>
  <c r="D25" i="41"/>
  <c r="C16" i="41"/>
  <c r="D15" i="41"/>
  <c r="C24" i="41"/>
  <c r="C8" i="41"/>
  <c r="D23" i="41"/>
  <c r="D13" i="41"/>
  <c r="D21" i="41"/>
  <c r="D9" i="41"/>
  <c r="D29" i="41"/>
  <c r="D17" i="41"/>
  <c r="D7" i="41"/>
  <c r="C28" i="41"/>
  <c r="C20" i="41"/>
  <c r="C12" i="41"/>
  <c r="C27" i="41"/>
  <c r="C19" i="41"/>
  <c r="C11" i="41"/>
  <c r="D27" i="41"/>
  <c r="D19" i="41"/>
  <c r="D11" i="41"/>
  <c r="E27" i="41"/>
  <c r="E23" i="41"/>
  <c r="E19" i="41"/>
  <c r="E15" i="41"/>
  <c r="E13" i="41"/>
  <c r="E11" i="41"/>
  <c r="E7" i="41"/>
  <c r="C30" i="41"/>
  <c r="C26" i="41"/>
  <c r="C22" i="41"/>
  <c r="C18" i="41"/>
  <c r="C14" i="41"/>
  <c r="C10" i="41"/>
  <c r="E30" i="41"/>
  <c r="E28" i="41"/>
  <c r="E26" i="41"/>
  <c r="E24" i="41"/>
  <c r="E22" i="41"/>
  <c r="E20" i="41"/>
  <c r="E18" i="41"/>
  <c r="E16" i="41"/>
  <c r="E14" i="41"/>
  <c r="E12" i="41"/>
  <c r="E10" i="41"/>
  <c r="E8" i="41"/>
  <c r="E6" i="41"/>
  <c r="E29" i="41"/>
  <c r="E25" i="41"/>
  <c r="E21" i="41"/>
  <c r="E17" i="41"/>
  <c r="C29" i="41"/>
  <c r="C25" i="41"/>
  <c r="C21" i="41"/>
  <c r="C17" i="41"/>
  <c r="C13" i="41"/>
  <c r="D30" i="41"/>
  <c r="D28" i="41"/>
  <c r="D26" i="41"/>
  <c r="D24" i="41"/>
  <c r="D22" i="41"/>
  <c r="D20" i="41"/>
  <c r="D18" i="41"/>
  <c r="D16" i="41"/>
  <c r="D14" i="41"/>
  <c r="D12" i="41"/>
  <c r="D10" i="41"/>
  <c r="D8" i="41"/>
  <c r="D8" i="45"/>
  <c r="C9" i="45" s="1"/>
  <c r="D9" i="45" s="1"/>
  <c r="C10" i="45" s="1"/>
  <c r="D10" i="45" s="1"/>
  <c r="C11" i="45" s="1"/>
  <c r="D11" i="45" s="1"/>
  <c r="C12" i="45" s="1"/>
  <c r="D12" i="45" s="1"/>
  <c r="C13" i="45" s="1"/>
  <c r="D13" i="45" s="1"/>
  <c r="C14" i="45" s="1"/>
  <c r="D14" i="45" s="1"/>
  <c r="C15" i="45" s="1"/>
  <c r="D15" i="45" s="1"/>
  <c r="C16" i="45" s="1"/>
  <c r="D16" i="45" s="1"/>
  <c r="C17" i="45" s="1"/>
  <c r="D17" i="45" s="1"/>
  <c r="C18" i="45" s="1"/>
  <c r="D18" i="45" s="1"/>
  <c r="C19" i="45" s="1"/>
  <c r="D19" i="45" s="1"/>
  <c r="C20" i="45" s="1"/>
  <c r="D20" i="45" s="1"/>
  <c r="C21" i="45" s="1"/>
  <c r="D21" i="45" s="1"/>
  <c r="C22" i="45" s="1"/>
  <c r="D22" i="45" s="1"/>
  <c r="C23" i="45" s="1"/>
  <c r="D23" i="45" s="1"/>
  <c r="C24" i="45" s="1"/>
  <c r="D24" i="45" s="1"/>
  <c r="C25" i="45" s="1"/>
  <c r="D25" i="45" s="1"/>
  <c r="C26" i="45" s="1"/>
  <c r="D26" i="45" s="1"/>
  <c r="C27" i="45" s="1"/>
  <c r="D27" i="45" s="1"/>
  <c r="C28" i="45" s="1"/>
  <c r="D28" i="45" s="1"/>
  <c r="C29" i="45" s="1"/>
  <c r="D29" i="45" s="1"/>
  <c r="C30" i="45" s="1"/>
  <c r="D30" i="45" s="1"/>
  <c r="C31" i="45" s="1"/>
  <c r="D31" i="45" s="1"/>
  <c r="C32" i="45" s="1"/>
  <c r="D32" i="45" s="1"/>
  <c r="C33" i="45" s="1"/>
  <c r="D33" i="45" s="1"/>
  <c r="C34" i="45" s="1"/>
  <c r="D34" i="45" s="1"/>
  <c r="C35" i="45" s="1"/>
  <c r="D35" i="45" s="1"/>
  <c r="C36" i="45" s="1"/>
  <c r="D36" i="45" s="1"/>
  <c r="C37" i="45" s="1"/>
  <c r="D37" i="45" s="1"/>
  <c r="C38" i="45" s="1"/>
  <c r="D38" i="45" s="1"/>
  <c r="C39" i="45" s="1"/>
  <c r="D39" i="45" s="1"/>
  <c r="C40" i="45" s="1"/>
  <c r="D40" i="45" s="1"/>
  <c r="C41" i="45" s="1"/>
  <c r="D41" i="45" s="1"/>
  <c r="C42" i="45" s="1"/>
  <c r="D42" i="45" s="1"/>
  <c r="C43" i="45" s="1"/>
  <c r="D43" i="45" s="1"/>
  <c r="C44" i="45" s="1"/>
  <c r="D44" i="45" s="1"/>
  <c r="C45" i="45" s="1"/>
  <c r="D45" i="45" s="1"/>
  <c r="C46" i="45" s="1"/>
  <c r="D46" i="45" s="1"/>
  <c r="C47" i="45" s="1"/>
  <c r="D47" i="45" s="1"/>
  <c r="C48" i="45" s="1"/>
  <c r="D48" i="45" s="1"/>
  <c r="C49" i="45" s="1"/>
  <c r="D49" i="45" s="1"/>
  <c r="C50" i="45" s="1"/>
  <c r="D50" i="45" s="1"/>
  <c r="C51" i="45" s="1"/>
  <c r="D51" i="45" s="1"/>
  <c r="C52" i="45" s="1"/>
  <c r="D52" i="45" s="1"/>
  <c r="C53" i="45" s="1"/>
  <c r="D53" i="45" s="1"/>
  <c r="C54" i="45" s="1"/>
  <c r="D54" i="45" s="1"/>
  <c r="C55" i="45" s="1"/>
  <c r="D55" i="45" s="1"/>
  <c r="C56" i="45" s="1"/>
  <c r="D56" i="45" s="1"/>
  <c r="C57" i="45" s="1"/>
  <c r="D57" i="45" s="1"/>
  <c r="C58" i="45" s="1"/>
  <c r="D58" i="45" s="1"/>
  <c r="C59" i="45" s="1"/>
  <c r="D59" i="45" s="1"/>
  <c r="C60" i="45" s="1"/>
  <c r="D60" i="45" s="1"/>
  <c r="C61" i="45" s="1"/>
  <c r="D61" i="45" s="1"/>
  <c r="C62" i="45" s="1"/>
  <c r="D62" i="45" s="1"/>
  <c r="C63" i="45" s="1"/>
  <c r="D63" i="45" s="1"/>
  <c r="C64" i="45" s="1"/>
  <c r="D64" i="45" s="1"/>
  <c r="C65" i="45" s="1"/>
  <c r="D65" i="45" s="1"/>
  <c r="C66" i="45" s="1"/>
  <c r="D66" i="45" s="1"/>
  <c r="C67" i="45" s="1"/>
  <c r="D67" i="45" s="1"/>
  <c r="C68" i="45" s="1"/>
  <c r="D68" i="45" s="1"/>
  <c r="C69" i="45" s="1"/>
  <c r="D69" i="45" s="1"/>
  <c r="C70" i="45" s="1"/>
  <c r="D70" i="45" s="1"/>
  <c r="C71" i="45" s="1"/>
  <c r="D71" i="45" s="1"/>
  <c r="C72" i="45" s="1"/>
  <c r="D72" i="45" s="1"/>
  <c r="C73" i="45" s="1"/>
  <c r="D73" i="45" s="1"/>
  <c r="C74" i="45" s="1"/>
  <c r="D74" i="45" s="1"/>
  <c r="C75" i="45" s="1"/>
  <c r="D75" i="45" s="1"/>
  <c r="C76" i="45" s="1"/>
  <c r="D76" i="45" s="1"/>
  <c r="C77" i="45" s="1"/>
  <c r="D77" i="45" s="1"/>
  <c r="C78" i="45" s="1"/>
  <c r="D78" i="45" s="1"/>
  <c r="C79" i="45" s="1"/>
  <c r="D79" i="45" s="1"/>
  <c r="C80" i="45" s="1"/>
  <c r="D80" i="45" s="1"/>
  <c r="C81" i="45" s="1"/>
  <c r="D81" i="45" s="1"/>
  <c r="C82" i="45" s="1"/>
  <c r="D82" i="45" s="1"/>
  <c r="C83" i="45" s="1"/>
  <c r="D83" i="45" s="1"/>
  <c r="C84" i="45" s="1"/>
  <c r="D84" i="45" s="1"/>
  <c r="C85" i="45" s="1"/>
  <c r="D85" i="45" s="1"/>
  <c r="C86" i="45" s="1"/>
  <c r="D86" i="45" s="1"/>
  <c r="C87" i="45" s="1"/>
  <c r="D87" i="45" s="1"/>
  <c r="C88" i="45" s="1"/>
  <c r="D88" i="45" s="1"/>
  <c r="C89" i="45" s="1"/>
  <c r="D89" i="45" s="1"/>
  <c r="C90" i="45" s="1"/>
  <c r="D90" i="45" s="1"/>
  <c r="C91" i="45" s="1"/>
  <c r="D91" i="45" s="1"/>
  <c r="C92" i="45" s="1"/>
  <c r="D92" i="45" s="1"/>
  <c r="C93" i="45" s="1"/>
  <c r="D93" i="45" s="1"/>
  <c r="C94" i="45" s="1"/>
  <c r="D94" i="45" s="1"/>
  <c r="C95" i="45" s="1"/>
  <c r="D95" i="45" s="1"/>
  <c r="C96" i="45" s="1"/>
  <c r="D96" i="45" s="1"/>
  <c r="C97" i="45" s="1"/>
  <c r="D97" i="45" s="1"/>
  <c r="C98" i="45" s="1"/>
  <c r="D98" i="45" s="1"/>
  <c r="C99" i="45" s="1"/>
  <c r="D99" i="45" s="1"/>
  <c r="C100" i="45" s="1"/>
  <c r="D100" i="45" s="1"/>
  <c r="C101" i="45" s="1"/>
  <c r="D101" i="45" s="1"/>
  <c r="C102" i="45" s="1"/>
  <c r="D102" i="45" s="1"/>
  <c r="C103" i="45" s="1"/>
  <c r="D103" i="45" s="1"/>
  <c r="C104" i="45" s="1"/>
  <c r="D104" i="45" s="1"/>
  <c r="C105" i="45" s="1"/>
  <c r="D105" i="45" s="1"/>
  <c r="C106" i="45" s="1"/>
  <c r="D106" i="45" s="1"/>
  <c r="C107" i="45" s="1"/>
  <c r="D107" i="45" s="1"/>
  <c r="C108" i="45" s="1"/>
  <c r="D108" i="45" s="1"/>
  <c r="C109" i="45" s="1"/>
  <c r="D109" i="45" s="1"/>
  <c r="C110" i="45" s="1"/>
  <c r="D110" i="45" s="1"/>
  <c r="C111" i="45" s="1"/>
  <c r="D111" i="45" s="1"/>
  <c r="C112" i="45" s="1"/>
  <c r="D112" i="45" s="1"/>
  <c r="C113" i="45" s="1"/>
  <c r="D113" i="45" s="1"/>
  <c r="C114" i="45" s="1"/>
  <c r="D114" i="45" s="1"/>
  <c r="C115" i="45" s="1"/>
  <c r="D115" i="45" s="1"/>
  <c r="C116" i="45" s="1"/>
  <c r="D116" i="45" s="1"/>
  <c r="C117" i="45" s="1"/>
  <c r="D117" i="45" s="1"/>
  <c r="C118" i="45" s="1"/>
  <c r="D118" i="45" s="1"/>
  <c r="C119" i="45" s="1"/>
  <c r="D119" i="45" s="1"/>
  <c r="C120" i="45" s="1"/>
  <c r="D120" i="45" s="1"/>
  <c r="C121" i="45" s="1"/>
  <c r="D121" i="45" s="1"/>
  <c r="C122" i="45" s="1"/>
  <c r="D122" i="45" s="1"/>
  <c r="C123" i="45" s="1"/>
  <c r="D123" i="45" s="1"/>
  <c r="C124" i="45" s="1"/>
  <c r="D124" i="45" s="1"/>
  <c r="C125" i="45" s="1"/>
  <c r="D125" i="45" s="1"/>
  <c r="C126" i="45" s="1"/>
  <c r="D126" i="45" s="1"/>
  <c r="C127" i="45" s="1"/>
  <c r="D127" i="45" s="1"/>
  <c r="C128" i="45" s="1"/>
  <c r="D128" i="45" s="1"/>
  <c r="C129" i="45" s="1"/>
  <c r="D129" i="45" s="1"/>
  <c r="C130" i="45" s="1"/>
  <c r="D130" i="45" s="1"/>
  <c r="C131" i="45" s="1"/>
  <c r="D131" i="45" s="1"/>
  <c r="C132" i="45" s="1"/>
  <c r="D132" i="45" s="1"/>
  <c r="C133" i="45" s="1"/>
  <c r="D133" i="45" s="1"/>
  <c r="C134" i="45" s="1"/>
  <c r="D134" i="45" s="1"/>
  <c r="C135" i="45" s="1"/>
  <c r="D135" i="45" s="1"/>
  <c r="C136" i="45" s="1"/>
  <c r="D136" i="45" s="1"/>
  <c r="C137" i="45" s="1"/>
  <c r="D137" i="45" s="1"/>
  <c r="C138" i="45" s="1"/>
  <c r="D138" i="45" s="1"/>
  <c r="C139" i="45" s="1"/>
  <c r="D139" i="45" s="1"/>
  <c r="C140" i="45" s="1"/>
  <c r="D140" i="45" s="1"/>
  <c r="C141" i="45" s="1"/>
  <c r="D141" i="45" s="1"/>
  <c r="C142" i="45" s="1"/>
  <c r="D142" i="45" s="1"/>
  <c r="C143" i="45" s="1"/>
  <c r="D143" i="45" s="1"/>
  <c r="C144" i="45" s="1"/>
  <c r="D144" i="45" s="1"/>
  <c r="C145" i="45" s="1"/>
  <c r="D145" i="45" s="1"/>
  <c r="C146" i="45" s="1"/>
  <c r="D146" i="45" s="1"/>
  <c r="C147" i="45" s="1"/>
  <c r="D147" i="45" s="1"/>
  <c r="C148" i="45" s="1"/>
  <c r="D148" i="45" s="1"/>
  <c r="C149" i="45" s="1"/>
  <c r="D149" i="45" s="1"/>
  <c r="C150" i="45" s="1"/>
  <c r="D150" i="45" s="1"/>
  <c r="C151" i="45" s="1"/>
  <c r="D151" i="45" s="1"/>
  <c r="C152" i="45" s="1"/>
  <c r="D152" i="45" s="1"/>
  <c r="C153" i="45" s="1"/>
  <c r="D153" i="45" s="1"/>
  <c r="C154" i="45" s="1"/>
  <c r="D154" i="45" s="1"/>
  <c r="C155" i="45" s="1"/>
  <c r="D155" i="45" s="1"/>
  <c r="C156" i="45" s="1"/>
  <c r="D156" i="45" s="1"/>
  <c r="C157" i="45" s="1"/>
  <c r="D157" i="45" s="1"/>
  <c r="C158" i="45" s="1"/>
  <c r="D158" i="45" s="1"/>
  <c r="C159" i="45" s="1"/>
  <c r="D159" i="45" s="1"/>
  <c r="C160" i="45" s="1"/>
  <c r="D160" i="45" s="1"/>
  <c r="C161" i="45" s="1"/>
  <c r="D161" i="45" s="1"/>
  <c r="C162" i="45" s="1"/>
  <c r="D162" i="45" s="1"/>
  <c r="C163" i="45" s="1"/>
  <c r="D163" i="45" s="1"/>
  <c r="C164" i="45" s="1"/>
  <c r="D164" i="45" s="1"/>
  <c r="C165" i="45" s="1"/>
  <c r="D165" i="45" s="1"/>
  <c r="C166" i="45" s="1"/>
  <c r="D166" i="45" s="1"/>
  <c r="C167" i="45" s="1"/>
  <c r="D167" i="45" s="1"/>
  <c r="C168" i="45" s="1"/>
  <c r="D168" i="45" s="1"/>
  <c r="C169" i="45" s="1"/>
  <c r="D169" i="45" s="1"/>
  <c r="C170" i="45" s="1"/>
  <c r="D170" i="45" s="1"/>
  <c r="C171" i="45" s="1"/>
  <c r="D171" i="45" s="1"/>
  <c r="C172" i="45" s="1"/>
  <c r="D172" i="45" s="1"/>
  <c r="C173" i="45" s="1"/>
  <c r="D173" i="45" s="1"/>
  <c r="C174" i="45" s="1"/>
  <c r="D174" i="45" s="1"/>
  <c r="C175" i="45" s="1"/>
  <c r="D175" i="45" s="1"/>
  <c r="C176" i="45" s="1"/>
  <c r="D176" i="45" s="1"/>
  <c r="C177" i="45" s="1"/>
  <c r="D177" i="45" s="1"/>
  <c r="C178" i="45" s="1"/>
  <c r="D178" i="45" s="1"/>
  <c r="C179" i="45" s="1"/>
  <c r="D179" i="45" s="1"/>
  <c r="C180" i="45" s="1"/>
  <c r="D180" i="45" s="1"/>
  <c r="C181" i="45" s="1"/>
  <c r="D181" i="45" s="1"/>
  <c r="C182" i="45" s="1"/>
  <c r="D182" i="45" s="1"/>
  <c r="C183" i="45" s="1"/>
  <c r="D183" i="45" s="1"/>
  <c r="C184" i="45" s="1"/>
  <c r="D184" i="45" s="1"/>
  <c r="C185" i="45" s="1"/>
  <c r="D185" i="45" s="1"/>
  <c r="C186" i="45" s="1"/>
  <c r="D186" i="45" s="1"/>
  <c r="C187" i="45" s="1"/>
  <c r="D187" i="45" s="1"/>
  <c r="C188" i="45" s="1"/>
  <c r="D188" i="45" s="1"/>
  <c r="C189" i="45" s="1"/>
  <c r="D189" i="45" s="1"/>
  <c r="C190" i="45" s="1"/>
  <c r="D190" i="45" s="1"/>
  <c r="C191" i="45" s="1"/>
  <c r="D191" i="45" s="1"/>
  <c r="C192" i="45" s="1"/>
  <c r="D192" i="45" s="1"/>
  <c r="C193" i="45" s="1"/>
  <c r="D193" i="45" s="1"/>
  <c r="C194" i="45" s="1"/>
  <c r="D194" i="45" s="1"/>
  <c r="C195" i="45" s="1"/>
  <c r="D195" i="45" s="1"/>
  <c r="C196" i="45" s="1"/>
  <c r="D196" i="45" s="1"/>
  <c r="C197" i="45" s="1"/>
  <c r="D197" i="45" s="1"/>
  <c r="C198" i="45" s="1"/>
  <c r="D198" i="45" s="1"/>
  <c r="C199" i="45" s="1"/>
  <c r="D199" i="45" s="1"/>
  <c r="C200" i="45" s="1"/>
  <c r="D200" i="45" s="1"/>
  <c r="C201" i="45" s="1"/>
  <c r="D201" i="45" s="1"/>
  <c r="C202" i="45" s="1"/>
  <c r="D202" i="45" s="1"/>
  <c r="C203" i="45" s="1"/>
  <c r="D203" i="45" s="1"/>
  <c r="C204" i="45" s="1"/>
  <c r="D204" i="45" s="1"/>
  <c r="C205" i="45" s="1"/>
  <c r="D205" i="45" s="1"/>
  <c r="C206" i="45" s="1"/>
  <c r="D206" i="45" s="1"/>
  <c r="C207" i="45" s="1"/>
  <c r="D207" i="45" s="1"/>
  <c r="C208" i="45" s="1"/>
  <c r="D208" i="45" s="1"/>
  <c r="C209" i="45" s="1"/>
  <c r="D209" i="45" s="1"/>
  <c r="C210" i="45" s="1"/>
  <c r="D210" i="45" s="1"/>
  <c r="C211" i="45" s="1"/>
  <c r="D211" i="45" s="1"/>
  <c r="C212" i="45" s="1"/>
  <c r="D212" i="45" s="1"/>
  <c r="C213" i="45" s="1"/>
  <c r="D213" i="45" s="1"/>
  <c r="C214" i="45" s="1"/>
  <c r="D214" i="45" s="1"/>
  <c r="C215" i="45" s="1"/>
  <c r="D215" i="45" s="1"/>
  <c r="C216" i="45" s="1"/>
  <c r="D216" i="45" s="1"/>
  <c r="C217" i="45" s="1"/>
  <c r="D217" i="45" s="1"/>
  <c r="C218" i="45" s="1"/>
  <c r="D218" i="45" s="1"/>
  <c r="C219" i="45" s="1"/>
  <c r="D219" i="45" s="1"/>
  <c r="C220" i="45" s="1"/>
  <c r="D220" i="45" s="1"/>
  <c r="C221" i="45" s="1"/>
  <c r="D221" i="45" s="1"/>
  <c r="C222" i="45" s="1"/>
  <c r="D222" i="45" s="1"/>
  <c r="C223" i="45" s="1"/>
  <c r="D223" i="45" s="1"/>
  <c r="C224" i="45" s="1"/>
  <c r="D224" i="45" s="1"/>
  <c r="C225" i="45" s="1"/>
  <c r="D225" i="45" s="1"/>
  <c r="C226" i="45" s="1"/>
  <c r="D226" i="45" s="1"/>
  <c r="C227" i="45" s="1"/>
  <c r="D227" i="45" s="1"/>
  <c r="C228" i="45" s="1"/>
  <c r="D228" i="45" s="1"/>
  <c r="C229" i="45" s="1"/>
  <c r="D229" i="45" s="1"/>
  <c r="C230" i="45" s="1"/>
  <c r="D230" i="45" s="1"/>
  <c r="C231" i="45" s="1"/>
  <c r="D231" i="45" s="1"/>
  <c r="C232" i="45" s="1"/>
  <c r="D232" i="45" s="1"/>
  <c r="C233" i="45" s="1"/>
  <c r="D233" i="45" s="1"/>
  <c r="C234" i="45" s="1"/>
  <c r="D234" i="45" s="1"/>
  <c r="C235" i="45" s="1"/>
  <c r="D235" i="45" s="1"/>
  <c r="C236" i="45" s="1"/>
  <c r="D236" i="45" s="1"/>
  <c r="C237" i="45" s="1"/>
  <c r="D237" i="45" s="1"/>
  <c r="C238" i="45" s="1"/>
  <c r="D238" i="45" s="1"/>
  <c r="C239" i="45" s="1"/>
  <c r="D239" i="45" s="1"/>
  <c r="C240" i="45" s="1"/>
  <c r="D240" i="45" s="1"/>
  <c r="C241" i="45" s="1"/>
  <c r="D241" i="45" s="1"/>
  <c r="C242" i="45" s="1"/>
  <c r="D242" i="45" s="1"/>
  <c r="C243" i="45" s="1"/>
  <c r="D243" i="45" s="1"/>
  <c r="C244" i="45" s="1"/>
  <c r="D244" i="45" s="1"/>
  <c r="C245" i="45" s="1"/>
  <c r="D245" i="45" s="1"/>
  <c r="C246" i="45" s="1"/>
  <c r="D246" i="45" s="1"/>
  <c r="C247" i="45" s="1"/>
  <c r="D247" i="45" s="1"/>
  <c r="C248" i="45" s="1"/>
  <c r="D248" i="45" s="1"/>
  <c r="C249" i="45" s="1"/>
  <c r="D249" i="45" s="1"/>
  <c r="C250" i="45" s="1"/>
  <c r="D250" i="45" s="1"/>
  <c r="C251" i="45" s="1"/>
  <c r="D251" i="45" s="1"/>
  <c r="C252" i="45" s="1"/>
  <c r="D252" i="45" s="1"/>
  <c r="C253" i="45" s="1"/>
  <c r="D253" i="45" s="1"/>
  <c r="C254" i="45" s="1"/>
  <c r="D254" i="45" s="1"/>
  <c r="C255" i="45" s="1"/>
  <c r="D255" i="45" s="1"/>
  <c r="C256" i="45" s="1"/>
  <c r="D256" i="45" s="1"/>
  <c r="C257" i="45" s="1"/>
  <c r="D257" i="45" s="1"/>
  <c r="C258" i="45" s="1"/>
  <c r="D258" i="45" s="1"/>
  <c r="C259" i="45" s="1"/>
  <c r="D259" i="45" s="1"/>
  <c r="C260" i="45" s="1"/>
  <c r="D260" i="45" s="1"/>
  <c r="C261" i="45" s="1"/>
  <c r="D261" i="45" s="1"/>
  <c r="C262" i="45" s="1"/>
  <c r="D262" i="45" s="1"/>
  <c r="C263" i="45" s="1"/>
  <c r="D263" i="45" s="1"/>
  <c r="C264" i="45" s="1"/>
  <c r="D264" i="45" s="1"/>
  <c r="C265" i="45" s="1"/>
  <c r="D265" i="45" s="1"/>
  <c r="C266" i="45" s="1"/>
  <c r="D266" i="45" s="1"/>
  <c r="C267" i="45" s="1"/>
  <c r="D267" i="45" s="1"/>
  <c r="C268" i="45" s="1"/>
  <c r="D268" i="45" s="1"/>
  <c r="C269" i="45" s="1"/>
  <c r="D269" i="45" s="1"/>
  <c r="C270" i="45" s="1"/>
  <c r="D270" i="45" s="1"/>
  <c r="C271" i="45" s="1"/>
  <c r="D271" i="45" s="1"/>
  <c r="C272" i="45" s="1"/>
  <c r="D272" i="45" s="1"/>
  <c r="C273" i="45" s="1"/>
  <c r="D273" i="45" s="1"/>
  <c r="C274" i="45" s="1"/>
  <c r="D274" i="45" s="1"/>
  <c r="C275" i="45" s="1"/>
  <c r="D275" i="45" s="1"/>
  <c r="C276" i="45" s="1"/>
  <c r="D276" i="45" s="1"/>
  <c r="C277" i="45" s="1"/>
  <c r="D277" i="45" s="1"/>
  <c r="C278" i="45" s="1"/>
  <c r="D278" i="45" s="1"/>
  <c r="C279" i="45" s="1"/>
  <c r="D279" i="45" s="1"/>
  <c r="C280" i="45" s="1"/>
  <c r="D280" i="45" s="1"/>
  <c r="C281" i="45" s="1"/>
  <c r="D281" i="45" s="1"/>
  <c r="C282" i="45" s="1"/>
  <c r="D282" i="45" s="1"/>
  <c r="C283" i="45" s="1"/>
  <c r="D283" i="45" s="1"/>
  <c r="C284" i="45" s="1"/>
  <c r="D284" i="45" s="1"/>
  <c r="C285" i="45" s="1"/>
  <c r="D285" i="45" s="1"/>
  <c r="C286" i="45" s="1"/>
  <c r="D286" i="45" s="1"/>
  <c r="C287" i="45" s="1"/>
  <c r="D287" i="45" s="1"/>
  <c r="C288" i="45" s="1"/>
  <c r="D288" i="45" s="1"/>
  <c r="C289" i="45" s="1"/>
  <c r="D289" i="45" s="1"/>
  <c r="C290" i="45" s="1"/>
  <c r="D290" i="45" s="1"/>
  <c r="C291" i="45" s="1"/>
  <c r="D291" i="45" s="1"/>
  <c r="C292" i="45" s="1"/>
  <c r="D292" i="45" s="1"/>
  <c r="C293" i="45" s="1"/>
  <c r="D293" i="45" s="1"/>
  <c r="C294" i="45" s="1"/>
  <c r="D294" i="45" s="1"/>
  <c r="C295" i="45" s="1"/>
  <c r="D295" i="45" s="1"/>
  <c r="C296" i="45" s="1"/>
  <c r="D296" i="45" s="1"/>
  <c r="C297" i="45" s="1"/>
  <c r="D297" i="45" s="1"/>
  <c r="C298" i="45" s="1"/>
  <c r="D298" i="45" s="1"/>
  <c r="C299" i="45" s="1"/>
  <c r="D299" i="45" s="1"/>
  <c r="C300" i="45" s="1"/>
  <c r="D300" i="45" s="1"/>
  <c r="C301" i="45" s="1"/>
  <c r="D301" i="45" s="1"/>
  <c r="C302" i="45" s="1"/>
  <c r="D302" i="45" s="1"/>
  <c r="C303" i="45" s="1"/>
  <c r="D303" i="45" s="1"/>
  <c r="C304" i="45" s="1"/>
  <c r="D304" i="45" s="1"/>
  <c r="C305" i="45" s="1"/>
  <c r="D305" i="45" s="1"/>
  <c r="C306" i="45" s="1"/>
  <c r="D306" i="45" s="1"/>
  <c r="C307" i="45" s="1"/>
  <c r="D307" i="45" s="1"/>
  <c r="B4" i="45" l="1"/>
  <c r="B3" i="41" s="1"/>
  <c r="B7" i="41" l="1"/>
  <c r="B6" i="41"/>
  <c r="B11" i="41"/>
  <c r="B15" i="41"/>
  <c r="B19" i="41"/>
  <c r="B23" i="41"/>
  <c r="B27" i="41"/>
  <c r="B18" i="41"/>
  <c r="B8" i="41"/>
  <c r="B12" i="41"/>
  <c r="G12" i="41" s="1"/>
  <c r="B16" i="41"/>
  <c r="B20" i="41"/>
  <c r="H20" i="41" s="1"/>
  <c r="B24" i="41"/>
  <c r="B28" i="41"/>
  <c r="B14" i="41"/>
  <c r="B22" i="41"/>
  <c r="B30" i="41"/>
  <c r="B9" i="41"/>
  <c r="B13" i="41"/>
  <c r="B17" i="41"/>
  <c r="B21" i="41"/>
  <c r="B25" i="41"/>
  <c r="B29" i="41"/>
  <c r="B10" i="41"/>
  <c r="B26" i="41"/>
  <c r="G10" i="41" l="1"/>
  <c r="H10" i="41"/>
  <c r="F22" i="41"/>
  <c r="G22" i="41"/>
  <c r="H22" i="41"/>
  <c r="F18" i="41"/>
  <c r="G18" i="41"/>
  <c r="H18" i="41"/>
  <c r="F15" i="41"/>
  <c r="G15" i="41"/>
  <c r="H15" i="41"/>
  <c r="F29" i="41"/>
  <c r="G29" i="41"/>
  <c r="H29" i="41"/>
  <c r="F13" i="41"/>
  <c r="G13" i="41"/>
  <c r="H13" i="41"/>
  <c r="F14" i="41"/>
  <c r="G14" i="41"/>
  <c r="H14" i="41"/>
  <c r="F16" i="41"/>
  <c r="G16" i="41"/>
  <c r="H16" i="41"/>
  <c r="F27" i="41"/>
  <c r="G27" i="41"/>
  <c r="H27" i="41"/>
  <c r="F11" i="41"/>
  <c r="G11" i="41"/>
  <c r="H11" i="41"/>
  <c r="F17" i="41"/>
  <c r="G17" i="41"/>
  <c r="H17" i="41"/>
  <c r="F25" i="41"/>
  <c r="G25" i="41"/>
  <c r="H25" i="41"/>
  <c r="G9" i="41"/>
  <c r="H9" i="41"/>
  <c r="F28" i="41"/>
  <c r="G28" i="41"/>
  <c r="H28" i="41"/>
  <c r="F12" i="41"/>
  <c r="H12" i="41"/>
  <c r="F23" i="41"/>
  <c r="G23" i="41"/>
  <c r="H23" i="41"/>
  <c r="F7" i="41"/>
  <c r="G7" i="41"/>
  <c r="H7" i="41"/>
  <c r="F20" i="41"/>
  <c r="G20" i="41"/>
  <c r="F26" i="41"/>
  <c r="G26" i="41"/>
  <c r="H26" i="41"/>
  <c r="F21" i="41"/>
  <c r="G21" i="41"/>
  <c r="H21" i="41"/>
  <c r="F30" i="41"/>
  <c r="G30" i="41"/>
  <c r="H30" i="41"/>
  <c r="F24" i="41"/>
  <c r="G24" i="41"/>
  <c r="H24" i="41"/>
  <c r="F8" i="41"/>
  <c r="G8" i="41"/>
  <c r="H8" i="41"/>
  <c r="F19" i="41"/>
  <c r="G19" i="41"/>
  <c r="H19" i="41"/>
  <c r="F6" i="41"/>
  <c r="G6" i="41"/>
  <c r="H6" i="41"/>
  <c r="F10" i="41"/>
  <c r="F9" i="41"/>
  <c r="H31" i="41" l="1"/>
  <c r="D39" i="41" s="1"/>
  <c r="J77" i="41" s="1"/>
  <c r="G31" i="41"/>
  <c r="C39" i="41" s="1"/>
  <c r="F31" i="41"/>
  <c r="B39" i="41" s="1"/>
  <c r="J75" i="41" l="1"/>
  <c r="J76" i="41"/>
  <c r="J73" i="41"/>
  <c r="J74" i="41"/>
  <c r="J61" i="41"/>
  <c r="J59" i="41"/>
  <c r="J60" i="41"/>
  <c r="J57" i="41"/>
  <c r="J58" i="41"/>
  <c r="J43" i="41"/>
  <c r="E39" i="41"/>
  <c r="F39" i="41" s="1"/>
  <c r="J41" i="41"/>
  <c r="L56" i="41" s="1"/>
  <c r="J42" i="41"/>
  <c r="J39" i="41"/>
  <c r="J40" i="41"/>
  <c r="L40" i="41" s="1"/>
  <c r="J45" i="41" l="1"/>
  <c r="J79" i="41"/>
  <c r="J80" i="41" s="1"/>
  <c r="J86" i="41" s="1"/>
  <c r="J66" i="41"/>
  <c r="J63" i="41"/>
  <c r="J46" i="41"/>
  <c r="J51" i="41" s="1"/>
  <c r="J83" i="41"/>
  <c r="J82" i="41"/>
  <c r="J67" i="41"/>
  <c r="L41" i="41"/>
  <c r="L42" i="41" s="1"/>
  <c r="L43" i="41" s="1"/>
  <c r="L44" i="41" s="1"/>
  <c r="L45" i="41" s="1"/>
  <c r="L46" i="41" s="1"/>
  <c r="L47" i="41" s="1"/>
  <c r="L48" i="41" s="1"/>
  <c r="L49" i="41" s="1"/>
  <c r="L50" i="41" s="1"/>
  <c r="L51" i="41" s="1"/>
  <c r="L52" i="41" s="1"/>
  <c r="L53" i="41" s="1"/>
  <c r="L54" i="41" s="1"/>
  <c r="L55" i="41" s="1"/>
  <c r="J49" i="41"/>
  <c r="J48" i="41"/>
  <c r="J85" i="41" l="1"/>
  <c r="J64" i="41"/>
  <c r="J70" i="41" s="1"/>
  <c r="J52" i="41"/>
  <c r="O40" i="41" a="1"/>
  <c r="N40" i="41" a="1"/>
  <c r="M40" i="41" a="1"/>
  <c r="A10002" i="29"/>
  <c r="A10001" i="29"/>
  <c r="P2" i="29"/>
  <c r="J69" i="41" l="1"/>
  <c r="O43" i="41"/>
  <c r="O47" i="41"/>
  <c r="O51" i="41"/>
  <c r="O55" i="41"/>
  <c r="O50" i="41"/>
  <c r="O40" i="41"/>
  <c r="O44" i="41"/>
  <c r="O48" i="41"/>
  <c r="O52" i="41"/>
  <c r="O56" i="41"/>
  <c r="O46" i="41"/>
  <c r="O54" i="41"/>
  <c r="O41" i="41"/>
  <c r="O45" i="41"/>
  <c r="O49" i="41"/>
  <c r="O53" i="41"/>
  <c r="O42" i="41"/>
  <c r="N43" i="41"/>
  <c r="N47" i="41"/>
  <c r="N51" i="41"/>
  <c r="N55" i="41"/>
  <c r="N50" i="41"/>
  <c r="N40" i="41"/>
  <c r="N44" i="41"/>
  <c r="N48" i="41"/>
  <c r="N52" i="41"/>
  <c r="N56" i="41"/>
  <c r="N46" i="41"/>
  <c r="N41" i="41"/>
  <c r="N45" i="41"/>
  <c r="N49" i="41"/>
  <c r="N53" i="41"/>
  <c r="N42" i="41"/>
  <c r="N54" i="41"/>
  <c r="M43" i="41"/>
  <c r="M47" i="41"/>
  <c r="M51" i="41"/>
  <c r="M55" i="41"/>
  <c r="M46" i="41"/>
  <c r="M40" i="41"/>
  <c r="M44" i="41"/>
  <c r="M48" i="41"/>
  <c r="M52" i="41"/>
  <c r="M56" i="41"/>
  <c r="M50" i="41"/>
  <c r="M54" i="41"/>
  <c r="M41" i="41"/>
  <c r="M45" i="41"/>
  <c r="M49" i="41"/>
  <c r="M53" i="41"/>
  <c r="M42" i="41"/>
  <c r="E11" i="29"/>
  <c r="D11" i="29"/>
  <c r="C11" i="29"/>
  <c r="B11" i="29"/>
  <c r="A11" i="29"/>
</calcChain>
</file>

<file path=xl/sharedStrings.xml><?xml version="1.0" encoding="utf-8"?>
<sst xmlns="http://schemas.openxmlformats.org/spreadsheetml/2006/main" count="129" uniqueCount="81">
  <si>
    <t>Crystal Ball Data</t>
  </si>
  <si>
    <t>Workbook Variables</t>
  </si>
  <si>
    <t>Last Var Column</t>
  </si>
  <si>
    <t xml:space="preserve">    Name:</t>
  </si>
  <si>
    <t xml:space="preserve">    Value:</t>
  </si>
  <si>
    <t>Worksheet Data</t>
  </si>
  <si>
    <t>Last Data Column Used</t>
  </si>
  <si>
    <t>Sheet Ref</t>
  </si>
  <si>
    <t>Sheet Guid</t>
  </si>
  <si>
    <t>Deleted sheet count</t>
  </si>
  <si>
    <t>Last row used</t>
  </si>
  <si>
    <t>Data blocks</t>
  </si>
  <si>
    <t>d08b8bce-e92a-4b24-a24c-e672580bea3f</t>
  </si>
  <si>
    <t>CB_Block_0</t>
  </si>
  <si>
    <t>Decisioneering:7.0.0.0</t>
  </si>
  <si>
    <t>ad55b43f-6bbc-42e8-94e6-b2644a6a0611</t>
  </si>
  <si>
    <t>CB_Block_7.0.0.0:1</t>
  </si>
  <si>
    <t>CB_Block_7.0.0.0:2</t>
  </si>
  <si>
    <t>CB_Block_7.0.0.0:3</t>
  </si>
  <si>
    <t>0415738f-6239-4e01-905c-4e821baf8ce1</t>
  </si>
  <si>
    <t>㜸〱敤㕣㕢㙣ㅣ㔷ㄹ摥㌳摥㔹敦慣敤搸㡤搳㑢㑡㘹つ愵㉤慤㠳ㅢ愷つ愵㐰〸扥㌴㤷搶㠹摤搸㐹㐱㠰㌶攳摤㌳昱㌴㍢㌳敥捣慣ㄳ㤷㑡慤愰攵㈲㉥㤵捡㐵ㄴ捡㐵ㄵ慡挴〳户ㄷ慥攵〱〹〹㠴㡡挴〳㍣㈰㈱㔴㉡〴て㈰ㄴ〹㈱㠱㠴〴摦㜷㘶㘶㜷㜶搷㍢㜶户㉤戸挸㈷摤摦㘷捥㙤捥㌹晦昵晣晦㤹收㐴㉥㤷晢㌷ㄲ晦㌲攵㤹戹㘶㜱㍤〸愵㌳㌱攳搵㙡戲ㄲ摡㥥ㅢ㑣㑣昹扥戹㍥㘷〷㘱ㅦㅡㄴ捡㌶敡〳扤ㅣ搸て捡㘲㜹㑤晡〱ㅡ改戹㕣戱㘸㘸愸攷㈰晣㡤㈴て〶㝢つ收〱㤶㘶愶攷㤷敦挷愸㡢愱攷换㝤㘳㘷愲扥㠷㈶㈷㈷㈶㈷づ摣㜶攷攴挴晥㝤㘳㌳昵㕡㔸昷攵㈱㔷搶㐳摦慣敤ㅢ㕢愸㉦搷散捡㍤㜲㝤挹㍢㉦摤㐳㜲㜹晦㙤换收敤㙦㤹扣晤攰㐱敢捥㍢摦㌲㠸㔷攷㑥捥㑣㉦昸搲ち㕥愶㌱㜵㑥昹昶㔹㔹戱戹㌶㈹㝤摢㍤㌷㌱㌳㡤晦㔲昳挷搳ㅤㄳ㡢㉢㔲㠶㝣戵昴愵㕢㤱㠱㠱㡥〳捥㔴㄰搴㥤㔵㙥㥥攱ㅣ挱㔲㉢㘶㄰敡捥㡣慣搵っ㈷ㄹ戵攸捣㘳敦㙡收晡愰戳㈸摤挰づ敤㌵㍢㕣㉦㌸㑢ㄸ愸㍡攴㥣づ攴㈹搳㍤㈷㑦㥡㡥搴㥤愳㜵扢㥡㡦㔲慥敦愶㘴㠸昴挴搴昲㈷愶〲㘷㘶挵昴搵㡣〲㙥㑣㐶摢㈳㝥愵戵敤昵摤挷攵搴搵ㅢ㌸收つ摤摢愱收㡣改㌷㕡㡥㜷㙦ㄹ㉦扥㜵〶户㜶㙦㥦摡愳搶㍥㌷㜷敦愳戶戲戵戵ㄸ㠸改㕢敤㈸ㄶ㘳ㄴ〸晡〹㡡〴㐴愰㔱㈲ㄸ㈰ㄸ〴㄰昹扦㠱㑢搲ㅤ㔹愵㤵㑤慤扣慣㤵㉢㕡戹慡㤵愵㔶戶戴昲㌹慤扣愲㤵㙤慤㝣扦㔶㍥㡦㌶㐹㉡昶昷㙢㜱㝡攱敢戳ㅦ晡摤挸晣㍤㍦㕡昹晢摦晥昹晣㍤敢㠳扢搰攸摥㜸㔲戳扥㜹〱愴搶愴攲〳ㄳ晢昹㙦㜳慥〰㔳㔸〷慤㍢慣挹挹敡挱晤收㙤愶捥㘵㘵㈰扦㠵㔰㐶搰㜶搰扡捦㜶慢摥〵㠵扢㙢愶捤㐰㌶㌷㙥㍣慥㥢昶敡㙥㌵㜸捤挶㤵㡢愱ㄹ捡慢摢敢㥡㠳㜴㜴㕢〴㕢挹㐰扤敦摡昶㙥㘷捣㕡㕤㑥㕤戴愳敡搷戶㔵㍢ぢ扥户摣扤昶㠸㉦ㅦ㘸搴㜶捣㘸ち㐲㙤㑤㡤摤戱捡愸㉡㥡搷搸捣㡡ㄷ㐸㔷㑤㙦摣㔹戰㉢攷愵扦㈸㈹ㄲ㘵㔵㉤昵㜲㔶挵㕣㍦㍥敦㘲愱攰搶敡敢搳愵搶㕤ㄷ㐳㌰戳慣㘲扥慢搲て搷㤷捣攵㥡扣愲愵㐹昴㑥㔴散㙤㈹㍥攲㔵敡挱㡣攷㠶扥㔷㙢慤㤹慡慥㤹㤰㌴搵ㄳ㕥㔵收昳㌹㈵ㄴ㈰㜰晢晡㠴挸摤搲㥤ㄷㄴ㈲㔲㈸㈶㈳㕦搵㑡㜶ㄳ愷戰㍡慣愲㈶㐹㤳摡ㅢ㌶ㄹ㡣昳㔵㌲㈶㠳〳㔳㙢愲晥攰㑢摦戸挹戰つ捣扤戲㡤㌵㙤㌴㕥晤㕤㙢搲つ㡦㤹㙥戵㈶晤㑣敤㈷㌸㈳㘳ㄸ㐰扦〴㠱搰㜵昷愸敡挴㐵戱慥㕦戰慢攱㑡㘱㐵摡攷㔶㐲㤴㐱㐳ㄶ㡢摣摡㡥㘴㕣㠶㈲㘳㌷挱㈸㐰愹㤴㉢散㘱愳㐲〹㈹愷㔳㍡㘵昰㜲㡢㈰㘷扦ㄶ㕥ㅥ戴㡥搸戵㔰㐶㐲㜹搸〲㐶㈲慤愶搰㌷㐴ㄲ昵捤㑡愴㌰昶㔸㌳愰㔲搳㜶挳昵㈶摦㜶㜰㐹㐴㐴㍢戲㘰摢挹〲㡡㠲㔶㜹㤰挱㙢㈰㥡㌶㘹㤰摤㌸㐵㐴㘴㠳っ捤㡥㤱㕢㠹㡣敤㌳㘴〴摡愷㠹㤰慤昷㜷㤷ㄱ㈴昶㑥㈲㘵愷慥晣戸㈳捤㌶戲攵㈳㘹㜶㌹㌶捥戸㠲攰㑡㠲慢〸昶〲㠸㍦㐲挲㔱捡㈱摦㥡㡣搷攰搹戸㠶攰戵〰㤰㑦〶㘵㑥㉣慡㘸㐳㙤挵㡥㘴扢㈱搸挹捡㈸㡥㐴ㄱ㉤攳㠶㥤㌹攴㈸㐴挷㔶攷昶搰戵㜹愵㘳㙦散㑥㥢改攵㤰㈲㌳㥡愶搷扡㐹搳昴㐶戰㘹㡦㝡敢㍡㜴㌵挶〸㕥〷㔰㌲㕥㑦〸攵㐲㠳㜷㙢ㄶ㍤㑤捡㔷㠵㔹ㄴㄹ㐳㍤㉡昸㤸㤰㜹〴挸㄰㜲ㅤ挷㤷ㅤㅢ㥡收攰戸昵慡户愱昷㜵攷敦ㄸ改㙤㝡㜳㐷敦搰㕦昴㈲慤攸敢挱㕥攲户㕤㜵捣つ愸㌶㙥㈴戸〹愰㑤挷昰昴晤㘲㍤〵捡㉣㜶㔲㤸摢㑤慦㡢戲㜲㤷搶㔷愵搲㐰㠳搶㤲改㥦㤳㈱㍣ㄸ挷㘷㘱ぢ㝢扥㉦㙢㌸搴㔶㔵〱捦㉦㔷戶ㄶ〶㐷㝣捦㘱昹㡥㡤ㅣ扣㉡ㄴ㐳㍥慦昵攵摡㙣攴っ㕢㌳攵㜳㑡㔱づ㜵昰㙤摤㠵㐴慡㔳㉢㜹戱㕦昶昹㜲㐷㤲昴㈰㐹㙥挶戶ㅡ户〰㐰㑡㠸㕦㜷㤵㈸晢搸散㑤慡㔹慢挵㑡て㕦挶改愴捤㠷搸㈱㐷〶㈲㠷敤㌴晣〷挱㤰戳㘸㍢つ㘱㌱攰㉣㐸扦〲摦㠲㕤㤳愵挸㉤㑢㔱戳㈳㉢㕥㈵戲愲慦慦攳㍣㥤攱㕦㔳㜴搲㈶㈵㌲戹㍤戳㌲攳㉣摥㈴㉡扡㈱㈹㔴㌲㕣㐳つ〹㐴捡㘳摢ㅤㄱ搳㠳㠸戹ㄵㅢ㘷散㈷㤸㈴㌸〰愰晦〲㤲㘶慢ㅢ捦㜰㔸晦ㅡ㕤摡攵㜲慥㐸㌴㈸ㄷ攱㜳㕤㠵搵㐱扥收捤〴㜷〰戴㤹㍦㜴㐰㘶㄰愲㐲㜹㡡㄰㔵ㄸ挳㍡㘳换ぢ愴㠱㕤ㄶ〲㑢㌳昵㈰昴ㅣ㐶㤶㠶慣㔹敦愴ㄷ捥摡挱㉡㈲㔱愳㔶㥣戹㙦㐵扡愰㉥ㅦ戶㑦㕢㤹户扡㉡慢㠶戵攸搵㈱摡㡥捦㙥㠷㠳㌹戶〳戶愴㍡㥢㙢〲愹户昳㌱㠶㄰搸㘹攵㙦愵㌷㜶㑢摥㙦ㅥ晡㠶㥢㍢扡㘴㠷㌵㌹㘰㐵㑣挷㝣搱挲㉥㈲㜲㔰敤户㤶㔶㝣㈹㘷㠷慣愳扥㕤慤搹慥㈴㌲㘰㘳㌲㔸㌷㈷捦㈱㑡戰攰㌱〶攸戹㐳搶㤲㙦扡挱慡挹㠰攲晡敥㤶㈷ㄵㄶ搱慤㘹摢つ昰ㅡ㠵㐵收㠷慤挵ㄵ敦〲㈲戶㜵挷㍤㙡慥〶摢〲㉢㈴晡㈸㈹搴〸㑤㘸㥡㈸㙡挵㕥昱挳〳㜹㉥㐷摥换ㄳ㈸㕣攵㜴晡捣㌳戴㌷敤晡㌸㐶㐳㍢㥤㜳ㅡ㐴昴愸㔱搸㤷㈹㠵挹愹挶㥤散昳㔶㠰扢㡦㥥㍥摥㡣捣扤愴㤸戵㑥㉦㝦㠶㡣㔷㘴搱〸㠴搰㐷户㉢㈲ㄵ㤶㤱㜲挰㠱挰㌸㥦摡挹慦㘴愹㌶愴扥㕤捤散ㄱ㐴㤲〶慤㌹㜳㔹搶㄰㡦㜶捣㜰㔷昴㐰㌳搶㌱㙢㐱㕣㌷攳㌹㡥㐹搲㈲㔹㉥㔶㑣㔲昰㔴㍤昴㑥搸慥㘱〱㈸晡㡢㡢捣㡢㈸㌲㉦慡愲㐱敢ㄴ㐳㠳㉡捦戱扣㜳愶㙦㠷㉢㡥㕤㈹昲㠱攱扢㙤㐱㤳㘰㜲㑡摥㈴㈵㌲㘳慣捤㥡㍦つ㤳㉤㤸〰扡㈷㈰㐷戹㜵㐴㍦㈸㔷ㄳ〵晣ㄳ㍤㍡㤶㈰㘰㤴愷搴㜸㍢㐶搳搵敤〸㠸ㅣ㤵㉥㈵㜷㌰㉥㍤㡣㤲㐸〸ㄱ敢ㄹ㈴〲慦㘰㑡挸搳挵㕤戰㑥扢㜶〸散ㄱ㘳㐷散㜰㌶〰捡〱㤰㔵挷摢慢ㄵ㔶㔳㥤挶ㅢ㕡攱扡捥慡ㄶ㌵㜱㙤㘷㝤㕡㙦扣㘱㠳敡㐸愳愴ㄴ挹㘶㡤㤴㘶搹㘰㡥摢㐹搵〸愵戸ㄳ㙤㈳戲摣愶捤㝤愷ㄴ㜹〹㡡㐹搱㑣捥㜸㠷㈲ㄴ〴㝡㘳ㅤ㐵㥦㝤㌶㜹愴㈲㌶戴〱㑡搴㔳㔱搹㔰ㅣㄲ㍣㡥㙢㈷㔵㔹㡡㥦挰摦扢攲散㝣㍤㙣愹㌱㉦㡥挶㌵㔳戵摡扣ぢ㉢愱㘲晡搵㙤挲搲㔸㕢愴㘱ㄴ㜷昶慡晤愳敤㑤㌱㘲捣㠶っ㡢㘴昸㠱挱㠶㘰慥㔴㐴㤵搶搹㄰户扡㔱㕣攴搳〹㘹扡ち〳㡢㘱㜵㔶慥㈹㌳慣㘹挹㡦慡づ㡤搳愲㤲愳㠶㌵戵ㅣ㐰愵㠷㤴攳㜱㑥㌱戸㘱㥤愲㕢ち㤷ㄸ㈰㜶攳摣㐲㈵㐴㘸户㌱〰㑦〶摢〷㍢搸㤱㈸㜴㐲敢㡣ㄲ戴㤰㐱戸慤㡢㈰敦昴㠸㔱〸㔲㑢愵扦ㅥㄶ㥦㝦㤲改㙢㠷㜳㐹㈶㘶㈲㠶扢㌲慣〷㈰㌷ㅤ㤹㈴ㄷ㡤㈶〱昳㐸戲㈹愱㌵㤸㤴搱挴ㄸ愲挹攷㠷戸挵挳㔸搶㌰搹愶㠶㝢㙥愱つ㙤㕡㕢摦㘵ㅤ㜷㉢戵㝡㔵㉡㔵㥣挸㙡愵㤱户〵扥搴ㄵ挰㠸㥢㌲昶㈵摥㤴攳㌸㑡㜱挹㐴㔲敦㜶户㜱ㄸ摤㤵㤰挳ㄸ㤱敡㘳〰㌲挳㉤愷〲㘲ㅤ昷ㄴ㘸ㅦ敥㙥㕥㘰㔰㤷攷㈰搲㍡㡡㈸换收㜰ㅦ慦ㄱ㐵㔶摣㤶㙡㌶攷捤㜹戴搹㔳㐵挷散愸㘸㕢攰〸敢㡣〴㕥愱〰㘳愴㐷敥攰㈰戹㑢㜱㜴昷搲挳敡㌱㜷〹愸㔰ㄸ㄰㡣昱昲ㄴ㤴挳慥㠲㤱㘸㜰㙢㑤慢㕢㌰晡㑢换摢㤸〲㄰っ〳搳愰㐵换挸挰㤹㐱㝥㜳〳攷㍡戴捡㠸㤰愶㠳愹㡣㔱㡥挲㘱て愴㠱㥢㜸㤰㕥昲愰㠴挲㍤敡㘲㔸㜲㌷㜱摣挱ㄱ挸昳慦㘸㉢㕣㌰㐳㕣㝦㜱昷戶ㄵ㑦㔵慢㌴㜷攱㥦摢ㄶ㔸挵搵㡤挸ㅣ摤搳㜶㈹㑢慤㠹昶摤昵㙤ㄵ昱㘵挱〳戳ㄳ挷捣戰戲戲ㄸ慥㐷ㄷ户㝡㈵〹晤㔹昸㈳㌶㝣㍢㙤收扣换㡢愸㙢摣晢搲㜹搷扢攰慡㜹改〱㙦晤㠱㐲㜰㠵戲㥦㤳㉣攵晥㡤㝦㉡㘹㌹晤㠷ㄸ㜱㉢搳收〰㑤〷〹挷㔱㈹㤲〶㘳挸㘷搰〹㙣昷挶慤〱搲挹㥥㌶㍡㔱㠲㘰㠷㔰摣㜳㉦ㅢ愱㠸ㅦ〰慤㈴㤶攸㐸㡥㍤㝦〶慣㉦扥㡦ㄲ㈲ㅣ捦戱ㄸ搱㕦㠷㕣〶敡㤴㈰㡦慦㜸昰㐲挸晦て㤶ㄲ㙥摥㤰㥤晥ぢ捣㉣扥搷㡥愲㙢㠹愲敦㜶愰㐸昰ㅡ㠸攲摦扢㤱㐹㤲捥昰散㡢ち㠴㜳㑤㍢〷搰㔷晣挲敦晦昰〰㍡ㄷㄳ㠷戲搱㄰㙡扢〱捦つㄳ愱慦挳㐴㘰昰㕥㤹〸㈷㤰ㄱ㡣攲㐷㈶㐲散〳㤹㐷挱收㈶〲㘳㝢ㄹ㠶㘰㉡搴㥡㜲㙢昰〴㜶㠵㐳晦搸㌱㕣扣㤵〱攲昹㔰㕡挱っ㍣㔲㔷㜶ㄶ㉦㤸扥改散㔵攵㐷㝤〹㘵收㉦攱㈶户敡挲ㅥ㔷㙦㔸愳㍡㙤攰慢㐸扣散㍢晥㤴慤摤㕦〷愶愲ㄴ戹敦㐵㔱ㄴ㕥㠲愷㐴昰摣㤰㝢晦㥥㙦ㅣ晤晤㠳㡦ㅥ收㙤戵㤸㔶昵㕢㤰敦㈵㘴㑦㝢〲㐱摤搴㐵㤱换昹㘱捥〹㝣愲㘴慦搶攴戴改㉢㉢㈸㌰㥣㈴ㅢㄱ㕥㡡㌰㈳攲摢づ㈶㈶敥㍤㐴㈶收㐴㥢扢㔳㝤搸愴㕣㠴ㄳ愹㠹㉢㥦㕥ㄲ㌶ㄴ㕤ㄵ㔹㡦搶愶晥㉤愸愲ㄷ㌹㤱㔶㉢㤱愷㑥㈶㈱扥搹慥敢づ㔲搷㐵〷ㄹ㠶晤ㄳ㈹㠵昸〳㈹㈴㝤㤰攱㠵〰㈵愵㑥㈱愳摦ち㤰ㄱ㔹㙢て昱搲ㅦ戰㈳〴㘴攳搲㕦㡦ㅦ戱㘰ㄷ㠱挵挴ㄷ摦敢㠹㤶戶㘸愲㥡ㄸ慡㔵㌶捤㈲㌲敡昰挲㠲挹愴㜴〹㤹㈴改〷㤰摢戲㍢㡡㉦ㄹ㜲愲挰㕢挴搸扡㐳㕦㕢挹戹换慤攳收〷昴㑣㐱㈹っ㜷㌷㡢㜱㈰㔵㌱扡愸㘹㈹㉡㈲ㅣ㡥戲㡤㑥〳㜱ㄵ㜴㤶扢ㄷ愷㔲〴晦昸愵㄰敢挷㥢㐳㕦摥㕥㐳ㅤ攷昶㘳㠱晣挱晥扡㌶㠳戱昱㔶㜲っ㈴散㤶㕡ㄵ愳敢攱愷搱㠵㡢捥〹愳㤹㔵捦攲㈰晥㈴㥣搵愷㜵攸㝦㐶慦ㄵ㘷㥤㘱㙦㠶戱㕢昴晦扢㔰戰愹晥ㄷ㡣扤㈹㐴扥㍢捥昰㐱㘷晣㘴搳㤰つ㜷〴㥥㙤〴㙦搴挱搸㔰㔹㠶扣愳摣㈲㍥㕥㡤慡㤵〴㠷摦㉢摦㝥㌵愲搱㤷戶敤㐰㔷〱挸搸㤰晥っ㐴㔰搷晥慤㜲㉢㌹摤ㄶ摥㠳㡥㝢㑥搸ㄵ摦ぢ㍣㉢ㅣ㕢㐴搰㜷㡣摦㥥㔹戰㜹愶挴㔷摢㠵摡昵搸㠹挱昷愱捦挹㜹〸散㤳㌲㝣戹㘲㤱㡣㉣㙣㉤㤲挱敦㤰㐶㔲攱㈵㙡㠷攰㌲敢摥扡㔹挳愷慢昳昰㜵㠶㉣摡ㄶ捡㉥昲㌸户摦搰攰搶攱㡥搶㍤昰〷挹摡〴㠲㘳㙡〹敦㜹ㅦ昷戵㝤て㕡摢挶㙢ぢ搸戲㌷㥦㕢㐹㝦ㅡ㌸摤摡㕢㕡㐹㠶敦攴ㄷ挹㈵愳㑣㠸㑢晢㠷昱㜷敢づ㕡㡥㌶ち㍡㡦㍦攸愶㈳㙣扣〶昷搹ㄶ愲摦㘷搱㔵㑣ㄱ攰㘷㤸㜱㠶て㠲㕥㍥戲愲昸ㄲ㤶㐵〶㐰㍥㔷愸〰㜴愷敡愷㌶愲敡㤱扢搹ㄳ㐹昰㡣㐱㜲㉣㠹㉦愰㈱户㉢㕡㌶㔸㠲换ㄶ敡㉣㠱扣㤱昴㐰㍥㈷㜸㤶㔰ㄳ昹ㅣ㍡㌴㈶㘲愳戴晢㐴㍥扢搱㐴〴慤〰戵搰昴昸㈳㠹ㄶ㌱㙡愸㌶ㅣ〲㤷挰〳ㄸ㐹㤴挹㌰攵㈳㠵㑥㈱㡡㌱㝣㥦㈸㐲晡㘵晣昷昹挳扦㜸㡥改㉦㠷㠵㤲㠸愸㙡㕤〵㈵愲㕡挵攳改㔵昸㈸敤扥㡡㑦㙣戴㡡ㄱち㑢捥挴〸〱㠶晡㐴ㄹ㝦搴慡敡挸㜰㐳昹ㄳ㘷〹昰㙢㤹挵㠸㠹ㄲ搵昷〲㌲攸换㥤㔷慤㉥㈲㤳昴搵戹ㄱㄹ㕦昹㈸㐳㠹㌷㈲改搴㈹㐴㕥搹㐲愴ㅥ㡢㑥散㡥摤ㄶ㐲〲㑢攲㘷戳㕤㘵㝢愱挷㔰扦昸㜰㠲㤸㘳挷㤲㑦愸戴㌸昸〴挲㠸㑣㔳ㄲㄲ㌷㔲㝣㈸㘹晣敤敦㌴㝤愷愸㐰〲昵㐴㡤㐹㜰慡昱㘳㐹攳〳昸㍣㑢戵挹昱㉡〱搳昳㐹㘳ㄲ愶㙡晣㘸搲昸捦〷昶㌶ㅡ㈷㜴ㄸ㡤慣㤳㐸㌲㡣㕥㜵っ㐸㝤慡㍤㡣收扡㐵㐵㍡㘰㐵挵ㄴ愱㉡㠶㕣㔳慡㜴㄰户㐲㝣㝣㉣㍤㠷㑢㑥戸ぢ〲㘹ㅢ晤㍦ㄳ㡥攳昲搳慣ㄹ㥡昸ㄶ㝡つ㔱㘷摦㔰㑦散㕣戰收㝤ㄴ昴㕢挷〳ㅣ慥慡摢㡡㐴㘰ㄷ攴愳晤摤挴㍢㥦㘱㐳㌶昷㈳㠹㤶㘹扣㑣搲㥢ㄶ㔱ㄱ㤶扣昸㐰㠲搹摣㈳㑤㥡㌱ㅥ〶㜲㈰㈶〱㤹㌱ㅥ〱㡣㈲㌲㝢㔸㌰㐲晥㔷捣晤〱㔶㝣㤰攰㔱㠰㤲㈰戳㤳づち㡦〱っ㈷晦挷㡡戱㌵攵㌸搱挴㠳挹换搲㘴㘴㝣㤸ㅤ㍥〲搰〷㍦慥㠸㠹戰㘴㝣ㄴ㈵改㤷㔲㜰愸㤷㝥㡣ㄵㅦ㈷昸〴㐰㐹攷㘴户扣㙢㕣㔳㡦㉡散㤳攸㉡ㅥ㈱挰捦㜸㍣捥昰㐱攷㍥扣慤扢搱捣㌳㜱昲㠵㍦㘲㥥㉤㥦昲摦㠵㑦昳搷戹攸㍥晣㥦㐹㜴㘵攱攷戵户昶㌶ㄶ㤹㠰挶戹晡慤㘲戳㕦挲㌸㕣㔷㌳㤴挲ㄱ愹㔴㡡㕡㐱㄰摦㕣戰昰昰〶扥攵㤰慡㄰㠲㌴愰㉡摣戸攲㌰ち㡣㑦戱㈹㜱㑣㍣ㄹ㥦收ㄳ㔱慢㌶昱㌳㜱㠶て㠲㜸㔵摤敦㡦扢㈷㉦㈴慥㔵㠵摤昶㐲攲㕦㔵慣愴㕦昸㈴〷㔳挸㐲愶㔵㉢ㄱ㘹㡡㠶扥㠰捣㔰摦㌰攷㜶ㅦ㝥摡㐵㔱㌹㕢㍤㝢昶ㅦ挳昹戱慢昳敦㝡攷攰㤳捦晦晣㠵㈷㝥昵摥㐳㝦晡搷㔳㑦晤敡て㑦㍣昷慦㘷㤷て晤昴改愷㝦㜲昷㤷㥦㝢㘱户昵ㄵ敤㍢晦㤸晢捡㐳㤳攷ㅦ㝡挰㍡㝤换搱㠷摥㝤晦扤㤳ぢ㤷㡤昷昵昵昷摦㌴晡戳慢摥㌸昲挸〳摦ㄳ㍦晥捤㤵慥㔰换挵ぢ㕡愷挱㘵慢㘹㝣ㄱㄹ㑣㠳㌳㝥㐵愷挱攵慡㡤㕡㡥㌷㙡ㅡ〵㐵㌸㌷㌸〱㔵㘱戶㔶っ晣〷〰挹戵㌸</t>
  </si>
  <si>
    <t>㜸〱捤㕤〷㜸ㅣ搵戵摥㉢㘹㔷扡敢戶㌴㘳扡〱㔳㙤㠴㡡㠵ぢ捦搸㉡㙥戸㘲ㄹㅢ㥢愲慣愴㔹㙢敤㤵㔶散慥㙣搹㠰㙤㝡㙦愶〴搳㉣㘴㡡㈱㄰〳㉦㈱㐰㈸㠶㐰㠰搰㙢㐲ㄲ㠸攱ㄱ㐲㙦挹㑢挰㈱昸晤晦㤹ㄹ㘹㜶㘶㔶〲㉢捦㕦挶摡愳㝢捦晤攷散昹晦戹㍢摡㍤㜷㜶ㅣ㔰㠱㐰㘰㉢㌶晥收㔶挰挶㥥戵换搳ㄹ愳戹戸㍡㤹㐸ㄸつ㤹㜸戲㈵㕤㕣㤹㑡㐵㤷㑦㡦愷㌳昹〰㠴敡攲ㄸ㑦〷敢搲昱ㄵ㐶㔱摤㔲㈳㤵〶㈸ㄸ〸ㄴㄵ改㍣㡣敦㘴㍤㈲㜶㐷㜳㉦㕤㐰〳㔴㐰㠷㘸ち㘹㡡㘸㌴㑤㤸愶ㅦ㑤㝦㥡〱㌴〳㘹〶搱㐴㘸㜶愰搹㤱㠶捦愰㜷愶搹〵愶晦㘰㤸戹搵㔵戳敡ㄷ㈳摦摡㑣㌲㘵㡣ㄸ㍡捦捣㙡㕣㘹㘹㜱㘹㜱㔹昹㤸搲攲㤲ㄱ㐳慢摢ㄲ㤹戶㤴㌱慥挵㘸换愴愲㠹ㄱ㐳㘷户搵㈷攲つ搳㡣攵㜳㤳㑢㡣㤶㜱㐶㝤㐹㜹㝤㜴攴攸搲㤱ㄵㄵ戱㌱㘳㐶昷摦ㄵ㤱㘷㔶㔷捤㑥ㄹ戱昴扦㉢收㄰挶㥣㔵㕤㔵㍣搳挸晣扢㘲敥㠶㤸〸㔹㤳㙣㡥挶㕢晥㑤㐱㠳㍣㙡ㄵ㌵㐶㐳㥣㠷搷㌰㔲昱㤶㐵挵㐸㍢㑢㘸昴㐶ㄵ㔷愶搳㙤捤慤㥣㈹搵㐶㈲㌱挷㠸挹㘱㙤慥㐹㘷㘶㐷㔳捤改晥捤搴捦㐸ㄹ㉤つ㐶㝡㘰昳挴昶〶㈳㘱〱搳㐵捤昳愲愹㤹搱㘶愳㠰㡤㐱捤收㌱㥣摡㘸戴㘴攲㤹攵〳㥡㡦㑤ㅢ㜳愲㉤㡢っ㐲㠲捤㤳摢攲㡤慡愰〰㍦㠱晣㠳晣㌲㤳〳㠵㝣㥡慢㥢愲愹㡣昴㜸〸㑢晤戰㡥改㈲㉣戲昲攲㤴ㅡ敡摡㡢挷慣㌶摥㍣捤㐸戵ㄸ〹㍥〹㡦攴㜰ㄷ㐸〴㌲㡦㐳㤷㔲㌶ㅤㅥ㈵搵捦㝡㜹㤱ぢ㥦㈵戴㍢㑣㐳㤵㤱㠹㡥㤸ㄱ㙦ㄹ㔷㔲㕣㔶㔱㜲挴挸㡡戲㤲㌱愳㉢捡捡㐷㡥㉡ㅦ㌹㘲㐶戴ㅤ晥㌱㘵攵ㄵ㤸挷愳㡥㈸ㄹ㕤㍥戲慣㘲㐴㘵愲戵㈹㍡慥㜴㔴昱㤸㤱㘵愳㉡攰慤㌸愲㘲㘴㘹搹攸ㄱ㡣㌵慥扣戸㘴㑣挵ㄱ愳㑡㐶㤵㤴㘰㜴ㄴ㜶搳㝢攰㠹昴㥥㝣捡扤搸慡㡡㌷づ㍤㘰㙣㜹改㔸扤㌷扢晢挰愸㠲捤㌸ㅢ㌸㌳攴㉢㌲慦㉥㥡㔷㔷㥦㔷搷㤰㔷搷㤸㔷㘷攴搵挵昲敡ㄶ攵搵㌵攵搵挵昳敡ㄶ攷搵㉤〱挶摥㡡ちぢ昳慣㙤昰扤扦㜸㜵愷㍦慤㤸戹㉥㜱摥㜳㙦敤㌱㘴㙦挵ㄳ㠰㥣㍦昶㐵㘳扢㌰摥て㑦愴昷㠷〹つ㘳换㘴㕣㜶挴㔸㝤〰扢〷挲㈸昵㈶ㄸ㤳昵ㅤ扢晤㘶挷挷ㅡ昷慦扥敢昴㘳摥㝦敢攱㑣㠵攲愹㑡搲㍤ㄸ㡤敤㤲敥㈱捣敡㔰㤸搰㜰戶慣〳㔴㍥㔶㡦㘰昷㌰ㄸ愵㕥戱搲㙤改㜷搵㡥㘷㉦晡㜴挲摤户㕦搸戰昴挹㤳摦㔶㍣愹㑡扡㠷愳戱㕤搲㉤㘱㔶愵㌰愱㌲戶㉣㜵换挶敡㜲㜶㐷挲㈸昵慣㤵㙥攲㠶㔷㉥㕦昷捤戴愳㉦戹晦昳㔵攷㍥昳晡攵㡡愷㝦㐹昷〸㌴戶㑢扡愳㤸搵㘸㤸搰ㄸ戶捣㜴㑢㐷㡤搵㘳搹㍤ㄲ㐶愹㈷慣㜴㠷慤㕤㌷晥挳㉢昵㤴㑢㙥㌹敢愹㔳捥扡㜸㥤攲ㄹ㑤搲ㅤ㠷挶㜶㐹昷㈸㘶㌵ㅥ㈶㌴㠱㉤㑢摤㌱㘳㜵愵㜴㘱㤴㝡搸㑡㌷㍡敡愹㉤㕢㡥晣㜸挲扡㝤㙢捡㜶㍦昱㥣㘹㡡㝦㔲㈵摤ㅡ㌴戶㑢扡ㄳ㤹搵㈴㤸搰㘴戶㉣㜵昱㔲㥢挲敥㔴ㄸ愵敥戳搲㕤戹㘵搷摢㠶㝤㝡摤㠴换㍢收摦㜰搷挴㉦㌶㉢晥昱㤷㜴愷愱戱㕤搲㥤捥慣㘶挰㠴㘶戲㘵愹㕢㌲㔶捦㘲㜷㌶㡣㔲ㅢ慤㜴慦昹昹攱愷㔵㑥搸户收慡㡥捤挳ㅡ慦㥢扢㕥昱愴㈸改捥㐱㘳扢愴㕢换慣收挲㠴㡥㘵换㑣户㝣攴㔸㍤㡦摤昹㌰㑡㙤戰搲㝤敥攵㤷㘷㍥㍦昸敥㥡㥢㉦㜹散戳摢摦㕣戰㔶昱つ㤵愴扢〰㡤敤㤲敥㐲㘶㜵㍣㑣攸〴戶㉣㜵昱㤷收㐴㜶㑦㠲㔱敡㈶㉢摤㕦摦㍦㙥晣㤲摤㠷ㅥ㝤晦搶愶户扦㜸㜰昰㈲挵户㝥㤲敥㡦搰搸㉥改㐶昱㐴扡ㅥ㈶搴挰㤶愵㉥㑥㘴㡤散ㅡ㌰㑡㕤㙢愵扢㘹搳换ㄷ㕦戵㜱㕣昵㐳敢慦捥㕦晤扢戵户㉡扥㐹㤵㜴ㄷ愱戱㕤搲㙤㘲㔶㜱㤸搰㘲戶㉣㜵㉢挶㙡晥㈱搶〹ㄸ愵慥戰搲扤攸搹晥ぢ㥦㍢㙤搷㐹㍦扤㘳摦〵㡢㥦晦摦扤ㄴ摦㑥㑢扡㉤㘸㙣㤷㜴㤳捣慡ㄵ㈶㜴㌲㕢㤶扡㜸愹愵搸㑤挳㈸㜵㤱㤵㙥换㌳敦扣昸昰摡㑤㤵㔷捦晣㝣攰㉤㜷㤷㙦㔵㝣攳㉦改戶愱戱㕤搲㕤捡慣㤶挱㠴摡搹戲搴挵㥦㠹攵散慥㠰㔱敡㙣㉢摤㠳㠶㙥晥㘸㜸㈶㔴扤愱㘵攱㔸㈳昴㘴愹攲㐷ㄴ㐹昷㔴㌴戶㑢扡愷㌱慢㤵㌰愱㔵㙣㤹改㤶㡥ㅥ慢㔷戳㝢㍡㡣㔲㉢慤㜴て摥㜷搶摡㑦晦㌰㘶收㑦扥㉤㡡摥㜱搰㉦㕦㔴晣㌰㈵改㥥㠹挶㜶㐹昷㉣㘶㜵㌶㑣攸ㅣ戶㉣㜵昱ㄶ攷㕣㜶捦㠳㔱㙡㤹㤵敥㡤敦㝥㕢扤㉥晦戶慡つ㉢捥扦昵㠴晢昶昸㤷攲挷㍥㐹昷〲㌴戶㑢扡ㄷ㌲慢㡢㘰㐲ㄷ戳㘵愵ぢ㜵㉦㘱昷㔲ㄸ愵㕡慤㜴㜷㌸㔴晤㝣昱挷㈷捣戸㘷晣㡥晢散昶挵㠸挳ㄴ㍦愰㑡扡㤷愳戱㕤搲㕤挳慣慥㠰〹㕤挹㤶㌵ㄹ昰㥥攱㉡㜶慦㠶㔱㉡㙥愵㝢㘰搹㈱㠷㍦㝦昸昲㘹㜷㙥㥥㜱挹㝤㡤㔷㝤慤昸㔱㕡搲扤〶㡤敤㤲敥㕡㘶㜵㉤㑣攸㍡戶㉣㜵昱㔷敤㝡㜶㙦㠰㔱慡摥㑡昷搶㙦扥㕥搸搲晥㔸捤㜵㘷㤴㙥ㄹ㌸扣㙤㔹晦㜵ㄸ㍥挶晡㉣㔵㤳㡡㉥挳愷搳敥て扥㘵挵㈵晣搷晢㈷㝥㝣攰㡦㔵挴㐶挵㑡㑢ㅢ㉢㑡愲攵搱㈰㍦㈴㝤摦㡦㤶㍣㌹昵㡦捤㡦户㌴㈶㤷挹㘷捤㍤慢愲㘹愳晢愳攷㜰㙢慣㉡搹搶搲㤸摥挳㝦戰㌶ㄳ捤ㄸ扢扢挷扡㠳㜸㜶慢挵㈷㜱㈳㉤捦户户㝢户㜹搱㐴㥢㔱搹ㅥ㌷㠷昷㜲つ攳㜳㜸戲㍥昷攸愴㤴㜱㜲搷愸㈷愳㑡㤴㠲㤶㑡㙣て㑢㜳挸捣㙢㘸㜵㔳㌲㙤戴㐸㝡挳㥢㘷挷ㅢ㤶ㄸ愹㕡㠳㠵㈴愳㔱愸敥挲㈱慢ㄸ㌰㝣㔶ぢ㠸攲攳㝤攳㝥㑥㙦㙣㘲㝢挶㘸㘹㌴ㅡ㤱㙦慢㤱捡㉣㥦ㅢ慤㑦ㄸ㠳戳㈰收㜳㘲㘰户㉣昷愴㘴㐳㕢扡㍡搹㤲㐹㈵ㄳ搹㈳㤵㡤㑢愳㈸㐰㌴捥㐸㌶ㅡ愸ㅦㄴ㜰ぢ愸㐰㝥扥㔲㠱㐳晤㍥挴㌳㙥扡㔸づ㠴攳㄰戳㥣㌰㈴㝢摡ㄵ捦〱㍢戰㐸ㄸ㥣㤳㜹挳㝡〹㈶㜱ㄹ收㤰摣㐰〷㈷㔶摤㠸㍥㌸㌷㕡㜲散㍡㜲晦扦攰扣扣㥤㉣昶ㄳ㤷愲㐸㌳㈵摡搲㤸㌰㔲㍤搶っㄵ㌳搲ㅤ㌰挱㍡扣㥡㜳慡㔷〰㠴㙡㔷换㠳换攲㡤㤹愶㔰㤳ㄱ㕦搴㤴㠱て㜵挵愲㈲㑡敢搹㜴㈷㕣㝡㍤捤捤㌰攱㜰㈰㜴ぢ㐱愱戰扥搵散〷㔹敦昸攱攵ㅦ㔶㉥戵㤴㥢㔰ㅢ㑣〷㥢㈷㈵㔳改晣㝣㍦㤶㔳愲改愶っ愷㘷㡦㠳㠳ㄹ敦㌶㥡つ㌰㐱ㄶ㕣㝡慤㉥昱㥤㕡〱㡢㘸〳㥡㙢㡣㔸ㄴ愵㑢㜹㜵慢㘸戰搹慣㠶搵ㄸ改〶捤戲搹㔴扣㔶摡㐳㘸攱挵摦扦㤹戳摦㘸捦搴㐴㌳搱挲㘶ㄴ攰㜰㤴㌴㐰挳㘵㉦戳挵㍤〷㠸捦摥㍢㙣昵㄰㈱㈲㑤㐷㤴㝥攲㌰㈳攱㠵㠳搷㑢㈰摦戲㍤㤳㐰敥㉣㤱㠵摣ㄳ㍤扢㤰㠶晡㕥攳㘴愳㘵敥昲㔶㈳㑤㜸㔱愸㐷㈹摤㉦㉦〶㥢搵㔰㝦㙣㈶㥥㐸ㄷ㈳搳挹愹㘴㕢敢扦㌳づ㘳改摢㘱散㉤㌸て戳昸晢㜳㠲㕣㠱挲愵㍣㌶㜵㜵㠱㈲㐶愳㐷敦㐵挳搹㡡㘰㕢昱㑢㌶㝤ㄷ㝥㠵㝢ㅡぢ敥〳挴て㈹㍡〶㠱敦摦っ㠵收愶っ㈹愳ㄶ㐹〷㙡て㘸㥥㥦㑣㉤愹㑦㈶㤷㜰㍥つ㤴㕥扡挹㌰㌲㉣㑤昶戳㑡戱㔲㜲㔵㉡㍦㍦慢㉡攸愸㘱敥㠶昸愱㝢㘰〶㔴㈶ㄲ㐳敤㠸改搰扤㜰攵愳㐸ㅡ晡㙦㌴〶㑦挷㐱慥㐵㑤㜶㐹㙤㌲搱挶㑡㜱㜱㝢㈲摤慥愶㠳㍢㡢㙦㤷愶㜷㈹ㄸ㔳慦㘶㕥㜶挲捣㌳昶搸㜸搱㍢㙡㥡㌵攰㈹㈲戲愴挷扦搱晡㍥ㄸ㌵ㄵ戰㍡㍣搰捥摥昴晤攸敢〷㘸ㅥ㠴挱㤹㐱戴挶㠹攱㈱戳慢昶挷㙦㥥ㅣ昴挳㌴㡦挰愸〳㘰昸搲搴㡦挲搸㥢㥡㠰昸㍣攲㜲搴㠶挱敤㍤㙡扦㠲㌷慣㝢ㄸ㔳〷〲挱㈳愷愹㤴愶㌶㥡扡愸㈳㄰搸㔷㠰ち㙢挰㔳㤶㍣〴扢㠹〰捦㜱晦㜲挰敡昰㐰㍢㝢搳㉦愰慦㕦愴㜹〹挶㈱挰㉢㘶㔷戱搰㈸〲扣㑡搰㙢㌰㙡〴㡣〸昰㍡ㅡ昶愶づ㐵晣㉥〱㠶挳敤ㄵ攰㑤㜸挳扡㠷㌱㜵ㄸ㄰㝥〲っ㐵㜰㕦〱昶戱〶㍣㠵捥ㄲ㐴ㄲ〱摥㐵㐳敤〵㔸ㅤㅥ㘸㘷㙦晡㍤昴昵㥦㘹摥㠷㜱〸昰㠱搹㔵愵昸㉤〲㝣㐸搰㐷㌰慡ㅣ㐶〴昸ㄸつ㝢㔳㍢㈳㝥㤷〰㘵㜰㝢〵昸ㅣ摥戰敥㘱㑣㡤〴挲㑦㠰㌰㠲晢ち愰慤〱㑦改㜴ㄴ㈲㠹〰㕦愳愱ち〱慢挳〳敤散㑤㙦㐱㕦晦㤳收㕢ㄸ㠷〰摦㤹㕤㌵ㅡ扦㐵〰敥慣㜹㕡㔲㘳搱ㄲ〱㜸㤶户㌷昵摤㜷づ〱挶挰敤ㄵ㈰〸㝣㔸昷㌰愶㡥挴㝥㝥〲晣つ挱㝤〵昸慢㌵攰㈹挶ㅥ㠵㐸㈲挰㐰愶晣㈵㘰晥〲㐴㌰慣㜷愰搹㤱搹㜵㥦〳㜶㌶扢㙡㍣〲㠹〰扢㄰㌴ㄸ㐶㔵挲㈵〲散㡡㥥扤愹て㥣〲㑣㠰摢㉢挰ㅥ挰㠷㜵て㘳慡ち晢昹〹昰㜶㉥〱摥戲〶㍣攵摤㠹㠸㈴〲っ㘳捡㝦挸㈹挰㠱ㄸ搶〷搱ㅣ捣散扡〵㌸搴散慡㐹〸㈴〲っ㈷㘸〴㡣㥡〲㤷〸㜰ㄸ㝡昶愶㕥㜱ち㈰ㄵ摥㕢㌰㠶㘹挷愹㈳㥢㉥㘵㑣摤挳㤸㥡ち愰㥦〰㑦攷ㄲ攰㈹㙢挰㔳㌰㥥㡥㐸㈲挰㔸愶晣㘴㑥〱晥ぢ挳㝡ㅣ捤㔱捣慥㕢㠰〹㘶㔷捤㐰㈰ㄱ愰㤲愰㉡ㄸ㌵ぢ㉥ㄱ愰ㅡ㍤㝢㔳て㌹〵㤸〹户㜷〶㑣㘶㑣摤挳㤸㥡㡤晤晣〴戸㌷㤷〰昷㔸〳㥥ㄲ㜴㉤㈲㠹〰戳㤹昲挶㥣〲捣挱戰慥愵㤹换散扡〵㤸㘷㜶搵㕣〴ㄲ〱收ㄳ㜴ㅣ㡣㥡〷㤷〸戰〰㍤㝢㔳户㍡〵㌸ㄶ㙥慦〰㈷㌲愶敥㘱㑣捤挷㝥㝥〲㕣㥦㑢㠰敢慣〱㑦㔱㝢㈱㈲㠹〰㌱愶扣㌶愷〰㑤ㄸ搶㜱㥡挵捣慥㕢㠰㠴搹㔵挷㈳㤰〸搰㑣㔰ぢ㡣㍡ㄱ㉥ㄱ㈰㠹㥥扤愹换㥣〲㥣〰户㔷㠰㌴㘳敡ㅥ挶搴㐹搸捦㑦㠰㜳㜲〹㜰戶㌵攰㈹㤳㐷ㄱ㐹〴㌸㤵㈹㥦㤹㔳㠰㤵ㄸ搶慢㘸㔶挳㌸〴㌸挳散慡㝡〴ㄲ〱捥㈴攸㉣ㄸ搵〸㤷〸㜰㌶㝡昶愶㔶㌸〵㘸㠰摢㉢挰昹㡣愹㝢ㄸ㔳〶昶昳ㄳ愰㌵㤷〰㐹㙢挰㔳㜸㙦㐲㈴ㄱ㘰つ㔳㙥捥㈹挰㤵ㄸ搶㔷搱㕣捤散扡㘷挰㌵㘶㔷挵ㄱ㐸〴㔸㑢搰戵㌰㙡〹㕣㈲挰㜵攸搹㥢㙡㜴ち㈰戵㜷捦㐹㜰ㅤ㘳敡ㅥ挶㔴〲攱晣〴㔸㤸㑢㠰〵搶㠰愷㤴㥦㐴㈴ㄱ㘰〳㔳㥥㥦㔳㠰㍢㌰慣㝦㐲㜳㈷戳敢ㄶ攰愷㘶㔷戵㈲㤰〸戰㤱愰扢㘱㔴ち㉥ㄱ攰ㅥ昴散㑤捤㜴ち㜰㌲摣摥ㄹ昰㜳挶搴㍤㡣愹㌴昶昳ㄳ愰㈶㤷〰搵搶㠰㘷㜱㘰㈹㈲㠹〰㡦㌰攵捡㥣〲㙣挲戰㝥㡣收㜱㘶搷㉤挰ㄳ㘶㔷㉤㐳㈰ㄱ攰㐹㠲㝥つ愳㤶挳㈵〲㍣㠵㥥扤愹搱㑥〱摡攱昶ち昰㉣㘳敡ㅥ挶搴ち散攷㈷㐰㜱㉥〱づ戳〶㍣换つ愷㈱㤲〸昰ㅡ㔳ㅥ㥥㔳㠰㌷㌰慣㝦㑢昳㍢㘶搷㉤挰敦捤慥㕡㠹㐰㈲挰ㅦ〸晡㈳㡣㕡つ㤷〸昰ㄶ㝡昶愶昶㜳ち戰ち㙥慦〰敦㌰愶敥㘱㑣㥤㡥晤晣〴ㄸ㤲㑢㠰㕤慤〱捦〲挶㔹㠸㈴〲㝣挴㤴㜷挹㈹挰㈷ㄸ搶㥦搲㝣〶攳㄰攰ぢ戳慢捥㐶㈰ㄱ攰㑢㠲扥㠲㔱㕣㤱㄰〱晥㡡㥥扤愹晥㑥〱捥㠱摢㉢挰㍦ㄸ㔳昷㌰愶捥挳㝥㝥〲攴攵ㄲ㐰㔹〳㥥㈵㤱ぢㄱ㐹〴〸攴㈱攵慤晦捡昵㔶㌸て挳㍡㥦愶〰挶㈱㐰挸散慡㡢㄰㐸〴㈸㈴愸〸㐶㜱㡤㐳〴㤰慢晡搰攱愶晥㡥攷攸晡㌰㈴慢㈲㥥㤳攰〰挶搴㍤㡣愹㑢ㄱ挹㑦㠰㑦㄰摣昷戳挰挷搶㠰㘷㤱㘵つ㈲㠹〰㠳㤹昲㠷㌹〵ㄸ㐲㕡扢搱散捥散扡㕦〲㝢㥡㕤㜵〵〲㠹〰㝢ㄱ戴㌷㡣扡ち㉥ㄱ㘰ㅦ昴散㑤㙤㜶ち㜰㈵摣摥ㄹ戰㍦㘳敡ㅥ挶搴搵搸捦㑦㠰㌷㜲〹昰扡㌵攰㔹戶㔹㡢㐸㈲挰〸愶晣㙡㑥〱㡡㌱慣て愷㈹㘱㜶摤〲㤴㤹㕤㜵㉤〲㠹〰攵〴㡤㠴㔱搷挳㈵〲㔴愰㘷㙦敡㌷㑥〱慥㠳摢㉢挰ㄸ挶搴㍤㡣愹ㅢ戰㥦㥦〰㥢㜲〹昰愸㌵攰㕥〸ち㜶㈰搲て㈸攰昷〳㕣挷收挵㡤㘵慣㌸づ㡣攱ち挳敡戶㜴㈶㈹攵搱〱戱㥡攴捣㘴愶㈶㥥㙥㑤㐴㤷敦ㄴ戳ㅡ昳㥢㡣ㄶ㉣㕥愴戰㠶攱昲㈵㕢㕢㡤㐶ㅤ慢㑤戶愵ㅡ㡣愹㌵晦〹㡢ㅢ攰㠷㐳㈷敢ㅡ㜹ち摢戶搵敢戱昴愶㌰㑢戰〵㠲㥤〸攸㉥扢捡㜵㡥㡥㈵ㄲ㘹㐶〰ㅣ搴慤攸摣㜸㈶㘱昴㡢挹昲㠴戴㡢㘲㔰ㄱ㉢㐲㡤㠵戱戹㑤㈸㐷搶っ㠸㑤㑥挵ㅢㄳ昱ㄶ㠳〷㘳㘷ㄳ㍡摤㔸㠴搵㥦搹挹㜴㥣㠵挲〱戱戹愹㘸㑢扡㤵㠵散㠶攵㍢㘶昵愴攲ㅤ㡣㔵挵㕢搲㜸ㅡ㌹㡡㙣て㡡搵㌶㈵㤷攱晡攵戶收㤶挹搱搶昴㝦挴㔱改晥㈳㈲㠷㐶攵愹扣㍣㔵㤴㔷戴慤挷㈷㔴㠵搷搸づ扣搶㜳㈸㘶㘹㈶ㄵ慦㤷扡㉡て㝥㠰㜵愸〲ㅡ㌹㠲㠱攰㝡戴摣〵㙢挷〱㜴慤㌶㌱搳慣㙢㜶㝤ㄷ㍥扡㉥〹摦ㄵ㜰㕤㡤㘴晡搷挰ㅣ㍤昹搸愹摤敢戰㝤扡晡㍡㜸㌳㈲㝦敦㘵慦㕤〰ㅥ㘸㑥㈰㉥㠵㜱㍥攱㜵㠹㜹挰㥥㝢㔲㠶㘳㠲攱晣ㅣ搸摤㥣㠴㤵㤳晥戱改搱㝡㈳㠱〵㥦收㘸㘶愰搹攱捡㕢㜳㌴㤱戶挶慡㤳捤捤㔱㑥㌸㕥㘳㕣摢㄰㑤ㄸ㐵戱捡戶㑣ㄲ㤷敦敡ㄸ㡣捣㑡换ㄵ㙤㠷㉢摡㙥㉥捤挴收㜰㈱㔸摡㡣㤵㕣ㄴ㑤挵㌳㑤捤昱㠶㈲㜶戸㔸晢ㅦ㌱㔳㜱昶㈸㠰㤸昶㘶㥦㐹摣㙢㍤收㡡ぢづ㜷㌱㤶㐷㈹ㅤて㍦收㜳㥥ち攱㥦摡挶㜵㐲㥣㜷攴捦㠹㥥㠴㘸㐱㍣攴㐴㈴戹㝣㘱㝦㑦攱ぢ㝥㥣㤵㔳㤳扡㤵〰㍣昴㘴㐰搹攰愳㠰㉢㙤㍤㉥㈲ㄵ〲㄰㥥㥥㡣㌶㑥㡡㌶攰晢〲㠵搶户〵㡡㜰㘸㜹愲㐹㐵戸慣㔷㡤㤵㘲慣㐰㉦㡤㌷ㅡ愹㈲㍡㙡昱㝤㠷〲㉥〸㠶捣㘳㠸〵㡥晣㐰㌰搸慦挸敦戹愶摡戱㠶㔹㡢㈵捥敦㔳㑣昵挴晦攴㤸搱攳㤱ㄴ㘸挹ㅦ愸㈹愰愳愷㤲搳〶㌸挹挷〵㌸㥡㠰㘹㌰挱摢㌱攸㍥㌶搹㉢㙣㔸㠷搳〰ㄵ挸㜵昶㕣晢㉢挲㍡㤹㉣ㅡ〶㠵㐸㍦挷㘲㕦挸㕣攷㉢戲㉦摥て㜱搵挶㘸っ㥢㘷㔷㉥㉡攲敦㐲㈰㉦慦〰㠷㍡攴扥㔰挲昳戴〸搶㕣㙢挸㉡愰ㅡ㠲ㄴ㐲搳㤱昱づ㝣戱㈰㝥㥤㜹挱〷慦㐰㜷扦㠵っ愳㡥〶㘴㈰慣敥㠲戵改㜳㔶㕡晡捣㈲晤搹㌰㡡敢㐰ㅤ㜸㌸晥㘰愹晢搱敤愴㑦昳㈴㈹㥢敢㤴愸ㅥ㠰㤷愷㐵㍤㠷㐱ㅥ㐴㡢㘷㥢慥搹㌷ㄷ摥摥㘷摦㐳摣〳て㝤㉣㠳㔸ㅤ挵〵㈵㍢㘵㌴敤㤴攷〱愳攷ㄳ昸㠸㍦攰㌸〲ㄶ㄰昰㈸〰㍣慣愱㠵攸戹攴攲攵敢㍥㜲㥤〰㈴攴晡㤵㈳戴㐳慥ㄳㄹ晡㈴㠶㝥づ㠰づ㍣㥣㜲㜱愹愸㤳扥摣㜲扤㠸㔱㤱敢㐷っ昲ㄲ㝡㔹㜲搵挳摢扢㕣慦㘰㌷㤱慢㠱㐱慣㡥㝡ㄵつㅦ戹ㅡ㠱搱〶㠱慦昹〳㘲〴㉣㈲攰㜵〰㐴慥㈶昴㕣㜲㤵攳摡㌲ㅦ戹ㄶ〳〹戹摥㜴㠴㜶挸戵㠴愱ㄳっ晤㉥〰ㅤ㜸㌸攵㝡て摤㑥晡㜲换昵㘷㡣㡡㕣㉤っ昲㍥㝡㔹㜲戵挲摢扢㕣ㅦ㘰㌷㤱敢㘴〶戱㍡敡㐳㌴㝣攴㑡〱愳搳〴㜲㈱换〷㤰㈱愰㡤㠰㡦〱㄰戹㤶愲攷㤲慢っ㔷扤晡挸搵づ㈴攴晡摣ㄱ摡㈱搷㜲㠶㕥挱搰㕦〳搰㠱㠷㔳慥㉤攸㜶搲㤷㕢慥㝦㘲㔴攴㍡㤵㐱扥㐵㉦㑢慥㤵昰昶㉥搷㜷搸㑤攴㕡挵㈰㔶㐷㙤㐵挳㐷㡤搵挰攸搳〵〸愸て攰っ〲捥㈴㠰攷㍢㤱敢㉣昴㕣㜲昱敢〳㍥㜲㥤〳㈴攴攲㥡㤸ㅤ摡㈱搷戹っ㝤ㅥ㐳㜳晤慡〳㔰愷㕣㕣戴敡愴㉦户㕣㕣搲ㄲ戹㉥㘰㄰慥㙤㘵挹㜵ㄱ扣扤换挵㌵㌰晣〴昴挵っ挲ㅣ昸攰㐲㤸㥤㌲晡昶戹敢ㄲ㘰昴愵〴㜲㤱捣〷㜰ㄹ〱㤷ㄳ挰㜵㌳㤱㙢つ㝡㉥戹捡㜰㈹愲㡦㕣㔷〲〹戹戸㠲㘶㠷㜶挸㜵ㄵ㐳㕦捤搰㕣敤敡㘰㔶摤㥦㑤ㄴ㤷戸㍡改换㉤ㄷㄷ挰㐴慥㙢ㄸ㠴㉢㘱㔹㜲㕤ぢ㙦敦㜲㜱挵っ㍦〱㝤ㅤ㠳㌰〷㍥戸㙣㘶愷㡣扥㉤搷昵挰攸ㅢ〸攴㤲㥡て攰㐶〲搶ㄱ挰㔵㌶㤱慢〳㍤㤷㕣愵晥愷晡㑥㈰㈱ㄷ搷摢散搰づ戹搶㌳昴捤っ捤戵戱づ㘶攵㤰㡢ぢ㘲㥤昴攵㤶㡢换㘵㈲搷慤っ挲㜵戳㉣戹㌶挰摢扢㕣ㄳ戰ㅢ㝥㜰攱っ㠳㌰〷㍥㉡㘱敤㤴搱户攵扡〳ㄸ晤ㄳ〲戹〰攷〳戸㤳㠰扢〸攰㥡㥣挸昵㔳昴㕣㜲㤵攱㥡㜲㥦搹㜵㌷㤰㤰㡢慢㜳㜶㘸㠷㕣昷㌰昴扤っ捤㤵戴づ㘶攵㤰㡢换㘷㥤昴攵㤶㡢㡢㙢㈲搷捦ㄸ㠴慢㙣㔹㜲摤〷㙦敦㜲㜱㌵づ㍦〱晤ぢ〶㘱づ㝣㜰㐹捥㑥ㄹ㝤㕢慥晢㠱搱て㄰挸攵㍡ㅦ挰㠳〴晣㤲〰慥攰㠹㕣て愱攷㤲㡢㕦ㅦ昱㤱敢ㄱ㈰㈱ㄷ搷昲散搰づ戹ㅥ㘵攸㑤っ捤㜵户づ㘶攵㤰㡢㡢㙤㥤昴攵㤶㡢㑢㜱㈲搷攳っ挲㌵戹㉣戹㥥㠰户㜷戹戸㜶㠷㥦㠰㝥㤲㐱㤸〳ㅦ㕣挰戳㔳㐶摦㤶敢搷挰攸愷〸攴攲㥥て攰㘹〲㥥㈱㠰敢㝤㈲搷㙦搰㜳挹㔵收晦㌶昵㌹㈰㈱ㄷ㔷晥散搰づ戹㥥㘷攸ㄷㄸ㥡慢㜴ㅤ捣捡㈱ㄷ㤷收㍡改换㉤ㄷ㍦改㠸㕣㉦㌱挸㙡昴戲攴㝡〵摥摥攵攲㑡ㅦ㝥〲晡㔵〶㘱づ㝣㜰戹捦㑥ㄹ㝤㕢慥搷㠰搱慦ㄳ挸愵㐰ㅦ挰ㅢ〴晣㤶〰慥づ㡡㕣扦㐳捦㈵㔷戹晦ㅢ㠹摦〳〹戹戸㑥㘸㠷㜶挸昵〷㠶晥㈳㐳㜳㑤慦㠳㔹㌹攴攲㐲㕥㈷㝤戹攵攲㌲㥦挸昵㌶㠳㜰扤㉦㑢慥捤昰昶㉥ㄷ搷〵昱ㄳ搰敦㌰〸㜳攰㠳㡢㠳㜶捡攸摢㜲扤ぢ㡣晥ㅦ〲戹㜰攸〳㜸㡦㠰㍦ㄳ挰戵㐴㤱敢㝤昴㕣㜲㤵攱敢㍢㍥㉦挶て㠰㠴㕣㕣㔵戴㐳㍢攴晡㤰愱㍦㘲㘸慥〰㜶㌰㉢㠷㕣㕣昶敢愴㉦户㕣㕣ㄴㄴ戹㍥㘱㄰慥づ㘶挹昵ㄹ扣扤换挵㔵㐴晣〴昴攷っ挲ㅣ昸攰㔲愲㥤㌲晡戶㕣㕦〰愳扦㈴㤰换㡣㍥㠰慦〸昸㉢〱㕣㜹ㄴ戹晥㠶㥥㑢慥㜲晦㔳晤摦㠱㠴㕣㕣㠳戴㐳㍢攴晡〷㐳㝦捤搰㕣㉦散㘰㔶づ戹㌶挱搷㐹㕦㙥戹ㅥ〳㐴攴摡挲㈰㕣㑢捣㤲敢㕢㜸㝢㤷㡢㙢㡥昸〹攸㝦㌱〸㜳攰㠳ぢ㡦㜶捡攸摢㜲㝤〷㡣摥㑡㈰ㄷ㈵㝤〰晣挶㠶㔶㌰㡡敢㤴㈲㔷ㅥ㝡㉥戹捡晣摦愶ㄶ〰〹戹戸㘲㘹㠷㜶挸ㄵ㘴攸㄰㐳㜳㜵戱㠳㔹㌹攴攲㤲㘲㈷㝤戹攵攲㠲攳㝡㈲㡡ㄸ㠴㉢㡦㔹㜲㠵攱敤㕤㉥慥㔰攲〷昷㠶㘰㄰㌴攴挱㘵㑡㍢㘵昸㙣戹晡〳愳〷㄰挸㈵㑣ㅦ挰㐰〲〶ㄱ挰㔵㑤㤱㉢㠲㥥㑢㉥㝥㝤捡攷挵戸㈳㤰㤰敢ㅤ㐷㘸㠷㕣㍢㌱昴捥っ捤戵挸づ㘶攵㤰㡢ぢ㤰扤挸挵攵挹昵搸㑢て㘶㄰慥㔳㘶挹㌵〴摥摥攵攲㝡㈶㝥戰搴挵㈰捣㠱て㉥㙡晡愸戱㍢㌰㝡て〲戹攰改〳搸㤳㠰扤〸攰ㅡ愸挸戵㌷㝡㉥戹捡晣㍦㘲て〵ㄲ㜲㜱㌵搴づ敤㤰㙢㕦㠶摥㡦愱〳㤸摥ㅤ㠰㍡攵捡㠳慦ㄷ戹昲〱㔹㡦扤昴㌰〶㈹㐰㉦㑢慥〳攱敤㕤慥㄰㜶㐳㝥戸㐸㑥㌲㌱㍢慡㄰㕥㍢㘵㈶㘶搵㥣づ〶㐶ㅦ㐲㘰㤱㍦攰㔰〲㠶ㄳ愰〱㄰戹㐶愰攷㤶换㝦㜶ㄵ〳〹戹戸㜶㙡㍦户㐳慥挳ㄹ扡㠴愱〷〳搰挱慣ㅣ戳㙢〸㝣㥤昴攵㝥㌱敥〶挸㝡㈲捡ㄸ㘴㜷昴戲攴ㅡ〹㙦敦㜲敤㠹摤㐴慥ち〶㘱づ㝣㜰挱搴㑥ㄹ㝤㕢慥㈳㠰搱愳〸摣摢ㅦ㌰㥡㠰㌱〴散〳㠰挸㌵ㄶ㍤㤷㕣愵晥㥦ㄹ晦ぢ㐸挸戵扦㈳戴㐳慥㜱っ㝤ㄴ㐳㡦〰愰㠳㔹㌹攴㉡㠶慦㤳扥摣㜲㜱愱㜴㍤ㄱㄳㄸ愴〴扤㉣戹慡攰敤㕤慥㌲散㈶㜲㔵㌳〸㜳攰㠳换慢㍥㜲搵〰愳㈷ㄲ㌸搲ㅦ㌰㠹㠰挹〴㔴〰㈰㜲㑤㐱捦㈵㔷㤹晦扢晡愳㠱㠴㕣㘳ㅣ愱ㅤ㜲㑤㘳攸改っ㕤つ㠰愴㍣㠳㍤㉢攵攰㈴㜸摤㈵㘶㑦昹㕦攲挵戸㄰㔰㥢㔹㥥挰攲ぢ㥢㉣㌹㥢㉤ㄶ捦挳攲㐳㈱㍣㤹㉡㔰㠱〲昷㌷㠱扡昶㕤㠷㈷敥户戳敢㕢㔶戲ㅢ㐷㙡㤰㑤昰摥㙦扤摦㈴敡摡㥦㠹㜷㝦攵㠲晢㜰ぢ捤〲愷㥤㘷挴ㅢ㔲挹㜴㌲㤶ㄹ㕡㡢㘵挵愱晣搶㕡㉣㄰㈸愹っ摥㡤㠸扥捦㐹㘲〵㉤扣〱捤㔲㝥㡢㈳扣愴㈵戹慣㐵戲〹愶昹攵㍤搱慢戰㤰㑦ㄳ收昳㜰摢ㅦ攲㐵㈶㈳㔱敥慣㡦挱ㄳて挸㡦㑣㐱㥦㕢㘴慡摤㌸摡㙥戰㤲捦㉤㌸ㄳ㡤敦㕢㔶㘷㙣㔵慦ㅡ㔴愳㌲ちちぢ搵〱慥慦㠸㜹捡昱㕤摦戱〹㠵㔸㡤て晥ㄴ㤴扦摦㑥搹㡡㜲攷㈲㍣㜴㉤㠸改戹㌰攱〸㉢昲㘸攰づ〵戰㍢㔴㔷搵㘵摦捡㈷㌴て敥晥㜰换㡡〳敥ㄱ㤴づ捤㠷㘷㈰㍣㡥攵挷挸㙣㉢㡡㍥づ㠳㜲戳ㅡ戹㙤㡤㥡〳扦攸㝣㍣晣㙣挸㘳㉥扣㥣㥢敡㘶㄰攱㡣挰㐰㐰昳㌰昳㠸慡㑥㜸㜸㔴戳㡦捡戱搸㐱㡥㑡ㅤ㜰㌸㉡昳搰攷ㄶ㘱㙤㕥ㅡ挷搹㡤〵㔶㐳㥤㠰〶㡦㡣敡㐰㌸慡㈶散愳捣戱ㅥ㈶ㅣ㘱㠱㥤㑦慢挹㕥㤳慢㈶扤挸㐹戶㍦㐶搷晥㐴散〷愳㝥挴㘰散挵攱敦攲㔳て慦昰戹ㅡ㑦攱攵㜳㈵扣㕥㍥つ搸㐹昸㌴㈳ㄴ昸㌴愲捦㉤㘲搸㡤㤸摤㔸㘴㌵搴㘲㌴㠴捦ㅡ㈷㥦㈴㜳㙣㠵〹㐷㔸〱㐷挳挳㈷㘱晢㜹㈷㌰戹㔷㡤㍥〴㌰搵〲扦昰㔹〶㝦ㄷ㥦㔶㜸㠵捦㜹扥㝣捥昱攵挳㙡户昰㌹〵愱挰㈷㠵㍥户〸慢摢搲挸搸㡤㌶慢愱摡搱㄰㍥㘷㌹昹㥣挶ㅣ㔷挲㠴㈳换〱㐰挳挳㘷㠵敤㍦㠳㔸㝥㈳㐴㤷挰愸㔳攱ㄷ㍥㘷挳摦挵㘷㈵扣挲㘷㠵㉦㥦㜶㕦㍥慢戰㤳昰㌹ㅦ愱挰㘷㌵晡摣㈲㉣㍦㑢攳っ扢㜱愶搵㔰攷愰㈱㝣㤶㍡昹㕣挸ㅣ㉦㠲〹㐷捥〵〰つて㥦昳㙣晦㘵挴㡥㈶㘲ㄴ㡣扡〰㝥攱㜳〵晣㕤㝣㉥㠲㔷昸㈴㝣昹㉣昶攵挳㝡戱昰昹㌱㐲㠱捦㈵攸㜳㡢戰㍥㉣㡤换散〶ぢ挲摣搴㤵㘸〸㥦㈶㈷㥦戵捣昱㕡㤸㜰攴㉡〰搰昰昰戹摡昶摦㐸散㜸㈲㡥㘲挰㙢攰ㄷ㍥㌷挱摦挵攷㕡㜸㠵捦㐹扥㝣㑥昰攵挳㠲慥昰戹〵愱挰攷㝡昴戹㐵㔸挰㤵挶㡤㜶㘳㥤搵㔰㥤㘸〸㥦㠵㑥㍥户㌱挷つ㌰攱挸㝡〰搰昰昰戹搹昶摦㐹散㈴㈲㈶挲愸㕢攱ㄷ㍥ㅢ攱敦攲戳〱㕥攱㌳摢㤷捦㑣㕦㍥户㘳㈷攱昳摦〸〵㍥㜷愰捦㉤挲ち慢㌴敥戴ㅢ㉣愹㜲㔳㜷愳㈱㝣愶㍢昹晣㥣㌹摥〷ㄳ㡥戰㑣㡡㠶㠷捦扤戶晦㐱㘲昹㙤ち捤敦㘶愸㥦挱㉦㝣ㅥ㠶扦㡢捦㝤昰ち㥦㉡㕦㍥ㄳ㝣昹戰㈴㉡㝣ㅥ㐳㈸昰戹ㅦ㝤㙥㤱〷散挶㠳㜶㠳㌵㑦㙥敡ㄱ㌴㠴捦㔱㑥㍥扦㘲㡥㑦挰㠴㈳㡦〲㠰㠶㠷捦㈶摢晦㌴戱晣㜲㠴收㔷㉤搴攳昰ぢ㥦㘷攱敦攲昳〴扣挲㘷愴㉦㥦㌲㕦㍥㑦㘲㈷攱昳㈲㐲㠱捦慦搱攷ㄶ㜹捡㙥㍣㙤㌷㥥戱ㅡ敡㌹㌴㠴㑦㠹㤳捦换捣昱ㄵ㤸㜰㠴㠵㐶㌴㍣㝣㕥戰晤㙦㄰㝢㍣ㄱぢ㘱搴㑢昰ぢ㥦㌷攱敦攲昳ち扣挲攷㐰㕦㍥挳㝣昹戰愸㈸㝣摥㐲㈸昰㜹つ㝤㙥㤱搷敤挶ㅢ㜶㠳㔵㐳㙥敡昷㘸〸㥦晤㥣㝣晥挴ㅣ㌷挳㠴㈳慣〴愲攱攱昳㐷摢晦ㅥ戱昵㐴㐴ㄹ昰㙤昸㠵捦㕦攰敦攲戳ㄹ㕥攱㌳挴㤷捦㘰㕦㍥慣晡〹㥦㡦ㄱち㝣摥㐵㥦㕢攴㝦散挶㝢㜶攳捦㔶㐳㝤㠰㠶昰搹搹挹攷㔳收昸ㄹ㑣㌸昲㈱〰㘸㜸昸㝣㘴晢扦㈲㌶㑥㐴ㄳ㡣晡〴㝥攱昳扦昰㜷昱昹っ㕥攱ㄳ昶攵㔳攴换㠷㘵㌹攱昳つ㐲㠱捦ㄷ攸㜳㡢戰っ㈷㡤慦散〶敢㙥摣搴摦搱㄰㍥㈱㈷㥦㝦㌲挷㙦㘱挲ㄱ搶搲搰昰昰昹摡昶昳㈹攵慥㍦㥡㕦㔳㔰㕢攰ㄷ㍥昹昰㜷昱昹ㄶ㕥攱昳敤㍦晤摥敦㙣㠱搷晢㝥㠷㜵㌳攱㔳〸ぢ㍥摦愱捦㉤戲搵㙥㐸㘶昴㈸愶㠸㑤ㄵ愰㈱㝣扥㐶挸慥昷㙦扣㈵愹づ挳㠴㈳㐱〰晣昸戰晥㈵晥㠱挴昲㝢〲㥡摦㍡㔰㐵㜰ち㥦ㅤ攰敦攲挳㤲㤶昰昹捣㤷捦㈷扥㝣晡㘱㈷〴挱扤㑣㘱挱愷㍦㥦て㕢㠴㠵㉣㘹戰㙡㈵㡤㐱㔶㐳戱ㄴ㈵㝣㍥㜲昲搹㤵㌹づ㠱〹㐷㔸㡤㈲搸晤㝥㤴〵㉡昱敦㐹散㑡㈲昸㈵〲㌵ㄸ㑥攱戳て晣㕤㝣㔸㜳ㄲ㍥㥢㝤昹扣敤换㘷㌷散㠴㈰㜸户ぢぢ㍥慣㌲㜱㡢戰搲㈴つ㤶㤵愴戱㤷搵㔰㐳搱㄰㍥㝦㜴昲㌹㠰㌹ㅥ〸ㄳ㡥散ぢ〰挱㙥㍥慣㈰㠹晦㔰㘲捦㈶攲㉣ㄸ㌵っ㑥攱㜳ㄸ晣㕤㝣㔸ㄴㄲ㍥慦昸昲㜹挹㤷て㑢㐳〸㠲㜷㠷戰攰㜳㌰㥦て㕢㠴愵㈰㘹戰敥㈳㡤攱㔶㐳戱㤸㈳㝣㕥㜰昲㈹㐷〰㍤ㄲ㈶ㅣ㌹ㅣ〰㠲摤㝣㔸攲ㄱ晦㘸㘲㜹㔱扥收㈵晥㑡慡㌶散ㅤ〹㝦ㄷㅦ㔶㙤㠴捦ㄳ扥㝣ㅥ昷攵㔳㠱㥤㄰〴敦愶㘰挱攷〸㍥ㅦ戶挸㈸扢挱挲㡣㜸挶㔸つ挵㙡㡢昰搹攴攴㔳挹ㅣ慢㘰挲㤱㜱〰㄰散收挳ㅡ㡣昸㈷ㄱ换㙢散昵ㅡㄸ㌵〱㑥㌹㍥㔳攱敦攲挳戲㡡昰戹捦㤷捦捦㝣昹戰戸㠲㈰㜸昷〱ぢ㍥㌵㝣㍥㙣ㄱㄶ㔳愴挱捡㠹㌴㔸㍤攱愶㔸づㄱ㍥昷㍡昹捣㘲㡥戳㘱挲㤱㘹〰㄰散收挳㈲㠹昸攷ㄲ换㑢收㌵㉦挰㡦戰㕣〲て㍥昵挱づ挸て昲ㄳ晦㤱慥㡦攳晥㔷摣づ㜷摦散㘶㈲㙥㕥挳㡦㉢㠱㝣㕣㙡㘸㕥愰㔷㤰㌷㜶摢㘲昱〳㍦慦捦攵㈳戸〱㕣晢㄰㠷㐷愹扢愸挲㠸晢攰愱ㄷ㠰昰㈰搶〱ち搱ぢ攱攱搸扥攰ㅢ㜶㙥ㄳ挴〶㡡慣摦ㄱ敢昷捥搶敦㈱ㄳ〶戱㠸㈰ㄱ㑥㔴晢慥愹っ㙥㕥戵敥换㍢㡥㍣攰㠶㡤㕢慤摦慢ㅥ摥昴晣挸㌵攱㤷挶㕦㍡晤㤷㠵㥤ㄷ㝦㍡㝥挶扦㑥㔹㝡摣㤷愵ㄳ扥晢㕢㈸昰昹慦㡡㈶㈸㔶っ㈴愳㝢昰㘴㡥㕢㉣慣〷㙤摦敦㤴㜴㕡〳敥㝢㑣㐴㔸㘳㤰㠳㔹㈷〷㔳戱㔰挰〳慡㍡戰〷㔵㤴愷㠹㤲㜸ㄴ敥扥ㄱ㘷晤愰㙦挴㔹㕡昰㈳㝥㕤㉥攲搷㕡〳敥㝢㑢㐴㔸㡣㄰攲㡢㑣攲慣㈸〸昱㙢㥣挴攳㈴㥥戴搳㠶搸㡥敤〷ㅣ㜱ㄶㅡ晡㐶㥣㌵〸㍦攲㔷攴㈲扥挶ㅡ㜰摦㔳㈲挲慡㠵㄰㑦㥡挴㔹㝡㄰攲㤷㌹㠹㥦㑣攲愷搹㘹㍢㔸愳昹〳㠸戳㈲搱㌷攲㉣㔶昸ㄱ扦㌰ㄷ昱ぢ慣〱昷扤㈴㈲㉣㙦〸昱㘵㈶㜱搶㈸㠴昸㜹㑥攲换㐹晣㐲㍢敤㙤㈶捥搲㐵摦㠸戳慡攱㐷晣捣㕣挴捦戰〶摣昷㤰㠸戰づ㈲挴㔷㤹挴㔹捣㄰攲慢㥤挴㑦㈷昱戵㜶摡摢㑣㥣㌵㡥扥ㄱ㘷昹挳㡦昸㈹戹㠸慦戰〶摣昷㡥㠸摣㠴㐸㐲晣㕣㤳㌸慢ㅥ㐲扣摤㐹晣㝣ㄲ㘷㍤㐳搲摥㘶攲㉣㠶昴㡤㌸敢㈴㝥挴搳戹㠸愷慣〱昷㍤㈳㈲ㅢㄱ㐹㠸㕦㙡ㄲ㘷㜹㐴㠸户㍡㠹㕦㑥攲㉣㝣昴㡤㌸慢㈶㝤㈳捥㠲㡡ㅦ昱㈵戹㠸㉦戶〶摣昷㡡㠸㍣㡣㐸㐲晣挷㈶昱挷搰ㄷ攲㑤㑥攲㙢㐹㥣ㄵ㤲扥ㄱ㝦挲㡥戰捤㝦挷㔹㜹昱㈳摥㤰㡢㜸扤㌵攰扥㐷㐴攴㔹㐴ㄲ攲敢㑣攲㉦愲㉦挴㝦攴㈴㝥ㄳ㠹扦㙣愷扤捤㔳㥤㜵㤸扥ㅤ㜱㤶㘸晣㠸ㅦ㥦㡢昸㐲㙢挰㝤㙦㠸挸㥢㠸㈴挴㙦㌳㠹扦㠵扥㄰㍦捥㐹晣㜶ㄲ㘷捤愵㙦㐷㝣戳ㅤ㘱㥢㡦昸㝢㠸攰㐷扣㌶ㄷ昱㌹搶㠰晢㥥㄰ㄱ㔶㝦㠴昸㐶㤳昸挷攸ぢ昱搹㑥攲昷㤰㌸㡢㌳㝤㈳捥捡㑥摦㡥㌸㡢㍥㝥挴愷攵㈲㝥戴㌵攰扥ㄷ㐴㠴㘵㈲㈱晥ぢ㤳昸㌷攸ぢ昱㈹㑥攲て㤰㌸慢㌸㝤㈳捥ㄲ㔰摦㠸㌳㔷㍦攲搵戹㠸㔷㔹〳敥㝢㐰㐴㔸㑦挲て敥搹〶㍢㈰㕦戱㈸㈴挴㈷㌸㠹㍦〶敦㈰つ搳㌷攲慣ㄵ昵㡤㌸换㐸㝥挴㡦捣㐵㝣慣㌵攰扥昷㐳㘴〷㐴挲て㉥㙤㠵〵㜱㔶㡦㠴昸㘸㈷昱㘷攰ㅤ戴㉢㑣摦㠸戳愸搴㌷攲慣㌷昹ㄱ㉦捦㐵扣捣ㅡ㜰摦昳㈱戲て㈲攱〷㌷户㠳〵㜱㤶㤹㠴㜸㠹㤳昸换昰づ㘲〱愹㙦挴㔹㝤敡ㅢ㜱ㄶ愶晣㠸て捦㐵晣㔰㙢挰㝤慦㠷〸㑢㔹昸挱挵户戰㈰㕥㡡㕦㐲晣㘰㈷昱㌷攱ㅤ挴㑡㔳摦㠸戳㑣搵㌷攲慣㘰昹ㄱ摦㍦ㄷ昱晤慣〱昷㍤ㅥ㈲慣㜹攱㈷愰晦〴ぢ攲攳昱㑢㠸て㜵ㄲ㝦〷摥㐱㤵㌰㝤㈳捥㝡㔶摦㠸戳搴攵㐷㝣㡦㕣挴㜷户〶摣昷㜶㠸㑣㐵㈴晣〴昴㕦㘰㐱㥣ㄵ㉥㈱㍥挴㐹晣㐳㜸〷捤㠲改ㅢ㜱ㄶ扥晡㐶㥣㌵㌱㍦攲㍢攵㈲扥愳㌵攰戹愷挳㝣㐴敡敤㥥づ㡥晢㘰て㠲㐶挱ㄸ慦㌵敡ㄷ㌳摤㉣㝣攱㙡愳㜸㈲㈱ㄷ敡昴挷㤷戰㔳戸ㄳ昵㜴摣㘹〰㕦扤挶晦攲㘴㕤㥤㠲㍢㄰昰㍢慤昶搷㝣戵昴戸㜳㈸㌶㉢㠵敦晤ㄶ挶愶愶㜱㠷㠸挶㈲摣㐹㌷㤳挱晦晣昴㥦昰つ㙤㕣㍡㔵㘰慥㜵㤸摦捤昶扤㙡㘹ㅤ㌴改攱换昳摤㝡搸㌷㤸捥攳㜷户户敤㘶ㄱ愱捦㜱扣捣㝢ㄱ㌴㍡敥㐵㔰愰㈲㌸挰收ち捥敡挰㔶㈴㠴㉤て搷㝦〳㉤〵㍡愹晣挲㠴昵㕦改扡〵挳㘲〲挱〵攸扢㘹昱ち㌲㔶㠷〳慥ㅢ㐴昷敢㐷慥昶愶敡戰㉢攷㡦㘶㔲〵㉡散㥢挲㍦〸戸㤷晢戰慣㈹㈹㝣㐳㔷㜷ち㉡㡡㍥搳戰㌷戵〸ㅤ㐷攰〲摦挰晦㘲㤴散挰㕢改㜲〴㡥愳㥦ㄵ㌸㤹ㅤ昸扢㉤㝥愲攵〷㍤㠱㠳㜴㌹〲㥦散づ扣㉣㍢昰搷扥㠱昹㝦昲戹㌲敥攷ち扣摣ㅤ㜸㔵㜶攰慦㝣〳て昲〶摥挱ㄵ昸㜴㜷攰㜳戳〳㝦攲ㅢ㜸ㄷ㙦攰㕤㕤㠱捦㜷〷扥㌴㍢昰晢扥㠱昷昰〶摥换ㄵ昸㜲㜷攰ㅦ㘷〷摥散ㅢ㜸㕦㙦攰晤㕤㠱搷扡〳慦换づ晣㝢摦挰〷㜹〳ㅦ攲ち㝣㤳㍢昰㙤搹㠱㕦昳つ㝣㤸㌷昰攱慥挰户扢〳㙦捣づ晣㠲㙦攰㜲㙦攰ち㔷攰㝢摣㠱㝦㤱ㅤ昸㘹摦挰㘳扣㠱㡦㜴〵㝥挰ㅤ昸搱散挰㡦晢〶ㅥ敦つ㕣改ち晣㤸㍢昰㔳搹㠱ㅦ昲つ㍣搱ㅢ㜸戲㉢昰㌳敥挰㉦㘶〷扥捦㌷昰㌴㙦攰ㄹ慥挰㉦扢〳晦㌶㍢昰摤扥㠱㡦昱〶慥㜵〵㝥搳ㅤ昸㑦搹㠱敦昰つ㍣摦ㅢ㜸㠱㉢昰㍢敥挰㝦挹づ㝣戳㙦攰ㄳ扤㠱敢㕣㠱㍦㜴〵づ㝥〹挷昷晥搳挹扦ㅦ㍢攱㑤㠶昵㝦愵昲㉥㉥挳ㄳ晣㥦㔲晤㙥ち㤲㝤搳㥣㈸ㄲ㔱晣换挷ㄸ扡㥥㍤㌴攴昱て㜸㤹㠶㙥愰昷ㅢㅢ搳攸挴昰㑦㡤㘰っ㝡户摡㤸㤸ㄳ挳扦ㅡ㠲㔹㐴㉦晦㘰挸㜳㌵㌹㌱晣〳㈰㤸㌸扤㍣昷ぢ㘶戱ㄳ挳㜳戹㘰㤶搰换搳戸㘰ㄲ㑥っ㑦换㠲㘹愶㤷㘷㘴挱昰㝦㠶㘵㐳ㅥ㍣挳ち㈶㐹㉦㑦慥㠲㘹㜵㘲㜸戲ㄴ捣挹昴昲㍣㈹㤸㤴ㄳ挳昳㥥㘰搲昴昲㤴㈷㤸㡣ㄳ挳㔳㤸㘰摡攸攵搹㑢㌰㑢㥤ㄸ㥥㡤〴戳㡣㕥㥥㠸〴搳敥挴昰挴㈲㤸攵昴昲㥣㈲㤸ㄵ㑥っ捦ㄱ㠲㌹㠵㕥㥥ㅥ〴㜳慡ㄳ挳㤷扢㘰㑥愳㤷慦㜴挱慣㜴㘲昸捡ㄵ捣㉡㝡昹愲ㄵ捣㙡㈷㠶㉦㐲挱㥣㑥㉦㕦㝦㠲㌹挳㠹攱敢㐹㌰㘷搲换㤷㤲㘰捥㜲㘲昸搲㄰捣搹昴昲㔵㈱㤸㜳㥣ㄸ㤹愲㥣㥤攷挲㙢㙦ㄱ㑥㔵㑣㌷摣挵〰つ㝣㉥㤱㐹捡㝥ㄶ㡡㤳㔵㔰ㄷ㤸㈸㤹愶ㅥㄴ愷慢愰㉥㌲㔱㡢昰㑢昲挸㡡挵〹㉢愸㑢㑣㤴㑣㔵㑦㉣㑥㔹㐱㕤㘶愲㘴戲㝡㔰㥣戴㠲㕡㘳愲㘴扡㝡㔰㥣戶㠲扡搲㐴挹㠴昵愰㌸㜱〵㜵戵㠹㤲㈹敢㐱㜱敡ち敡ㅡㄳ㈵㤳搶㠳攲攴ㄵ搴戵㈶㑡愶慤〷挵改㉢愸敢㑤㤴㑣㕣て㡡ㄳ㔸㔰㌷㥡㈸㤹扡ㅥㄴ愷戰愰㍡㑣㤴㑣㕥て㡡㤳㔸㔰㥤㈶㑡愶慦〷挵㘹㉣愸㥢㑤㤴㑣㘰て㡡ㄳ㔹㔰户㥡㈸㤹挲ㅥㄴ愷戲愰㌶㤸㈸㤹挴ㅥㄴ㈷戳愰敥㌰㔱㌲㡤㍤㈸㑥㘷㐱摤㈹愸㠸㍤慤ㄴ攷慥㝣㤸慥挵ㅦ㡥つ㜸㌳㕦㠵㝤㡢ㄴ慥㤵戶〷收戸〶㌸㐳㘵㡦㘳㕣〳㥣㤴㌲㌰摢㌵挰㜹㈸〳戳㕣〳㥣㝡㌲㌰搳㌵挰搹㈶〳㌳㕣〳㥣㘰㌲㌰摤㌵挰㌹㈵〳搳㕣〳㥣㐶㌲㜰戴㙢㠰㌳㐷〶愶扡〶㌸㔹㘴㘰㡡㙢㠰昳㐳〶㈶扢〶㌸㈵㘴㘰㤲㙢㠰戳㐰〶㈶扡〶㜸攰㘵愰挶㌵挰㘳㉤〳搵慥〱ㅥ㕥ㄹ愸㜲つ昰㠸捡㐰㘵昶㐰扦晦〳㌸挸摣ち</t>
  </si>
  <si>
    <t>㜸〱捤㝤〹㝣ㄴ㔵搶㝤㕥㐸㌷愹㘶㐹愱〸㉡㠸㄰㠹ㅢㄸ戳㉦㈸〲㈱㠰㈸㥢〴㐱挷㈵㜴搲搵ㄲ㐹搲搸ㅤ㌶㌷㄰㤵㔱㜰㤷ㄹ㜱㔷ㄴ挶㕤㐷㜱搷ㄹ挵攵敦㌸攲扥㡤㡥晢昲改㌸㡣㡥晡捤㌸㙥㝣攷摣慡㤷㔴㔷㔵愷ㅤ㤹㍦扦㈹扡㉦敦摤㝢摥㝤敦㥥慡㔷摤㕤敦㔶㈵㐷攵攴攴㙣挵挶晦戹攵戱㌰戸㘱㘹慡挳㙡㉢ㅥ㥦㘸㙤戵㥡㍢㕡ㄲ敤愹攲㜱挹㘴㜴改㤴㤶㔴㐷て〰挲㡤㉤戰愷㐲㡤愹㤶ㄳ慤晣挶㐵㔶㌲〵㔰㈸㈷㈷㍦摦挸㠵㝤ㄷ攷㙤敡㡡挱㔶㐶ㅥ〵㔰㌹㐶㤸愲㈷㐵㍥㠵㐱ㄱ愱攸㐵搱㥢愲て㐵㕦㡡〲ち㤳愲ㅦ挵づㄴ㍢㔲昴愷搸㠹㘲〰挵㐰㡡㥤㈹搸扦戱㉢挵㈰㠸摥㠳㈱㘶㡤慦㥢摥㜴㍣愲㘹攸㐸㈴慤㤱㐳㘷摢㘳ㅥ㕤㕡㕡㕣㕡㕣㔶㕥㕢㕡㕣㌲㜲攸昸㠵慤ㅤぢ㤳搶攸㜶㙢㘱㐷㌲摡㍡㜲攸㡣㠵㑤慤㉤捤㠷㕡㑢㘷㈵收㕢敤愳慤愶㤲昲愶㘸㐵㑤㘹㐵㘵㘵扣戶戶愶昷㙥昰㍣㙤㝣摤㡣愴ㄵ㑦晤愷㝣づ愱捦改攳敢㡡愷㔹ㅤ晦㈹㥦扢挳㈷㕣搶㈷摡愲㉤敤晦㈱愷㈱敥搳捡㝡慢戹㠵㍢摦戲㤲㉤敤挷ㄵ㘳搸㘹㐴愳㔶㕤㍣㉥㤵㕡搸戶㠰挷搱㜸慢戵㜵愶ㄵ㤷㥤摥㔶㥦敡㤸ㄱ㑤戶愵㝡户㤱㍦㉢㘹戵㌷㕢愹扥㙤ㄳ㤶㌴㕢慤づ㌰㤵摦㌶㍢㥡㥣ㄶ㙤戳昲㔸㈸㘸戳昷攱攴㤸搵摥搱搲戱戴㑦摢攱㈹㙢㘶戴晤㌸㡢㤰㔰摢愴㠵㉤㌱㤵㤷㠷㔷㑥㡦扤㠲㐶㈶㍢ち攳㘹ㅢ㍦㉦㥡散㤰ㅡ㜷㘱㘹㄰搶㜵戸㐸ㄴ㘹攳攲㈱㌵搴搳㡡晢慣愱愵敤㔰㉢搹㙥戵戲ㄳ敥挹ㄱㅥ㤰㄰㘴敦㠷㑥愶㜴㌸摣㑢慡㤷㌳昹ㄸぢ㝢〹て㠵㘸慥戳㍡愲㈳愷戶戴㡦㉥㈹㉥慢㉣愹慡愸㉣㉢愹慤愹㉣㉢慦愸㉥慦ㄸ㌹㌵扡〴晡摡戲昲㑡ㅣ挷搵㔵㈵㌵攵ㄵ㘵㤵㈳挷戵㉥㤸ㄷㅤ㕤㕡㕤㕣㕢㔱㔶㕤〹㙤㘵㔵㘵㐵㘹㔹捤㐸晡ㅡ㕤㕥㕣㔲㕢㔹㔵㕤㔲㕤㔲〲㙢㌵㥡ㄹ挳搰㤱㔱挸㉥昷㠰〸搵戵挴㠶ㄶㄹ挳愹㉣㠲㔰㜹㙦攰㍣攱ㅥㅤ攷㙡㙥㘳㌴户戱㈹户戱㌹户㌱㤶摢㘸攵㌶挶㜳ㅢ㡦换㙤㥣㤷摢搸㤲摢㜸㝣㙥攳㝣㘰昴㤶摦戳㘷慥戳ㅤㄷ㍡攵晥㝢〷摥㍡㝥昵散ㅢ㑦㕥㍢攱挰攳ㄴ㑦つ㜲㘶搹ぢ㠵敤ㄲ敤摥攸挸搸〷㈲扣㉦㐴扥㐴㍢慡㙣㤴㌱㠲晡㤱㄰㑡扤㠴㠰ㄹ㜴昳慤昷摥戳搷晡捡愹户㑤㥦㤳㥡扢㜸㔳㔸昱ㅣ㈶愳㉤㐶㘱扢㡣㜶㝦㡥慡〴㈲㕣ち攱㡣戶㜶㤴㔱㐶㝤㌹㠴㔲捦㌸愳摤㜳昸㘷㔷㥦㌷晢攴扡换㍦㝡攴搴ㄷ㔶扣㌶㐰昱㘴㉢愳慤㐴㘱扢㡣戶㡡愳慡㠶〸搷㐰㌸愳慤ㅥ㘵搴㔲㍦ち㐲愹㈷㥣搱㝥㝡攲㤶摢㜷摡晤敤㐳慦扤㝤㑥捦㍤㕥㝣晤㕥挵㑦〵ㄹ敤㠱㈸㙣㤷搱㡥收愸づ㠲〸㡦㠱㜰㐶㕢㍥捡ㄸ㑢晤㌸〸愵㝥攷㡣㜶㘴攳攴㍤ㅦ㉢晤㘰晡㤹㐳收戵㕣㔸戴晣〷挵㌳㤹㡣㜶㍣ち扢搷ㅦ㘹愵愶㈵㐶捥㐸㈶㥡㌰㈱㑢㉢捡㙡㌰戳扡愴㔱㑦㡦ㄳ㈰挲ㄳ㈱搸搳㤸㔱㘵㌵愳㡣㐹搴ㅦっ愱搴扤㑥㑦敦㕦㌵攱摢愵ㅦ扦㍣昱挲捦慦㕢戹戱㙥㙣㤱攲㘷愴昴㜴〸ち摢㠵㤷㐳㌹慡㈹㄰攱愹㉣搹㌳愴ㄴ㔳㘴ㅡ慢搳㈱㤴扡挳ㄹ敥ㄳ㥦㍤㍦昷改㡢㙦㥤㝡㝥㕤㡦昷搷搷昴㥢愰昸㘹㉥挳㍤っ㠵慣挴捣愴挷〶㠸昰㉣〸㥢㤸昲㤲㔱挶攱搴捦㠶㔰敡㐶扤ぢち㕦づ戵慤㙣㤸㜴搷㘹㜷㍥㝥㕡昲㠱〷㔴㉦㤸愵愷㈳㔰搸㉥挴ㅣ挹㔱晤〲㈲㝣ㄴ㑢づ㌱ㄵ愳㡣愳㔹㍤〶㐲愹㜵捥㜰晢扤㤱㙦晥㔰摦㝦捡ㅤ愹㑢㕥敤㝦㙦晣ㄵ挵㉦㌷㌲摣㐶ㄴ戶换㜰攷愲㈳㈳ちㄱ㙥㘲挹ㄹ㙥改㈸愳㤹搵ㄸ㠴㔲㤷㍢挳ㅤ昰捣て㥢ぢ㉢㑥慢扦㝦㙣搳㤵ㅢ㐶摦晣愹攲搷㌰ㄹ㙥ㅣ㠵慣晢昱㌸㝡㥣〷ㄱ㙥㠱㜰づ昰捡㔱挶昱搴捦㠷㔰㙡㡤搳搳㉤㕦敦戲戸扤㕦扣晥愱㉤㕦晤昲㥣慢搶ㄴ㈸㝥搷㤳㥥摡㔰搸㉥挴戴㜳㔴〹㠸昰〲〸㘷攲㘳㍡㥥㐰㝤ㄲ㐲愹㜳㥤搱㠶ㅡぢ挷敥戰摦㍦愷慤㜸攸搸搹愷㝣㕦戱㐰昱㑢愹㡣戶〳㠵敤㌲摡㠵ㅣ搵㈲㠸昰㘲㤶㥣摤〸㜲㤷戰扡ㄴ㐲愹㤵捥㜰换慥㤹搹戱敦戴扤敡㉥㙣㕦㕤扦攱捣搵ㄱ挵慦捦㌲摣㤳㔰搸㉥挳㍤㤹愳㍡〵㈲㝣㉡㠴㐳㙥搵㈸㘳ㄹ昵换㈱㤴㕡收㡣昶敤〷㜷捡㍢㘲晥㥤ㄳ㝦㝢挴扡㔹㉦ㅣㅡ㥤愵昸㍤㕦㐶扢〲㠵慣〷摤改〰ㄹ㘷㐰㠴捦㠴㜰づ㍡昴戴㤲晡㕦㐲㈸戵挴改㘹昸㉥㕢敢〶㥥㍤愹敥㤶摢㡥敤搷㘷散㥡戵㡡㍦㈶愴愷戳㔱挸摡搳㉡㝡㕣つㄱ㍥〷挲改〹㥦㙢攷㔲㝦ㅥ㠴㔲㈷㌸㍤㡤㍦攱㤷ㅦ㉥㍡攵扣〹㌷㕤㜶昷挹扤㝦搳晢㍣挵㕦㉣搲搳〵㈸㙣㤷㍤㜰㈱㐷㜵ㄱ㐴昸㘲㤶㥣〳〶ㅦ㙣㙢㔸晤ㄵ㠴㔲挷㍢挳㡤摣戹扥昷摣㔷捥㍦昸㥥㈳㙦㍢㘲㜲㘸搵摥㡡扦慤㘴戸㤷愰戰㕤㠶扢㤶愳扡ㄴ㈲㝣ㄹ㑢捥㜰昱㈱㜰㌹慢㔷㐰㈸搵散っ㜷晦换搶㥦昶晥㌱て㑣㕦㝥昳㈷㑢敦㕡㜶挴㍢㙡㈷㤸㘵戸㔷愱戰㕤㠶㝢㌵㐷㜵つ㐴昸㕡〸攷昸挶㙣㕣㐷晤㜵㄰㑡ㅤ敤㡣昶晤ㄷ㘷㑤㍢㜹攵攰戱ㄷ昶ㅡ扤㔳捦㔷づ㜹㔹つ㠰㔹㐶扢ㅥ㠵慣㐷摤〶㝡晣つ㐴昸〶〸晢愸㉢挷㙥扣㤱晡㥢㈰㤴㍡摣改改慤〵户晣㙢攳㥣㝦㑥㍢晤搲㉤敤〳㌷㝦扢㑡昱㌷戱昴㜴ぢち㔹㝢扡㤵ㅥ㙦㠳〸摦づ攱昴㠴捦戵㍢愸晦㉤㠴㔲搳㥣㥥ㄶ扣㜹㐱㈲晥摥昱昵㌷㈷慦扡㜴户捤㠳て㔲㍢挳㉣㍤摤㠵㐲搶㥥㌶搲攳摤㄰攱㝢㈰㥣㥥昰搵攲㕥敡敦㠳㔰㙡㤲搳搳ㄱ㑦搶扤晢昶㈳㑤ㄳ捥搹昲挳挶捡㜰㝣㕦戵ぢ捣搲搳〳㈸㙣㤷㝤晤㈰㐷昵㄰㐴昸㘱〸㘷㕦㠳㤷摦㔱晦㝢〸愵挶㍡愳ㅤ㜴挲㙤㥢㌷戴扥㌶改挶㤵㝢㤶慣㔹摢戸㕡敤ち戳㡣昶㔱ㄴ戲昲戲㠹ㅥㅦ㠳〸㍦づ㘱昳㔲㠶敦昹㑦㔰晦㈴㠴㔲戵㑥㑦昷ㅤ戰㘶捡㠱㜵㍢㑣㕤摥昰挹㥣㜷㍥扡㙢㤳ㅡ〴戳昴昴ㄴち㔹㝢晡〳㍤㍥つㄱ晥㈳㠴戳〷昰愵攰ㄹ敡㌷㐳㈸㔵收昴㌴㈳ㄴ㙦㐹散㝣昶㈱㤷晦㘵昶㐹㈷㤶扣晡㐴敦攷㘰㍥捣昹㥤㕡㥦㡣㉥挶㉦晦慥㡢ち㘵挵㈵晣㤷晤㙡ち㉥愶挴㉢攳搵昱搲搲㔸㘵㐹戴㍣ㅡㅡ〶户㍦昵㘷㍢㍦搰㝡挷攷戴戴挷ㄲ㡢攵㜷晣攰扡㘸捡敡晡㔹㍦挲戱搵㈵ㄶ戶挷㔲㠳㠲㡤つㅤ搱づ㙢㔷慦慤换㠹慦㔹〳慥㜲㔸㈹改㙦㠸户搹散㘸敢㐲㙢摣㤲ㄶ摢扣㥢挷㡣㙢ㅣ㠹愶捣搶㠹㐹敢㠴㑥慢㙦㐴攳㜰ㄱ㙥㤱昸昶㐵㘹㥢散㜱つㅤ㍦㉦㤱戲摡㘵㜸㈳摡㘶戴㌴捦户㤲つㄶ㉦攱㔹㌱〹㜵㈷㥡㥣ぢ㉤㈳愶户㈳㔰㕣㍡㠹ㄵ扡戵昱〹㑢㍡慣昶㤸ㄵ挳㜸ㄷ㔸挹㡥愵戳愲㑤慤搶㠰㌴㠸摤㈷っ扢愴愹㈷㈶㥡ㄷ愶挶㈷摡㍢㤲㠹搶㜴换戸搸愲㈸㉥敥挴愶㈶㘲ㄶ慥捤攴㜱换㔱㌹㍤㝡㈸㤵戳㙦搰〵ㄲ晡㑤ㄵ换㡥㜰敤攲摤戰捦㜷㑥㍦散㡡㘷㈲㍡㐴搱㙡昱㤸捣ㅤ㥥挵㤹昸愵㥢㝤㌲〳㕤㌱昱㝡㈷搱㝢㘷㐶换ㄸ㍢昷摣晦㕦㜰㙥敥㡥㑥昴ㄳㄶ攱〲搸挱搱昶㔸慢㤵散昶㙡慤攲㠸㡣攷㈱㐲晢㘳㌶㘷㘴㉦て〸戵㐴㉤つ㉤㙥㠹㜵捣ぢ捦戳㕡㡥㥢挷㙦戶戸愲㥢㥦㑦㙡㝤㥢昱㈲㔴挶㑢ㄴ㉦㐳㐴㈲㌹攱㔷〸ち㐷㡣㔷敤㝡愸㄰晦晦晢㤷搶㜲搱捡㤰㑢㜹戸敥㥡ち戵㑤㑣㈴㔳㍤㝡〴㐵㜹㜰㌴㌵慦㠳㠷㘷昷㐶晡㝢㡤攲㜵㠸搰㜰㠸慣㔷敥ち〰捡攳〵捡㍥㙤昵㔶㍣㡡换挲㌲扢㔵㌴搴㘶㕦㘹慣户㔲捤〶㉦㐹㑥挶㕣㔹ㄲ㐶〹㤳扦㜷ㅢ㡦㝥㙢㐹㐷㝤戴㈳摡戳つㄷ㌷戱㤷っ㠰㐶㐸㉢扢挴㤶㝤㐴愷㕢㐷㥣ㅡ㍣㤸㔲㜴㜹改㈵ち摢ㄳ㈶づ收㑢㑥て㐷㜶ㅦ〴挶㍥〴㐱㠴扤〷㝡晡㐵㑡㕣㍢㡤㑤戲摡㘷㉤㕤㘰愵〸捦て㜷㑢愵㜷㝡搱搹昴收愶挳㍢㕡㕡㔳挵ㄸ改愴㘴㘲攱㠲晦愴ㅦ晡㌲晥〴愱户搰㥥㌸㡡㝦㝡㑣愰㉢愷攷㈲敥㥢挶挶㥣㝣㝡愳挶搸㠳㠲㐷㉢㥣㙤挵㝦戲ㄹ㙦攱扦㐸㜷戶㔰ㄱ㄰晦捥〵摤㄰昰扤摢挰搰慣愴㈵㤷愸昳愵〲戶晢戴捤㐹㈴攷㌷㈵ㄲ昳㜹㍣昵㤵㕡㙡㥥㘵㜵昰戲㙦㉦攷㌲户㕣捥㔶慡㐷㡦戴慢慥慥敢挳扢挳㝦昸㍤㠸㍥攳㕡㕢㠷㙡㡦愹昰晢㔰昵挰〵攸昰〷㈸っ㤸㠲㥤摣㠰敢摤昳ㅢㄲ慤ぢ㜹ㄵ扥㜸㐹㙢㙡㠹ㅡ㡣搸㜹㜵昳晣搴㑥㜹戵㑤㙡摡〵㐷㑦㕢㌱攸昶㜳摥㔳㠳ㅣ㠳敦㈲敤摥昰㌶っ㙦攳㘳〸戵ぢ㘰㍣愷愰㥣扥ㄹ㥦愰㙥㝣㑡昱ㄷ〸㥣ㄹ㠴㙢㥣ㄸ晥㙡㔷搵㍥昸㥦㈷〷㘳ぢ挵摦㈰搴〸〸㑥㑤攳㜳〸扤㈹ㄳ晥戹挷㘵慦敤ぢ戵㝦慦㝤〵㙤挴攸挶愶㐶〲挱㍤㘷㤰㈹㠳摣ㄸ攴㐵㠵攱㌸㤰㠰㤰㘳昰㕤昷摤ㅦ捤㠴㠰敦搹扥〷㘰挱〴晣挸㍥㐸㡣挱攳捤㐵㐰慥㕤㔵㈵戰〹〱㍤愰㌰戸攸愶捡愰ㄲ〲㐲愸改㑤㝤晢愳㡢㠰㔲愸晤〴ㄸ昴㘹㜴㘳㔳攵㘸ㄷ㐴挰ㄷ㜰ㅥ㐸挰攷㡥挱㜷㈹戹ち㥥㠶㜱ㄴ㍢㜰挸㕢〰ぢ㈶愰㍦捣挶㑥ㄴ〳㈰㕣〴散㙣㔷㔵㌵㥣〸〱扢㄰戴㉢㠴慡㠵㑡〸ㄸ㠴㥡摥搴㠷㙥〲㙡愰昶ㄳ戰㍢㝤ㅡ摤搸搴㈸戴ぢ㈲攰㡤㑣〴晣挹㌱昸慥㑥㡦㠶愷㘱ㅣ挵摥ㅣ昲㙢ㄹ〹搸ㄷ㘶㘳〴挵㐸〸ㄷ〱挵㜶㔵ㅤ〴㈷㐲挰晥〴㤵㐰愸戱㔰〹〱愵愸改㑤㍤敢㈶㘰っ搴㝥〲㉡改搳攸挶愶挶愱㕤㄰〱㡦㘷㈲攰㌱挷攰扢攰㕤て㑦挳㌸㡡㠳搰愹㝡㌴㈳〱㘳㘱㌶挶㔱搴㐱戸〸愸户慢㙡〲㥣〸〱ㄳ〸㥡〸愱㜸ㄹ㕣〸㤸㠴㥡摥搴㝤㙥〲㈶㐲敤㈷攰㔰晡㌴扡戱愹㠳搱㉥㠸㠰摢㌲ㄱ㜰慢㘳昰㕤㠷㍦ㄴ㥥㠶㜱ㄴ戳㌸攴㥢㌳ㄲ㌰ㅢ㘶㘳づ挵ㄱ㄰㉥〲㝥㘱㔷搵ㄴ㌸ㄱ〲㡥㈲攸㘸〸㌵つ㉡㈱攰ㄸ搴昴愶搶戹〹㤸ち戵㥦㠰㈸㝤ㅡ摤搸搴㜴戴ぢ㈲㘰㙤㈶〲㉥㜱っ扥㉢晢㌳攱㘹ㄸ㐷㜱㍣㠷晣慢㡣〴戴挲㙣戴㔱戴㐳戸〸㔸㘰㔷㔵〳㥣〸〱㈷㄰㤴㠴㔰㠷㐳㈵〴愴㔰搳㥢㍡挷㑤挰㉣愸晤〴㉣愶㑦愳ㅢ㥢㥡㡤㜶㐱〴慣挸㐴挰㘹㡥㘱愴㜷挱攱㐸㜸ㅡ挶㔱㉣攷㤰㤷㘵㈴㘰〵捣挶改ㄴ㘷㐰戸〸㔸㘹㔷搵㉦攰㐴〸昸㈵㐱㘷㐱愸愳愱ㄲ〲捥㐶㑤㙦㙡㤱㥢㠰愳愰昶ㄳ㜰㉥㝤ㅡ摤搸搴㌱㘸ㄷ㐴㐰㙢㈶〲收㍢〶摦ㄲ挶㕣㜸ㅡ挶㔱晣㥡㐳㙥挹㐸挰㕡㤸㡤㑢㈹㉥㠳㜰ㄱ㜰㠵㕤㔵㔱㌸ㄱ〲慥㈴攸㉡〸搵っ㤵㄰㜰㌵㙡㝡㔳㜳摤〴㌴㐱敤㈷攰㍡攰㈳㐶㌷㌶ㄵ㐳扢㈰〲㘶㘷㈲攰㜰挷攰㕢ㄴ攱㌲挷㌰㡥攲ㄶづ戹㈱㈳〱户挱㙣摣㑥㜱〷㠴㡢㠰㍢敤慡㥡〷㈷㐲挰㕤〴㙤㠴㔰挷㐳㈵〴摣㡤㥡摥搴㈱㙥〲㕡愰昶ㄳ㜰㍦㝤ㅡ摤搸搴㝣戴ぢ㈲㘰㙣㈶〲挶㌸〶摦㕡㑤㍢㍣つ攳㈸㌶㜱挸愳㌳ㄲ昰㌸捣挶ㄳㄴ㑦㐲戸〸㜸捡慥慡〴㥣〸〱㝦㈰攸㘹〸㜵〲㔴㐲挰ㅦ㔱搳㥢慡㜰ㄳ戰〰㙡㍦〱捦搱愷搱㡤㑤㈵搱㉥㠸㠰㝤㌳ㄱ戰㡦㘳昰㉤晦㉣㠴愷㘱ㅣ挵敢ㅣ昲㕥ㄹ〹㜸〳㘶攳㑤㡡㍦㐳戸〸㜸摢慥慡㐵㜰㈲〴扣㐳搰扢㄰㙡〹㔴㐲挰㝢愸改㑤つ㜱ㄳ戰ㄸ㙡㍦〱ㅦ搱愷搱㡤㑤㉤㐵扢㈰〲晡㘷㈲㘰㐷挷攰㕢㔰㍡ㄹ㥥㠶㜱ㄴ㝦攳㤰晢㘵㈴攰ぢ㤸㡤扦㔳㝣〹攱㈲攰㙢扢慡㑥㠱ㄳ㈱攰㝦〹晡〷㠴㕡〶㤵㄰昰㑦搴昴愶昲摤〴㥣ち戵㥦㠰敦攸搳攸挶愶㤶愳㕤㄰〱㍦晥㤰攱慢昰て㡥挱户㐶㜵㍡㍣つ攳㈸昲㜲㌱攴敦〰ぢ晥㉡ㅣ㠶搹攸㐹㤱て攱㈲㈰㘲㔷搵ㄹ㜰㔲㐸㐷扤〸敡つ愱㔶愲㉡〴昴㐱㑤㙦敡㑢昴搱昹㘳攸㑣愸晤〴昴〳㍥㘲㜴㘳㔳㕣てぢ㈲攰㤳㑣〴晣㡦㘳昰㉤㥤慤㠲㈷㈱㘰㔷づ昹愳㡣〴っ㠶搹搸㡤㘲〸㐷搷昵㙢㜰愸㕤㔵慢攱愸㤰攱っ㈳愸㄰㐲㥤㡢慡㄰戰〷㙡㝡㔳㝦㜶ㄳ㜰づ搴㝥〲昶〲㍥㘲㜴㘳㔳攷愱㕤㄰〱㉦㘶㈲攰〵挷攰㕢搱扢㄰㥥㠴㠰ㄲづ昹戹㡣〴㤴挱㙣㤴㔳㔴㜰㜴㕤〴㔴搹㔵㜵ㄱㅣㄵ㌲㥣㙡㠲㙡㈰搴ㅡ㔴㠵㠰㕡搴昴愶㥥㜴ㄳ㜰㌱搴㝥〲㐶〳ㅦ㌱扡戱愹㕦愱㕤㄰〱て㘵㈲攰㐱挷攰㕢㈳㕣ぢ㑦㐲挰㐴づ昹晥㡣〴ㅣっ戳㌱㤹攲㄰㡥慥㡢㠰㈹㜶㔵㕤ち㐷㠵っ㘷㉡㐱搳㈰搴攵愸ち〱搳㔱搳㥢扡挳㑤挰㘵㔰晢〹㘸〰㍥㘲㜴㘳㔳㔷愰㕤㄰〱ㅢ㌲ㄱ戰摥㌱昸㔶ㅤ慦㠶㈷㈱攰㘸づ昹扡㡣〴ㅣぢ戳搱㐸㌱㤷愳敢㈲愰挹慥慡㙢攰愸㄰㙦愳㤹愰ㄸ㠴㕡㠷慡㄰㘰愱愶㌷㜵㤹㥢㠰㙢愱昶ㄳ搰〲㝣挴攸挶愶慥㐳扢㈰〲㉥挸㐴挰昹㡥挱户㤰戹〱㥥㠴㠰㈴㠷㝣㙥㐶〲㍡㘰㌶ㄶ㔲㉣攲攸扡〸㔸㘲㔷ㄵ㤷㌷ぢㄹ捥㔲㠲㑥㠴㔰㌷愲㉡〴㥣㠴㥡摥搴ㄹ㙥〲㙥㠰摡㑦挰㌲攰㈳㐶㌷㌶㜵ㄳ摡〵ㄱ㜰㘲㈶〲㤶㍡〶摦晡敡慤昰㈴〴㥣挵㈱㉦捥㐸挰㉡㤸㡤搵ㄴ攷㜰㜴㕤〴㥣㘷㔷搵㙤㜰㔴挸㜰捥㈷攸〲〸㜵〷慡㐲挰㠵愸改㑤戵扢〹戸ㅤ㙡㍦〱扦〲㍥㘲㜴㘳㔳扦㐵扢㈰〲㘲㤹〸㘸㜶っ扥㘵摦㡤昰㈴〴㕣挵㈱㐷㌳ㄲ㜰つ捣挶戵ㄴ敢㌸扡㉥〲慥户慢敡㙥㌸㉡㘴㌸敢〹摡〰愱敥㐵㔵〸昸つ㙡㝡㔳㐷戸〹戸〷㙡㍦〱㌷〳ㅦ㌱扡戱愹晢搰㉥㠸㠰㘹㤹〸㤸敡ㄸ㝣慢搱て挲㤳㄰戰㤱㐳㍥㌴㈳〱昷挰㙣摣㑢㜱ㅦ㐷搷㐵挰〳㜶㔵㍤〴㐷㠵っ攷㐱㠲ㅥ㠲㔰扦㐳㔵〸㜸ㄸ㌵扤愹㍡㌷〱て㐳敤㈷攰㔱攰㈳㐶㌷㌶昵㝢戴ぢ㈲愰㈶ㄳ〱搵㡥挱户挰扤〹㥥㠴㠰愷㌹攴捡㡣〴㍣〳戳戱㤹攲㔹〸ㄷ〱捦摢㔵昵ㄸㅣㄵ㌲㥣ㄷ〸㝡ㄱ㐲㍤㠱慡㄰昰ㄲ㙡㝡㔳㈳摤〴㍣づ戵㥦㠰搷㠰㡦ㄸ摤搸搴㤳㘸ㄷ㐴㐰㘱㈶〲㠶㌹〶摦扡晢ㅦ攰㐹〸㜸㤷㐳摥㍤㈳〱敦挳㙣㝣㐰昱㈱㐷搷㜵〴㝣㙣㔷搵搳㜰㔴挸㜰晥㠷愰㑦㈰搴㌳愸ち〱㥦愲愶㌷㌵挰㑤挰ㅦ愱昶ㄳ戰〵昸㠸搱㡤㑤㙤㐶扢㈰〲㝡㘷㈲愰㤷㘳昰愶〳㠴㥥㠷愷㝦㘳ㄹ户ㄷ〷ㅣ㥦摤㘲㉤收扡㔳摦㌸㜲昸挷㉦㑣㜵㈴㘴㤱慣㑦扣㍥㌱㉤搱㔱摦㤲㕡搰ㅡ㕤扡㘳摣㈹捣㤹㘷戵㘳〹㍢㠹㤵㙣㡦㉥戱㘰㠱ㄵ㌳攲つ㠹㠵挹㘶㙢㜲晤㝦挳ㄲ㌷攲挳慥㤳搵敤㕣㠵敤攷慤摡收愰㈵㡥ㄲ㙣㌹愱ㄷ攱搰扢昸㈶㜷ㄲ戸ㄶ捡愵㘸〲㔸搰挵攸慣㤶㡥㔶慢㔷㕣ㄶ愹愵㥣ㅦ〷㡢挸ぢ㠸昵㡣捦㥡㠷㐵愹晡㍥昱㐹挹㤶㔸㙢㑢扢挵㥤搱摦㠶㑥戱㡥㐳づ挰㡣㐴慡㠵换㐵㝤攲戳㤲搱昶搴〲㉥㘷㌶㉦摤㈱慤㈶敢㥥愱㜸㕤㑢㝢ち摤挸㕥㘴戹㈰摥㌰㉦戱ㄸ昷て㉤㙣㙢㥦ㄴ㕤㤰晡慦搸㉢㡡扢㐵㌶搹㌵㉡㔷攵收慡晣摣晣㥦扢㝦挲晦挰ㅣ敢挷扢㈹㠶攲㈸敤㐸戶㌴挹敡㥡昴㔰〶㤹㐷㈱㝢㌰㈷昴ㄲ㑡摥㘵㑢搷づ昴攴ㅣ㜰愴㘹㜷挵〴㉥㝦㜷摥㤲戵ㅢ攰挶㍦㌱㤸摥摦㐰ㅣ㌲改昰挹㕤搹㌸摢㜴㝦㔳攸㘵㜸晥挹挹て㍢〱摣搷㍥㠰㤸㄰挱攳〹昳ㄲ挷〱㙢摥㠳㌲ㄲㄷっ㡦捦扥㕤挵㠹㔸㍦敦ㅤ㥦ㄲ㙤戲㕡戱散摦ㄶ敤攸㙢㔷㤸㝦搱ㄶ㙤㑤㌹戶昱㠹戶戶㈸て㌸摥挵搳搰ㅣ㙤戵昲攳攳ㄶ㜶㈴㜰㠳㡣ㄱ㠷㤰愳搲㔱㐵㤷㐰ㄵ㕤㘲㉦搰挷㘷㌲ㅤ㐸捡昴㤵㌸㉥㥡㙣改㤸搷搶搲㥣捦ち㔳㜶晥㉢㡥㔴㥣㍤昲㐰愶摥昴㤹挴扢攲㙦慦扢㘳㜷ㄷ㈳㐹㠶搴㜱昷攳㜸捥㔵㘱晣㔳㍦㌳㕢〴攷ㅤ昹㌸㌱扥㠵户㄰摥㜲㈲㤲戱㝣㈱ぢ戱㈸㝥戱っ㠷愸㥣㥡搴慢〴攰㙤㝣〷㈸ぢ㝣攷扤〶搱㙤㉡㐱㑦〰㈲㔳ㄲ搱搸挴㘸㌳敥挸敢改摣㡦㤷㡦㕤换ㄳ㑤搲㘴㜲挷㜸攴ぢ㈱て㘹㔱㑢捣㑡收㔳搱㠰晢つ昳㤸ㄶㄲ戶昷㈱㤶戹㝢攴㠴㐲扤昲㠳晡㥡慣㝤つ㜷㤶捣摤昷㌳㑥昶昹晦敢㘱㌵㕣㐲㐳㔸昲〱昵㍤挲㌱㝥㘰㑣慦㐳挹㜸㍣㠰ㅦ〹搸ちㄱ晡ㄳ㡣摥㝤㤳㥥㘷㠱㙣っ〳愰㍣戹㤳㡤ㄹ㈰昹挸㤶㤰搴㤱㤰〴搲换㤵昲ㄱ戶戳㍤昲昵敤㜱㘱慥摤㕢戱㠸㝤㜶㘵㙡〹㍥ㄷ㜲㜲㜳昳戰慢挳摥㜴㌹㕦户㜰搶搶㘰㐹㉥㠸ㅡ㠲㈱㠴㤹㈲搸㠷㤳〵晥ㅢ㈵挹搶昷攵㈱ㄲ㌱㜲㠱捡㠹愸户㈰㜵攸扤搱慢挳つ㐸挷㜵㉦〸昵㌱〰晣昸㜷㝤㔸愹㑦㔰攵〷ㄶ慥收㠱ㅤ搹㍣愷㐳昵㈹戴㍣㈵ㅡ㘱㍡昹ぢ㑡㍣搳㜴ㅥ㜹昹搰㘶㍦昲晥捡ㄶ㜸ㅢ扣扢㤴〵㜹㙦㐱㐱てㄹ㐵㍤攴〸㌰㐶㉦〲晦ㄶっ攸㑤㐰ㅦ〲㍥〷㠰扢㌴摣ㄷ㌵㌳㡤㉡摥㈰昶ち㑣㔸昹摦㡡晦㘴〳㕢㈶㠰㘰敢㉢㐸摤㌵攷慦挳㔶㍦㝡摥㠱㥥扦㠷搲换搶㡦搰㘵㘱㡢㕤〹㕢晤改㠴㘱愶戱㌵〰摡散㙣攵愲ㄹ〹㌲〶㡡ㄳ扢愲㤸㝦愰㠷っ愳ㅥ昲捥挰ㄸ扢㄰挸摣㠴〰挰慥〴っ㈲㠰改ち挲搶㘰搴㍣㙣㈱㜱㌵㠰慤㈱〰㠲㉤收㉤㘸捦㉥戶㜶愷攷愱昴捣ㅣ〳㉦㕢㑣㉣挸挲ㄶ搳づ㠴慤㐲㍡㘱晥㐱ㅡ㕢挳愱捤捥ㄶ昳ㄴ昰挲慤㡦㜴㠲㠲扣㤹慣愰㠷っ㥤㘶㙢㑦㘰㡣扤〸㘴㈲㐳〰㘰㙦〲昶㈱㠰戹つ挲搶扥愸㜹搸挲㡤〴〱㙣㡤〴㄰㙣敤敥昲散㘲㙢㍦㝡㉥愶㘷㈶㈴㜸搹㘲ㄶ㐲ㄶ戶㤸愳㈰㙣㤵搰挹㐸搴搲搸㉡㠳㌶㍢㕢㑣㙡挰ぢ㔷㌹改〴〵㜹㌳戳㈱㠰㡣ち㘰㡣㑡〲㤹昵㄰〰愸㈲愰㥡〰㈶㐲〸㕢㌵愸㜹搸㐲〲㝣〰㕢愳〰〴㕢捣㠸搰㥥㕤㙣ㅤ㐰捦〷搲㌳戳ㄷ扣㙣㡤㠵㑥搸ち㡦〶㘴㐷摣换户摦戴㐴搶慦㜶㙡ㅣ㥡〹㠳〷搱㜱ㅤ㙡㘹っ㡥㠵㌶㍢㠳捣㡡挰ぢ㈹ㄳ㜴愲ㄹ㘴㙡㠴づ㠳㑡攷㠴㔲〷㡣㌱㥥㐰愶㑤〴〰敡〹㤸㐰〰㌳㈹㠴挱㠹愸戹ㄹ戴㙦㍣っ㘰昰㘰〰挱㈰㔳㉡戴㘷ㄷ㠳㤳改昹㄰㝡㘶晡㠳㤷㐱收㍣㘴㌹摥㤸ㄱ㈱㙣㑤愱ㄳ愶㐶愴戱㌵つ摡散㙣㌱㠵〲㉦摣㠴㐸㈷㥡㉤收㔱攸㈱㐳愷搹㥡〱㡣㜱ㄸ㠱捣戱〸〰捣㈴愰㠱〰愶㕤〸㕢戳㔰敢㤷㝥收攷㡤㡦〱㜴捤〶ㄲ㜴㐵㕤慥㕤㜴捤愱敢㈳攸㥡挹ㄲ㕥扡㕡愱戳改攲〱㈷㕢ㄹ愴敢㜷㠳㘲晥㠴搰昵ぢ㍡㘱㈲㐵ㅡ㕤㐷㐳㥢㥤㉥㈶㕣攰㠵㕢ㄳ改〴〵㜹㌳敢㐲戳㐱㠵㜳㜰ㅤぢ㡣搱㐸㈰㌳㌲〲〰㜳〹㠸ㄲ挰㈴つ愱慢〹戵昴㠳㡢㌷㙦〶戰ㄵ〳㄰㙣㌱㕢㐳㝢㜶戱㘵搱㜳㥣㥥㤷〳攰㘵㙢〵㜴㔹づ㉥㈶㕢〸㕢昳攸㠴㔹ㄷ㘹㙣ㅤて㙤㜶戶㤸㥤㠱ㄷ敥㔷愴ㄳ捤ㄶ㔳㌴昴㤰愱搳㙣戵〲㘳戴ㄱ挸昴㡤〰㐰㍢〱〹〲㤸搱㈱㙣㉤㐰捤㝢㜰攱㘶㤲〰扡㤲㐰㠲㉥收㜶㘸搷㉥扡㔲㜴捤攷㜱㈸收㘱㜸改㘲昲㐵ㄶ扡㤸㥡㈱㜴㉤愲ㄳ收㘸愴搱戵〴摡散㜴㌱㤷〳㉦㕣戹愷ㄳㄴ攴捤㠴づ㍤㘴攸㌴㕤㈷〲㘳㥣㐴㈰㤳㍤〲〰㈷ㄳ㜰ち〱㔷〳㈰㜴㥤㡡㥡㤷㉥摣愷ㄲ㐰搷㜲㈰㐱ㄷ㌳㐱戴㙢ㄷ㕤愷搱昵ち扡扥〵〰㉦㕤㑣搵挸㌲ㄷ㤹挸㈱㜴㥤㐱㈷捣攸㐸愳㙢㈵戴搹改㘲收〷㕥戸㌱㤱㑥㔰㤰㌷搳㍦昴㤰愹㜰收攲㔹挰ㄸ㘷ㄳ挸搴㤰〰挰㉡〲㔶ㄳ挰㙣ㄱ愱敢ㅣ搴搲攷㘲ㄹ敥㑡ぢ㘰敢㍣〰挱ㄶ搳㐶戴㘷ㄷ㕢攷搳昳〵昴捣ㄴて㉦㕢捣敢挸㜲㜰㌱敢㐳搸扡㠸㑥㤸晥㤱挶搶ㅡ㘸戳戳挵㌴ㄱ扣㜰户㈲㥤㘸戶㤸㉢愲㠷っ㥤㘶敢搷挰ㄸ㤷㄰挸㍣㤲〰挰㕡〲㉥㈵㠰愹㈵挲搶㘵愸戹搹ㅡ㕡㌴ち㌷〰〷戰㜵〵㠰㘰㡢㌹㈶摡戳㡢慤㉢改昹㉡㝡㘶㍥㠸㤷㉤㈶㠱㘴㘱㡢㈹㈲挲搶㌵㜴挲㕣㤱㌴戶搶㐱㥢㥤㉤收㤴攰㠵摢て改〴〵㜹扦〳愹㠷っ㥤㘶敢㝡㘰㡣昵〴扥ㅢっ搸㐰挰㙦〸㜸て〰㘱敢〶搴扣㔳㌱昸攰扡〹㐸搰挵㡣ㄴ摤户㡢慥㥢改晡ㄶ扡㘶昶㠸㤷㉥愶㡣㘴愱㡢〹㈵㐲搷㙤㜴挲捣㤲㌴扡敥㠰㌶㍢㕤捣㐰挱ぢ㜷㌶搲〹ち昲㘶ㅡ㡡ㅥ㌲㜴㥡慥㍢㠱㌱敥㈲㤰㈹㉡〱㠰㡤〴摣㑤〰戳㔶㠴慥㝢㔰昳ㅣ㕣戸㉤㌹攰攰扡て㐰戰挵昴ㄵ敤搹挵搶晤昴晣〰㍤攷攱昷戴㤷㉤收㤷㘴㌹㜱㌱晢㐴搸㝡㠸㑥㤸㠶㤲挶搶敦愰捤捥ㄶ搳㔵㌰㍥摣敦㐸㈷㈸挸㥢㌹㉢㝡挸㔴㌸㈷慥㐷㠰㌱ㅥ㈵㤰昹㉣〱㠰㑤〴㍣㐶〰㔳㕣㠴慤挷㔱㜳戳㠵㙦愸挱㙣㍤〹㈰搸㘲慥㡢昶散㘲敢晦搱昳㔳昴捣扣ㄴ㉦㕢㑣㐶挹挲ㄶ㔳㔵㠴慤愷改㠴㌹㉢㘹㙣㍤〳㙤㜶戶㤸摢㈲㙣㙤愶ㄳ捤搶㌰㘸昵㤰㕤㙣㍤ぢ㡣昱ㅣ㠱㑣㝥〹〰㍣㑦挰ぢ〴㌰ㅦ㐶搸㝡ㄱ㌵て㕢挱扦ㅦ㕦〶㄰㙣㌱㌱㐶㝢㜶戱昵ち㍤扦㑡捦㑣㘲昱戲挵捣㤵㉣㌳㤱㜹㉤挲搶敢㜴挲〴㤷㌴戶摥㠰㌶㍢㕢㔵㘸㈶㙣扤㐹㈷㥡㉤㘶挳攸㈱㐳愷㡦慤㍦〳㘳扣㐵㘰㑤㌰攰㙤〲摥㈱㠰挹㌳挲搶扢愸㜹㑦㕣挱㍦㈰摦〷ㄲ㜴㌱㡤㐶昷敤愲敢〳扡晥㤰慥㤹昲攲愵㡢㜹㉥㔹攸㘲ㄶ㡣搰昵㌱㥤㌰ㅤ㈶㡤慥㑦愰捤㑥ㄷ搳㘶㠴慥㑦改㐴搳挵摣ㄹ㍤㘴ㄷ㕤㝦〱挶昸㡣㐰收搵〴〰晥㑡挰ㄶ〲㤸㙡㈳㜴晤つ㌵㉦㕤挱㕦攸扦〰ㄲ㜴㌱改㐶扢㜶搱昵㜷扡晥㤲慥㤹㈰攳愵㡢㔹㌱㔹攸㘲捥㡣搰昵㌵㥤捣㐵㉤㡤慥㝦㐰㥢㥤㉥㈶搹〸㕤晦愴ㄳ㑤ㄷ㌳㙤昴㤰㕤㜴㝤〳㡣昱㉦〲㘳挱㠰㙦〹昸㡥〰ぢ〰愱敢㝢搴摣㜳ㄱ㕦㈲㠲㍦ㄵ㝦〴㄰㙣㌱㐳㐷㜷敤㘲㙢㉢㍤攷㐰愱㤸㑤攳㘵㡢㈹㌴㔹捥㕣㑣戰ㄱ戶㜰㙤㌸㐷㉤㐲㉤㡤㉤摣㜳晢ㄳ搸㕡㠲㘶挲㔶㠸㑥㌴㕢㑣换搱㐳愶搲㌹捦㠷㠱㌱㝡ㄲ挸㤴㥤〰㐰㍥〱㝣昰㥦㘲ㄶ㡦戰ㄵ㐱捤捤搶㤸㔱㝣㤸㐱挰愷㘲㙦〰挱ㄶ搳㜹戴㘷搱搸搷攷晢愰㙣昴㠵㔰㑣扤昱戲挵㝣㥢㉣㙣㌱ㅢ㐷搸㌲改㠴㘹㌹㘹㙣敤〰㙤昶㘳㡢改㍢挲搶㡥㜴愲搹㘲づ㡦ㅥ戲㡢慤晥挰ㄸ㍢ㄱ挸晣㥥〰挰〰〲〶ㄲ挰㤴ㅦ㘱㙢㘷搴㍣㙣〵晦㔶摣ㄵ㐰戰挵摣ㅦ敤㔹㌴㌶㕢㠳㔰㌶〶㐳㈸收改㜸搹扡〶扡㉣㙣㕤ぢ㠸戰㌵㠴㑥㤸挳㤳挶搶㔰㘸戳戳挵㕣ㅦ㘱㙢ㄸ㥤㘸戶搶㐳慢㠷散㘲慢㄰ㄸ㘳て〲㤹っㄴ〰ㄸ㑥㐰ㄱ〱捣てㄲ戶昶㐴捤挳㔶昰㘵㥢扤〱〴㕢㑣ㄴ搲㥥㐵㘳戳戵て捡挶扥㄰㡡㐹㍤㕥戶敥㠱㉥换㜹㡢㜹㍥挲搶㐸㍡戹て戵㌴戶㡡愱捤捥ㄶㄳ㠳㠴慤晤改㐴戳挵散㈰㍤㘴攸昴㑣㉣〱挶㈸㈵㤰㤹㐳〱㠰㌲〲捡〹㘰㌲㤱戰㔵㠱㥡㥢㉤㥣户㠲㡦慤㉡〰挱搶愳㉥捦愲戱搹慡㐶搹愸㠱㔰捣〰昲戲挵戴㥦㉣挷ㄶ㤳㠲㠴慤㔱㜴挲散愰㌴戶づ㠴㌶㍢㕢捣㈲ㄲ戶㐶搳㠹㘶㡢愹㐴㥡っ㉡㥤昳搶㐱挰ㄸ㘳〸㘴㥡㔱〰㘰㉣〱攳〸㘰收㤱戰㔵㠷㥡㥢㉤㝣㍦つ㕥摦愸〷㄰㙣㌱〵㐹㝢ㄶ㡤捤搶〴㤴㡤㠹㄰敡㕤〰扣㙣㌱㐷㈸ぢ㕢捣㈰ㄲ戶づ愶ㄳ愶ㄲ愵戱㜵〸戴搹搹㘲捡㤱戰㜵㈸㥤㘸戶㤸㜷愴㠷散㘲㙢ち㌰挶㔴〲㤹㤳ㄴ〰㤸㐶挰㜴〲㤸愶㈴㙣捤㐰㉤㥤慤昲攰㡢㌶㌳〱〴㕢捣㔷搲㥥㐵㘳戳搵㠰戲㌱ぢ㐲㌱扦㐱㐶㝣㌸㙢㘸挳捦搲㄰搷愸扤㑢慦扥㘵㜱昱ㄷ攷〲㜹㐳挷搲㔶㈴㈵戰挸愵㔸扢挴㐵攵㠸攸戰㐰㥣㐸㘲挵㉢捦晢㥣㠴捥戶捦愱搳㕥晤㍤捦愰㤰㘶戴㜰晤㍤㜴搳㜷晥攷㉣㜴戶攷挰扢㙥㐸㘷ㅢ㙥攱㌹ㄸ㘲晦愹㉤捤挹㐴㉡ㄱ敦ㄸ摡㠰㜴㥢愱㝣愶㐷㍣㈷愷㘴㕣攸〶㜸っ散㤳㠱攵戵昳搱愷㡢㜸㡦㝢㘴㝥㝢㘲㜱扢㡣㈶㤴攲愳㑤㠴慦㥥㍤搹㑤㠴晤㜰摢〳攴㤹㕣慢㘷㘳攳㐸挸㍥㍤㑣㉥㜶㜳㌳戹攰㉤〵慥㙥㑢㠱㉢摣摣㐲戹㈰晣愷㉥㌷搳户㙡㔲捤㉡愶慣扣㥥㍤㔵㤱攷〱ㅡ扥㘵敡捥㈷㄰㠴挳㕣愵づ㙤㐰挸㍦慤㔱㍡愳㙣㥣㡦户㜱ㄴ㠶㘰ㅣつㄱ㌱㝢㘰攰㍣㔸挲挷愰摡㙦㝣㕤㘳晡㐳㘴挳挷㐲摤ㅢ㙡㔹㠹挷搳㘹㔳攱㐶㘸晡㐲攳㑡换㌱昳ㅣ㉦挶㕣ㄸ㡤㐲昶㌱っ㐲㠵愱ㄷ㥥㥢愱㘷㐱摥昹搰昲搸㔴㔷㈰㄰ㅥㄱ㌰攰㜶㔰㐰戸㐷搵㘵搰㜰慦愶敦ㄵ〳㡤㠸㌰㡥㠳挴㕥㠹愰捥捤散愵ぢ扤㜵愱㡦㔳㔰㈶ち摣㌳㙡㉤摣㤱㌵㠹扥〵づ㡣攳㈱㈲㘶㍦ㄸ〹㌶ㄸ扤挱㔸つ㠶㘷敥愰昵敤㔴敤㐳挴摥㄰慡㍦㥤戱㜶〲昴㥤昱っ㠰㔶攲㌹て㕤昸攳㌹〷㕡㝦㍣〳搱〸㑥㤰昹つ㠹㜸㜶㐶㥤㥢戹㡢㉥散慡ぢ㠳㥣㠲ㅡ㠲㠲挴戳捡ㅤ捦㘲㡥㜱〹㐴挴摣ㅤ〰㠲扤昱っ搵晡㤳㠹㉤㈱㘲㝦〸㔵〸扤挴戳っ晡捥㜸㠶㐳㉢昱㉣て㡣攷搴挰㜸戸ㄶっ㈷戸愹ㄳㄲ昱散㠹㍡㌷㤳㙢扦㔲搸㕢ㄷ昶㜱ち㙡㈴ちㄲ捦挹敥㜸捥攴ㄸ㔷㐲㐴捣晤〰㈰搸ㅢ㑦戱搶慦㈲戶㥡㠸㉡〸㔵〲扤挴㜳㉥昴㥤昱㤴㐱㉢昱㈴〳攳㔹㄰ㄸて㔷㙢攱㈴挷戸㄰ㄲ昱㔴愰捥捤攴敡慣ㄴ慡㜴愱摡㈹愸㔱㈸㐸㍣敤敥㜸㉥收ㄸ搷㐰㐴捣〳〰㈰搸ㅢ捦㠱㕡扦㤶搸㠳㠸ㄸつ愱づ㠲㕥攲戹ㅣ晡捥㜸挶㐲㉢昱挴〲攳㘹ち㡣㘷ㅣㅡ挱㐹㡥㜱㌵㈴攲愹㜳㕣㠷慦㐱扤㘸㝣摤昸㤹㡤戵㑤戵ㄵㄵ攵ㄵ㌵㈵昱捡㤲㡡㤲捡戲㘸ㅣ㡦㑣㉥戳㙡㙢㉡㥡㉡㘳搵㌵㤵收㜸㍤㥣㙢搱挶慣搷戵㜵慣挹㡡㉡晤搳愶づ㠶㑤㤸㌸摡㘱㘲㈰㑤敢㘱㌲㌶㐰㐴捣挹〰攰攵㘳攲㄰慤扦㠹搸〹㐴搴㐳愸㈹搰ぢㄳ户㐲摦挹挴㌴㘸㠵㠹㤹㠱㑣捣〸㘴㠲敢愲㜰㠲㑢㥢㤰㘰㘲〶敡摣捣挳㜴㘱愶㉥㜰攱㤳㥢㥡㡤㠲挴㌳捤㠹㐷捥㈴㜷挱㠱戱ㄱ㈲㘲捥〱㠰㘰敦㥥㍤㐲敢敦㈳㜶ちㄱ㠷搲攱㉦愰㤷㜸ㅥ㠴扥㌳㥥愳愱㤵㜸敡〳攳愹ぢ㡣㠷ぢ㤷㜰㠲㡢㡦㤰㠸攷㔸挷㜵昸ㄱ搴敤㍤㕢㕥搹㔴㔳㔶㙥挵换㥢慡㥡㉡愲㤵㔵搱㙡慢愲慡戴扣㌶㠶挷㘲挷攲㤵㌱戳㔱て攷㔱戴㌱攷敡㥡散搹愸慥搱愶㘲愸〹ㄳ〷㍡㑣挸㥥㝤〲㈶攳㐹㠸㠸挹㠵㑡扣㝣㑣挴戵晥㘹㘲ㅢ㠸㤸㐹㈶收㐱㉦㑣㙣愶㝢㙡昸㍥ㅥ㕡㘱愲㉣㤰㠹㤲㐰㈶收愳ㄱ㥣攰㜲㈰㈴㤸㘸㐵㥤㥢搹愶ぢ敤扡挰㔵㐷㙥㉡㠹㠲挴㔳散挴㈳㝢昶㈵㡥昱㘵㠸㠸挹㤵㐴㠲扤㝢戶㐳敢㕦㈷㤶户慢ㅢ㐷搲攱㈲攸㈵㥥㌷愱敦㡣㘷〹戴ㄲ捦昰挰㜸ち〳攳㔹㡡㐶㜰㠲ぢ㜶㤰㠸攷㐴搴戹㤹㈷改挲挹扡挰㘵㐱㙥㙡㌹ちㄲ捦㔰㜷㍣敦㜱㡣敦㐳㐴捣搳〰㈰搸ㅢ捦ち慤晦㤸搸㈸ㄱ㜳改昰っ攸㈵㥥㑦愱敦㡣㘷㈵戴ㄲ捦㠰挰㜸晡〷挶挳㘵㍤㌸挱ㄵ㌵㐸挴㜳㤶攳㍡晣㌷搴敤㈳戵慡慣戴戲扡愴戶慣愹㌶㕥㕡㔱㔵ㅢ慤㠹㔵㤷㌵㔵挷慢㥢㥢捡愲攵㔵㈵㜱昳㙣㍤㥣捦搱挶㕣愵㙢㜲愴慥搶㌵摡搴㜹愸〹ㄳ㝤ㅤ㈶攴㐸晤ち㈶攳㙢㠸㠸挹㘵㍣扣㝣㑣㕣愰昵摦㄰㍢㡦〸摥搴慥㉥㠲㕥㤸昸㡥敥愹攱㝢つ戴挲㐴㕥㈰ㄳ戹㠱㑣㜰挹づ㑥㤰㈳〹〹㈶㝥㡤㍡㌷昳ㄲ㕤㔸慢ぢ㤷㍡〵㜵〵ちㄲ㑦㡥ㄳ㡦ㅣ愹㉡〴㉦戹㄰ㄱ㤳ぢ㙤〴㝢昷散㔵㕡ㅦ㈶㌶㐱〴敦㔱㔷搷㐰㉦昱昰敦㑥㜴挶戳づ㕡㠹攷ㅦ摦〶㝤㥢昹ㅡ㕡晦户㤹敢搰㐸攲改〳㔷㠸攷㝡搴戹㤹㕣㐴㤳挲〶㕤攰慡ㄹ㌷㜵ㄳちㄲ捦㤷㜰搹昹敤慣㠰㘳㌴㈱㈲收捤〰㄰散㡤攷ㄶ慤敦㑦散㈲㈲ㄶ搲攱㙤搰㑢㍣〳愱敦㡣攷づ㘸㈵㥥㑦〲攳昹㌸㌰㥥摦愲㤱挴㌳〸慥㄰捦㥤愸㜳㌳戹捡㈵㠵㡤扡挰㘵㉤㙥敡㍥ㄴ㈴㥥て摤昱散挶㌱づ㠱㠸㤸昷〳㐰戰㌷㥥〷戴扥㤰搸㔳㠸攰ㅤ攴敡㈱攸㈵㥥㈲攸㍢攳昹ㅤ戴ㄲ捦ㅢ㠱昱扣ㅥㄸ捦敦搱㐸攲搹〷慥㄰捦㈳㡥敢昰扥愸摢㌳慦愲扡扡㉣㔶㔳㕡㕥㘹㌵搷㔶㐴㑢换愲捤戵昱收㡡摡㜸㑤㑤㜵㜳戴慡扣挴㝣㔴て㘷〴摡㤸㥢㜴㑤㘶摥㘳扡㐶㥢㝡ㄲ㌵㘱攲㐵㠷〹㤹㜹晢挳㘴㤴㐰㐴㑣慥㐳攱攵㘳攲㈹慤慦㈰昶っ㈲㑥㈷ㄳ㑦㐳㉦㑣㔴搳㍤㌵㝣㍦〳慤㌰昱㔴㈰ㄳ㑦〶㌲戱ㄹ㡤㠴㠹〳攰ち㑣㍣敢戸づㅦ㠸扡㜳づ慡慡㈹戱愲㔶㑤戴戶捣慡㘸㡥搵㤲㠳㤲ち扣㉢㑢昱㜵愸慡挶㤴攵㈸づ㙥㌴摡㤸捦敢挱〹ㄳ㉦攸ㅡ㙤敡㘵搴㠴㠹㐷摣㑣㡣㠳挹愸㠳㠸㤸㕣㘳挲换挷挴慢㕡㍦㤱搸搵㐴慣㘲捣慦㐳㉦㑣㑣愶㝢㙡昸㝥〳㕡㘱攲㥥㐰㈶㌶〶㌲昱㈶ㅡ〹ㄳ㔳攱ち㑣晣ㄹ㜵㙥㈶搷㡦愴昰戶㉥扣攳ㄴ搴晢㈸㐸㍣㜷㍡昱挸㌹㘸㍡挷㌸〳㈲㘲㝥〰〰挱摥㘳晣㐳慤㥦㐵散㐵㐴昰ㄶ㜱昵㌱昴ㄲ捦ㅣ攸㍢攳昹〴㕡㠹攷㠶挰㜸㌶〴挶昳㈹ㅡ㐹㍣㐷挱ㄵ攲昹ぢ敡摣捣捦㜴攱慦扡戰挵㈹愸㉦㔰㤰㜸慥㜷挷㜳っ挷㜸㉣㐴挴晣㍢〰〴㝢攳昹㔲敢㥢㠸扤㤴〸摥昱慤扥㠶㕥攲戱愰敦㡣攷ㅦ搰㑡㍣㤷〵挶戳㌶㌰㥥㝦愲㤱挴搳〲㔷㠸攷ㅢ搴戹㤹晦搲㠵㙦㜵攱㍢愷愰㝥㐴㐱攲昹戵㍢㥥昹ㅣ㘳㉢㐴挴摣ち〰挱摥㜸搸㤳攸ㄷ㄰㝢つㄱ㔷㐳愸㕣攸㈵㥥ㄴ昴㥤昱㜰戵㐴攲㌹㈷㌰㥥㔵㠱昱㠴搰〸慦ㅣ㘳㌱㕣㈱㥥戰攳㍡扣〴㜵㘷收㤵㘲戲搵㤶㕢搱㜲晣ㄲ挱愷㝥戴戴搶慡愹㡥搶㕡㑤戱敡慡㡡搲ち㔳㤶㔳攸㘳㈹摡㤸㕣㐰㤱挱挹捣㤳㤵ㄴ㙤㔳㕣㈰ㄱ㈶捥㜰㤸㤰㜳搰㈹㘸㘶㥣ちㄱ㌱晢〰㄰挴㐴㕦慤㕦㐱㉣敦扤㌶㜸㈷户㤲㤵㄰搶捥㠴扥㤳〹慥㠴〸ㄳ㈷〶㌲戱㈴㤰㠹ㅤ搱〸㉦愴㉦挱ㄵ㤸攸㡦ち㍤㠶㔷愱㙥㌳㘱㤵㔵㔵㌵㌵㌷㌵搵㐴㉢㉡㉡愲㌵昱摡戲ち慢愹戶戹愲戲愶戲戴戹戴愶摣㤴愵ㄲ晡㔸㡤㌶㈶ㄷ㐷扡㤸ㄸ愸㙢戴㈹㉥㝥〸ㄳ㐹㌷ㄳ攷挳㘴㕣〰ㄱ㌱〷〱㄰挴〴㤷㐴㐴扦㠶㔸摥㠴㙤昰㤶㙥㈵慢ㅣ慣㕤㐲昷搴昰㍤ㄴ㘸㘱㘲㕥㈰ㄳ昱㐰㈶㠶愱ㄱ㕥㌹挶攵㜰〵㈶ち㔱ㄱ㈶慥㐰摤㘶愲挹㉡㙦挲㘹㌷搶㔴㕤㔶㔹ㄱ慢慥慣㠹攳て㠷㔴挵慤㔸㐵扣愴㍡摡㕣㙥捡㌲〸㝤㕣㠹㌶㈶ㄷ㍥扡㤸㈸搲㌵摡ㄴㄷ㌶㠴㠹戹㙥㈶慥㠵挹㔸〷ㄱ㌱戹戶ㄱ挴挴扥㕡扦㠱搸扢搹搹㐶〸㈵㉢ㄸ慣摤㐸昷搴昰㕤っ戴㌰㌱㍢㤰㠹㔹㠱㑣㜰ㅤ〳㉦㔰っ㔷㘰㠲㙢ㄶ摣捣㔲㕤攰㈲㠵㘸捡㥤㠲攲搲㠳挴㌳搳㠹㐷捥挶户㜳㡣㜷㐰㐴捣㙡〰㠲攲愹搱晡㡤挴昲收㙡㠳户㙡㉢㔹㘳㘰敤㕥攸㍢攳攱ㅡ㠳挴㜳㜰㘰㍣ㄳ〳攳攱㑡〳㕥㜰っ㔷㠸㠷慢ち昴ㄸ㝥〸㜵㘷捦搶攰㡢㝥慤㘵㤵搶㘲㙡搷㔶㤷搷㐶慤昲㕡慢慣㌶㙥㔵㤶挶㑡㙡㥡捣㌱㑥ㅢ攳㘱戴㌱挷敡㥡捣昶㜱扡㐶㥢攲戲㠲㌰㌱搶㘱㐲㘶晢愳㌰ㄹ㥢㈰㈲收〴〰㠲㤸㤸愸昵㑦ㄲ晢ㄸ〷扣〹㐲挹晡〱㙢㝦愰㝢㙡昸㍥〴㘸㘱愲㉡㤰㠹㡡㐰㈶戸㡡㠰ㄷ敥敦㠶㉢㌰挱ㄵ〳㘱攲㔹搴㙤㈶㥡㙢㙢㑡攳戵㑤愵戵愵攵戱ち晥散戱㘲㔱晣㘲㉦㠳㠸攱捦㔰㔵㤹㔳㥤㌶挶㜳㘸㘳㑥搳㌵㘱㐲搶ㄶ攸㥦㌶挵㈵〳㘱愲搸捤挴㑢㌰ㄹ㉦㐳㐴捣〶〰㠲㤸㤸愵昵慦ㄳ晢㌴ㅤ昲收㙤㤳㑢ち㜸攱㐹㑤搰昷改ㄱ攲㔵昱〳㍣㤷慣㠳敦搶ㅣ攱㝤㕣昶〴㍣晥㥡㡢攵㌹㍤㜰㥢㥡㝤㜳㔷㕥敥愸㥦攷㡢ㄷ挵㜹㙦㈷摦愱攱㠸㜵ㅢ晣㜰㙦㜴㉤㍣搰攳敥㜸ㅢ㙦㈱攰㠲愳㄰㉥敦挷ぢ攳敤摡扥ㄸ攳㔴挶摡晦攷㍢晦㥢捥晦晤㥤晦㜷ㅥ㕢挰ぢ敤攲攱ㄸ㌵散愲㜱愱㜷㤷㕤晤昷㥢づ㈸扡昲昶慤捥晦换ㅥ㝥㘴㜳挵㐵㤱攷挷㥣㍦攵挱㥥敢捥摤㌲㘶敡て㈷㉤㍡攲敦愵㘳㝦晣㍡㥣昳昹㘳昹㘳搵㕣㜸㈸㐲㍦挶㝢ㄴ敦㔳㝣〰愱㜶㐷搸㙦攰㙥㉢摦㔳㙡㠷㌸〶敦㔳㙡㑤㕥㠷挷ぢ敤㘵㘷㉡㕥㑣攷づ㔵㠳搱㠲㉣㑡攰ㅦ㌱㜰㕥㈶摦戶挰㡦搷ㅥ㝥㜶攰敤昰㄰ㄴ昸㐰㈷㍥㕦攰〳ㅣ㠳昷改戴收〹昰㠴ㄷ戲㝤散挰㜹搵㕤〲敦敦づ㝣ぢ〳攷昵昴㙤ぢ㝣㠹昶昰戳〳攷㜵晡愰挰ぢ㌲〵摥搷㌱㜸㥦㑡㙢㉥㠳㈷扣㜲㡣慦散挰㜹㜹㕥〲敦敤づ晣㝦ㄹ昸㤹㌰㙤㕢攰㉢戵㠷㥦ㅤ昸㉡㜸〸ち扣㘷愶挰挳㡥挱晢㌴㕡昳㕣㜸挲ぢ昹㐸㜶攰ㄷ愲㈲㠱攷戹〳晦㠱㠱㕦っ搳戶〵扥㐶㝢昸搹㠱慦㠵㠷愰挰户晥㉢挳ㅣ晦搱㌱㜸㥦㐲㙢㕥づ㑦㜸攵ㄸ㍤㜰捥敡搳㐳㕤㡤㡡〴晥㍤㕡㜴捥昱㄰㡣愱㙢㘱㉡〹㍡晦㜶昷昷ㅤ㜹㈶摣愹㙤㜲ち慢㠱昸㍢愱戳ㄲ攳㍡晦挸㘴㍦扤㑡㌸㐲㍦愲扥愸㑢㌳慥㈹挵㐷㙣㕢扡搹昴㘴㘷㍢㍣昲ㅤ㉢戴㌰㡣攰〳敤㜷敡慡戹敥晣ㅤ搴愵㥤摣㥥挲ㅦ㕦戰㘲摡㘳ち昷挶收攵昶㔰㠱㌷攳㍢㝦㑥㤲户晡搲ㅢ晥晣挲攴ㄸ㑦㜲㠳〲敥㝢慥㙢改㤰攷〶っ㠶㕤ㄹ搷㠰㥣㜰㑦㐴ㅢㅥ㍤㝣攲昰昲㥡搰㌷攰敦㈷昷㤱晥㤹挲ㅥ昹挱ㄷ㌱昸攷㕤ㄵ㍦户改㡤慡㠲昵愸攰㤵晤ㄳ愶㘰㠳㐶㘶㍡捡㉥ㅡ㍥ㄹ慦㑤㘳搴㑤㐰〶ㅤ㑤㕦㌹〷㡤敦挴昹愵㘳昰㍥搲搷扣搵改搳㈸挰挰㜱㌴晤ㄶ㜵㌹㥡扥㐰㡢捥愳愹ㅦ㡣〵㜷挱戴㙤搳㘸愳昶㤰㈹挰慣ㅦ㤵昷挱㐳㔰攰㥦㘵ち晣㉦㡥挱晢㈸㕦昳㐱㜸挲ぢ㌹㘷㜶攰扦㐷㐵〲晦挴ㅤ昸㉥摣㥤㡦挲挴愹愴㡣㐷㈰挳㠳愰㤳㘳愶愲㐴㝤〸戰摥搳ㄱ㘳㌷搲昴〴㌰㜸晤㠴晤晤愴㐶㘶愲愳㜳㝦㍦つ㘴㔰搸敦㘴ち晢㙤挷攰㝤㠰慦戹搹改搳搸挳づ晢〵搴㈵散㍦扢挳㉥㘲㈰㉦挱戴㙤晢晢㘵敤㈱㔳㠰㔹昷昷敢昰㄰ㄴ昸㙢㤹〲㝦搵㌱㜸ㅦ摣㙢扥〹㑦㜸攱挹攴㜶攰敦愰㈲㠱扦散づ㝣㍦〶晥ㅥ㑣摢ㄶ昸晢摡挳捦づ晣㘳㜸〸ち晣戹㑣㠱㍦敢ㄸ扣て散㌵戹慥㠳ㄷㄲ攰散挰户愰㈲㠱㍦攳づ扣ㄲ㐶挵㜵ㄵ晢㐰晦ㅢ㑡攱㙡攸散㤳㘳愵㝡ち攰慥〳扤㤶㌴㝤〵っ㕥㍦攱㐰晦㕡㈳㌳搱搱㜹愰㝦〳㘴㔰搸㡦㘵ち㝢㤳㘳昰㍥愶搷晣捥改搳ㄸ㘳㠷扤ㄵ㜵〹晢ㄱ㜷搸攳ㄸ㠸ち㙤敢晥捥搵ㅥ㌲〵㤸昵㐰攷摡㑤㔰攰て㘶ち晣〱挷攰㝤㍣慦㘹挰ㄳ㘲捤㌱㈶搹㠱昷㐱㕤〲扦捦ㅤ昸㘴〶㕥〰搳戶ㅤ攸愶昶昰戳〳敦てて㐵ㅣ慥攷挷捦㕤㤹〲扦搳㌱㜸ㅦ换㙢づ㠴㈷〹㝣扡ㅤ昸㈰搴㈵昰㍢摣㠱ㅦ挶挰㜷㠳㘹摢〲攷㤲㡦㜸昸搹㠱ㄷ挲㐳㔱㐰攰㌷㘷ち晣㈶挷攰㝤ㅣ慦挹昵㈳〹㝣㡥ㅤ昸㍥愸㑢攰㌷戸〳㍦ㄲ㐶㌵〲㈶㝢㠶㜳㘵㈸㝣ㄴ㜴昶っ慦㔲搷〳摣㌵挳㡦㈱㑤晢㍢㡥㔱㜶㙦晥ㅦ挷〵㈵ㅡ㤹㠹㡥捥ㄹ㕥〱㘴㔱㐰搸㔷㘷ち晢㉡挷攰㝤〸慦㔹敤昴㘹㌴㘳㝣昸敡㜲〰敡ㄲ昶ㄵ敥戰㉤ㄸ搵㘸㤸散戰戹っㄴ㍥づ㍡㍢散㙡戵㌶㉤散ㄶ㔸ち挶㌹㡥㔱㜶㙦〱㘱搷㘹㘴搶戰戹捥㔳ㄴ㄰昶挵㤹挲扥挸㌱㜸ㅦ扤㙢㑥㜶晡㌴ㄲㄸㅦ挲㥥㡡扡㠴㝤㠱㍢散ㄳㄸ挸㜴㤸戶敤㌰㥦愱㍤㘴ち㌰敢㠹㙤ㄶ㍣ㄴ〵〴扥㍡㔳攰慢ㅣ㠳昷㤱扢收ㅣ㜸㤲挳㝣戱ㅤ昸㔱愸㑢攰㘷戹〳㕦捡挰㡦㠱㘹摢〲攷昲搰戶捤敦㈶㜸㈸ち〸晣昴㑣㠱慦㜰っ摥㐷敤㥡㕣㙢㤲挰㤷搹㠱户愰㉥㠱㉦㜷〷㝥ㅡ〳㥦て搳戶〵捥㜵愴㙤ぢ㝣〱㍣ㄴ〵〴㝥㔲愶挰㑦㜴っ摥㐷散㥡㕣㤴㤲挰㝦㘹〷扥ㄸ㜵〹㝣㠹㍢昰戳㘱挴㕦㙦搳㌳㥣换㑤攱搵搰搹摦搱换㔵〷挰㕤㈷戶㜳㐹搳㈹㡥㘳㤴摤㕢挰っ攷㘲ㄲ㠷㄰捥㌴〱㍡㑦㙣㉢㠰㉣〲搲晢㐱㤶挸ㄴ㜶扢㘳昰㍥㔸搷攴ち㤴㠴㝤㌱挶㠷ㄹ㝥㌶敡ㄲ㜶慢㍢散㕦挱愸戸〲㘴㥦搸戸戶ㄴ扥〴㍡㍢散ち㌵㉦㉤散㑢㘱㈹㌸摦㜱㡣戲㝢ぢ〸晢〲㡤捣ㅡ昶ㅡ㈰㡢〲挲㙥捥ㄴ㜶㤳㘳昰㍥㑥搷扣挴改搳戸ㅡ攳㐳搸㤷愳㉥㘱捦㜵㠷㝤㉤㡣敡㑡㤸散戰戹㤰ㄴ扥づ㍡㍢散㌲㜵㜴㕡搸敢㘱㈹戸搶㜱㡣戲㝢ぢ〸㝢㥤㐶㘶つ㥢㉢㐵㐵〱㘱捦挹ㄴ昶㙣挷攰㝤㠸慥㜹愳搳愷㜱㌳挶㠷戰㙦㐵㕤挲㥥攵づ晢㔶〶㜲㍢㑣摢㌶扢敦搰ㅥ㌲〵㤸昵㝣扥ㄱㅥ㡡〲〲㥦㥥㈹昰㘹㡥挱晢昰㕣昳㕥㜸㤲挳晣㉥㍢昰〷㔱㤷挰愷戸〳扦ㅢ㐶昵㌰㑣昶晥收昲㔲昸㕥攸散捦敦㕡㜵㌰挰㕤戳晢㝥搲昴愸攳ㄸ㘵昷ㄶ戰扦㌷㘹㘴㈶㍡㍡㘷㌷搷㡦㡡〲挲ㅥ㥦㈹散㍡挷攰㝤㘴慥昹〷愷㑦攳昷ㄸㅦ昶昷㘶搴㈵散戱敥戰ㅦ㠵㔱㍤〷㤳ㅤ㌶搷㤲挲㡦㐱㘷ㅦ收愵敡挰戴戰㥦㠰愵㠰㡢㐰㜲慡㜲〷㡤攷ㄵ晡㤶㌲ち㕥搶挸慣㘱㜳戱愸㈸㈰散敡㑣㘱㔷㌹〶摦㠳㜲摦㠴愷㙣て捡㜵晤㠹搹〲㜴ㅡ㡡昳㐶㤵㕥㜱㕢捤ㄵ㈱摣慡搲搲摡㉡㜷㜹昴挶㤳㉤㤳昸㈳慦㔳昰昸㔶㍣捦戲愱挵昹挳㠱㤳昱㔸㔷㍥㈸㔰㍦㍢搱㤰ㅡㅢ㠷攳搳㤳㜸㤸㘲捦昸攴ㄴㅥ扢ㅢ换挷ㅦ愹散攸戰㤲敤晦つ㡦扤挴㝤㌷㝣挰〱㌶晢㠱㤷㠱户扣昰㕥㤶挰ぢ㤴昶㤳㜰扢昸搰㝦扢㌵㤷て挴晣㜹㑦攰つ晦ㄱ㠷㤴晤㠰搷㤸敢〱慦㜹慡〲㍢搸㑥㄰㕣㥥戳㔵㐶㡣㉢㥦挶㘶愰㘵攵㑡㤶㍥㈱㈲挶㜳㔴昱搶㔶ㄱ㌹愱户㜰〰㜸挳攲敤㐷扣㥢㍣挷昳户㔷㝢昵㘲慣㝡㔳㕣捤攲昱㘳㜰㔰㜹慡㌸㜰〸㉦昹㠷昰㑡晡㄰ㄴㄷ扥㌸っ扤㈹慥ㄶ戹ㅣ敦ㅤ攸昸㑦㝥挷㙦㝡ㅣ㙦昱㍡收㙡㡣换㜱㘱愰攳㜷晣㡥摦昳㌸收挲㑤摡㠸扦㑢㜷㍣㌸搰昱㐷㝥挷晦攳㜱晣㠳搷㜱て〰㌸攲昰愷㈸攸〷挰戹㜷㝤慥ㅡ㄰搸搹㘷晥捥戶㜸㍡ぢ愱敥㡥㈲捦㠰愲扢㉢昴㕣挰敥搹搶ㄸ㑤㈶愳㑢昳摢ㅡ㕢慤昶攳㍡收攵㌷㉥挲㠲〴ㅥ捡㡣㡦㐰晣㘵㕥攳㜳㌸攱戱挳户㉡㐰挵㐵㜸㐱攰㔰扦〴挸㜳㤴㘲つ搶㝤㤴㉡㕥改㜶て㔵つ搴㡥挹㑢慥㌲〲ㅤ㝦㐳㉦敦昳戰攲扡㠰ㅣ晥摦㔲搵㜵昸慢㕤㔰㑦㜳捣㡢挵攴挱昸ㅥ愲㌳㡥㍤㔰㜱挵㤱ㅢ搸摤㔶㌶㑢敦㑥㠱ㄴ㜷㜷㐵㠰愴㜵㌷㈲摤昱昷摦〴㑤攳㄰扤愴㍢敥改㜱扣㥦搷㌱㉦㉢捡㠸㙤㠲晥ㄱ攸戸㤷摦㜱ㅦ㡦㘳㕥㠱㑣ㅢ㜱㉤ㄴ㐲㔰〱㤰㥤〴㡤搱摤搹攷㠲捦〳扢摢挱摦㕤㝦㑦㜷攳扣摤昱㜲㤹㡢昹㑦〳ㅤ敦散㜷扣慢挷昱㘴慦攳改改㡥㍦〸㜴㍣挴敦㜸愸挷㌱慦㕣愵ㄱ㌴㐷㍢戶㤹㝦㉢搰昱㜰扦攳㍤㍤㡥㡦昴㍡收挵ㅦ㘱㝥㙦㈰㍢㤹㙦㑥敦敥搵挰敥㐶昸扢摢捦搳㥤攵敤慥㐵㜷户扦扢扢㠴敥捥摥搱捦〵㜶㔷收敦慥挲搳ㅤ慦㠴愴搱戶㌸摤昱ㅦ〲ㅤ搷昸ㅤ㡦昲㌸㕥敡㜵扣㉣摤昱㘳㠱㡥て昲㍢ㅥ敢㜱㝣㥡搷㌱㝦晥扡愶搸挳㠱㡥敢晤㡥㈷㝡ㅣ㥦敤㜵㝣㉥ㄴ戲愳て〶戲㜳㐷昳㘷愷慢扢㝢〲扢㍢搴摦摤㔴㑦㜷晣㠵㥡挶晣愵扡扢改敥敥慥㑥敦敥昶挰敥㘶晡扢㥢攵改敥㕡㙦㜷敢㜵㜷戳摤摤摤慣扢戳㡦慢ㅢ〲扢㍢搲摦摤㔱㥥敥㙥昵㜶挷㥦㌱㉥摡搶〵㍡㙥昴㍢㡥㝡ㅣ昳ㄷ㑦ㅡ㙤昷㐳㈱㝢愹ㄹ挸捥扤昴晢昴敥㉥て散㉥敥敦㙥㥥愷扢㐷扤摤㍤愱扢㍢摥搵㕤㘸㌳戴㍦昹换㈷㍦〵㜷挴搷昴㔶慢㤹㝦㐵㠱て㤷ㅦ搱㡡慦㤱㍦攱㔹晥昳搱愹㝡づ㥤搱㠷搱捡㥡㝣愲攲㝦㝥挳攳㌰㡣㌶㙡昹攵㑥㌰晣㍥搰㠹昹㤳挶㈴愸攵昷㌴挱㉣㜰㘳摥搱㤸ㄳ愸㝤㑦㘳㤲㙥捣㐷ㅡ㤳愲㤶摦㥥挴㑦㠷ㅢ昳㤹挶㉣愴㜶㡢挶㉣㜲㘱ち㍥㜷戴昹晣㑡愳昸〵㐴㈲㔸㑣っ扦㝢㠸搷㈵慥ㄶ㡡摦㈵〴戳㤴㕡㝥㡤㄰捣㠹㉥㑣〱扦㌲㔰㙢㝢摤慡㕢㥣㐴っ扦〹㐸㡢㤳㕤㉤ㄴ㍦搹挵敢㈹搴昲㐳㕤㌰愷扡㌱晣㤰ㄶ捣㌲㙡昹昹㉣㤸攵㉥㑣〱㍦㡢扢㝡收攷慣戴㌸㡤㙡㝥挴㑡㡢ㄵ㑥㠱ㄵ挵㡦㑣挱㥣㑥㉤㍦㉤〵㜳㠶ㅢ挳㑦㍦挱㥣㐹㉤㍦昸〴戳搲㡤攱〷㤹㘰㝥㐹㉤㍦挳〴㜳㤶ぢ㔳挰捦㉢㙡㙤㕥昸㔹㈴㉤捥愶㥡ㅦ㐳搲㘲㤵㔳㘰愵㠰ㅦ㌹㕤㉤昸㜱㈲㉤㔶㔳捤㑦ㄲ㘹㜱㡥㔳㘰㐵昱㤳㐱㌰攷㔲换て〵挱㥣攷挶昰㈴㉦㤸昳愹攵昹㕤㌰ㄷ戸㌱㍣㕦ぢ收㐲㙡㜹慡ㄶ捣㐵㉥㑣〱㑦换搴摡昱ㅣ㡡㥡戴戸㤸敡愹㡥捤㔸攳ㄴ〸㉣㤸敥㔴散ㄶ㌳㔱㤳ㄶ扦愲㝡㤶㘳㌳㝥敤ㄴ愴〵㑦㡥㕤㝤昰挴㈷㉤㉥愱㥡攷㍣摡㡣戵㑥㠱ㄵ挵㜳㤸㘰㉥愵㤶愷㉦挱㕣收挲ㄴ昰㔴搵攵㤵愷㈱㘹㜱㌹搵㍣〳㐹㡢㉢㥣〲㉢〵㍣摢㜴戵㤸慦㌱㔷愲愰㌷㤳愷〳戹㘴㜴ㄵち戸㜶搲ㄶ㠸攲〹㐱㔰搷搸愸㐴㈰㡡愷〴㐱慤戳㔱㜲㌲㐰㑦㐶㕡㡦㐹㡤扡摥㐶挹改挰㠷敡搰愸つ㌶㑡㑥〸㍥ㄴ㑦っ搲攳つ㌶㑡㑥〲㍥ㄴ㑦〶㠲扡挹㐶挹㘹挰㠷攲改㐰㔰户搸㈸㤹晡㍥ㄴ㑦〱㠲扡捤㐶挹攴昷愱㜸ㄲ㄰搴ㅤ㌶㑡愶扦て挵搳㠰愰敥戴㔱㌲攵㝤㈸㑥㝤㐱㙤戴㔱㌲改㝤㈸㑥㝥㐱摤㘳愳㘴摡晢㔰㉢㌵敡㍥ㅢ㈵ㄳ摦㠷㍡㑢愳ㅥ戰㔱㌲搹㝤㈸㑥㝡改昱㈱ㅢ㈵ㄳ摣㠷攲㐴ㄷ搴敦㙣㤴㑣㜱ㅦ㡡㔳㕤㔰㡦搸㈸㤹攴㍥ㄴ㈷扢愰㌶搹㈸㤹收㍥ㄴ愷扢愰ㅥ户㔱㌲戵㝤㈸㑥㜱㐱㍤㘹愳㘴㍡晢㔰㥣搶㠲㝡捡㐶挹ㄴ昶愱㌸㤵〵昵戴㡤㤲㐹散㐳㜱㌲ぢ敡ㄹㅢ㈵ㄳ搷㠷攲〴ㄶ搴戳㠲㌲昵搴㔱㥣㥦㜲㔱戳ㄴ㕦㑢㤸㐶㔶㠷戶昹昸晢つ㥣㤲㘲㈸昱ㄸ㌸ぢ挵戰扦挷挰㠹㈷㠶㘲㡦㠱㜳㑤っ晢㜹っ㥣㕥㘲ㄸ改㌱㜰㐶㠹㘱㠴挷挰㐹㈴㠶㝤㍤〶捥ㅢ㌱散攳㌱㜰慡㠸㘱㙦㡦㠱戳㐳っ㝢㜹っ㥣㄰㘲搸搳㘳攰ㅣ㄰㐳㤱挷挰挳㕥っ挳㍤〶ㅥ改㘲搸挳㘳攰挱㉤㠶㐲㡦㠱挷戳ㄸ㠶㜹っ㍣㠴挵㌰搴㘳攰㔱㉢㠶摤㍤〶ㅥ愸㘲ㄸ攲㌱昰搸ㄴ挳㙥ㅥ〳て㐷㌱っ昶ㄸ㜸〴㡡㘱㤰挷挰㠳㑥っ扢㝡っ㍣捥挴戰㑢扡愱搷晦〱㤰昸㐳㘸</t>
  </si>
  <si>
    <t>㜸〱敤㝤㜹㥣ㄴ搵戵晦摣㘱愶㘶㙥㌳㌰㠵㠲ㅢ㠸㠰愰㈸㌸㜶昷昴㙣戸戱っ㥢戲挹收㠶㡥扤㔴挳挰㉣㌸㌳㙣㍥攲ㅡ㡤㔱㌴㡡ぢ戸㐶㠹㕢㡣㡡㐹摣攲㤶㠸㙢㡣搱ㄸ㠹㌱㥡㐴㌴ㄱ㡤㔱㥦㈶㌱㜱ぢ晥扥摦㔳㔵㌳搵㔵搵搳挴攷晢晣晣攳ㄵ㍤㠷扡攷㥣㝢捥㍤摦慡扡㜵晢摥搳㔵㐵慡愸愸攸ぢ㙣晣㥦㕢〹㜷㠶捣㕢搳搹㘵戵㔶㑤㙡㙦㘹戱搲㕤捤敤㙤㥤㔵ㄳ㍡㍡㤲㙢㘶㌴㜷㜶昵㠱㠲搱搴っ㜹㘷㘹㔳㘷昳愹㔶㜹搳㑡慢愳ㄳ㑡愵㐵㐵攵攵扡ㄸ昲㍤㥤㍦搳㉤㘸搶搲㈵㈴搰㉡搲〶㐹ㄹ㐹㌹㠹㈶㠹㤰昴㈵愹㈰改㐷搲㥦愴㤲挴㈴ㄹ㐰戲ぢ挹慥㈴〳㐹〶㤱散㐶戲㍢挹ㅥ㈴昴慦昷㈲ㄹっ㔲㌱〴㘴晥愴㠹戳㔳㑢ㄱ捤扣慥昶づ㙢散戰㠵㜶㥢て㡢挵慡㘲㔵昱敡㠶㔸㔵㜴散戰㐹㉢㕡扡㔶㜴㔸㠷戵㔹㉢扡㍡㤲㉤㘳㠷捤㔹㤱㙡㘹㑥ㅦ㘵慤㤹摦扥捣㙡㍢捣㑡㐵慢㔳挹㐴㝤㉣㔱㔳㤳㙤㘸愸慦搸ㅢ㤶㘷㑤㥡㌸愷挳捡㜶㝥㔵㌶㠷搲收散㐹ㄳ慢㘶㔹㕤㕦㤵捤㝤㘰ㄳ㈶ㅢ摢㕢㤳捤㙤㕦㤱搱㔲ㅥ搳㥡㐶㉢摤捣㠳㙦㔹ㅤ捤㙤㡢慢搰散ㅣ愰㔱慡慢㥡搰搹戹愲㜵㌹捦愳㐹㔶㑢换㕣㉢㉢〷扤戵戱戳㙢㑥戲愳戵戳愲㤵昸㔹ㅤ㔶㕢摡敡散摦㍡㜹㜵摡㙡㜱ㄴ㍢换㕢ㄷ㈶㍢㘶㈵㕢慤ㄲ敥㔴戶摡挷㜰㝡挶㙡敢㙡敥㕡搳慦㜵㐱愷㌵㌷搹戶搸愲㑡㘹敢搴ㄵ捤ㄹ㔵㔲㠲㑦㔱㥦晤挳㕡㈶〷ち敤㘹㥤戴㈴搹搱㈵㈵ㅥ挲㔸㤸慥攷㜴㤱㈸㜲摡挵㔳㙡㤸慦ㄶ㡦搹扣收搶愳慣㡥㌶慢㠵㑥㜸㈴挷昸㤴〴㈰晢㌸㜴㈳攵㠶挳愳愴晡㍡ㄷㅦ㘳愱ㄷ㘳ㄸ挸㍥㡤挷㔹㥤戳摡挷捥改㘸㑦ㅤㄶ慤㡡㈵攲昵㌵㜵ㅥ慡㠷㐳㐹㡦愰晡扥㈰攵ㄳ㥢㌳㐷㡣㡢搵㡤搳㈳挹ㅦ〵愲㑡㕥挱㘵敥㌵捥㑢慤戸㈹㔹摣㤴㉡㙥㑡ㄷ㌷㘵㡡㥢慣攲愶㙣㜱搳攲攲愶㈵挵㑤捤挵㑤㑢㡢㥢㤶㐱挷摤捡换捡㡡㥤敤捡〵㜷㍥扦㘱摡昰〹㤷㝣㜲昶㤰搲㑣㔷㡢攲㤵㉤ㅤ挳晥搸㈹搸搸搱㔰搲〷㠰ㄸ〷㠲㌸㡤㡤㡥搳㘳挸ㅦぢ愲搴㡢㘸㉣ㅢ㝣攷㜳㝦搹㜱搲㠶つ㌳扥㝤晥捣搳㥡晢扣㌹㕦戱晢㄰㑦㔵搸㈹攸改㘰㕡㡣㠲ㄸ㌱㄰摢㔳㍣㌶㑥挷挹慦〶㔱敡㔹挷搳攷ㅢㅥ㕥搷㤱㕤㌹昱㡡㡤㔳愷㤴㌵㕣㜴㥣㘲ㅦ㈵㥥㙡戰㔳搰㔳㉤㉤搶㠱ㄸ昵㈰㘵㜲〰㠰㝦〳搹攳㐰㤴㝡挲㜱㜴敢〵㐷挵㜷摢晦ㄷ㌳㝦搲㑦敤ㅦ㝤敢㤲晥㡡晤愰㌸㍡ㄴ㍢〵ㅤㅤ㐶㡢㠷㠳ㄸ㐷㠰㌸㈱〱扣昱攴㑦〰㔱敡ㄱ挷搳㈵ぢ㝥㍡戰㙡慣㌵㘵㘳晣㠷㔷摦㤱昸挳敤㡡搷㥤㜸㥡㠴㥤㠲㥥ㅡ㘹㜱㌲㠸㌱〵挴㌹㑣戵攳昴㔴昲愷㠱㈸㜵㥦攳㘹摤昶㈱ぢ㥥昹愴敦昸㉢㙥摤㝥挸昵㘵晤㍦㔵散搱挵搳㤱搸㈹攸改㈸㕡㥣〱㘲捣〴㈹㈱㜸㝡ㄶ㜹戳㐱㤴扡换昱㜲晣挷㠷晦搶㕡扣搷攴敦㝥㜱攸㤴ㅢ搶㍥㜲㤷攲㉤㐳扣ㅣ㡤㥤㠲㕥收搲攲㍣㄰㘳㍥㠸㠳㕣昵㌸扤㠰晣㠵㈰㑡㝤摦昱昴慢〱㉦摥昱㔴摤㡣㠹㍦搹晢挳㠳㍦摢戶昷昹慡㉦挴攲改㔸散ㄴ昴㜴ㅣ㉤ㅥて㘲㥣〰攲㈰搷㌰㑥㉦㈲晦㐴㄰愵㌶㌹㥥㍥ㄹ晦挰搶㔷捥㕦㍣敢㝢ㅦ慣慣愹㕤㜸搳〶挵㥢㥦㜸㙡挲㑥㐱㑦㈷㐳㐹㈷㐱㡣ㄴ㠸㝤摡挱㔱㥡散っ㠸㔲㔷㍢㡥晥㜲搲搰㘳㙦㕦搷㌸㝤昳㘷搹捡搲挱㘷㑥㔳扣挱㡡愳㉣㜶ち㍡㕡㑣㡢㑢㐰㡣㘶㄰㈷㈴㠰户㤴晣㘵㈰㑡㕤收㜸㍡㔲㉦㘸㕦㝡捥散㈹昷㡦㉤㌷㝦㌹攲愰㤴攲㕤㕣㍣戵㘲愷愰愷㌶㕡㙣〷㌱㤶㠳㌸㠷㈹㌱㑥㥦㐲㝥〷㠸㔲ㄷ㍡㥥㉥㝡㝡攸㡦晢晤㘹搲散㡢挷㥤搸晡捥㘵㡦慤㔰ㅣ㉡㠸愷㉥散ㄴ昴戴㠲ㄶ㔷㠲ㄸ慢㐰㙣昰攲攳昴㙡戲搷㠰㈸㜵慥攳㘸㐳晦㥦摣㝢摥扣㌱㐷摥戰㘱昳愴㝦㌵㕢搷㉢づ㐷挴搱㝦㘱愷愰愳戵戴昸つ㄰攳㌴㄰摢㔱捤㌸㝤㍡搹㘷㠰㈸㜵扡攳㘸扢晡㜸㘸昵晣㐵㡤攷慦㥢㜸摤挶昲昸挵㡡㐳ㅥ㜱㜴ㄶ㜶ち㍡㍡ㅢ㑡晡㥢㈰挶㌹㈰捥㔱㐲㐸攷㤲晦㉤㄰愵㔶㍢㥥㙥愹㔳挵㌷㥥晣攴㤱㔷扣搲㜱搴㡥㈷㝦搸愵㌸慥ㄲ㑦摦挶㑥㐱㑦攷搳攲〵㈰挶㍡㄰㍢㈴㥣づㄷ㤲㝤ㄱ㠸㔲愷㌸㡥㠶㑥㥤㕡昱㕦㌷㍥㍢昳㥥摤〷㘵㍥摡戳㜸㉦挵戱㥢㌸扡ㄸ㍢〵ㅤ㕤㐲㡢敢㐱㡣㑢㐱㥣㤰敡挷改换挸扦ㅣ㐴愹愵㡥愷挳㠷愷晡つ扢慢㘲收愵户晣昶㠷戳㥥㕦搵愰㌸㐰ㄴ㑦ㅢ戰㔳搰搳㐶㕡扣ㄲ挴戸ち挴昱㠴㥢挵搵攴㕦〳愲㔴摡昱㤴㔹昷昳摢敥戸愰慢昱㤶㌷捦㔲摢㜷晣㘳㜶改㈰㠸慢挳㙥昵晥㔱挴ㄴ㡣㍥搳挹捥㉥㘷㠰挳扥晦慢ㅤ晦ㄴㅥ晥㑣改㐸晦敦て㝦攰攴㉢ㄹ晥攸敢㠸晥㜷㐱㡣敢㐱〶捣㐸戶㘵㠶捤挳攸㙤搹戰戹ㄶ〶敢㙤晡〶㉡㙣〲㔱敡㐴攷昰㉣扡敦㤶昵慦㝤搶㌴攳扡㐳㤷扤㝡昰㙦㍥㌹㐱昱晢㠱㥣〸㌷㘲愷攰㠹㜰ㄳ㉤摥っ㘲摣〲攲㥣〸攸㠱㙥㈵晦晢㈰㑡㉤㜴㍣㍤㜰敢摡慢晡㝤㕡㌹改㥣㥢㑦㕥㜵㐸㜲摤〸挵㉦㈱攲改〷搸㈹攸改㜶㕡扣〳挴戸ㄳ挴昱㠴㥥㘱㌳昹㜷㠱㈸㌵摢昱昴慢㠳挶ㅣ昴捣㐳ㄳ愶摤昰晡ㄲ㍤愵㙤捣㤹㙡て㠸挵搳㡦戰㔳搰搳㡦㘹昱㙥㄰攳ㅥ㄰晢㝡挵扤晣㕥戲敦〳㔱㙡㥡攳攸昴ぢ摦㍦晣㙦ぢ晦㌰敢晡㘳〷捤㙡扡㜹摢㠱㙡㑦㠸挵搱㑦戰㔳搰搱〳戴昸㈰㠸昱㄰㠸ㅤ㔲ㅣ㕤搰挳攴㍦〲愲搴〴挷搳㥤ㅢ扡收扤㜰㔴晤愴敦㕤㌷㜶㔱晢搲敦ㅤ愷昶㠲㔸㍣晤っ㍢〵㍤㍤ち㈵扤〵挴㜸っ挴づ〹㐷改㜱戲㥦〰㔱㙡㥣攳攸改㐷㜶扣扦昵㤱摡挹㔷晣昹㠱㍢ㄶ㔸㑦扦慤〶㐳㉣㡥㥥挲㑥㐱㐷㑦搳攲捦㐱㡣㘷㐰㙣㐷攸㠱㝥㐱昶戳㈰㑡㔵㍢㡥ㄲ捦㝥昲晥慣㝢戶㑣㍤攷戶㔷搷㝦扥昸昱㘹ㄵ捦㐱㝣戴㌳愲㙦散㐸慥挲㜷愴㥥慦㕦昱慡㈸晦ㄵ晥摥㠹慦㥤搹㥡㙣㕤㌶ㄶ换搴㐴㤳搵挹搲攱㌰扢戳㕦㜰㜸慢慡挸ㅥ搳摣㤶㘹㕦㈵摦㜸㠶㑣㑣㜶㕡㍤㍤挰ㄸ㐷㌶戱㝤㐵㕢愶㜳㜰戸㜰㕥㔷戲换摡换㉦敢㌱ㄲ愸㌶て摦〷慤㑥昱㌷搴㕦㙤㘱戲㘵㠵㌵㘱㜵戳㉤摥摢㈷挶户挱昶㔴㝥改㤴づ敢㤴㙥㘹愰㐵ㄳ㌰㕤戱㔲㙣〷愲戴㐵㜶扢㠶㑤㕡搲摥㘹戵㐹昳挶戴捥㘹㑥㉦戳㍡收㔹㥣散戰㌲ㄲ敡㈰㡡㥣慦愴㘳㘶户㈱㔰㝣挹捣㡣昰㜲戳㤳㔷㜷㔹㙤ㄹ㉢㠳昶㉥户㍡扡搶捣㑦愶㕡慣摤㜲㔴㙣㥦㄰散㤹挳㥥搲㥥㕥搱㌹愹扤慤慢愳扤㈵㔷㌲㈱戳㌲㠹慦挱㤹㤹敤ㄹぢ摦㘲㑢戸ㄵ愹愲㍥㝤㤴㉡㍡㌰散晥㐲扢㥤㔵㜲㈰㍣㠷㜸㙦ㅣ昳㍤㜲㑦扢慡戹㠸づ㔱戴㔸㍣㈷㡢㐷ㄶ㌰㈶㜶㘹收㠰晣㡡㥥㤸㌸㌳㐴敤搱昹戵愵㡤摤㐷敥㝦㔷戹戸㜸㔷㈷晡挹㉢㌱㔵㌰つ㌷㡤ㄶ慢愳搷㜹㉤挵ㄶ改攷㐱㑡愳戸㥡昳愲㔷〲つ戵㕡慤㈹㕤搵㥣改㕡㘲㉣戱㥡ㄷ㉦攱㘸ㄳ㜳㕦攵攵㠴㌶戰改ㄷ挰搲扦㈶㜹ㄱ㈴ㄲ㈹㌲戶㔲挹㠸攸摦搸攵搲ㄱ昸晦㍦㥦㠴㈸㐶㉤㉤㤳ㅥ㤸愱敡㉣㙤挵搸愲戳㑦㥦戰㈸愷㈵㍢㤷㜴昱昴散㕤㐸㝢㉦㤱晣ㄶ愴㜴㈴㐸挱㌹づ㡥戸㑢㌸㤵搳慦戵搱捡㈶㌱㠱㈶㔷户㑡㤶戶摡㜳㌲㡤㔶㘷㕡㜳昲㘶㍡慥㤵搵〶昶㜰昱㔷戴昲散户㔶㜷㌵㈶扢㤲㘵慤㤸〶挲㔱搲㔰ㅡ㈳戵散㍤搶散㈷㍣户㜶挴㈹挱㠲㈹扢ㅥ㉢㝤㠵㘱㕢挲㠵㠳敢愵愸㡦㐳㝢て〲㙤攷㐸挵昰㥦攸戹搳㌹㤸㘵捡㑣戵摡收慦㔹㙥㜵㔲扤摣攸ㄵ㑡晦攵㐵㘳戳搳愹〵㕤捤㉤㥤㔵㘸改搴㡥昶ㄵ换扦㑡㍢戴愵㕦〶㜱户搲晤㜱ㄶ敦㝣㑣㠰慢愸㙣㈵㡦㑤㔳㔳㔱㌹慤㤱愳昷㈵攱搹ち㘳㕦攰㍦搹昴敦昱㕦愴㌷㔹改㈸㘸晣㈷㔳㕦愵搰慦㘸〵㐲昳㍢㉣㤹捣㉢㤷〲搰敥搷㝡㑣㝢挷戲㔴㝢晢㌲㥥㑦晤愵搴戹挴戲扡㌸㐱搶搷㤹㄰㤴㠹㍦愵晡昴挹㤹攰昲捣愴敤〳晢挶㌶㤰㝥ㄳ㕡㕡㠶戹ㄶ㍢㡤搷挱敡㠳愹㍡攳つ散散挶挱愵㡣㉤攷戵户慣攰㝣㘵搵敡㤶捥搵㙡㙦挴捥挹愸敦㜴づ㉡㘹㐸愹㔹ㄷ㉦㥡㜵搶攰捤敢㕥㔷㐳ㅣ㐱㘰㍥㙣㌴慣つ挷㥦㝥ㄳ㐴敤〵㌵昶㈹搸捦摤昴㕢㈸敢户㐹晥〲㠲㥥㐱戰㐶挷昰㔷扢愸づ挰晦散ㅣ昴扢㈴敦㠱愸㌱㈰扣㌴昵晢㈰敥愶〶挰㍥㡦戸ㅣ戵〳挱づㅥ戵扦㠱ㅢ搱扤挸搴㔸㘸昰挸改㙤㈴挴㐶ㄳㄷ㔵〶挳愱〰ㄸ㡥㈰㌰㑤㜷㌰慡〹〰㥦戱㝥〹搴挲〱昸㌷㝤散㈰㈱㍡ㅥ〰㜸晤愲愸愲㘰ぢ〰挵㘰攸㍥㈰㉡づ㤶〰㈰㡢ㄵ㈸㜰㔳㥦敤昰〰㄰〳㈷〸㐰㌹㙤敡㕥㘴慡ㅡ昵挲〰昸㄰挶㐳〱昸挰ㄱ〴㘶て㙢㘱㘹㌸㕢㌱㠰㑤㝥ㅦ㙡攱〰散ち戱ㅥ㐸㌲〸挴〳挰敥㜶㔱搵挱㠸〰戰〷㤵昶〴㔱つ㘰〹〰㝢愱攴㙥敡㑤㉦〰昵㘰〷〱ㄸ㑡㥢扡ㄷ㤹ㅡ㠷㝡㘱〰扣㥡て㠰㔷ㅣ㐱㘰㔶昳㌰㔸ㅡ捥㔶散捦㈶扦㥣ㄷ㠰〳㈰搶〷㤲㡣〱昱〰㜰㤰㕤㔴㠷挳㠸〰㔰㐵愵㠳㐱搴㜸戰〴㠰㈸㑡敥愶㥥昷〲㜰〴搸㐱〰ㄲ戴愹㝢㤱愹〹愸ㄷ〶挰ㄳ昹〰㜸摣ㄱ〴㈶㕢ㅢ㘱㘹㌸㕢㜱ㄸ㥣慡㉤㜹〱㌸〲㘲㍤㥥㘴〲㠸〷㠰㐹㜶㔱㑤㠶ㄱ〱愰㤱㑡㤳㐱搴㔴戰〴㠰㈹㈸戹㥢晡㠹ㄷ〰捥搹〶〱㌸㤲㌶㜵㉦㌲㌵つ昵挲〰搸㥣て㠰㍢ㅤ㐱㘰づ昸㈸㔸ㅡ捥㔶捣㘳㤳㙦捦ぢ挰〲㠸昵㐲㤲㘳㐰㍣〰ㅣ㘷ㄷ搵っㄸㄱ〰㡥愷搲〹㈰㙡ㄶ㔸〲挰㈲㤴摣㑤㝤捦ぢ挰㑣戰㠳〰㥣㑣㥢扡ㄷ㤹㥡㡤㝡㘱〰㕣㤹て㠰㡤㡥㈰㌰㍤㍤ㄷ㤶㠶戳ㄵ捤㙣昲ㄵ㜹〱㔸〶戱㙥㈱㘹〵昱〰搰㙥ㄷ搵㍣ㄸㄱ〰㤶㔳改ㄴ㄰戵〰㉣〱愰〳㈵㜷㔳ㄷ㝡〱㤸て㜶㄰㠰㤵戴愹㝢㤱愹㠵愸ㄷ〶挰搹昹〰㌸换ㄱ〴㘶捤㡦㠳愵攱㙣挵改㙣昲ㄹ㜹〱㌸ㄳ㘲㝤ㄶ挹搹㈰ㅥ〰捥戱㡢敡㜸ㄸㄱ〰捥愵搲户㐰搴㈲戰〴㠰昳㔰㜲㌷戵捡ぢ挰〹㘰〷〱㔸㐷㥢扡ㄷ㤹㍡ㄱ昵挲〰㘸捤〷㐰㡢㈳〸㑣收㥦っ㑢挳搹㡡换搹攴愵㜹〱搸〰戱摥㐸㜲㈵㠸〷㠰慢敤愲㑡挲㠸〰㜰つ㤵慥〵㔱㘹戰〴㠰敢㔰㜲㌷㤵昴〲㤰〲㍢〸挰㈶攸㐷㜴㉦㌲㤵㐱扤㌰〰㡥挹〷挰㐲㐷㄰㔸㘴㔸っ㑢挳搹㡡ㅦ戰挹昳昳〲㜰〷挴晡㑥㤲捤㈰ㅥ〰㝥㘸ㄷ搵ㄲㄸㄱ〰㝥㐴愵ㅦ㠳愸愵㘰〹〰㜷愳攴㙥敡㈸㉦〰捤㘰〷〱戸㥦㌶㜵㉦㌲戵っ昵挲〰㤸㤰て㠰昱㡥㈰戰昶搱〶㑢挳搹㡡㐷搹攴挳昳〲昰ㄸ挴晡㜱㤲㈷㐰㍣〰㍣㘵ㄷ㔵㍢㡣〸〰㑦㔳改攷㈰敡ㄴ戰〴㠰㘷㔰㜲㌷㔵攳〵㘰㌹搸㐱〰㥥愳㑤摤㡢㑣㜵愰㕥ㄸ〰㘳昲〱㜰愰㈳〸㉣挹慣㠰愵攱㙣挵㙦搹攴搱㜹〱昸ㅤ挴晡ㄵ㤲㔷㐱㍣〰晣挱㉥慡㤵㌰㈲〰晣㤱㑡慦㠱愸搵㘰〹〰摢㔰㜲㌷戵㡦ㄷ㠰㔵㘰〷〱昸㌳㙤敡㕥㘴㙡つ敡㠵〱㌰㈸ㅦ〰〳ㅤ㐱㘰愹㘸㉤㉣つ㘷㉢摥㘳㤳㜷挹ぢ挰㝦㐳慣㍦㈰昹㄰挴〳挰摦敤愲晡〶㡣〸〰晦愰搲㐷㈰敡㜴戰〴㠰㝦愲攴㙥㑡㝢〱㌸つ散㈰〰㥦搲愶敥㐵愶捥㐰扤㌰〰扥昸㜷㥥愱昰づ㐷㄰㔸挲㍡ㅢ㤶㠶戳ㄵ㝤㡡搱攴捦愱ㄶ㍥ㄴ㉥㠵㔸ㅢ㈴㘵㈰ㅥ〰㤸㔳㠴愲晡㈶㡣㡣愰愱〸㤵晡㠲㈸㉥㙣〹〰ㄵ㈸戹㥢晡㍢㝣㜴㝦ㄹ㍡〷散㈰〰㑣㑤㡡攸㕥㘴敡㕢愸ㄷ〶挰㕦昲〱昰戶㈳〸慣慣㥤て㑢〲挰㥥㙣昲昶扣〰っ㠶㔸て㈱搹㥢慤敢昹㌶戸㡦㕤㔴ㄷ挰搰〸㠶㌳㡣㑡挳㐱搴㠵㈸ち〰㈳㔰㜲㌷昵〷㉦〰敢挰づ〲戰ㅦ昴㈳扡ㄷ㤹扡〸昵挲〰㜸㌱ㅦ〰扦㜶〴㠱ㄵ扦㑢㘰㐹〰㌸㤸㑤晥㔵㕥〰㘲㄰敢㌸㐹㌵㕢搷〳㐰㡤㕤㔴敢㘱㘸〴挳愹愵㔲ㅤ㠸扡っ㐵〱愰ㅥ㈵㜷㔳㑦㜹〱戸ㄴ散㈰〰㠷㐲㍦愲㝢㤱愹换㔱㉦っ㠰㠷昳〱昰㤰㈳〸㉣㐴㙥㠴㈵〱㘰㌲㥢晣㐰㕥〰愶㐲慣愷㤱㑣㘷敢㝡〰㌸捡㉥慡㉢㘱㘸〴挳㤹㐱愵㤹㈰敡㙡ㄴ〵㠰㔹㈸戹㥢晡愱ㄷ㠰慢挰づ〲㌰ㄷ晡ㄱ摤㡢㑣㕤㠳㝡㘱〰摣㤲て㠰㥢ㅤ㐱挶扦㍥㝡ㅤ㉣昵戲㘰㤱戳㈴㌹㄰扡㌹ぢㄶㄵ搹㈹捤㉤㕤㔶㠷捣㐹㔷㘶昱㥦㥤㜳㈶攵㝥㥣㠷敦㐸愶敤㙣慥㠱搹㐹㤸㡡㐷㤲㕢搷ㅡ㤹㙦ㄶ㤵挰㔲㠰㍤㔳晥㝦ぢㅥ㕦扢〵て㔹敥挸㔹昴攸㘵㐱〱㈷㡤㙦挹愳㜷㘵捦㐹戴㌷㑥戱搰改㐹㌹㕦慡㘰㌹昷㈴愳扥㝦㉥㔵㌲昹扡昵扤㈷㈱戵愳昹ㄷ㐲㜸戲〷㑦㔲㔶捡扢攸昰ㅣ㠴晦户㘴攳㑦㐵戶㤷㙣㑥㘰㑦戸㠸攴㐴㤲㤳㐸㥡㐰搴昵㜹扢搹㈴㜵㔲㈴㘹㄰㑦㌷㙢愱㘸㘴㐱㉡摤㍣㡤㘱昶㈹㠶搱挷㜷㜱っ㐶攰㑦㉦㠶㕣㉦〱愹㘸〶㤹㌵捤㙡挱昲摦㔷㤵晥㕢㝡〳㕣昴扥㘰㠱昳㘷ㄷ㈸敤搶㍡㙦㑤㕢㝡㐹㐷㝢ㅢ㤲戰戹㡥㌲㈱㡤晣搹㑥㤵㌴㕡㘷戴㑦㕡搱㘵戴㑥㙢挶㝦ㄵ慤㜳慤攵㔶戲㙢ㄲ㤶㜷戱㐸㌳〳戹㈷戲〴㌳㍤戳晡晦攷ㄲ㑤㔱〹㐲㈸㔲慡㘷㤵㐶昹慦㕥㝢戱挴㠱户慡戱ㅤ戹搸㤶愴愱ㄳ㜶挳挰㜲摢搷㜰つ愶㐸㉦㐵敢扥晢攱㙤㠷㡣扡㜶昳ㄷ捥晦愷㘳晥㕢㌶㝤㍤㠲づ摥㠹㕢㔱㈵搲㥢㑣㙤㐲扤敥㍢戱搱〱晤㍥㌸つ散搹昹㜵昹敥挶ㄷ㌸㠲㐰㍡捣㑤戰㈶挳㤱㤵㌰愴扥㥤昷㍡㔹つ戱㕥㐳㜲㉡㠸攷㍡㔹㙢ㄷㄵ㤳㘴㐶㌰愴㙦㔰改㌴㄰㜵㉢㡡㌲ㅣ㌹ㅤ㈵㜷㔳㘷挰㐷昷㠸晣ㄶ戰㠳㈰㥣つ晤㠸敥㐵愶扥㡦㝡摤㈰㜸㤶㈷㔶收〳㘰㠵㈳〸㘴改摣づ㑢〲挰㍡㌶戹㌳㉦〰ㄷ㐱慣扦㐳㜲㌱㕢搷㌳ㅥ㕢㙦ㄷ搵ㅤ㌰㌴㠲攱㕣㑡愵换㐰搴㘶ㄴ〵㠰换㔱㜲㌷戵搴ぢ挰㥤㘰〷〱戸ㄲ晡ㄱ摤㡢㑣摤㠵㝡㘱〰㥣㥣て㠰㈶㐷㄰㐸ㅥ晡㌱㉣〹〰㥢搸攴ㄳ昳〲㜰㈳挴晡㈶㤲㥢搹扡ㅥ〰㙥戵㡢敡㙥ㄸㅡ挱㜰扥㑦愵摢㐰搴扤㈸ち〰㍦㐰挹摤搴㝣㉦〰昷㠰ㅤ〴㘰㌳昴㈳扡ㄷ㤹扡て昵挲〰㌸㌲ㅦ〰搳ㅤ㐱㈰愹改〱㔸ㄲ〰敥㘷㤳愷收〵攰〱㠸昵㠳㈴て戱㜵㍤〰㍣㘲ㄷ搵㠳㌰㌴㠲攱晣㤴㑡㍦〳㔱て愳㈸〰㍣㡡㤲扢愹挳扤〰㍣〴㜶㄰㠰㈷愰ㅦ搱扤挸搴㈳愸ㄷ〶㐰㈲ㅦ〰搵㡥㈰㤰㙢昵㈸㉣〹〰捦戱挹戱扣〰晣ち㘲晤〲挹慦搹扡ㅥ〰戶摡㐵戵〵㠶㐶㌰㥣摦㠰愱㕦〲㔱㡦愳㈸〰晣ㄶ㈵㜷㔳愳扤〰㍣〶㜶㄰㠰㔷愱ㅦ搱扤挸搴ㄳ愸ㄷ〶挰搰㝣〰散敤〸〲㌹㘰㑦挳㤲〰昰㘷㌶㜹㜰㕥〰戶㐳慣摦㈲㜹㥢慤敢〱攰ㅤ扢愸㝥づ㐳㈳ㄸ捥㕦愹昴㉥㠸晡〵㡡〲挰㝢㈸戹㥢摡挵ぢ挰㌳㘰〷〱昸㄰晡ㄱ摤㡢㑣㍤㡢㝡㘱〰㤴攷〳愰捣ㄱ昸㜳搳㑡㥦㠷愵晦㈰愷愸㉦ㅢ㥣㕤搸㙣慤㘲ㄲ㐴晦㉣㝥㝡㌳㘹㐵㘷㔷扢㘴㙣昴换㌶戶捦㙡敦㙡㙣敥㕣摥㤲㕣戳㙢搶搹㌹㘶㠹搵㠶㝣慡づ愴㔵昹㜸敤换㤷㕢ㄹ㥤㥤搷扥愲㈳㙤㑤㙦晣㍡攴㕢㈱㍥ㅣ㍡㐹戵㉡㔶搸扥㕣ち㔱ㄱ㙡攲㉣挱㔶㔴晡〲っ晡㌳㐱㍣㕦ㅢ㝡扥愱㥡㔰慣散㐱㜴㝥㜳㔷㡢搵㌷㉢㜲搹㉦捦〲㐵㈴愹㘵捡戲昳㤷㈰㐳愲戱㕦㜶㙡㐷㜳愶愵戹捤攲挱挰户㕥晥㥥㘹㠶戵ㄸ〹㘹㜳摡㍢㥢㤹扢搰㉦㍢扦㈳搹搶戹㥣戹㌵改㌵扢攴㤴㘴〴㔸㥡㥤搸摣搶〹㌷㜲ㄴ戹㕦㤹㥤户愴㝤ㄵ㝥昶户愲戵㙤㙡㜲㜹攷搷攲愸㈸ㅥㄶ搹攴搰愸㘲㔵㕣慣捡㡢换扦散昱㌱㍥挵㌵戶㉢㝥㑦㜵搰慣昶㘱㌸㑦扢㍡㥡㔳㤲散㈱㍥攲愰㈵㈴㜲っ㡢㑡㝦㡤扤㕥扥昹昱晢㥦㤳㈶挸ㄴ㌸戶㌵㈷㥤㍢㌴ㅢ慢晢户㤴晣捥愷㍦㐳㜳㉡㍥〷㌹㜲敡㠲改㍤挹愱晦愳ㅦ㈶㤶扥〸换晥昱戴晦捣敢捥挵ㅢ〴攵晥昶㈹㐴ㅥ捦㈸㕣㤹㌸ㄳ㔸昲㥦㤶㤱慣攸昰っ敤摦戳㍢〵改㕣ㄵ搹ㄹ挹㤴搵㠲㙦㑥慤挹慥晥㜶㠱摦㠲㕢㤳㉤㥤㡥㙣㔲㝢㙢㙢㤲愷ㅣ㑦搷㜹改㘴㡢㔵㥥㥤戰愲慢㝤㘶㜳㥢捥㠲挸㜹改戰㤲慢挱㑡慥ㄶ㔶㐵㜶㉥戳㔳㘵㥦戶摡ㄷ㈷㍢㥡扢㤶戴㌶愷换㔹㘰〶改搷攲㕣㐵晦㔱〲㌰摤捤敤㑢晣摦攷散㙦㌶㌸摣㔵昸㜶㐹攸㜸昸㜱㐶ㄷ㉢〳晦搴㤷㑣㕥㐴捦㈳㌷ㄴ扤〳搶㑡昱㈷㕤㤱戴攵〳挹ぢ挲敥〷㕣㠹㤵捥㐹晤㠶ち昸搳㕦㐰㤵㍢晣㉢㜹〹愴搷捣戶㌲㈸㐴㘶戴㈷㌳㔳㌰攷搶摥㔱收晣㤰戶ㅣ㠷㤶㕤㑤㠷挹㕣挳㐹㐸㕦㐵㕡散捡收㡣搵㔱㑥挶㍣㝣㐷㉤㘱㤶愲㘱ㅦ㐳㝣㝦改㔳㔴㕡摡户㍣捣搷㜴搷搶㐸㈷㠳换晢㐳攴改〱晢敦ㅥ㕤㝦〴摢ㅥ㠹挸㉤㡡㠹摤㕡㠱愸摦㠲挹㜸㝣ち挵㔴㠰晢愲搲㤷㈱昴ㅦ㥢摣戴㍦㈴〷㙡㈸㤵挸㑦㔰㤹㤰㔸㡥攴㍤挹㘴㉣㤵㐰晡㝡㌲㄰つ㍢昹戰摣晤㕤慢挱㔴㌲㉢ㄳ戱晢㔷㝥㐳挷㥤愱愸戸戸〴㠷摡昰㑦㠶〶摣挲㔸敢㍣㑢㔲ㄳ搵㔰㌴挱㈸㐱㡢㑤㕥㉣戰摦㈴扦㉦攴て㍣户㐲挴慦㤶昸㑦戶㐸㐴ㅢ㔰㉣㡡愸摦㠳扡搱昳愴㜴攰㈹㘳昴攵㈰敡㑤㌰㌹〶昰摣戱搴㕢㈸昲慥㔵愴搹㑢捡收敢ㄱ搵摢攰戲㔷搴ㄱㅡ昹ぢ昶搸搹㜴㥦㝣ㄵ攰ㄶ㍥昹晥捡ㅡ昸搳晤㘸挴㈹愸㜷戱攳㌶搹㜳㐴晢㐳㐷㔷㔲昱扤㜰〵㤳ち〳愸昰㍥ㄴ㜸㔴㡤㕤㔰昲愱㠵ㅦ㐹㠶愰㌵㄰㡡㐰敢㙦ㅥ换ㅥ戴〶搱昲㙥戴晣ㄹㄴ晣㘸晤ㅢ扣〲㘸敤㠰㡡愰戵〷㡤昰㌰攵愰戵ㄷ戸㠵搱攲㜹㈳㘸つ愶ㄱ搸㤰㍦㘶挴㠵愰㌵〴㍡㝡㙦㉡昶〹㔷ㄸ㑡㠵㝤愸挰〴㍡㐱㙢ㄸ㑡戹㘸昱㔷戲㈱㘸㡤㠰㈲搰㘲㈶㥤敢摡㠳搶扥戴㍣㤲㤶㤹昵收㐷㡢愹㙥〵搰ㅡ〸ㄵ㐱㙢㍦ㅡ㘱㐶㕣づ㕡愳挱㉤㡣ㄶ㌳攷昰挱㑦㡣㘹挴㐵㡢改㜳㙥㤳挹㜴㉥㠷〳愱愳挷㔰㤱愹㜵㈱ち㘳愹㜰㄰ㄵ㤸㙤㈷㘸㔵愱㔴㤹㜳㈵㠶㕦㠸㔱攸〱㉣㘶摤戹㠶㍤㘰挵㘸㌸㑥挳捣㤰昳㠳挵戴戸〲㘰㌱㘹㑥挰㑡搰〸戳攷㜲挰慡〵户㌰㔸捣戲挳〷㡢㘹㌴攲㠲挵㔴㍢户挹㘴㍡㘰搵㐳㐷㌷㔰㤱㘹㜸㈱ち攳愸㜰〸ㄵ㤸㤹㈷㘰ㅤ㡡㤲敦搴ち扦㄰て㠷㈲搰㑡㜸㉣㝢搰㍡㠲㤶挷搳㌲搳改晣㘸戱晦㉦㠰搶㜸愸〸㕡ㄳ㘹㘴〲㑡㌹㘸㌵㠲㕢ㄸ㉤愶攴攱㠳㉣㍣ㅡ㜱搱㘲㕥㕥〸ㄸ㔳愰愳愷㔲㤱㌹㝢㈱ち搳愸㌰㥤ち㑣攳ㄳ戴㡥㐴㈹ㄷ慤ㄸ㝥愵ㄵ㜲㈱捥㠰㈲搰㘲㍥㥦㙢搹㠳搶㑣㕡㥥㐵换捣扤昳愳挵㠴扢〲㘸㌱ㅤ㑦搰㥡㐳㈳捣换换㐱㙢㉥戸㠵搱㘲晥ㅥ㍥㐸〰愴ㄱㄷ㉤㈶昱戹㑤㈶搳㌹户收㐳㐷㉦愰㈲ㄳ晣㐲ㄴㄶ㔲攱ㄸ㉡㌰攷㑦搰㍡ㄶ愵ち敦㠵ㄸ㠶搴昱㔰〲㔲㈷㝢慣㔶㘰摦㜱㝢〲慤㉥愲㔵㈶改昹㤱㘲㘶㕥〱愴㤸户㈷㐸㥤㐴㈳㑣攰换㐱敡㘴㜰ぢ㈳挵㐴㍦㝣㡡㜴㤲㐶㕣愴㤸敤ㄷ〲㐴ち㍡㍡㑤㐵㘶〲㠶㈸㘴愸㘰㔱㠱挹㠱㠲㔴ㄶ愵摣昳㉡㡥㕦敢㠶㥣㔷㑢愰〸戴㤸㈵攸㕡昶㥣㔷捤戴扣㤴㤶㌹㡥昴愳㜵㈶㜸〵搰㘲㤲㥦愰搵㐲㈳捣昶换㐱慢つ摣挲㘸㌱㉢㄰ㅦ晣㑡㥣㐶㕣戴㤸ㅡ攸㌶㤹㑣攷〰㉦㠷㡥㍥㠵㡡㑣ㅢっ㔱攸愰㐲㈷ㄵ㤸㐹㈸㘸昱㈱㌷戹㘸挵昰愳晡㄰戴㔶㐲ㄱ㘸㌱愵搰戵散㐱㙢ㄵ㉤慦愶㘵愶晦昹搱㘲捥㕦〱戴㤸ㄱ㈸㘸㥤㑡㈳㑣つ捣㐱㙢㉤戸㠵搱㘲ち㈱㍥㤸愳愷ㄱㄷ㉤收ㄱ扡㑤㈶搳㐱敢㌴攸攸搳愹挸ㅣ挳㄰㠵㌳愸㜰㈶ㄵ㤸㜶㈸㘸㥤㠵㔲敥敤㌰ㅣ慣㙦㐲て㘰㌱晤搰㌵散〱敢ㅣㅡ㍥㤷㠶㤹㉡攸〷㡢昹㠱〵挰㘲昶愰㠰㜵ㅥ㡤㌰㡤㌰〷慣昳挱㉤っㄶ搳つ昱挱㑦摢㘹挴〵㡢㌹㠷㙥㤳挹㜴挰㕡〷ㅤ㝤㈱ㄵ㤹㡦ㄸ愲㜰ㄱㄵ扥㐳㠵扢愱㈰㘰㕤㡣㤲敦搴ち扦㄰搷㐳ㄱ㘸㌱㔷搱戵散㐱敢㔲㕡扥㡣㤶ㅦ㠵㠲ㅦ㉤㈶ㄳㄶ㐰㡢愹㠶㠲搶ㄵ㌴挲㥣挳ㅣ戴㌶㠲㕢ㄸ㉤收㈶攲㠳慣㔵ㅡ㜱搱㘲㠲愲摢㘴㌲ㅤ戴慥㠲㡥扥㥡㡡㑣㕥っ㔱戸㠶ち搷㔲㠱昹㡣㠲搶㜵㈸攵愲ㄵ挷㉦㝣㐳㉥挴敢愱〸戴㤸搸攸㕡昶愰㜵〳㉤㙦愲㘵㈶㈱晡搱㘲收㘱〱戴㤸㤷㈸㘸摤㐸㈳㑣㔰捣㐱敢㘶㜰ぢ愳挵㐴㐶㝣㡡昴㉤㌴攲愲挵㙣㐶户挹㘴㍡㘸摤ちㅤ晤㝤㉡扥ㄶ慥㜰ㅢㄵ㝥㐰㠵㙤㔰㄰戴㙥㐷㈹昷㐲挴敦慥㐳挰扡ㄳ㝡〰㡢㐹㤰慥㘷て㔸㥢㘹昸㉥ㅡ㘶挲愲ㅦ㉣㘶㈹ㄶ〰㡢㌹㡣〲搶㡦㘸㠴挹㡣㌹㘰摤つ㙥㘱戰㤸昴㠸㑦㤱扥㠷㐶㕣戰晥㠱㍤户挹㘴㍡㘰摤ぢㅤ㝤ㅦㄵ㤹ㄵㄹ愲㜰㍦ㄵ㝥㐲〵㈶㑡ち㔸て愰㤴ぢㄶ㝥㜷ㅦ〲搶㐳搰〳㔸㑣㤸㜴つ㝢挰㝡㤸㠶ㅦ愱㘱㈶㌷晡挱㘲㤸〵挰㌲愰㈲㘰晤㡣㐶捡㔰捡〱㙢ぢ戸㠵挱搲愸㐶㌸昴㘳㌴攲㠲ㄵ〱搷㙤㌲㤹づ㔸㡦㐳㐷㍦㐱㐵㘶㔰㠶㈸㍣㐹㠵愷愸挰愴㑡〱敢㘹㤴㜲慦挳㔸昸愹昵っㄴ㠱ㄶ戳㉢㕤换ㅥ戴㝥㐱换捦搲㌲㌳㈱晤㘸つ〶慦〰㕡㐳愰㈲㘸㍤㐷㈳捣㤲捣㐱敢㔷攰ㄶ㐶㙢ㅦ㔴ㄳ戴㕥愰ㄱㄷ㉤愶㔴扡㑤昶愰昵㙢攸攸ㄷ愹㌸㍣㕣㘱㉢ㄵ㝥㐳〵㘶㘰ち㕡㉦愱㤴㝢㙡㠵㜷昱㉦㐳て㘰敤攷㌱散〱敢㜷㌴晣ちつ㌳㙢搲てㄶ㔳㈵ぢ㠰ㄵ㠷㡡㠰昵㝢ㅡ㘱㐶㘵づ㔸㝦〴户㌰㔸捣扣ㄴ戰㕥愳ㄱㄷ㉣愶㕦㠶㠰戵つ㍡晡㜵㉡㌲㌵㌳㐴攱つ㉡晣㠹ち捣搶ㄴ戰晥㡣㤲敦搴挲戳ㄵ㐲㉥挴敤㔰〴㕡㠷㝡㉣㝢搰㝡㡢㤶摦愶攵挹㔰昰愳㌵ㄵ扣〲㘸㌱敢㔲搰㝡㠷㐶愶愳㤴㠳搶扢攰ㄶ㐶㡢㘹㥡㠲搶㝢㌴攲愲挵㕣捤㄰㌰摥㠷㡥晥㙦㉡㌲㡦㌳㐴攱〳㉡㝣㐸〵愶㜶ち㕡㝦㐳挹㠷㔶昸㐴捤㍦愰〸戴收㝡㉣㝢搰晡㠸㤶晦〹㔲㝡〲ㄴ㝡㔹㈸㐰㤲㠹㈷挷慥㍦㙣ㅡ搹〵㙤捤㕤㤸挳攷昷慥㈹捤㕤㤸㡤慣挸㠲㘰㔷㤲攱昶㤲戹㝤㑦愵㌱摤㙢㠶晢〴㐵㌹㡢㠸㐳㠳㜲敦慡攲挸㄰戱扤摥攸㔹㘶㉣愴㈴敢㡥㈱㙤晣㍡㉤㐴㉡㍢㌹捡㔹㡢㔴愳昲愷ㄲ㝡㜰攷㕡搲晦㘰搹搲昸ㄷ捥〶㌵戲㐸㝦捣ㄳ㐷攱ㅦ㘶㤲㍦挱㍥搷㌱ㄷㄵ㍣㐹㍣戹㤵㥣㠴㡦㜰㉤搳收昵㜳㤲㜷愷户㜵㘲㌵㈰攲㤴戰搶搳摦搹㥤扤愲㉢㐷㤲㕣扤慢㈳挱㑦戵㘷户㘱㠵㉥㥤散挸㝣㑤㤶㜷㄰㥢扤ち㈹㉢㌵㕦㜲㠵ㄸ㐶戸㜹ㄶ㘵戰收晦愹㠳㌵㤳ㄸ晦㤳搴搴㑡㔸敡㐷戸扢㌳㔶换㔹㥡㘹㈵摢攴㈸捣敢捡㌴㕡㉢㘵戹㝥㡥㠵戵㜶㍣㌸戳挵摡㔵㉡㜴ㄷ㘵㈹㐳㘷㈷愴㍡昹扢㜷慥敢㌹㝢㜲愹敢散㕣慢㈵挹攷慡㘰ㄹ捥搹㥢㤳敥㐲㈲㜶户〱㍥㌳攵敢㜳㠴㠰㐸㠹㜳㤴㤴ㅣ㈷愳㤷ㅥ㉥㌷〸㕥㐵㕦昲愸愲扢捦捡昶晥ㄱ敡慡㉢戹㝤晦㠸㈲㜷挷㐹〸㘰㜲㙡㉦慢挹攸㙤扤㜹挴扣㤲㜶㜵搳摢敤㍥㑥扡慦ち㤷挷㈵攷㝥㑣つ攸攸挲㠳㠵昸㐸戱㑡㕥㍡㉤㔸㤳敢㙡挶敡㙡换㥡晥搹改㙤改㤶ㄵㄹ㑢㤶㘶摤㕥㕢㔶㘸扦ㄶ挷㡢㉢㄰捥ㄵ搵ぢ㉥づ㈸搳昱搰㘱昷㐱㌳㕦㍥㍦㐳㝦㠶㉢㑤〶ㄸ戰ㄱ搱晦㜶慥扢㈶ㅣ㥡晦㌸㘹㍢㠲搶敦搲昳㤳〳㜹ㄴ㉤扡戶〰㡢㝤ㅡ㌳㙦㈷戹㜹摦㜲挵㜹搴㘶戴捦㘸㘷㝥㠷㠷㌵慤搹㘶㝤㉤㡥ㄳ攲戴て㤳㘱㘰㠱晡㑢㕥㈱㌴㠲㕥㑦晥挳㑡戴昳晦ㄱ扣挷攰㉥愳㤲㌸〲㌲㐸〳慡㌸㉤攲㤰ㄷ㤳㌸㘲收㙢换〰㙤〷㡥㤸㘲攲戶㍤㐰㉢搲扣㜵㘹摥㌳ぢて搰㉣㔴攳㈹愷扤敢昴㙡㌱戸敥昸换㜶㈸㉢挹㔸愹挵㐲㌱㠸㘲戶㜷㠸〲㥥捤㠴〷㕡搳昱㔲㈸昸㍢㤹扣昹换㘸㙥㔱㘹㉢ㄷ㠴换㕢戹㌰㡥㑢搴挰〳㜱㤰㥦㡤挵㜵愳㙦㌹昳㥢戵〱戳扦㝣昶搹挳搸ㅥ挵〴㘱搷㍦昸㐰㐴ㅡ㔸㐶晦攵㈰㡡㠹扣晥㐱㉦戳㜷ぢっ㝡㤹摢㉢㤸㐶㘸㠴㐹扥㌹㠳摥ち㜰ぢ㘳扡ㄶ搵〴搳㝥㌴挲收昲㡦ㄹ挱㙥㤳挹㜰㥡摣ㅦ㍡扡㤲㡡捣ㄶづ㔱㌰愹㌰㠰ち愷㐳㐱〶扤扢愰攴ㅢ昴㠶捦〲つ㠴㈲〶扤捣㈴㜶㉤ぢ挷㐶㙢㄰昶昵㙥㈰㡡㔹扦㝥戴㤸敡㕢〰㉤㈶〲ぢ㕡㝢搰〸㌳㠲㜳搰摡ぢ摣挲㘸㌱㜳㔸搰ㅡ㑣㈳㉥㕡㑣ㅦ㜶㥢散㐱㙢〸㜴昴摥㔴㘴㙡㜱㠸挲㔰㉡散㐳〵㘶ㅢぢ㕡挳㔰昲愱ㄵ㍥戳㌱〲㡡㐰㡢㘹挷慥㘵攱搸㘸敤㡢㝤㍤ㄲ㐴㌱㐵搸㡦ㄶ昳㠲ぢ愰㜵ㄳ㔴〴慤晤㘸㠴改挳㌹㘸㡤〶户㌰㕡㑣㌳ㄶ戴づ愰ㄱㄷ㉤收ㅡ扢㑤昶愰㜵㈰㜴昴ㄸ㉡摥ㄶ慥㌰㤶ち〷㔱㠱愹挹㠲㔶ㄵ㑡戹摦搵挳搷摢愲搰〳㔸㑣㔱㜶㍤ぢ挷〶㉢㠶㝤ㅤ〷㔱㑣㈷昶㠳挵ㅣ攲〲㘰㍤〸ㄵ〱㉢㐱㈳て愱㤴〳㔶㉤戸㠵挱㘲㑡戲㠰㔵㐷㈳㉥㔸㍦〵搷㙤戲〷慣㝡攸攸〶㉡㌲㘷㌹㐴㘱ㅣㄵづ愱挲愳㔰㄰戰づ㐵㈹昷搴攲㤳ㅤ㐳扥慢ㅦづ㐵愰昵㠴挷戲㜰㙣戴㡥挰扥ㅥて愲㤸㝢散㐷㡢〹挷〵搰㘲㍡戲愰㌵㤱㐶㤸㤷㥣㠳㔶㈳戸㠵搱㘲晥戲愰㌵㤹㐶㕣戴㤸挴ㅣ〲挶ㄴ攸攸愹㔴㘴㠲㜳㠸挲㌴㉡㑣愷〲㜳㥥〵慤㈳㔱捡㍤戵挲㝢慤ㄹ搰〳㔸慦㝡っぢ挷〶㙢㈶昶昵㉣㄰挵㍣㘵㍦㔸㑣㑥㉥〰ㄶ㔳㤷〵慣㌹㌴挲ㅣ收ㅣ戰收㠲㕢ㄸ慣㜷㔰㑤挰㥡㐷㈳㉥㔸㑣㜸づ挱㘲㍥㜴昴〲㉡㌲ㄹ㍡㐴㘱㈱ㄵ㡥愱〲昳愳〵慣㘳㔱捡〵㉢㝣ㄶ攸㜸攸〱㉣收㐹扢㠶㠵㘳㠳㜵〲昶昵㈲㄰昵ㄹㄴ愴挱㈷戲攴㌴戸㤴㤹㜱晥㠴慦㐰㌲㥥搸换㌲㉤㙦㕥搷㥡ㄶ愴㐲㜲㤷〹㘰昶ㅥ敦搸昸ㅡぢㅥ搲搲摡㍢㌰㠲㉤昱晦㙥慦扢敥㜳㜰摣㜷愰敦㐱㡣㔲㡤㤲捦搱㥡搲㑤㥦〵ㅦ㌶搸㕤㥦つ敦㜹㉡ㅢ敢㜰㌳㥡搰挴㠱㌳㥢搳ㅤ敤㥤敤搹慥㘱昳㤰收㍢㡣て戶捣㘲〸㍢愱昴㝡㔸っ昵挹挰㑡摡昸愶㠴㤵㝣搰㕢㘴㔹㕢晢慡㌶㘹㑤㘹㈷㥦敦㈹㜸㤵㤵搱つ〷戶戲敤ぢ昰捣㉦搰㔰㔶搶㐹搰㝥㝤捣㈲㡥挰㔰㌶㔲㈸㡦㥡㌴㜱搲摣愶㔸戴㈱ㄵ㙤愸愹慢愹㑤㕢㠹㐴㑤㐳㐳㙤㍣ㅥ挵慥㤵捥㐶㔳改㔴捡㔴㑥ㅤ㥤㐶ㅤ戳搸㉤㘵㔸敡攳㤶㈸㉢㌵㔰摡搹昴㌸攸ㄷ愹㤴㑡慢㡣戲㑡捡捡〲㜳㈵㠱戴扡敥〷昸ㄹ〶戳敡㑡慦〲㔸晥〹㤶昰㑡戹挷㠲㤵㜷挷㥦㕥㡣㈶攸㈵㈰ㄱ戳っつ挷〷㡦㐸㐷㜱挰愴㠹㑤戹㙦慢㌰㤶㠲㕤〱戶っ晥攷攲戹㥤挶㌲㜰晡㠳攳㐹㈳㌶换ㅤ㉢扡〵㐲㍤㠲㍥㠶㠳愸〸昸㜲㠴摡挱攷㡥晣㔵㠰换戳㕡㕤㡣㐰㜸㉥㐱㠰摦㍦㐲㠵攷㠲扡〸ㅣ㥥て戹挷戳ㅦ㉡㔱㐳㜷㠲攲㜸昶㜷㑣ㅢ㕤㈸摢挷㌳㕤㤷戲搲つ改〶换㙡愸挷ぢ㑦戲愹㐴㍣㔵ㅢ㡦搵㔴㔷㈷敢ㄲ戵つㄹ戳搲㙤捥ち搴㌱㑤户㈴挷㜳㠰㕢愲㑣つ㐴㠹挷㔴㥤㠷㠶㄰㙦挱㙤つ㐴晡㔴㤰㠸㌹〸㐲㝣㡡㌴㜱搳㐴㐹ㄳㄸ㜳㌷㤷㝦ㅡ㔹〷㔰㘳㌴㠸摡㠳挶㔸㍡ㄳ晣㙥㈴昶〲㔷㤰㌸つ㉥㠲㐸慣〵㌷㠸挴㘰㔴㠲㤱㈲㝤づ㈸㤰ㄸ攲㤸㌶捥㐵搹㐶愲扥搶㡡搵㘵㌳搵㜸搲㙢㉡㤱㐸搴搷㘷㘲㠹敡㔴戶慥扥扥挶㡡㈶愳戵收摥㙥㜳扥㠵㍡收㔰户㈴㐸㐸㥡ㅤ敤㔳愶㐶㐰㈶㐸慣昴㈲㜱〱㐴㝡ㅤ㐸挴摣ㄷち昸〴㤰ㄸ改昲㉦愶㙥㤴ㅡ〷㠳愸晤挰ㄷ㈴㉥愵㜹㜲昸㌷ㅡ㕣㐱愲㈵ㄴ㠹愵愱㐸㌰㔹づ㐶㡡昴〶㔰㈰㜱愰㘳摡搸㠸戲㡤㐴戲㍡摡㤰㐸㐵慤㥡㠶晡㘸㈲㕡㔳㥦㡡搵挷㔲戵改㉣昰㠹搵搴挷慡㑤挹愳愳㡤㉢㔱挷ㅣ敢㌶㑥㤰㌸挸㉤㔱愶愲㈸〹ㄲㄹ㉦ㄲ搷㐲愴慦〳㠹㤸㌱㈸攰ㄳ㐰㈲敥昲㌷㔱户㡥ㅡ戵㈰㉡〱扥㈰㜱ㄳ捤㤳挳扦㕡㜰〵㠹攳㐳㤱㌸㌶ㄴ㠹㍡㔴㠲ㄱ㉣扦㠲〲㠹㝡挷戴㜱ㅢ捡㌶ㄲ搹㠶㜸㉡㔳㕢㥦㐸㔴㘷慢搱摢㈵㤳㜵搱㜸愲摡㡡㕡改㔸㌴㕤ㄳ㑢㤹つ㙥㜳㝥㠰㍡收㌸户㈴㐸ㅣ攲㤶㈸㔳㠷愳㈴㐸捣昵㈲戱ㄹ㈲㝤ㄷ㐸挴㘴收ㅢ㍥〱㈴挶扢晣扢愹㝢㌸㌵昸㘵㔱㑤〴㕦㤰戸㡦收挹攱㕦㈳戸㠲挴戴㔰㈴愶㠴㈲挱㉣㌷ㄸ挱て攰㐰㠱挴ㄴ挷戴昱㄰捡捥㌹㔱㔷㔷摦㘰愵㌳㜸㉡㜵㐳㈲㕥㥤㐹㌶㔴㕢㤹㘴㌲㤱愸捤搴㐵慢敢ㅡ捣愹㙥㜳ㅥ㐶ㅤ㜳㥡㕢ㄲ㈴㈴昷㡤昶㈹㔳㌳㈰ㄳ㈴挶㝢㤱㜸ㄴ㈲扤〵㈴㘲捥㠴〲㍥〱㈴㘶戹晣㈷愹㍢㤹ㅡ㡤㈰㙡づ昸㠲挴捦挱攷づ㉢慢戹愰㠲㐴㙤㈸ㄲ㠹㔰㈴㤸挱〶㈳㐵晡㤷愰㐰㘲扥㘳摡㜸づ㘵ㅢ㠹㠶㘸摣㑡搶㈵愳改扡㌴㕥ㄱ㤵㑥搷挷戳昱摡㔴扡慥㉥ㅡ㘵晦ㄱ㌳ㄷ㌸㜵昴昳愸㘳㉥㜴㑢㠲挴㌱㙥㠹㌲㜵㍣㑡㠲㐴㤵ㄷ㠹ㄷ㈱搲㕢㐱㈲收〹㔰挰㈷㠰挴㈲㤷晦㌲㜵㘷㔰攳㈸挶㝣ㄲ昸㠲挴慢㌴㑦づ晦㑥〶㔷㤰ㄸㄹ㡡挴㠸㔰㈴㤲愸〴㈳㜸〲ㄳ㈸㤰㐸㌹愶㡤㙤㈸摢㐸㘴㘲戸㍥愲戱㔴㉡㕤㥦㑤㘴ㄲ㜵㈹㜴㤹㌵㜸㠰㜹慡捥㡡攲ㄴ㘹㌰搳㙥㜳㕥㐷ㅤ㌳攳㤶〴〹挹㕢愳㝤捡搴ㄲ挸〴㠹㈱㕥㈴摥㠴㐸㙦〷㠹㤸捣㐸挳㈷㠰挴㔲㤷晦づ㜵攷㔱㘳㉥㠸㙡〱㕦㤰㜸㡦收挹攱㕦ㅢ戸㠲挴㉥愱㐸㤸愱㐸戴愳ㄲ㡣㘰㠹づㄴ㐸㉣㜷㑣ㅢ㝦㐳搹㐶愲戶愶㈱ㄳ慦㑦㘶愳つ昵戵㠹㑣㙤㍣搹㔰㔷㥢慥㠹㐷敢㌲挹㥡㔴㜵㍣㘳㥥攲㌶攷敦愸㘳㜶戸㈵㐱㐲㜲搲㘸㥦㌲戵ㄲ㌲㐱㈲攲㐵攲㕦㄰改㡦㐱㈲收㉡㈸攰ㄳ㐰㘲戵换晦㥣扡㝣㤲㥥收㜳昹搴愹攰ぢㄲ㕦搰㍣㌹晣㕢ぢ慥㈰㔱ㄴ㡡挴㡥㑦挳敥愲摦㐰㈵ㄸ挱㘴㔹愹㈰㜱㥡㘳摡㈸㐱搹戹㍡慡㌳搵搱敡㔸㉡㠱攳㡦户愷攱晤㔵搵戸㝦㌶搴愷搲㔶㐳㉣㥥戱㑣㐹㍡愳㡤㔲搴㌱捦㜰ㅢ㈷㐸㥣改㤶㈸㔳摦㐴㐹㤰昸ㄸ㡤改ㅥ㑦昰挵㜲㍡〲ㄲ㌱㤹㑡㠶㑦〰㠹㜳㕤㝥㝦敡㈶愹㜱㌲㠸㍡て㝣㐱㘲〰捤㤳挳扦昳挱ㄵ㈴摥㠷㥢攰㜸攲摤㔰㈴㤸㌶㈶㐸っ㠲㈹㥣ㄳ敢ㅣ搳挶㙥㈸摢㐸愴㙡㔲昵改㙣㍣㙢㔵㕢搹㐴㑤㌶㥤㑡㌶搴㌷〰ぢ㜴愰ㄸ㘰㔹㜵收㠵㙥㜳㜶㐷ㅤ昳㈲户㈴㐸㝣挷㉤㔱愶搶愳㈴㐸㙣昷㈲㌱ㄸ㈲㍤〴㈴㘲㌲㑤っ㥦〰ㄲ㤷戹晣㘱搴㕤㐲㡤挵㡣昹ち昰〵㠹㝤㘹㥥ㅣ晥㙤〴㔷㤰昸㝤㈸ㄲ慦㠴㈲㜱㈵㉡〹ㄲ晢挳ㄴ㤰戸捡㌱㙤㡣㐶搹㐶愲愶扥㍡㥥㠸搶愷ㅢ昰㜶㠳㐴㐳㙤㈲㔵搳㤰慣慢㑥愵㙢搳㤹㜸戲慥㌶㙥㕥敤㌶攷〰搴㌱慦㜱㑢㠲挴戵㙥㠹㌲㜵㍤㑡㠲挴㔶㉦ㄲ〷㐱愴慢㐰㈲收つ㔰挰㈷㠰挴㈶㤷ㅦ愷㙥㍢㌵摡ㄸ昳㡤攰ぢㄲ㌵㌴㑦づ晦㙥〶㔷㤰㜸㈶ㄴ㠹愷㐳㤱戸〵㤵〴㠹〶㤸〲ㄲ户㍡愶㡤㜱㈸㍢攷㐴ㅤ㠶搷㠹摡㌸晥慢㑦愴㙡㙢㤳愹㔸㍡㥢捡挴攲㜵挹晡㌸㑥ㄳ㔳㌲挱搸戸㐳㔰挷扣捤㙤㥣㈰㈱㐹㘰慥㑣摤〹㤹㈰戱挵㡢挴ㄱ愸愶挷㠳㐴捣捤㔰挰㈷㠰挴㕤㉥扦㤱扡㉢愹戱〲㐴晤〸㝣㐱㘲㉡昸摤㐸摣つ慥㈰㜱㝦㈸ㄲ昷㠶㈲㜱て㉡〹ㄲ㐷挱ㄴ㤰戸搷㌱㙤捣㐰搹改㈷愲㌵㠹㐴慣戶㈱ㄶ㑢㔵㈷㘲搱敡㠶晡㘴㙤㕤㐳㌲ㅢ㑦㘷㙡慡敢搲戵收㝤㙥㜳㘶愲㡥㜹扦㕢ㄲ㈴㝥攲㤶㈸㔳て愱㈴㐸摣攵㐵攲㘸㠸昴㕣㤰㠸昹㌰ㄴ昰〹㈰昱㠸换㕦㐸摤㙦㔰㘳㉤㤱昸ㄹ昸㠲挴㜱㌴㑦づ晦戶㠰㉢㐸摣ㅣ㡡挴㡤愱㐸㍣㠶㑡㠲挴㠹㌰〵㈴ㅥ㜷㑣ㅢ㈷愱㙣㈳㤱㡤㘶㙢戳扣㘵㔴㈷搲㠹㥡戸搵〰㥡㑤挵敡㙡慢㌱搶㑣愷㔳愶攴㜰戱㜱㑤愸㘳㍥改㌶㑥㤰㜸捡㉤㔱愶㥥㐱㐹㤰戸捥㡢㐴ㅡ㈲㥤〱㠹㤸㑣捣挲㈷㠰挴戳㉥㝦〹㜵扦㐹㡤戳ㄹ昳㜳攰ぢㄲ换㘸㥥ㅣ晥晤ち㕣㐱攲戲㔰㈴搶㠷㈲昱〲㉡〹ㄲ敤㌰〵㈴㝥敤㤸㌶㤶愳散昴ㄳ㜵㌵挹㑣㉡㤵㘸㘸㠸㈷ㄳ搹㜸㈲㔹ㅤ㙦㐸㈶㌲昱〶㕣㈰搹㙣㝤摣㤴晣㉣㌶敥ㄴ搴㌱户扡㡤ㄳ㈴㝥攳㤶㈸㔳㉦愳㈴㐸慣昳㈲戱〲㈲扤ㄲ㈴㘲晥づち昸〴㤰㜸挵攵㥦㑡摤ぢ愸㜱㍥㘳晥㍤昸㠲挴㌷㘸㥥ㅣ晥晤ㄱ㕣㐱攲慣㔰㈴捥〸㐵㠲ㄹ㔶㠲挴㤹㌰〵㈴戶㌹愶㡤戳㔰戶㤱挸搴搴㐵㘳㘹㝣〹㑤㌷㌴㈴敡搲昵昵㜵㌵㌵改㥡㘴㙤㙤㉤晡搲㥡敡ㅡ昳㜵户㌹㘷愳㡥昹㠶㕢ㄲ㈴晥攴㤶㈸㔳摢㔱ㄲ㈴㑥昵㈲昱㉤㠸昴㜹㈰ㄱ昳㉤㈸攰ㄳ㐰攲㙤㤷扦㡥扡敢愹㜱〹㘳㝥〷㝣㐱攲㍢㌴㑦づ晦摥〵㔷㤰㔸ㅥ㡡㐴㕢㈸ㄲ敦愱㤲㈰㜱㈹㑣〱㠹昷ㅤ搳挶㘵㈸摢㐸㈴㤲㌱捥㌳㘵㤲搱㍡㕣ㄷ㠹扡㘴㙤扣㈶㥥挰〰㌳㤱慣慤㑦㈶㤲收㝦扢捤戹ㅣ㜵捣て摣㤲㈰昱愱㕢愲㑣晤〳㈵㐱㘲㠹ㄷ㠹㉢㈱搲㔷㠱㐴捣㡦愰㠰㑦〰㠹㝦扡晣敢愸换㐷昳改㡤㈰愵ㅦ㠳敦㥦㔳昲晣昸摡㤳戴挳ㅦ搳㥡㥥㑣㉡㤹㥤ㅡ㤰㍤㝡㐵戲〵慦㌷㥤㡤挵晣㉥戲扥づ㑢挰㈵㜶㑡㐵挱㠹㌹〹攱㠴ㄳ㌹㍦收挷㈰㜷㕥捤㠹㑤摥愶昱攵ㄶ㤴㈳愵㑤㌸㘲㍢攷㠵㈷㘳捦㑣㉡㕢挷㈳ㅡ搱㥢㜸㠴戱昸晣〹㡡㜲昶㉡㥥㜸捥愶㍥つ攳㤶㝥〶敥捥㘷㉢搰敡慥㍤扦㘰收㙦搵挷戴㈰㜱㘳㈷ㅥつ㜰㈳ㅡ愷晥ㅤ搶〶戵挳攵摥㑣ㅤ戸㐰ㄹ晦愳昱㜲戵ㅤ攷戹摡㡣㕢愱㤲㜷扡㔸ㅤㄳ㝡〹扡㌰㤸挵づㅥ㈶ㄷ挲戹㤹㈵敥㑥愹戳㔳㘹㘰㠷㌳㡣㠶㈸㝣㠵挴㉣㠳㘵㐶收㥦ㅡ攴愲户昰敦㐰㙣昲㝡㌸㜹㔱㥣㡡㠰㉦㠷昱㉥〷ㄶㄶ㔴〵戸〲换㙣て㉣㍤㤳愴㌳㐳ㄱ攸㠷㑡昸攰慤㘹㌰㠵㑥㠸㉢搷戴㘶摣㠳戲摤〹㘱昸㕡㤳㘹挰㔰つ户愶㐴㜵㉣搶㄰慢㑥㘲攴ㅡ㑤㈴㔲挹㌸挶㉥㘶愵㔳㐷摦㡢㍡愶改㤶愴ㄳ㤲㌵㙥摡愷㑣つ㠴㑣㍡愱愹㘸㑣昷㤷㥡〷㈰搲て㠲㘰㤲ㄴち㘱㐸㜰㐱㕢昸㍦愵㉥ㅦ挸愵㙦〲㔱㝢戸捥戶㠰㉦㈸㤰换㌵㙡㐱攲戰㔰㈴づ〹㐵㘲㌰㉡攱㔳愴㥦㠴㈹㈰㌱挴㌱㙤㍣㠵戲㡤㐴㍣㔵㥤㐲㠷㙣㘵㙢搰昹搶挵㔳昵㜵挹㜴㍣㕥㤳㡥搶搴㐶㙢慣㙣捣摣摢愹愳㥦㐶ㅤ㤳换搶㜲㤸〴㠹㝤摣ㄲ㘵㙡〴㑡㠲㐴㡤ㄷ㠹㘷㈱搲扦〴挱㈴㈹ㄴ挲㤰ㄸ改昲㕦愰㉥㥦捣愵昹㥣㉦戵㥦㙢㝥㉢捤㤳挳㍦慥㍦ぢㄲ㘳㐲㤱㌸㈰ㄴ㠹〳㔰〹ㅦ扣㘹〷愶㠰挴㠱㡥㘹攳㜷㈸㍢㐸挴愲戵㔱㡣㔲敡㙢搳搵㤸ㅥ慣㑢㘶搲戵㔱捣〱㘴㙡ㄲ改㝡㉢㔵㘳㡥㜱敡攸㔷㔰挷ㅣ敢㤶〴㠹㠳摣ㄲ㘵㉡㡡㤲㈰戱慦ㄷ㠹㍦㐲愴㕦〳挱㈴㈹ㄴ挲㤰攰㑡戴昰晦㐴摤扢搹攰ㅦ㌳收㠴㙢㝥㍢捤㤳挳㍦㉥㉥ぢㄲ㝢㠶㈲戱㝢㈸ㄲ㜵愸㠴㑦㤱㝥〷愶㠰㐴扤㘳摡昸㉢捡㌶ㄲつ㔶㈲ㄵ换㕡㤸昱㐸搵㈵戰㉥㠴㠷㠳挴㌲㔶ㅣ㈳㝢㐰㔴㔷㔷㘷捡敡㌳㙤扣㡢㍡㈶搷㥢搹ㅥ㉤㐸ㅣ攲㤶㈸㔳㕣㑦ㄶ㈴〶㜸㤱昸〰㈲晤㈱〸㈶㐹愱㄰㠶挴㜸㤷晦ㄱ㜵昹慣㉥捤㈷㝦愹㠹慥昹㡦㘹㥥ㅣ晥㌵㠲㉢㐸㤴㠵㈲㔱ㅡ㡡挴㘴㔴挲愷㐸㝦づ㔳㐰㘲㡡㘳摡昸㌷捡捥㌹㤱捥㘲㠲㌴㔱㔷㡤户挶㈷㌰㐵㥡慡㡥挶㤲㔱㡣㔲慣摡㔴㕤ㄴ㐳昹愹㑥ㅤ扤〳㜵㑣慥㈵昷㈰㌱摤㉤㔱愶㘶愰㈴㐸㝣昱㠹愷㥦㈸㐶捦慢晢㠰㘰㤲ㄴち㘱㐸㜰〹㔹昸㘵搴摤挲〶㍦捡㤸攷戸收㈳攰㜷㈳挱㔵㘱㐱攲㈳戸〹㑥㝥晣ㅤ摣攰㘲捡㍣㔴挲愷㐸昷㠷㈹㈰㌱摦㌱㙤㔴愲㙣㈳㤱㡤㈵敡ㅡ搲改㘸戴㍡㔹㥦愸愹慦㐹㘵ㄲㄸ搷㘷㌳搱晡㙣㜵㈶搵㤰㌴㘵搹㤸㌶㑣搴㌱戹㔰摣㠳挴㌱㙥㠹㌲挵㤵㘰㐱攲㍤㉦ㄲ〳㈱搲㠳㐰㌰㐹ち㠵㌰㈴戸㍥㉣晣㍤愹换愷㜷㘹㍥ぢ捣㍣ㄱ㝣㝣㌰㜷〲㝥扦㍥愵㐹ㄴづ挹㥦㝢敤㔹戳ㅢ㠳〴挵㥣㔷〱㑥挶慢晤㤸㕢㔵搴〷捦㍣戱㥦ㄴ㔲㔲㍣敥换搹攲㠰㡡㘹愹晣㉢晤ㄳ㘲晤ㅦ搸㈱㤶㍤愳㈰㕡摣〷㝦㝡㈸〲㉥攵摡㙢㘸〲愴晦ㄵ戶㤳㔷愷慤ㄶ㈶㥢㘲〹ㄳㄵ㡢〶戵㑥敦挴㉥㥥㠱㍡扦㝤㠲愴㐰㜲戱㝣㠰扢捡㌹挶㝤㐳摤愸ㅥ㡥㥢㕦散㔶㥢摤搱㕤て㙦㝣挳摡㌴〴㘳昸㍥扢㐱㍤㈵捦㤳㔶〶昷㜰㤱㔶㡥㥣㑡㉢攳㕡散挴㠳㐸㑡㡡晢〴ㅥ㈶㉡攳敦挶昶㔶㍣ㅡ扡㡡㡦㔶愱㌵扣㝤㜱㝡㠶〰っづ㜹捥捣挴收㉥㜹㑥搳㄰挸㤵㑥〱ㅣ㘳ㄸ愲㌵づㅢ㌹㘵㘴扣慥昴㌵ㅣ〸㝦挲㕦㕥ㅦ戹戰搳㈳捦㡤㠸ㅥ〱㠳㡡摤ㅤ慤㤱㔵戹ㄸ〵㝣晣㈳愹て㡥〰㡦摢㜸愱㐵攵攳㉢戹攴㉣㥡㈷慡攱敢㈷㤴㙥㍢摤晦捣搱昵㈳愷攳戳攵〸搵〲戵㔱愸愷户㤱扣㑥昲〶㠸㝡〵㑥㕦挱愳㘳〲慦㌵晢㥤㈳昰扦搶捣㙣㜷㝣敡搱㘸㜸扦㍥慡ㄳ㘵㕥㈵敡户愸挱㔳㔳捥愶〳ㄹㄵ㔷㝥㜹㐶㈹摤〵㙡㡣敤㠶㉥慡㕥㠴愲ㅢ㜰㐴㔷㐱㔲挹挵㘰㝣㜶㈲㙣慥ㄸ㡢㘶挱戰戹㘸ㅣㄶ昶㜳㑥㜴㠱戰㝦改〸晣㉦㌳㌳捦㜴㝣敡㠴ㅤ昶㌹㈸㑢搸扦㐰㡤敥戰㙢ㄹ㌶㤷㜹敤戰捦挵㥥㔱敦㠶㕤ㅤ㔳㑦攵㠴㍤㡥㘱㕦攰ㄸ挶扥㜷ぢ㌹摡敢㕣捤㠲㘱㕦っ捤戰戰户攴ぢ晢㔱㐷攰㝦㠵㤹㜹愹攳㔳㡦㐷晢㜰戴㌷愰㉣㘱晦搴ㅢ昶㐴〸ㄵ搷㜴敤戰㌷㘲捦㘸〴㑦㉥㤴㔸㥤㝡㌰㈷散㈹㤰㔴㕥敢ㄸ挶扥㜷ぢ〹㥢㙢挱昸ㄴㄹ〵挳摥〴戵戰戰敦捤ㄷ昶㍤㡥挰晦攲㌲昳㈶挷愷㥥㠱昶㈱㙣慥〲㑢搸㍦昶㠶㍤ぢ㐲挵〵㕣㍢㙣㉥つㅢ㜳挰㤳戰慢愳㙡㜳㑥搸㜳㈱愹摣散ㄸ挶扥㜷ぢ〹晢㉥㔷戳㘰搸㜷㐳㌳㉣散摢昲㠵晤㝤㐷攰㝦㕤㤹㜹㥦攳㔳ㅦ㡢昶㈱散〷㔱㤶戰㙦昱㠶㝤㍣㠴㡡慢戵㜶搸㕣〷㌶ㄶ㠱㘷㜷㡢戵敡㝢㌹㘱㥦〴㐹攵愳㡥㘱散㝢户㤰戰户戸㥡〵挳㝥ㄲ㥡㘱㘱㕦㤷㉦散㙢ㅤ㠱晦㈵㘵㈶㤷㠶昱挱愸ㄳ敤㐳搸扦㐴㐱挲扥摡ㅢ㌶敦㜳㡡㑢戳㜶搸㕣昴㌵㤶㠰㘷㥦攴㌱戵㈱㈷散愵㤰㔴扥〸ㅤ㝣㜶愲㑢摢敡㙡ㄶっ晢㘵㘸㠶㠵扤㍥㕦搸㤷㌸〲晦慢挹捣㔷ㅤ㥦㝡戹ㅤ㌶ㄷ㜳㈵散敦㜸挳敥㘰搸慦㐳㘴㠷扤つ㝢㐶㤷ㅢ㜶㜵戵扡㈰㈷散㤵っ晢㑤挷㌰昶扤㕢挸搱摥敥㙡ㄶっ㥢㑢戸㘱㘱㥦㥢㉦散㜳ㅣ㠱晦㠵㘴收㝢㡥㑦扤ㄶ敤挳搱收捡慤㠴㝤戶㌷散搳㈰㔴㝦㠷挸づ㥢换戹挶ㄹ攰搹㈷㜹㠳㍡㍤㈷散戳㈰愹晣㤷㘳ㄸ晢摥㉤㈴散㡦㕤捤㠲㘱㜳扤㌶㉣散㔳昳㠵扤挶ㄱ昸㕦㐳㘶㜲㠵ㄷㅦ捣散愲㝤〸扢㑦愹ㄳ昶㉡㙦搸攷㐳愸戸挲㙡㠷捤戵㕢㘳ㅤ㜸昶㐹摥愰㍡㜳挲扥〸㤲㑡㉥扡搲㌰昶扤㕢㐸搸㕣㤹ㄵ捤㠲㘱㜳㜱㜶ㄴ慣昹㠷㉢㙤昹挲㙥㜵〴晥㤷㡦㤹〳ㅣ㥦晡㌲戴て㘱て㐲㔹㡥昶㌲㙦搸㔷㐰愸戸㥣㙡㠷扤ㅢ昶㡣㡤攰搹㐷扢㕡㉤捥〹晢㉡㐸㉡戹挲扡㜳㘱㜳ㄹ㜶攷挲收㑡散愸㤰戰㔳昹挲㑥㍡〲晦㉢挷捣㝤ㅤ㥦晡㝡㍢㙣㉥挰㑡搸㑤摥戰㌷㌱㙣慥㥤摡㘱㡦挶㥥㜱愳ㅢ㜶㜵㐲㥤㤰ㄳ昶捤っ晢㈰挷㌰昶扤㕢挸搱收㥡敢捥㠵捤㘵搷㔱㈱㘱㉦捣ㄷ昶〲㐷攰㝦搱㤸㔹攳昸搴户愳㝤㌸摡㕣㙤㤵戰攷㜹挳扥ㄳ㐲挵㐵㔴㍢散㜱搸㌳敥〲捦㍥挹攳㙡㜶㑥搸㍦㠲愴昲〸挷㌰昶扤㕢㐸搸㕣㘰摤戹戰戹挶㍡㉡㈴散㈳昳㠵㍤摤ㄱ昸㕦㉦㘶㜲㔵㤶㍥昵晤㘸ㅦ挲收搲慡㠴㍤搵ㅢ昶〳㄰㉡慥㡡摡㘱捦挰㥥昱㄰㜸㜶搸㌵㙡㔲㑥搸㡦㐰㔲㜹戴㘳ㄸ晢摥㉤㈴㙣慥愶敥㕣搸ぢ愱㌹㡡㡤摤㐶搲昳㔵攴昰㝣㘱ㅦ收〸晣㉦ㄵ㌳戹〴㉢㘱㍦㡥昶㈱㙣慥愳㑡搸㠷㜸挳㝥ㄲ㐲挵㈵㔰㍢散㤳戰㘷㍣つ㥥㝤㙤挷㔵㕤㑥搸捦㐰㔲㤹㜶っ㘳摦扢㠵㠴捤愵搳㥤ぢ㝢〹㌴㐷㌱攲㙤㈴㍤㘱挷昳㠵ㅤ㜳〴晥㔷㠹㤹㕣㙦㤵戰㝦㠵昶㈱㙣㉥㥡㑡搸〷㝢挳晥㌵㠴敡ㄴ㠸散戰戹㤲㙡㙣〵捦㍥摡搵㙡㑣㑥搸㉦㐱㔲戹挲㌱㡣㝤敦ㄶㄲ昶㑡㔷戳㘰㑦㝥㉡㌴㐷㌱攲㙤㈴㍤㘱敦㤷㉦散㔱㡥挰晦〲㌱㤳㡢慢ㄲ昶敦搱㍥㠴㝤㈶捡ㄲ昶扥摥戰晦〸愱㍡ㅢ㈲㍢㙣㉥㥢ㅡ摢挰戳㡦㜶扤摡㈷㈷散㌷㈰愹攴㝡愷ㅣ㐳㙦搰昸㤱㘲昰晢昶㜹慥㘶挱戰搷㐱㜳㔴㐸搸㝢攵ぢ㝢㑦㐷攰㝦㙤㤸挹㤵㔴〹晢㙤㍢㙣㉥㠷㑡搸扢㝢挳㝥㠷㘱㕦づ㤱ㅤ㌶搷㐸㡤㜷扢挳㡥愹㕤㜳挲㝥㥦㘱㜳㜱㜳攷挲扥捡搵㉣ㄸ昶㜵搰ㅣㄵㄲ㜶晦㝣㘱昷㜳〴ㄹ摦换挲ㄴ搷攴ㄴ㉤晤〳㙤攵㑣ㅤ晦㤴㉣㠶㤱慢搸㜲㙣㔴㌱戹晣㈵㄰晤ㄳ扡㌸㌳戸ㅥ搴搳㡡づ㑣慡搸㤳ㅤ㐶扥㔶㤴㍡〲晦㑢㔲㑣慥㈰㠹攵捦㙤换㕣〶ㄲ昰晢愰挶㥦昰㈷㤳ㅤ㍢㈰㔴㕣挱戱挱扦〷㝢㐶ㄱ㝦挶㈹昳㐴〹昵挵挷摥挹㡥㘲㐸㉡ㅦ㜰っ愳愶㜷ぢ㌹攷戸昲㈳㠷愹㈰昸㕣晣ㄹ〵㙢晥㑢敤㔳戸て㥤攳昹挴ㄱ昸㕦㡤㘲㜲戹㐸挲㉥㐷㕢〱㈸搷㝣㈴散㝦愱㐶㜷搸ㄱ〸ㄵ㤷㙢散戰戹㄰㘴㔴㜴㠷㕤愳晥㥥ㄳ㜶㝦㠶晤慣㘳戸㜰搸㕣收搹戹戰㕦㠰收愸㤰戰摦捦ㄷ昶㝢㡥挰晦㐲ㄴ㤳㙢㐳ㄲ昶㐰㍢㙣㉥昰㐸搸㝦昵㠶扤ㅢ挳㝥〵㈲㍢㙣慥晡ㄸ㝢戸㘱挷㙡搵㕢㌹㘱敦挵戰晦攸ㄸ㉥ㅣ㌶搷㜴㜶㉥散㍦㐱㜳㔴㐸搸㙦攴ぢ晢㜵㐷攰㝦つ㡡挹㠵㈰〹㝢㤸ㅤ㌶㔷㜳㈴散搷扣㘱㡦㘰搸㕣㠸戱挳收ㄲ㡦㌱搲つ扢㍡慥㕥捤〹㝢㍦㠶捤戵ㄹ〹挶㝢㡡㠷㜶慣ㅦ扡㥡〵㑦昲㡦愰㌹㉡㈴散㤷昲㠵晤ㅢ㐷攰㝦昹㠹挹㔵ㅦ〹㝢慣ㅤ㌶㤷㙥㈴散ㄷ扤㘱㔷㌱㙣慥扡搸㘱㜳㍤挷㠸扡㘱挷ㄲ敡昹㥣戰攳っ扢ㄸ㠷㜹攷挲收㙡㡤㘸ㄶっ㥢ぢ㌶愳㐲挲㝥㈶㕦搸㍦㜷〴晥㔷㥥㤸ㄱ挷愷慥户挳敥㡦戲㠴晤㤴㌷散㜱っ摢㠴挸づ㥢㡢㌷挶愱摤㘱搷慢挷㜲挲㍥㥣㘱て㜴っ攳㍦敦ㄶ搲愵㜱㘹㘶攷挲收敡㑣㔸搸㡦攴ぢ晢㘱㐷㄰㜸搱挹㄰㔸㉡昴愲ㄳ晥㝣捥敡㤴㈷ㄸ㔵㈲㠴搲㉣搷㌰晡㘶㙤㌶㤷㘰攴挹㌵㉤昲㙢戹ち扣㤷愰㘳㤹搵㌱〳慦摦挰摢〸收㌵户㍡㍦昴挲㙢㌹昸慢㝥昷挹昷㕡㑡慣㙣㘴㘷㜷攰㔱昸㘵搹改㥤㜸㌶㑢愶扣㜵㑥戲ぢ㉦戴㙣晢㍡㈴昶㈰㘹愴㠴㙢て戸捤昶挱㠳挶㡢㐳㝦㍡昸ㅣ挴愱换ㅤ㠲㔸㔵てㅥ敥昳㌹㡡昹㍡㠳㉦㤷搶㘳㌴攲㤴㜲㕦搰㤱昱扣愰愳㔸㍤㠸㐳㙣慦㍢㥥㔱昴㠵戴ㄹ㉢㈹㝡ち昴㘵㜸㈹㐳〲㤰㠸㥥㐶ㄶ㝦㤸㉣愴愸㜴㈸㑥〱㝦㘰晣㈱攷ㄴ㐶㕥扡慡㌹搳戵挴㔸㘲㌵㉦㕥搲㠵ㅦ㙣昶㘵戴敥㔶㌲〲㔵㝢㕢㈰攲攰愴慣戵㈹搹搱㤱㕣㔳摥摡搴㘲戵㉤敥㕡㔲摥戴ㄲ敢㘱㜸ぢぢ摡㠱ㄷ搵改㈳昱㍦㕤昱㑦㡤㠶㐵㥥㤳㥡㠱ㄶ慢扢㐳㠳㥡挹〸㌸㘶敥〹㙡㌶㔹㍤㐱愹〳㘱㠳㠱戹㥢慡㐲㠱捤搵㐷㝢摤㈵挰昱戸扢㈳搴摤晣愰扢㠵㍥㜷戵戰㤳攳㡥㙢ㄸ攲敥㔸慦扢昱戹敥㙥づ㜵㜷㐲搰摤㠹㍥㜷ㄳ晤敥戸㜶㈰敥㥡扣敥㌸㑢敦㠹敥扢愱敥㔲㐱㜷ㄹ㥦扢㔹㝥㜷㥣戳ㄷ㜷㔹慦㍢捥㡥㝢摣㙤っ㜵搷ㅣ㜴户捣攷㡥ㄳ改㌹㘰㥥攴扡㙢昵扡攳慣戴挷摤㈵愱敥㤶〷摤㜵昸摣㜱〲㍢挷摤㔲搷ㅤ㥦㌹搲㝤㘶㜲㌶搸攳敥晣㔰㜷慢㠲敥搶昸摣㜱攲㌸挷摤㑡搷摤㝦㜹摤慤捤㜵㜷㜶愸扢搳㠲敥捥昰戹㍢捤敦敥㉣搷摤㔹㕥㜷㥣晤昴㐴户㌶搴摤㌹㐱㜷摦昲戹㍢摦敦敥㈲搷摤户扤敥㉥换㜵户㈲搴摤扡愰扢㡢㝣敥慥昰扢攳ㅣ愴㥣㤹ㄷ㝢摤㜱戶捦ㄳ㕤㕢愸扢㑢㠳敥㉥昷戹摢攴㜷挷戹㍦㜱户挱敢㡥戳㙣ㅥ㜷㡢㐳摤㕤ㄵ㜴㜷㡤捦摤㥤㝥㜷㥣㜳ㄳ㜷搷㜹摤㜱㜶换攳敥攴㔰㜷㌷〴摤㝤捦攷㡥ㄳ㘱㌹㘷收㈳慥扢㥢扣敥㌸慢攴㜱㜷㕣愸扢㕢㠳敥㙥昳戹攳〴㔴㡥扢㘷㕣㜷户㝢摤㜱㌶挷攳㙥㙥愸扢捤㐱㜷㍦昴戹攳挴㑦㡥扢㤷㕣㜷㍦昶扡晢㝤慥扢愳㐲摤摤ㅢ㜴㜷扦捦摤ㅦ晤敥摥㜰摤㍤攰㜵挷搹ぢ㑦㜴㡤愱敥ㅥづ扡晢愹捦摤㍢㝥㜷敦扢敥ㅥ昵戸㌳㌹㙢㈰㠳晢㉤慣晦ㄸ挹攳㈰ㄱ昵㑦愷ㅤ挶ㄳ㈸昶扣攱㜷㈵ㄳ㑥㍡㡢搵㌸户㕤㝦㡤敦搹㌳戸㜸㡡昵㌹㡦愰搸㑢㘲㡢攸㥦㤳攵戹て㝦敥搸㜵敥攷〹搷㑥㤱㜷㤰昲㑢㔶捡扤㥦㍦敦戳戳〳㜶㜲㡥㕥㌱ㄴ攴㔲㜸〱㍢摤㥤㌴扦㤸㝢攰㍣㈸搴摤㔶摡捥㜵昷ㄲ㔹㥥㘶昳㍢㝣㡥㍢㝥㑤ㄷ㜷㉦㘳愷摢ㅤ扦㄰㝢摣敤ㄷ敡敥㔵㈸昹摣晤㠱㉣㡦㍢㝥㜷捥㜱挷慦挷攲敥㌵散㜴扢攳ㄷ㔱㡦扢㝤㐲摤扤〱㈵㥦扢㍦㤳攵㜱㌷〲攵ㅣ㜷晣㕡㉡敥戶㘳愷摢ㅤ扦〰㝡摣敤ㄱ敡敥㉦㔰昲戹晢㉢㔹ㅥ㜷晣慥㤸攳㡥㕦〷挵摤㝢搸改㜶挷㉦㕥ㅥ㜷〳㐲摤㝤〰㈵㥦扢扦㤱攵㜱挷敦㘸㌹敥昸㌵㑣摣晤〳㍢慥扢㔲㡥㡣㜷㝡搸捥昹戴㉦㤹愸晥ㄱ晣㈸㡥戹㘹㐳晦搳搹㘱愱㤲㈳㕦敥㤴换㈴ㅥ㐷戵㙣㤴晥ㄷ搹ㅣ搰㑡㡤㡦㥤ㅤ愹挱挱㙢㑦㡤昹㈸㐹㡤㑦挸㕥攸挸昴愷捥㡥搴㌸搶㈹搸㍥㌸戶㤴ㅡ㥦㤱捤㘱愵昸昸摣搹㤱ㅡㅣ㐲昶昸㐸愱㈴㌵晥㑤㌶㐷㠶㔲㘳㠷戳㈳㌵戲㑥挱昶挱ㄱ㥥搴昸㠲㙣づ敥愴㐶㔱戹扤㈳㌵㌸㤰攳㡥㕤㠳㠳㌴愹愱愸挳昱㤹搴㈸昶搶攸捡愹挱㜱㤶搴攸㐳ㅤづ戱愴㐶㠹户〶㠷㔳㍤㍥㌸㔴㤲ㅡ愵搴攱㈸㐹㙡ㄸ摥ㅡ㘷攵搴攰㘸㐷㙡㤴㔱㠷〳ㅤ愹㔱敥慤挱㐱㑤㡦てづ㔸愴㠶愶づ挷㉡㔲㈳攲慤挱㜱㐹㑦つ㡥㌹愴㐶㕦敡㜰戸㈱㌵㉡扣㌵㌸戴攸愹㜱㤵㕢愳ㅦ㜵㌸㘲㤰ㅡ晤扤㌵㌸㍡攸愹挱㍢扦昸愸愴づ㙦晡㔲挳昴搶攰つ扥愷〶㙦摥㔲㘳〰㜵㜸摦㤶ㅡ扢㜸㙢昰ㅥ摤㔳㠳昷㕦愹戱㉢㜵㜸敢㤵ㅡ〳扤㌵㜸㥢敤愹㜱慦㕢㘳㄰㜵敥㜷㙢散收慤昱㐰㑥つ摥〵挵挷敥搴攱つ㔰㝣散攱慤挱㥢㕤㡦㡦㉤㈸挹ㅣ捥㕢晦戲攷㘷て攵㈹㔷㙣㈸摥昸㐴戰摤ㄱㅣ㈶〲愵㜸㌳ㄴ挱㥢㡥㠰㡢ㅤ㝡〸㕤昰㘶㈷敥昷㘶㠹昷㌹㜱㍦搴攳㕥昱㐶㈶㍡晢㤰换㝢㤸攸っ昳攸㔴昲㝥搵搳挴慤㙥㡤攱搴㜹挹慤㌱挲㕢攳攵㥣ㅡ扣㥤㠸㡦㝤愹挳㍢㠹昸ㄸ改慤挱扢㐶㡦㡦㌷摣ㅡ愳愸挳㥢㠱搴搸捦㕢㘳㝢㑥つ㜶敡攲㘳㝦敡戰㍦㤷ㅡ愳扤㌵搸㜷昷昸㘰扦㉣㌵づ愰づ扢㘴愹㜱愰户〶扢摦㥥ㅡ搲㉦ㄲ㕤挵〱㠹戳㤹散ㅦ㘵㠰㌲ㄶ㌵㌱挵㉥㝤㈱㠴戹㕡散ㄳ㐵慢捡搶㤲晥㉦愰挵㝥㔰戴愲戶㤶昴㜹〱㉤昶㝤愲ㄵ户戵愴㥦ぢ㘸戱扦ㄳ慤㠴慤㈵㝤㕢㐰㡢㝤㥣㘸搵摡㕡搲㥦〵戴搸慦㠹㔶扤慤㈵㝤㔸㐰㡢㝤㤹㘸㡤戳戵愴摦ち㘸戱晦ㄲ慤㐳㙤㉤改慢〲㕡散戳㐴敢㜰㕢㑢晡愷㠰ㄶ晢㈹搱ㅡ㙦㙢㐹㥦ㄴ搰㘲摦㈴㕡ㄳ㙤㉤改㠷〲㕡散㡦㐴慢搱搶㤲扥㈷愰挵㍥㐸戴愶搸㕡搲摦〴戴搸敦㠸搶㌴㕢㑢晡㤸㠰ㄶ晢ㅡ搱㍡搲搶㤲㝥㈵愰挵晥㐵戴㘶搸㕡搲㤷〴戴搸愷㠸搶㉣搱慡㘴〷㜰っ戴㡡㔷慢昴挹㤹㤳㑦晥戸戲㘴搸㕥㈵挷㡥慦戸㜲摢㌳㙦慣摦扡攸戰户㍥扦收㥡慤㝦㕥晦散攷て愵づ㝢㙡搳愶挷㡦晣敥戳㙦散㤲扤扥昸摥㡦㘷㕣扦㌶戶㙣敤㈹搹〵〷㑥㕤㝢摣搲愳㘳㜳〶㡣改搳愷慣㙣晦㕤㥦摥㘳戴㜹挶㈹昷慢㐷㝦户㝢㥢㤲㍥㈵搰っ昶㉤搲㡣㌹搲っ㈵扤㑡㐰㡢扤㡢㘸捤戵戵愴㈷〹㘸戱㐷ㄱ慤昹戶㤶昴ㅥ〱㉤昶㈲愲戵搰搶㤲ㅥ㈳愰挵㥥㐳戴㡥戵戵愴㤷〸㘸戱户㄰慤攳㙤㉤改ㄹ〲㕡散㈱㐴㙢㤱慤挵敢㕥㝡攰敦㌹㍤昰㐴㔴挱㍢ㄵㄵ㉦㜵ㄱ㙣昲〹㜸㜵㡢攰〶㥦㠰ㄷ戴〸慥昷〹㜸つ㡢攰扢㍥〱㉦㕢ㄱ㕣攷ㄳ昰㑡ㄵ挱戵㍥〱㉦㑥ㄱ㕣攳ㄳ昰㝡ㄴ挱搵㍥〱㉦㐱ㄱ㕣攵ㄳ昰慡ㄳ挱㤵㍥〱㉦㌴ㄱ㙣昴〹㜸㙤㠹㘰㠳㑦挰换㐹〴㔷昸〴扣㠲㐴㜰戹㑦挰㡢㐶〴㤷昹〴扣㑥㐴㜰愹㑦挰㑢㐳〴敢㝤〲㥥慣㈲戸挴㈷攰昹㈹㠲㡢㝤〲㥥㤲㈲昸㡥㑦挰戳㔰〴ㄷ昹〴㍣昱㐴㜰愱㑦挰㜳㑤〴敢㝣〲㥥㕥㈲戸㈰㔷搰昷晦〱㘸㠸㈱㙥</t>
  </si>
  <si>
    <t>c66f107f-d40f-4ca6-8c49-fb041cc31bc9</t>
  </si>
  <si>
    <t>StartOptEquations</t>
  </si>
  <si>
    <t>CB_Block_7.4.0.0:1</t>
  </si>
  <si>
    <t>Decisioneering:7.4.0.0</t>
  </si>
  <si>
    <t>㜸〱敤㕣㕢㙣ㅣ搷㜹摥㌳摣㔹敥㉣㐹㤱ㄶ攵㡢ㅣ挷㘶散㌸扥㔰愱㐵㔹慡㉦慤捡昰㘲㕤ㅣ㑡愴戵㤴ㅣ挳㌱㔶挳摤㌳攲㔸㍢㌳昴捣㉣㈵扡㐶㙤㈴捥つ戹挲扤㈰㑥摣㌶㌰㡡〰㝤㘹㥢㤷㈴㑥昳㔲愰㐰㡢挲〶晡㤰㍥〴挸㠳㘳〴挹㐳㠲㐰㐰㕥晣㄰㈰晤扥㌳㌳扢戳扢摣㈱扤戶㕢扡攰愱昸昳捣戹捤㌹攷扦㥥晦㍦愳㥣挸攵㜲㝦㐰攲㕦愶㍣㌳户㤴㌷㠳㔰㍡㔳昳㕥扤㉥慢愱敤戹挱搴慣敦㥢㥢㡢㜶㄰づ愰㐱愱㘲愳㍥搰㉢㠱晤慣㉣㔶㌶愴ㅦ愰㤱㥥换ㄵ㡢㠶㠶㝡づ挲摦戱攴挱㘰慦攱㍣挰捡晣摣搲敡搳ㄸ戵ㅣ㝡扥㍣㌴㜱㈱敡㝢㝣㝡㝡ち㍦㐷㡦㍥㌸㜵昸搰挴㝣愳ㅥ㌶㝣㜹摣㤵㡤搰㌷敢㠷㈶㤶ㅢ慢㜵扢晡㐹戹戹攲㕤㤶敥㜱戹㝡昸晥㔵昳攸㠳搳㐷㡦ㅤ戳ㅥ㝡攸挱㘱扣㍡㜷㜶㝥㙥搹㤷㔶昰ㅥ㡤愹㜳捡㐷ㄷ㘴搵收摡愴昴㙤昷搲搴晣ㅣ晥愵收㡦愷〷愶捡㙢㔲㠶㝣戵昴愵㕢㤵㠱㠱㡥㐳捥㙣㄰㌴㥣㜵㙥㥥攱㥣挰㔲慢㘶㄰敡捥扣慣搷つ㈷ㄹ戵攸㉣㘱敦敡收收戰㔳㤶㙥㘰㠷昶㠶ㅤ㙥ㄶ㥣ㄵっ㔴ㅢ㜱捥〷昲㥣改㕥㤲㘷㑤㐷敡捥挹㠶㕤换㐷㈹㌷㜰㔷㌲㐴㝡㘲㙡昹㔳戳㠱㌳扦㘶晡㙡㐶〱㌷㈶愳敤〹扦摡摥昶㡥摥攳㜲敡敡つㅣ昳捥摥敤㔰㜳挱昴㥢㉤㈷㝢户㡣ㄷ摦㍥㠳晢㝡户㑦敤㔱㝢㥦㝢㝡昷㔱㕢搹摥㕡っ挵昴慤㜶ㄴ㡢㌱ち〴㠳〴㐵〲㈲搰㈸ㄱっㄱっ〳㠸晣敦挰㈵改㡥慣搲㉡愶㔶㔹搵㉡㔵慤㔲搳㉡㔲慢㔸㕡攵㤲㔶㔹搳㉡戶㔶㜹㕡慢㕣㐶㥢㈴ㄵ〷〷戵㌸敤晦昳㤹㠷て㤷㉦㉦扤㙣㍤昹㡤晡㡦㉥捣づ敦㐳愳挷攲㐹㉤昸收ㄵ㤰㕡㡢㡡㡦㑣ㅤ收捦昶㕣〱愶戰㡥㔹て㔸搳搳戵㘳㠷捤晢㑤㥤换捡㐰㝥ㅢ愱㡣愱敤戰昵戸敤搶扣㉢ち㜷户捣㤹㠱㙣㙤摣㘴㕣㌷攷㌵摣㕡昰愱慤㉢换愱ㄹ捡㥢㍢敢㕡㠳㜴㜵㉢㠳慤㘴愰摥㜷㙢㘷户ぢ㘶扤㈱㘷慦摡㔱昵㠷㍢慡㥤㘵摦㕢敤㕤㝢挲㤷捦㌴㙢扢㘶㌴ぢ愱戶愱挶敥㕡㘵㔴ㄵ捤㙢㘲㝥捤ぢ愴慢愶㌷改㉣摢搵换搲㉦㑢㡡㐴㔹㔳㑢扤㥥㔵㌱搷㑦㉥戹㔸㈸戸戵㜶㝢扡搴㝡攴㙡〸㘶㤶㌵捣㜷㕤晡攱收㡡戹㕡㤷㌷戴㌵㠹摥㠹㡡㠳㙤挵㈷扣㙡㈳㤸昷摣搰昷敡敤㌵戳戵つㄳ㤲愶㜶挶慢挹㝣㍥愷㠴〲〴敥挰㠰㄰戹㝢㝢昳㠲㐲㐴ち挵㘴攴㥢摡挹㙥敡ㅣ㔶㠷㔵搴㈵㘹㔲晢攸㌶㠳㜱扥㑡挶㘴㜰㘰㙡㑤搴ㅦ㝣改摤摢っ摢挴摣晢摢㔸搳挶攳搵㍦戲㈱摤昰㤴改搶敡搲捦搴㝥㠲㌳㌲㐶〱昴㙢㄰〸㍤㜷㡦慡㑥㕣ㄵ㥢晡ㄵ扢ㄶ慥ㄵ搶愴㝤㘹㉤㐴ㄹ㌴㘴戱挸慤敤㑡挶㜵㈸㌲昶ㄳ㡣〳㤴㑡戹挲〱㌶㉡㤴㤰㜲㍡愵㔳〶㉦户〹㜲昶㙢攳攵㘱敢㠴㕤て㘵㈴㤴㐷㉤㘰㈴搲㙡ち㝤㈳㈴㔱摦慣㐶ち攳㠰㌵て㉡㌵㙤㌷摣㙣昱㙤ㄷ㤷㐴㐴戴㈷ぢ㜶㥤㉣愰㈸㘸㤷〷ㄹ扣〶愲改㤰〶搹㡤㔳㐴㐴㌶挸搰散ㄸ戹㥤挸搸㍥㐳㐶愰㝤㥡〸搹晡㜰㙦ㄹ㐱㘲敦㈶㔲㜶敡挹㡦㝢搲㙣㉢㕢㍥㤲㘶搷㘳攳㡣ㅢ〸㙥㈴戸㠹攰㈰㠰昸㈵㈴ㅣ愵ㅣ昲敤挹昸㄰㥥㡤㕢〸㍥っ〰昹㘴㔰收挴愲㡡㌶搴㑥散㐸戶ㅢ㠱㥤慣㡣攲㐸ㄴ搱㌲㙥摡㤹㈳㡥㐲㜴㙣㜵敥づ㕤㥢㔷㍡昶㘳扤㘹㌳扤ㅣ㔲㘴㐶搳昴㕡户㘹㥡摥〸㌶敤㔳㙦摤㠶慥挶〴挱㐷〰㑡挶敤㠴㔰㉥㌴㜸㜷㘶搱搳愴晣㐰㤸㐵㤱㌱搴愷㠲㡦〹㤹㐷㠰っ㈱搷㜵㝣搹戳愱㘹づ㑥㕡ㅦ㜸ㅢ晡㔰㙦晥㡥㤱摥愱㌷昷昴づ晤㐵敦搰㡡扥〳散㈵㝥搶㔳挷摣㠹㙡攳㘳〴㜷〱㜴攸ㄸ㥥扥摦愹愷㐰㤹挵㑥ち㜳晢改㜵㔱㔶敥捡收扡㔴ㅡ㘸搸㕡㌱晤㑢㌲㠴〷攳昴〲㙣㘱捦昷㘵ㅤ㠷摡㥡㉡攰昹攵挶昶挲攰㠴敦㌹㉣摦戳㤱㠳て㠴㘲挸攷戵㠱㕣㠷㡤㥣㘱㙢愶㝣㑥㈹捡愱づ扥扦户㤰㐸㜵㙡㈷㉦昶换㍥㕦敥㐹㤲㍥㈴挹㍤搸㔶攳㕥〰㐸〹昱摦㍤㈵捡㈱㌶晢戸㙡搶㙥戱搲挳㤷㜱㍡改昰㈱㜶挹㤱愱挸㘱㍢〷晦㐱㌰攲㤴㙤愷㈹㉣㠶㥣㘵改㔷攱㕢戰敢戲ㄴ戹㘵㈹㙡昶㘴挵〷㐴㔶っっ㜴㥤愷㌳晣㙢㡡㑥㍡愴㐴㈶户㘷㔶㘶㥣挵㕢㐴㐵㌷㈴㠵㑡㠶㙢愸㈹㠱㐸㜹㙣扢㈷㘲晡㄰㌱昷㘱攳㡣挳〴搳〴㐷〰昴㌷㈰㘹㜶扡昱っ㠷つ㙥搰愵㕤愹攴㡡㐴㠳㜲ㄱ扥摥㔳㔸ㅤ攳㙢晥㠸攰〱㠰づ昳㠷づ挸っ㐲㔴㈸㑦ㄱ愲ち㘳㔸ㄷ㙣㜹㠵㌴戰捦㐲㘰㘹扥ㄱ㠴㥥挳挸搲㠸戵攰㥤昵挲〵㍢㔸㐷㈴㙡摣㡡㌳㡦慦㐹ㄷ搴攵挳昶改㈸昳搶搷㘵捤戰捡㕥〳愲敤昴挲㙥㌸㤸㘳㍢㘰㑢慡戳戹㈶㤰晡㍢ㅦ㘳〸㠱㥤㔶晥㔶㝡㘳㜷攴晤收愱㙦戴戵愳㉢㜶㔸㤷㐳㔶挴㜴捣ㄷ㉤散㈲㈲〷戵㐱㙢㘵捤㤷㜲㘱挴㍡改摢戵扡敤㑡㈲〳㌶㈶㠳㜵㡢昲ㄲ愲〴换ㅥ㘳㠰㥥㍢㘲慤昸愶ㅢ慣㥢っ㈸㙥敥㙦㝢㔲㘱ㄱ摤㥡戳摤〰慦㔱㔸㘴㝥搴㉡慦㜹㔷㄰戱㙤㌸敥㐹㜳㍤搸ㄵ㔸㈱搱㐷㐹愱㐶㘸㐲搳㐴㔱㉢昶㡢ㅦㅥ挸㜳㌹昲㕥㥥㐰攱㉡愷搳㘷㥥愱扤㘹搷挷㌱ㅡ摡改㥣搳㌰愲㐷捤挲㠱㑣㈹㑣㑥㌵ㅥ㘲㥦㠷〱ㅥ㍤㜹晥㜴㉢㌲昷慥㘲搶㍡扤晣ㄹ㌲㕥㤱㐵㌳㄰㐲ㅦ摤扥㠸㔴㔸㐶捡〱〷〲攳㝣敡㈴扦㤲愵摡㤰晡昶戵戲㈷㄰㐹ㅡ戶ㄶ捤㔵㔹㐷㍣摡㌱挳㝤搱〳捤㔸挷慣〷㜱摤扣攷㌸㈶㐹㡢㘴㔹慥㥡愴攰搹㐶攸㥤戱㕤挳〲㔰昴ㄷㄷ㤹㔷㔱㘴㕥㔵㐵挳搶㌹㠶〶㔵㥥㘳㜹㤷㑣摦づ搷ㅣ扢㕡攴〳挳㜷扢㠲㈶挱攴㤴扣㐹㑡㘴挶㐴㠷㌵㝦ㅥ㈶㕢㌰〵㜴㑦㐱㡥㜲敢㠸㝥㔰慥㈶ち昸ㄱ㝤㍡㤶㈰㘰㤴愷搴昸ㄳ㡣愶慢摢ㄱ㄰㌹㉡㕤㑢敥㘰㕣㝢ㅥ㈵㤱㄰㈲搶㌳㐸〴㕥挱㤴㤰愷㡢扢㘰㥤㜷敤㄰搸㈳挶㑥搸攱㐲〰㤴〳㈰慢㡥户㌷㉢慣愶㍡㑤㌶戵挲㙤摤㔵㙤㙡攲搶敥晡戴摥昸攸ㄶ搵㤱㐶㐹㈹㤲敤ㅡ㈹捤戲挵ㅣ㜷㤳慡ㄱ㑡㜱㈷摡㐶㘴戹㑤㕢晢㑥㈹昲㉥ㄴ㤳愲㤹㥣昱愷㡡㔰㄰攸㡤㜵ㄴ㝤昶搹攴㤱㡡搸搰〶㈸㔱㑦㐵㘵㈳㜱㐸昰㌴慥㥤搴㘴㈹㝥〲㝦敦㡢戳㑢㡤戰慤挶扣㍡ㅥ搷捣搶敢㑢㉥慣㠴慡改搷㜶〹㑢㘳㙤㤱㠶㔱摣搹慦昶㡦戶㌷挵㠸㌱ㅢ㌲㉣㤲攱〷〶ㅢ㠲戹㔲ㄱ㔵㕡㘷㈳摣敡㘶㜱㤱㑦㘷愴改㉡っ㤴挳摡㠲摣㔰㘶㔸换㤲ㅦ㔷ㅤ㥡愷㐵㈵㐷つ㙢㜶㌵㠰㑡て㈹挷攳㥣㘲㜰挳㍡㐷户ㄴ㉥㌱㐰散挶戹攵㙡㠸搰㙥㜳〰㥥っ㜶て㜶戰㈳㔱攸㠴搶ㄹ㈵㘸㈱㠳㜰摢ㄷ㐱摥改ㄳ愳㄰愴㤶㑡扦㥤ㄱ摦㝡㤹改ㅦ㘶㜲㐹㈶㘶㈲㠶扢㌲慣〷㈰㌷ㅤ㤹㈴ㄷ㡤㈷〱昳㐸戲㈹愱㌵㥣㤴搱挴ㄸ愱挹攷㠷戸挵挳㔸搶㈸搹愶㡥㝢㙥愱つ㙤㕡摦摣㘷㥤㜶慢昵㐶㑤㉡㔵㥣挸㙡愵㤱㜷〵扥搴ㄵ挰㠸㥢㌲昶㈵摥㤴搳㌸㑡㜱挹㐴㔲晦㜶户㌱㠳敥㑡挸㘱㡣㐸昵㌱〰㤹攱㤶㔳〱戱慥㝢ち戴て昷户㉥㌰愸换㜳㄰㘹㕤㐵㤴㘵㡢戸㡦搷㡣㈲㉢㙥㑢㌵㕢昴ㄶ㍤摡散愹愲㔳㜶㔴戴㉢㜰㠴㜵㐶〲慦㔰㠰㌱搲㈷㜷㜰㤰摣戵㌸扡㝢敤㜹昵㤸扢〶㔴㈸っ〸挶㜸㜹ち捡㘱㔷挱㐸㌴戸戵㤶搵㉤ㄸ晤愵攵㙤捣〲〸㠶㠱㘹搰愲㘵㘴攰捣㈳扦扤㠱㜳ㅢ㕡㘵㐴㐸搳挱㔴挶㈸挷攱戰〷搲挰㑤㍣㐸慦㜸㔰㐲攱〱㜵㌱㉣戹㥢㌸改攰〸攴昹㌷㜴ㄴ㉥㥢㈱慥扦戸〷㍢㡡㘷㙢㌵㥡扢昰捦敤ち慣攲敡㐶㘴㡥ㅥ攸戸㤴愵搶㐴晢敥㡥㡥㡡昸戲攰㤱㠵愹㔳㘶㔸㕤㉢㠷㥢搱挵慤㝥㐹㐲晦㌱晣ㄱ㕢扥㥤㌶㜳摥攵㐵搴つ敥㝤改戲敢㕤㜱搵扣昴㠰户晥㐰㈱戸㐲㌹挸㐹㤶㜲㝦挰㡦㑡㕡㑥晦ㄷ㡣戸㤳㘹㜳㠰㤶㠳㠴攳愸ㄴ㐹㠳〹攴㌳攸〴戶㝢昳搶〰改攴㐰〷㥤㈸㐱戰㐷㈸敥愵昷㡣㔰挴㡦㠰㔶ㄲ㑢㜴㈴挷㥥㝦ㄷ慣㉦㕥㐳〹ㄱ㡥攷㔸㡣攸ㅦ㐱㉥〳㜵㑡㤰挷㔷㍣㜸㈱攴晦て㤶ㄲ㙥摥㤲㥤晥ㄷ㤸㔹晣戰ㄳ㐵户ㄲ㐵㍦攸㐲㤱攰㌵㄰挵扦㡦㈲㤳㈴㥤攱搹㜷ㄴ〸攷㥡昶づ愰敦晢㠵摦晦挳〳攸㘲㑣ㅣ捡㐶㐳愸敤㑥㍣㌷㑤㠴㠱㉥ㄳ㠱挱㝢㘵㈲㥣㐱㐶㌰㡡ㅦ㤹〸戱て㘴〹〵摢㥢〸㡣敤㘵ㄸ㠲愹㔰㙢捡慤挱ㄳ搸つづ晤㘳愷㜰昱㔶〶㠸攷㐳㘹〵昳昰㐸摤搸㕤扣㙣晡愶㜳㔰㤵㥦昴㈵㤴㤹扦㠲㥢摣慡ぢ㝢摣扣㘵㡤敡戴㠵慦㈲昱戲敦昹㔳㜶㜶㝦ㅤ㤸㡡㔲攴扥ㄷ㐵㔱㜸ㄷ㥥ㄲ挱㜳㐳敥捦づ晣攳挹㥦㍦晢攲っ㙦慢挵戴慡摦㡢㝣㍦㈱㝢摡ㄳ〸敡愶㉥㡡㕣捦て㜳捥攰ㄳ㈵㝢扤㉥攷㑣㕦㔹㐱㠱攱㈴搹㠸昰㔲㠴ㄹㄱ摦㙥㌰㌱㜱敦㈱㌲㌱愷㍡摣㥤敡挳㈶攵㈲㥣㑡㑤㕣昹昴㤲戰愱攸愹挸晡戴㌶昵㝦㠶㉡㝡㠷ㄳ㘹户ㄲ㜹敡㘴ㄲ攲㥦㍡㜵摤㌱敡扡攸㈰挳戰㝦㈲愵㄰㝦㈰㠵愴て㌲扣㄰愰愴搴㌹㘴昴晢〰㌲㈲㙢㥤㈱㕥晡〳昶㠴㠰㙣㕥晡敢昳㈳ㄶ散㈲戰㤸昸攲晢㍤搱搲ㄶ㑤㔴ㄳ㐳戵捡愶㈹㈳愳づ㉦㉣㤸㑥㑡㔷㤰㐹㤲㝥〴戹ㅤ扢愳昸㤲ㄱ㈷ち扣㐵㡣慤㍢昴戵㤵㥣㐷摣〶㙥㝥㐰捦ㄴ㤴挲㜰昷戳ㄸ〷㔲ㄵ愳㡢㥡㤶愲㈲挲搱㈸摢散㌴ㄴ㔷㐱㘷戹〷㜱㉡㐵昰㡦㕦ち戱㝥戲㌵昴昵㥤㌵搴㜱敥㈰ㄶ挸㕦搸㕦户㘶㌰㌶摥㑡㡥㠱㠴摤㔱慢㘲㜴㍤晣㍣扡㜰搱㌹㘱戴戲敡㔹ㅣ挳㥦㠴戳〶戴㉥晤捦攸戵攲慣ぢ散捤㌰㜶㥢晥晦ㄴち戶搵晦㠲戱㌷㠵挸㈷攲っㅦ㜴挶㑦戶つ搹㜰㐷攰搹㐶昰㐶ㅤ㡣つ㤵㘵挸㍢捡㤵昱昱㙡㔴慤㈴㌸晣㕥昹捥慢ㄱ捤扥戴㙤㠷㝡ち㐰挶㠶昴敦㐲〴昵散摦㉥户㤲搳㙤攱㐹㜴㍣㜰挶慥晡㕥攰㔹攱㐴ㄹ㐱摦〹㝥㝢㘶挱收㤹ㄵ㝦摦㈹搴敥挰㑥っ㍦㠵㍥㘷㤷㈰戰捦捡昰扤㡡㐵㌲戲戰戳㐸〶扦㐳ㅡ㑢㠵㤷愸ㅤ㠲敢慣挷ㅡ㘶ㅤ㥦慥㉥挱搷ㄹ戲㘸㔷㈸扢挸攳摣㜹㐳㠳㕢㠷㍢㕡㥦㠴㍦㐸搶愷㄰ㅣ㔳㑢㜸昲㈹敥㙢攷ㅥ戴户㡤搷ㄶ戰㘵㝦㍥户㤲晥㉡㜰扡戳户戴㤳っ摦挹㉦㤲㑢㐶㠵㄰㤷昶㘷昰㜷攷づ㕡㡥㌶づ㍡㡦㍦攸愶㈳㙣戲づ昷搹づ愲摦ㄷ搱㔵捣ㄲ攰搷㌰攳っㅦ〴扤㝣㘴㐵昱户㔸ㄶㄹ〰昹㕣愱ち搰㥢慡㕦搹㡡慡挷ㅥ㘵㑦㈴挱㌳〶挹戱㈴扥㡤㠶摣慥㘸搹㘰〹㉥㕢愸戳〴昲㐶搲〳昹㥣攰㔹㐲㑤攴㥢攸搰㥣㠸㡤搲摥ㄳ昹敢慤㈶㈲㘸〵愸㠵愶挷ㅦ㑢戴㠸㔱㐷戵攱㄰戸〴ㅥ挰㔸愲㑣㐶㈹ㅦ㈹㜴ち㔱㡣攱㌵愲〸改扦攲扦㙦捥扣昱㍡搳㙦㘶㠴㤲㠸愸㙡㕦〵㈵愲㕡挵搷搳慢昰㔱摡㝢ㄵ㕦摤㙡ㄵ㘳ㄴ㤶㥣㠹ㄱ〲㡣っ㠸ち晥愸㔵㌵㤰攱㠶昲㔷㕣㈴挰㙦摢㉣挶㑣㤴愸扥㔷㤰㐱㕦敥扣㙡㜵ㄵ㤹愴慦捥㡤挸昸捡㐷ㄹ㑡扣ㄱ㐹愷㑥㈱昲捡ㄶ㈲昵㔸㜴㘲㜷散慥㄰ㄲ㔸ㄲ㍦㥢敤㈹摢ぢ㝤㠶晡挵ㄷㄲ挴㥣㍡㤵㝣㐲愵挵挱㈷㄰㐶㘴㥡㤲㤰戸㤱攲昳㐹攳敦㝤扦攵㍢㐵〵ㄲ愸㈷㙡㑣㠲㔳㡤㍦㤷㌴㍥㠲捦戳㔴㥢ㅣ慦ㄲ㌰扤㤹㌴㈶㘱慡挶㉦㈶㡤㝦㝤攴㘰戳㜱㐲㠷搱挸㍡㠹㈴挳攸㔵挷㠰搴愷摡愳㘸慥㕢㔴愴㐳㔶㔴㑣ㄱ慡㘲挸㜵愵㑡㠷㜱㉢挴挷挷搲㡢戸攴㠴扢㈰㤰戶搱晦㤹㜰ㅡ㤷㥦ㄶ捣搰挴户搰ㅢ㠸㍡晢㠶㝡㘲攷㠲戵攴愳㘰搰㍡ㅤ攰㜰㔵摢㔵㈴〲扢㈰ㅦ敤敦㌶摥昹っㅢ戲戵ㅦ㐹戴㑣攳㘵㤲晥戴㠸㡡戰攴挵㘷ㄲ捣收㕥㘸搱㡣昱㍣㤰〳㌱〹挸㡣昱〲㘰ㄴ㤱㌹挰㠲㌱昲扦㘲敥捦戰攲戳〴㉦〲㤴〴㤹㥤㜴㔰昸ㅣ挰㘸昲㍦㔶㑣㙣㈸挷㠹㈶㥥㑤㕥㤶㈶㈳攳ぢ散昰㐵㠰〱昸㜱㐵㑣㠴㈵攳㑢㈸㐹扦㤴㠲㐳扤昴换慣昸ち挱㔷〱㑡㍡㈷扢攳㕤攳㥡晡㔴㘱㕦㐳㔷昱〲〱㝥㡤慦挷ㄹ㍥攸摣㠷㍦敥㙤㌴昳㑣㥣㝣攱㡦㤸㘷摢愷晣㡦攰搳晣㑤㉥㝡〰晦㌳㠹慥㉣晣扣昶㜰㝦㘳㤱〹㘸㥣慢摦㜵㙣昶扢ㄸ㠷敢㙡㠵㔲㌸㈲㤵㑡㔱㉢〸攲㥢ぢㄶㅥ摥挰户ㅣ㔷ㄵ㐲㤰〶㔴㠵ㅢ㔷捣愰挰昸ぢ㌶㈵㡥㠹㈷攳㉦昹㐴搴慡㑤晣慢㌸挳〷㐱扣慡敥㑦挷摤㤳ㄷㄲ搷慡挲敥㜸㈱昱慦㉡搶搲㉦㝣㤹㠳㈹㘴㈱搳慥㤵㠸㌴㐵㐳摦㐶㘶㘴㘰㤴㜳㝢ㅣ扦摡㔵㔱扤㔸扢㜸昱敤搱晣挴捤昹㑦㝤㘲昸攵㌷晦昳慤㤷㝥昲改攳扦晡晤㉢慦晣攴ㄷ㉦扤晥晢ㅦ慦ㅥ晦昷㔷㕦晤户㐷晦敥昵户昶㕢摦搱扥晦昶攲㜷㥥㥢扥晣摣㌳搶昹㝢㑦㍥昷挴搳㡦㑤㉦㕦㌷㌹㌰㌰㌸㜸搷昸㝦摣㜴昷搸ぢ捦晣㔰晣敢㑦㙦㜴㠵㕡㉥㕥搰㍥つ㉥㕢㑤攳㙦㤰挱㌴㌸攳昷㜵ㅡ㕣慥摡愸搵㜸愳收㔰㔰㠴㜳㠳ㄳ㔰ㄵ㘶㝢挵搰晦〰㐰㥥戱愲</t>
  </si>
  <si>
    <t>㜸〱捤㝤〹㜸ㄴ㔵昶㝤㕥㐸㥡㔴戳愴㔴㕣㜱㤴㈰㔱ㄴ挴散ぢ㡡㐰〸㈸挸㈶㐱摣挰搰㐹㔷㐳㈰ぢ㜶ㄲㄶ㤷〱㌷㕣㜱挵㜱摦挵ㅤ昷㜵ㄴㅤ㌷㘶〶㜵㕣㘷㕣㘶ㅣ挵㠵㥦㍡攳㡣㡥晥㕤㐷晤㥦㜳慢㕥㔲㕤昵㍡敤挰昰㝤㔳㜴㕦摥扢昷搴愹㜷㑦搵慢敥慥昷慡㤲愵戲戲戲㝥挲挲晦戹攴戰戰㙢摤戲昶づ愷㘵挴戸戶收㘶愷戱愳愹慤戵㝤挴搸㘴㌲戶㙣㜲㔳㝢㐷㉦〰㈲昵㑤㠸户攷搶户㌷ㅤ攷攴搵㉦㜶㤲敤〰攵㘶㘵攵攵㔹搹㠸敦散扤㙤㕤戱戸㤶㤵㐳〳㔴㤶ㄵ愱改㑤㤳㐷㘳搱㐴㘹晡搰昴愵改㐷搳㥦㈶㥦挶愶搹㠶㘶㕢㥡敤㘸〶搰㙣㑦戳〳捤㡥㌴㍢搱㜰晢搶㉥㌴〳㘱晡敥ち㌳㜳㕣捤戴㠶〵挸愶慥愳㉤改っㅦ㌴换㙤昳愸攲攲ㄱ昸㔷㔶㔶㌵愲㘸昸愰㜱㥤捤ㅤ㥤㐹㘷㔴慢搳搹㤱㡣㌵てㅦ㌴扤戳愱戹愹昱㄰㘷搹捣戶㠵㑥敢㈸愷愱愸戴㈱㔶㔶㔵㕣㔶㕥㥥愸慥慥敡晢ぢ㌰㑦ㅤ㔷㌳㍤改㈴摡晦㕢㥣扢㤱㜳摡戸㥡ㄱ㔳㥤㡥晦ㄶ攷敥攰〴㘵㙤㕢㑢慣愹昵扦㐴㥡换㝤㕡㕥敢㌴㌶㜱攷㍢㑥戲愹㜵摥〸㌴㍢㐵㘸搴㉡㐷㡣㙤㙦敦㙣㔹挴攳㘸㥣搳摣㍣挳㐹挸㑥㙦愹㙤敦㤸ㅥ㑢戶戴昷㙤愱㝥㑥搲㘹㙤㜴摡晢户㡣㕦摡攸㌴㝢挰昶扣㤶㔹戱攴搴㔸㡢㤳挳㐲㝥㡢扢て㈷挶㥤搶㡥愶㡥㘵晤㕡づ㙢㜷㘶挴㕡攷㌹㠴攴戶ㅣ搴搹ㄴ㔷㌹㌹㜸㘵昵摡换搴㌲搹㔱㘸㑦换戸昹戱㘴㠷搴戸ぢ㡢㑤㔸摦攱㈲㔹愴戴㡢㠷搴愰挰㕡摣㘷㜵㑤㉤㠷㌸挹㔶愷㤹ㅢ攱㥥ㅣㄶ〰㠹㐰敥㝥攸㔲㑡愷挳扤愴晡㜸㥤㡦戹㜰㉢㤱㐱㌰㜵㌵㑥㐷㙣昸㤴愶搶㔱㐵挳愷挴㤶㡥㉡ㅡ㔱㔵㕤㔲㔹㔲㕥㔹㕣㕤㔲㕣㔵㔹㔶㕡㕣㍣㝣㙣昳愲昹戱㔱㈵攵㈳㉡㡡㉡㡢换慡㑢慢㉡捡慡慡㑢慢㉢㠷㜳摤㔱㈵㈳㡡㡡㡡换㉡㉢㑢㑡㉡㑡换㉡㡢捡㉡㑢慤〲㄰㕢㠳戹㠹㍤㘰㜲㙢㥡攲㠳ち慤㈱㜴ㄶ挲愸㥣户㜰㕥昰户㠶㝤㌳扢㍥㤶㕤摦㤰㕤摦㤸㕤ㅦ捦慥㜷戲敢ㄳ搹昵昳戲敢攷㘷搷㌷㘵搷㉦挸慥㕦〸㡣㕥昲㝡昷捥昶㤶㝦扦㜰攴扢㜳收㥥㌴敥㤴て㝦ㅣ㌵㜲昴扣〲挵㔳㠱㥣㐹昶㐲㘱慢㘴㌷ㄴ挴搶摥㌰㤱㝤㔸㤲散㐶ㄶ㤷㡥戴㠶戱㍡ㅣ㐶愹㔷㤱㈱戳㉣昸摤㘷挷慣敡㝤散戴㡢ㅦ敤㜷昵㥡挹㡤搷㈸㥥愴愴㜹㈳㔰搸㉡捤摢㡦慤㈸㠲㠹ㄴ戳攴㌵慦㝣愴㔵挲㙡㈹㡣㔲捦㝢捤摢愱㌹敢敥㌷づ戴挶㕤㝥敡换换昳扥㍥㝤ㄷ挵搳愷㌴慦ㅣ㠵慤搲扣ち戶愲ㄲ㈶㔲〵㤳攷㌶て慤慢愶㝦㈴㡣㔲捦㝡慤晢摤㜳㝤㔶敥㌷昰㙦㠷㕣晣敢愳ㅡ㈷敦㤷户㐲昱扣㉥慤㍢〰㠵㙤㙡㡦㜴摡愷戶つ㥦㥥㙣㙢挰㘱㕢㕣㔲㙥㡤㈲挷㠱㌰㤱搱㌰攴ㅥ㍤戲戴㘴愴㌵㠶晥戱㌰㑡㍤敥㜱㙦㜷挰挶㘵〵挳捦㍦攸慡㙤㉢ㄶ㍣㥤㤳扦㔲昱捣㈱摣攳㔰㌰㜰搷㤲㘳㍣㑣㘴〲㡣换㕤㔲㍤搲㍡㠸晥㠳㘱㤴㝡挸攳摥戹㌳㜷摥愶戵〷㑦扢㌰晦愲搵挷㝣搸敦㍢挵㑦㈱攱㥥㠴挲㔶㔱昵㄰戶㘲㌲㑣㘴ち㡣愷㉡㕡㌷㤵晥㘹㌰㑡摤敤戵㙥摡〵昳昶㍦晥㠸㉢㈷㥥㔱搲昸攰扥换扥㍢㐱昱攳㔱㕡㜷㈸ち㕢愵㜵㌳搸㡡㍡㤸挸㑣㤶扣㐳戲㘲愴㜵ㄸ慢戳㘰㤴扡搵㙢摥㕢搷㕣晥昶晡慦㌶㡥戹昶昰㜷慣㈳㜷㕤㍦㕡昵㐱㔸㥡㜷〴ち㕢愵㜹㐷戲ㄵ㐷挱㐴㡥㘶挹㙢ㅥ㡥㥢搹慣捥㠱㔱敡㝡慦㜹㑢て㕢㔲戳昷㜶愷㑤扤㘱搹昷ㅦ㥥㌳㑢㜵㉡㝥愵㤰收搵愳㘰㌸㙥收挲㙤挵㘰㈲つ㌰摥㜱㔳㌵搲㙡愴㍦づ愳搴ㄵㅥ昷㥡ㅢ捦㍤昴换㤳戶慤㍤昷昱扣愳搶㥤戸戱㕡昱㥢㡡㜰㈷㔰搸㉡愹捦㘳㉢收挳㐴㥡㘰扣攳〶愷戲〵昴㉦㠴㔱㙡戵搷扡ㄳ戲搶㍤㔸㝤摣搰昱㜷搹戳愷っ㕢㔱扥㔶昱㉢㤴戴慥〵㠵慤搲扡㔶戶愲つ㈶戲〸挶㙢㕤搹㐸敢㔸晡㤳㌰㑡慤昲㕡㜷挷㈵㘳㝡扤晣慦㈷愶㥤搳攷㡢挳㌶㥤㝡挱㙣挵敦㜶搲扡づㄴっ晢愵㤳ㅣ㡢㘱㈲㑢㘰摣晤㔲㕡㌴搲㕡㑡晦㌲ㄸ愵㔶㝡摣㕦ㅤ昴搴㘵㘳㍦晤㘶捣ㄵ愷㡦㔹晥挲愲捦㥥㔴晣捡㈸摣挷愳㘰攰㍥㠱ㅣ㈷挲㐴㝥〹攳敤㜳ㅣ敥换改㕦〱愳搴㜲㡦晢换ㄹて㍣㌱㝤㕤昵愴戵㐷捦㌸攷ㄵ㘷㔳㐲昱㥢愸㜰㥦㡣挲㔶㔱昵ㄴ㄰㕢愷挲㐴㑥㠳昱㔴㐵敢㔶搲㝦㍡㡣㔲㑢扤搶摤戹攴敢攴晡戵搷搷㕣㌴㙢㕡捤晥て㡦昸㐹昱㉢戲戴敥㑣ㄴ戶㑡敢捥㘲㉢捥㠶㠹㥣〳攳戵づ晤㘵ㄵ晤攷挲㈸㜵慣搷扡㘳摦摦昷慡㜳㕦晤㝣摣㜹晦㌸㜷㤷ぢㄲ㑤㔱挵敦敥搲扡昳㔱搸㉡慤扢㠰慤戸㄰㈶㜲ㄱ㑢摥愹〲㠷捤㙡㔶㉦㠶㔱㙡㠱搷扣捦㙦ㅥ㝦晢㠶攳敦ㅢ扦㜲㐳捥㥣愱ㄷ㝤㜷慣攲慦ち㘹摥㈵㈸ㄸづ㥢㑢挹㜱ㄹ㑣攴㜲ㄸ敦戰挱㐷攳ㄵ昴㕦〹愳㔴愳挷扤㘲㘳晦搶ㅦ扦晥搳愴㑢愷㕥㕢㜱昰昹㥦㝣愴戶㐷㔸戸慦㐶㘱慢愴㝥つ㕢㜱㉤㑣攴㍡㤶扣搴搱ㅢ慦㘷昵〶ㄸ愵㘶㝢捤扢敡戸昷换㠷摤扡㙥敡㙤摢敥㤴㜸晢愳㙦㠷㈹晥㡣㤲收慤㐱挱㤰晡㑤攴戸ㄹ㈶㜲ぢ㡣㤷㝡攵㐸敢㔶晡㙦㠳㔱敡㌰㡦晢戱敦㑦扡敡戴摦敥㍡收㠲㔷敢㜶ㅢ㌳昸㠱㡤㡡扦捥㠴晢づㄴ戶㑡敡㙢搹㡡㍢㘱㈲㜷挱㜸挷㈴㍥ㅦ敥愶晦ㅥㄸ愵愶㝡慤摢㙢㘵攵㠴㔷晢户搷慣㥣㌴攷攳攵愵㥦摣慣㜶㐲㔸㕡㜷ㅦち㕢愵㜵昷戳ㄵて挰㐴ㅥ㘴挹摢㌱挵㈳慤㠷㔸㝤ㄸ㐶愹㠳扣收扤戵昴昹摤㙡㐶㍥㕤扢收搷ㄷ摥㜲㐶搳摡ㅢ搴捥〸㑢昳㝥㡤挲㔶㘹摥愳㙣挵㘳㌰㤱㜵㌰㥥㜸搸戵㡦搳晦〴㡣㔲㘳扣搶摤㕢㌳戱昳㥤〱㜵㘳㑥㍡慡㜲愷㈹㙦㕤昷慣摡〵㘱㘹摤㤳㈸搸愹㕦昸㉡换慤愷㐸昱㌴㑣攴ㄹㄸ昷愸㈹挵愷搷戳昴慦㠷㔱慡摡愳㙥攸㍢戹㝡晦晤摡づ戹攱攰㈹㜷づ㜸㝢搳戱㙡㈰挲㐲晤㍢ㄴっ㐷攴敦挹戱〱㈶昲ㅣ㡣挷つ㔱㥦愷晦〵ㄸ愵㑡㍣敥戹㙦㝥㌰昶摤ぢ㥥愹㔹摤㝦搴㉥ㄷ㥥㌱攴慤扥㉦㈲㝣愸昷㙢慢㌶ㄹ㕢㠲摦慦摤㍦㡤昱㝢㠹晦㌲㕦ㄳ挰㈵㠱㐴㜹愲㌲㔱㕣ㅣ㉦㉦㡡㤵挶㜲ぢ㐰晢㜳㝦㝣昲㈳慡㙦攲昰愶搶㜸摢ㄲ昹㌵扡㙢㑤慣摤改晥㜱㍡捣㡢搵戴㜵戶挶摢〷㥡㠳㜵ㅤ戱づ㘷㤷㘰慣㥢㈴戴㕡ㅤ㝥慢㍢敤戲扤摤㠲慢捤㡡㌵㜷㍡㘳㤷㌶戹攱㕦〴挲昸愵摥搶㤰㍥㍡㈱改ㅣ摢ㄵつ戵㘸㉣㉥㈵㉤ㄶ敥㔰㤶㙥挸㙤搷愰㜱昳摢摡㥤㔶㘹摥戰㤶改㑤㡤ぢ㥤㘴㥤挳ぢ㔱㑥㕣㔲摤㥥㈱敦㜲挱戰㘹慤㐸ㄴㄷ〰攲㠳晤摥挴昸愵ㅤ㑥㙢摣㠹愳扤㡢㥣㘴挷戲㤹戱㠶㘶㘷㠷ㄴ㠸扢㑤〴㜶㑥㜱㑦㘸㙢散㙣ㅦ搷搶摡㤱㙣㙢㑥㡤㡣㡤㉦㡥攱ㄲ㐵㝣㑡㕢摣挱ㄵ㠶ㅣ㉥㔹㉡慢㔷㉦愵戲昶㌱晤捣㈷㙦晢〸搹ㄱ扥㕤晣ぢ散昳㥤㔲て扢ㄱ㌳㤰ㅤ戲㘸㜶㜸㑣㘶て挹㐰㈶扣愴搹㍢㍤搰㤷ㄳ慦摡ㄱ㍤㌴㍤㕡摡搸戵攷戶㉥㌸㍢㝢㍢㉦晢昱㡢㜱ㄹ攷攰㔸㙢扣搹㐹昶㜸捤㔱戱㐵搶㑢㌰戹晢愱㌷愷㔵㉦〷〸戵㔴㉤换㕤搲ㄴ敦㤸ㅦ㤹敦㌴捤㥢捦㉦㤶戸㉥㤹㤷㐷㘹㐳㡢昵ち㕣搶慢㌴慦挱㐴愳㔹㤱㍦ㄲㄴ㠹㕡㝦㜲敢戹㠳昱晦㝦㝥㠱㈸ㅢ㙢㔹㜲㐱ち㔷て摢㜳㕢㈶戴㈵摢㝢昵㌲㘵㜹㜰慣㝤㝥〷て捦㥥㠳攴㝢㥤收つ㤸摣㈱㌰ㄹ慦㍦攵〳㤴挳换㙣晤㕡㙡㥤㐴っㄷ㌷愵㜷慢㔸㙥㡢㝢扤慣搶㘹㙦戴㜸㘱㙤㈲晡捡搲〸㑡攸晣㝤㕢㜸昴㍢㑢㍢㙡㘳ㅤ戱摥㉤戸㐴㠷扤㘴〱㌴㑣搶㜲㑢㕣戳㥦昸昴摡㔱慦〶〶㕢㡡㍥㤶㍥攲㜰㤹搰㜱搰㕦戲㝡㜹戶攷㈴搰昶摤㤰㐴㈴㜸愰愷㕥㙡挳ㄵ挰昸㐱㑥敢捣㘵㡢㥣㜶挲昳㈲㍤㑡ㄹ散㕥㈴㥢搶搸㜰㔸㐷㔳㜳晢〸戴昴愰㘴㕢攷愲晦㈶て戹慣㌷㘱昴㤲扢㈷㡥攲㥦㥦ㄳ攴捡敡扤㤸晢愶扥㍥㉢㡦㙣昴㔸㝢搰昰㘸〵搹㑦昸㑦ㄶ敢㙤晣ㄷ敤㈹㤶㕢〸挴㝦㜲㔹㌲ㄷ昸扥㉤㔰㘸㘶搲㤱ぢ慤㜹㔲㠱摡晤㕡づ㙦㑢㉥㙣㘸㙢㕢挸攳愹扦搴摡攷㍢㑥〷㉦㕥昶昱㉥搶捡㐵㔹愵㝡昵㑡戹㤶攸扢捡戹㍢昸㈳ㅢ㘱晡㡤㙤㙥ㅥ愴ㄹ摢㈳敦挱搵ぢ㤷㔱㈳敦愳㔰㌰ㄹ㍢戹づ㔷㙤ㄷ搶戵㌵㜷昲㕡昲扥戸搶摡搹ㅣ㘳㜱挴搲收昶愵㙡㔷挸挰慢㜹愳敦㍦㙣敤㘳ぢ㍦慡㔹扤改摥昸愴〵㤱㙤搴㐰㉦㄰扡ち㌹㤴挴㜸㕢㥢㘰搴捥㠰昱昴㠲㜲敡㘲㝤㠴扡昵㌱捤㈷㌰㌸㐹㠸散㌸㐷晣摤慤慡扤昱㍦捦ㄳ搶愷㌴晦㠰㔱挳㘰搸㑢慤㝦挲攸㐵搹攰攷捥㤷ㅤ戸て摣攱ㅤ昸〵扣㔱慢㠷㤸ㅡづ〴㜷愲㐵搱㉣捡㘴㔱㈲ㄵ〱戱㔱㠰㕣㉦㄰扡捥戹ㅦ㔶ㄳ〱晥捤昵㝢〱㘶ㄶ攰㐷㙥㠳挲㔸㍣昴㝣〲㘴扢㔵㔵㠴㤸〸搰ぢづ㡢愳㐸慡〴㉥ㄱ㈰ㄷ㌵扤愸敦㝥昴〹㔰っ㜷㔸〰㡢㥣㔶て㌱㔵㡡昵㑣〲㝣〶㜲愳〰晦昴〲愱㉢愹ㄵ㘰㉡㘰㉢戶㘵㤳㍦〵捣㉣挰〰㠴慤敤㘹㜶㠰昱〹戰㤳㕢㔵㤵㈰ㄱ〱㜶㈶㘸ㄷㄸ㔵つ㤷〸㌰㄰㌵扤愸て晣〲㔴挱ㅤㄶ㘰㜷㜲㕡㍤挴搴㐸慣㘷ㄲ攰慤㜴〲扣改〵㐲ㄷ㙢㐷㠱愹㠰慤ㄸ捡㈶扦㥥㔶㠰㝤㄰戶㠶搱っ㠷昱〹㌰挲慤慡〳㐱㈲〲散㐷㔰ㄱ㡣ㅡ〳㤷〸㔰㡣㥡㕥搴ㅦ晣〲㡣㠶㍢㉣㐰㌹㌹慤ㅥ㘲㙡㉣搶㌳〹昰㑣㍡〱㥥昶〲愱㉢捡戵㘰㉡㘰㉢づ挴㐶搵㤳㘹〵ㄸ㠳戰㌵㤶愶〶挶㈷㐰慤㕢㔵攳㐱㈲〲㡣㈷㘸〲㡣攲㔵㘷ㄱ攰㈰搴昴愲ㅥ昶ぢ㌰〱敥戰〰㠷㤰搳敡㈱愶づ挶㝡㈶〱敥㑣㈷挰㕡㉦㄰扡散㝤〸㤸ち搸㡡㤹㙣昲敤㘹〵㤸㠵戰㜵㌸捤ㄱ㌰㍥〱㡥㜲慢㙡㌲㐸㐴㠰愳〹㥡つ愳愶挲㈵〲捣㐱㑤㉦敡㝡扦〰㔳攰づぢ㄰㈳愷搵㐳㑣㑤挳㝡㈶〱㉥㑤㈷挰㈵㕥㈰㜴㘵㝤〶㤸ち搸㡡〵㙣昲挵㘹〵㘸㐶搸㙡愱㘹㠵昱〹戰挸慤慡㍡㤰㠸〰挷ㄲ㤴㠴㔱㠷挱㈵〲戴愳愶ㄷ㜵㡥㕦㠰㤹㜰㠷〵㔸㐲㑥慢㠷㤸㥡㠵昵㑣〲㥣㥣㑥㠰㤳扣㐰攸摡晤㤱㘰㉡㘰㉢㔶戰挹换搳ち㜰㌲挲搶㈹㌴愷挲昸〴㔸改㔶搵㔱㈰ㄱ〱㑥㈷攸っㄸ㌵ㅢ㉥ㄱ攰㑣搴昴愲ㄶ晢〵㌸ㅡ敥戰〰慢挸㘹昵㄰㔳㜳戰㥥㐹㠰收㜴〲㉣昴〲愱搱㠱戹㘰㉡㘰㉢㝥挵㈶㌷愵ㄵ攰㔲㠴慤换㘸㉥㠷昱〹㜰愵㕢㔵㌱㤰㠸〰㔷ㄱ㜴㌵㡣㙡㠴㑢〴戸〶㌵扤愸戹㝥〱ㅡ攰づぢ㜰〳昰㔱慢㠷㤸㡡㘳㍤㤳〰戳搲〹㜰㤸ㄷ〸つ㘱㜰㠰愱㠰慤戸㠳㑤慥㑢㉢挰㥤〸㕢㜷搱摣つ攳ㄳ攰㕥户慡收㠳㐴〴戸㡦愰晢㘱搴〲戸㐴㠰〷㔰搳㡢㥡攴ㄷ愰〹敥戰〰㡦㤰搳敡㈱愶ㄶ㘲㍤㤳〰㘳搲〹㌰摡ぢ㠴㐶㐹㕡挱㔴挰㔶㍣挵㈶㡦㑡㉢挰㌳〸㕢捦搲慣㠷昱〹昰㍢户慡摡㐰㈲〲晣㥥愰つ㌰敡㔸戸㐴㠰攷㔰搳㡢㉡昳ぢ戰〸敥戰〰㉦㤲搳敡㈱愶㤲㔸捦㈴挰㍥改〴搸摢ぢ㠴〶㘲㍡挱㔴挰㔶扣挱㈶敦㤵㔶㠰户㄰戶晥㑣昳ㄷㄸ㥦〰㝦㜵慢㙡㌱㐸㐴㠰㜷〸㝡ㄷ㐶㉤㠵㑢〴搸㠸㥡㕥搴㙥㝥〱㤶挰ㅤㄶ攰㐳㜲㕡㍤挴搴㌲慣㘷ㄲ㘰㐰㍡〱戶昳〲愱搱愲ㄳ挰㔴挰㔶晣㠳㑤摥㈶慤〰㥦㈱㙣㝤㑥昳㉦ㄸ㥦〰㕦扡㔵㜵㈲㐸㐴㠰晦㐷搰㔷㌰㙡㌹㕣㈲挰搷愸改㐵攵昹〵昸㈵摣㘱〱扥㈷愷搵㐳㑣慤挰㝡㈶〱㝥晣㈱捤㔷攱ㅦ扣㐰㘸㐸敢ㄴ㌰ㄵ戰ㄵ㌹搹㘸昲昷㠰㤹扦ち㐷㄰戶㝡搳攴挱昸〴㠸扡㔵㜵㉡㐸〶㤳愸て㐱㝤㘱搴㑡㔴㐵㠰㝥愸改㐵晤ぢ摢攸晡㌱㜴ㅡ摣㘱〱戶〱㍥㙡昵㄰㔳ㅣち㌳〹昰㔱㍡〱晥捦ぢ㠴㐶捤捥〲㤳〸戰ぢ㥢晣㘱㕡〱㜶㐵搸晡〵捤㙥㙣㕤昷慦挱㐱㙥㔵㥤つ愲挱㑣愷㠰愰挱㌰㙡ㄵ慡㈲挰ㅥ愸改㐵晤挵㉦挰㌹㜰㠷〵搸ぢ昸愸搵㐳㑣㥤㡢昵㑣〲扣㤲㑥㠰㤷扤㐰㘸㘰敥〲㌰㠹〰㐵㙣昲㡢㘹〵㈸㐱搸㉡愵㈹㘳敢扡〵愸㜰慢敡㐲㄰つ㘶㍡㤵〴㔵挱愸搵愸㡡〰搵愸改㐵慤昷ぢ㜰ㄱ摣㘱〱㐶〱ㅦ戵㝡㠸愹㡢戱㥥㐹㠰挷搲〹昰愸ㄷ〸つ晤㕤ち㈶ㄱ㘰〲㥢晣㐸㕡〱づ㐶搸㥡㐸㌳㠹慤敢ㄶ㘰戲㕢㔵㤷㠱㘸㌰搳㤹㐲搰㔴ㄸ㜵〵慡㈲挰㌴搴昴愲敥昶ぢ㜰㌹摣㘱〱敡㠰㡦㕡㍤挴搴㤵㔸捦㈴挰㑤改〴㔸攳〵㐲攳㤳搷㠰㐹〴㤸捤㈶摦㤰㔶㠰㘳㄰戶敡㘹收戲㜵摤〲㌴戸㔵㜵㉤㠸〶攳㙤㌵ㄲㄴ㠷㔱搷愳㉡〲㌸愸改㐵㕤敥ㄷ攰㍡戸挳〲㌴〱ㅦ戵㝡㠸愹ㅢ戰㥥㐹㠰昳搳〹㜰㥥ㄷ〸㡤㠰摥〴㈶ㄱ㈰挹㈶慦㑡㉢㐰〷挲㔶㈷捤㘲戶慥㕢㠰愵㙥㔵㜱㤴㜴㌰搳㔹㐶搰㜱㌰敡㔶㔴㐵㠰攳㔱搳㡢㍡搵㉦挰㉤㜰㠷〵㔸づ㝣搴敡㈱愶㙥挳㝡㈶〱㡥㑢㈷挰㌲㉦㄰ㅡ愶㕤ぢ㈶ㄱ攰っ㌶㜹㐹㕡〱捥㐲搸㍡㥢收ㅣ戶慥㕢㠰㜳摤慡扡ㄳ㐴㠳㤹捥㜹〴㥤て愳敥㐶㔵〴戸〰㌵扤愸㔶扦〰㜷挱ㅤㄶ攰㘲攰愳㔶て㌱㜵て搶㌳〹㄰㑦㈷㐰愳ㄷ〸㡤〴摦て㈶ㄱ攰㙡㌶㌹㤶㔶㠰㙢ㄱ戶慥愳戹㥥慤敢ㄶ攰㐶户慡ㅥ〰搱㘰愶戳㠶愰㥢㘰搴㐳愸㡡〰㌷愳愶ㄷ㜵㠴㕦㠰〷攱づぢ㜰㍢昰㔱慢㠷㤸㝡ㄸ敢㤹〴㤸㥡㑥㠰㈹㕥㈰㌴搶晣㈸㤸㐴㠰晢搹攴㐳搲ち昰㈰挲搶㐳㌴て戳㜵摤〲晣摡慤慡挷㐰㌴㤸改㍣㑡搰㘳㌰敡㜱㔴㐵㠰㜵愸改㐵搵昸〵㔸〷㜷㔸㠰㈷㠱㡦㕡㍤挴搴ㄳ㔸捦㈴㐰㔵㍡〱㉡扤㐰㘸㌸晢㈹㌰㠹〰ㅢ搸攴昲戴〲㍣㡦戰昵〲捤ㅦ㘰㝣〲扣攴㔶搵搳㈰ㅡ捣㜴㕥㈶攸ㄵㄸ昵㉣慡㈲挰慢愸改㐵つ昷ぢ昰っ摣㘱〱㕥〷㍥㙡昵㄰㔳敢戱㥥㐹㠰挱改〴㈸昰〲愱㐱昷摦㠳㐹〴㜸㤷㑤摥㍤慤〰敦㈱㙣扤㑦昳〱㕢搷㝤〴㙣㜲慢㙡〳㠸〶㌳㥤晦㈳攸㈳ㄸ昵㍣慡㈲挰挷愸改㐵敤攰ㄷ攰㌹戸挳〲㝣ち㝣搴敡㈱愶㕥挰㝡㈶〱晡愶ㄳ愰㡦ㄷ〸捥っ挸㝤〹㑣晦挱㠸㙥ㅦ㌶㌸㌱慢挹㔹挲㈱愸晥〹㑣㑡ㅦ搷搹摥搱㈶攳㘵晤ㄲ戵㙤㔳摢㍡㙡㥢摡ㄷ㌵挷㤶㙤㤷昰ち㠷捦㜷㕡㌱㥡㥤挴愰㜶挰搷戶㘸㤱ㄳ户ㄲ㜵㙤㥤挹㐶㘷㘲敤晦挲㘸㌷昲挳慥㤳㠱敥㙣㠵㘵昳〶㜰戳戰㈶㡥ㄲ㉣㔹戹慦㠰㌰㌸づ㈷㔳攳㝤㘳收㔲戴〱捣敦㔶㜴㘶㔳㐷戳搳㈷㈱攳搵㔲捥㑢㐰㐵㑣ㄱ㠸昷㑥捣㥣㡦昱愹摡㝥㠹㠳㤲㑤昱收愶㔶㠷㍢㘳㠰ぢ㥤散捣挳㜴㠰改㙤敤㑤ㅣ㉥敡㤷㤸㤹㡣戵戶㉦攲挸㘶攳戲㙤㔳㙡㌲〴㥡㥢愸㘹㙡㙤挷㘶㘴㉦戲㥣㥦愸㥢摦戶〴㌷挴㜴戶戴ㅥㄴ㕢搴晥㍦戱㔷ㄴ㜷㡢㉣戲㙢㔴戶捡捥㔶㜹搹㜹㥢扢㝦㈲㕦愱㡦㙤挳摢〵〶攱㈸敤㐸㌶㌵挸㐰㥢㙣愱〴㌶㠷㐶昶㘰㔶敥慢㈸〵㐷㌰㝤㍢㌰㌰晤㠰㉤㑤戹捤挳㌸ㄲ摥㜵㡦搱㉦〰户扥㐶㘳晡㝥〳㌳改愰挳㈶㜶㑦捣搹愲ㅢ㜶㜲㕦〳昳捦㥥〷戱㍤挰晤摤〳㠸㜳㈳㜸㍣愱㕦攲㌸㘰㉤㜸㔰㐶ㄳ㠲攱昱搹扦扢㌸〱㐳改㝤ㄳ㤳㘳つ㑥㌳㘶〰戴挴㍡晡扢ㄵ㑥挵㘸㠹㌵户㝢戱㜱㙤㉤㉤㌱ㅥ㜰扣㉤愵慥㌱搶散攴㈵挶㜶㜶戴攱㡥て㉢〱㈳㐷愵攷㡡㉤㠵㉢戶搴ㅤ慢㑦捣攰捣㈰㈹㤳慢㙤㕥㉣搹搴㌱扦愵愹㌱㡦ㄵ捥摥昹㥦㌸㔲㜱昶挸㠱㤸㝡搱㘷㤲攰攰扦㍢〴㡦摤㍤〲昳㘵㈸ㅤ㜷㍦㡥攷㙣ㄵ挱㍦戵㤹ㄳ㐷㜰摥㤱㡦ㄳ敢㍢戰攵攲㉤㈷㈲㘹换㘷㌲㄰㡢攲㘷换㜱㠸捡愹㐹晤㠹〰扣慤敦〱㘵㠱敦㥣搷㘱㝡㥣㔵搰ㅢ㠰攸攴戶㔸㝣㐲慣ㄱ户㤸昵昶㙥㌰换挳慥攵㠹㈶㘹㜳㥥挷㌸㑣ㅤ挲㤴愴挵㑤㜱㈷㤹㐷㐷ㅤ㙥愰换攱っ㤱㠸扢て㌱攲摤㉢㉢㌷户㑦㥥㘹㕢ㄳ㌵搷㄰㙦昴摣㝦㠳摥挴㄰晦摦て慤攲㄰ㅡ搲㤲て愸㝦㈳ㅤ敢〷收昴〶㥣捣㈷〰昸㤱㠰㥦㘰㜲摦㐴㌰戸㙦㔲愷㕣㘰㘲㠶〵㔰㡥摣㥡挵挹㈰㜹㤸㌸㈱戳㐸㜲㈵㤱㍥扥搹ㅦㄱ㜷攲㐷㥥扥摦㉢挲㘱㝣㈷ㅥ㜵捦慥㥣㘵㠲捦㠵慣散散ㅣ散敡㐸㜰收㕣㘸戳㈰㙢愹㜳㘴㕡㠸摡つ㑤㠸㜰㝥㘰㍦㜶ㄶ昰搷换戴捡搰㤷㠷㘸搴捡〶㉡㉢慡摥㠶搵愹昷挵㔶㍤㙤㈰㍡慥㝢挱愸㑤〰昰攳摦昷㘱愵㍥㐲㤵ㅦ㔸戸㥡〷㜵㘴〹㥣づ搵挷昰昲㤴㘸㐵㐸昲〹㑡㍣搳㜴ㅤ㜹㜹昰㘶㍥昲晥捥㌵昰戶㜸扢㈴ぢ昲晥ㄴ〵摤㘴ㄴ㜵㤳愳挰㔸㝤〸晣㠷ㄹ搰㤷㠰㝥〴晣ㄳ〰敥搲㐸㝦搴戶㐹㤱㑡敥㠸晡㈳㘲ㄸ晡晦〹晦挹〲戹㙣㈰㈱搷ㄷ戰㝡摢㝤改㜱て愵㙤㐸扤㉤愹晦つ㘷㔰慥ㅦ攱换㈰ㄷ㌷㈵㜲つ㈰〹昳㑣㤱㙢〷㜸㌳换㤵㡤搵愸㤰戵愳㤰戸ㄵ挵〹〸扡挹〸敡㈶敦〴㡣戵㌳㠱㥣㥣㘰〰散㐲挰㐰〲㌸㕦㐱攴摡ㄵ戵愰㕣㤸攸㙤㤰㙢㌷㈰㈱ㄷ㘷㉥㘸㙡㥦㕣扢㤳㝡㄰愹㌹换㈰㈸ㄷ愷ㄶ㘴㤰㡢ㄳて㐴慥挱㈴攱っ㠴ㄴ戹㠶挰㥢㔹㉥捥㔴挰ぢ㜷昷㤱〴〵㜹㜳扡㠲㙥㌲㝣㕡慥㍤㠱戱昶㈲㤰㔳ㄹっ㠰愱〴散㑤〰㘷㌷㠸㕣晢愰㘶愷ㅥ㕤㘶戵㠶〳〸戵㜶昷㌱晢搴摡㤷捣㈳挸捣㈹〹㐱戵㌸て㐱搴㡡散〷挸㜶戸戹㙣摦愹㙤ㄹ扦慥㈸捥㕣㄰〵㡢㐸㍣ㅣ戵ㄴ〵㑢攰捤慣㈰愷㍡攰㠵㙢㥦㈴㐱㐱摥㥣敦愰〵愲挳敢㈳㘵挰㔸攵〴㜲㉥㠴〱㔰㐱㐰㈵〱㥣ㅥ㈱ち㔶愱收㔷搰扤㉦捥㜰扣㡤〴㄰ち㜲㥥㠴㘶昶㈹戸㍦㤹て㈰㌳攷㌴〴ㄵㅣ〳㥦㝢扣㔱㐱㔹㑡㘰㝤㕦敥搴㔸㐰㐴慤〳㐹㔲㠳㕡㡡㕡㘳攰捤慣ㄶ攷㐵攰㠵㐹ㄳ㈴㐱㐱摥㥣ㅣ愱㥢㑣㠷愷㔶つ㌰搶㌸〲㌹㜱挲〰愸㈵㘰㍣〱㥣㑢㈱㙡㑤㐰㉤㔵㉤摥改㘷㔰敢㘰〰愱ㄶ㈷㔵㘸㘶㥦㕡ㄳ挹㍣㠹捣㥣〰ㄱ㔴㡢戳ㅥ㌲昴㑥捥㠹㄰戵㈶㤳㠴㤳㈳㔲搴㥡ち㙦㘶戵㌸㠹〲㉦摣〶㐸ㄲ慤ㄶ㘷㔲攸㈶挳愷搵㥡づ㡣㜵㈸㠱㥣㘵㘱〰捣㈰愰㡥〰㑥扣㄰戵㘶愲收㔷㙢㔰攱㐸戳㕡戳〰㠴㕡㌱ㅦ戳㑦慤挳挹㝣〴㤹㌹㕢㈲愸㔶㌳㝣ㄹ搴攲〴ち㔱敢㈸㤲㜰㈶㐵㡡㕡戳攱捤慣ㄶ㘷㕣攰㠵摢晥㐸㠲㠲扣㌹敤挲㈰挶㌱挰㔸昵〴㜲㑡㠶〱㌰㤷㠰ㄸ〱㥣愵㈱㙡㌵愰ㄶ㍣昵攳收㉢挳挱ㄵ〷ㄲ㜲㜱扥㠶愶昶挹攵㤰㍡㐱敡ㄵ〰〴攵㍡ㄹ扥っ㜲㜱扡㠵挸㌵㥦㈴㥣㜷㤱㈲搷〲㜸㌳换挵昹ㄹ㜸攱㕥㐱㤲㘸戹㌸㐹㐳㌷ㄹ㍥㝤㜰㌵〳㘳戵㄰挸〹ㅣ〶㐰㉢〱㙤〴㜰㑥㠷挸戵〸戵愰㕣戸昳挶㈰㔷ㄲ㐸挸挵搹ㅤ㥡摡㈷㔷㍢愹昹㠸〹挵㤹ㄸ㐱戹㌸晤挲㤵㉢敤㤹㡢㤳㌳㐴慥挵㈴攱㉣㡤ㄴ戹㤶挲㥢㔹㉥捥收挰ぢ搷敥㐹㠲㠲扣㌹愵㐳㌷㤹づ敦捣㜵ㅣ㌰搶昱〴㜲扡㠷〱㜰〲〱㈷ㄲ㜰つ〰㈲搷㉦㔱昳昷挵搱㈳㑢㜰敦㥣㐱慤ㄵ〰㐲㉤㑥〵搱捣㍥戵㑥㈲昳挹㘴扥〳㠰愰㕡㥣慢㤱攱攰攲㑣づ㔱敢㔴㤲㜰㑡㐷㡡㕡㉢攱捤慣ㄶ愷㝥攰㠵㥢ㄲ㐹愲搵攲晣て摤㘴昸戴㕡㘷〰㘳㥤㐹㈰攷㠶ㄸ〰㘷ㄱ㜰㌶〱㥣㉥㈲㙡㥤㠳㥡㕦㉤㥣戹㜰昷㤰㐱慤㜳〱㠴㕡㥣㌷愲㤹晢㜵㙦晡㍣㌲㥦㑦㘶捥昱〸慡挵㠹ㅤㄹ搴攲戴て㔱敢㐲㤲㜰晥㐷㡡㕡慢攱捤慣ㄶ攷㠹攰㠵扢㄰㐹㠲㠲扣㌹㔹㐴㌷ㄹ㍥慤搶慦㠰戱㉥㈱㤰ㄳ㐹っ㠰㑢〹戸㡣〰捥㉤ㄱ戵㉥㐷㉤愰ㄶ敥晥㌳愸㜵㈵㠰㔰㡢㤳㑣㌴戳敦搸扡㡡捣㔷㤳㤹ㄳ㐲㠲㙡㜱ㄶ㐸㠶㥥挸㌹㈲愲搶戵㈴攱㘴㤱ㄴ戵慥㠷㌷戳㕡㥣㔴㠲ㄷ㙥㕣㈴〹ち昲㝥〷㔶㌷㤹づ慦㈷摥〸㡣戵㠶挰㜷捤㠰㥢〸戸㤹㠰㡤〰㠸㕡户愰收㔷ぢ摦戸㜰㥢愸㐱慤摢〰㠴㕡㥣㤱愲㌷敤㔳敢㜶㌲摦㐱㘶捥ㅥ〹慡挵㈹㈳ㄹ搴攲㠴ㄲ㔱敢㑥㤲㜰㘶㐹㡡㕡㜷挳㥢㔹㉤捥㐰挱ぢ㌷㍢㤲㐴慢挵㘹㈸扡挹㜴㝡㙡摤ぢ㡣㜵ㅦ㠱㥣愲㘲〰摣㑦挰〳〴㜰搶㡡愸昵㈰㙡愹㙡㤵㤸㍦ㄴㅦ〶㄰㙡㜱晡㡡㘶昶愹昵〸㤹㝦㑤收ㅣ晣㥥づ慡挵昹㈵ㄹ㝡㈲㘷㥦㠸㕡㡦㤱㠴搳㔰㔲搴㝡ㅣ摥捣㙡㜱扡ち昵戰㥥㈰㠹㔶㡢㜳㔶㜴㤳攱搳㙡晤〶ㄸ敢㐹〲㌹㥦挵〰㜸㡡㠰愷〹攰ㄴㄷ㔱敢ㄹ搴晣㙡攱扣㘵㔶㙢㍤㠰㔰㡢㜳㕤㌴戳㑦慤摦㤲昹㜷㘴收扣㤴愰㕡㥣㡣㤲㐱㉤㑥㔵ㄱ戵㌶㤰㠴㜳㔶㔲搴㝡ㅥ摥捣㙡㜱㙥㡢愸昵〲㐹戴㕡〵昰敡㈶晢搴晡〳㌰搶㡢〴㜲昲㡢〱昰ㄲ〱㉦ㄳ挰昹㌰愲搶㉢愸〵搴㌲㝦㈶扥〶㈰搴攲挴ㄸ捤散㔳敢㡦㘴晥ㄳ㤹㌹㠹㈵愸ㄶ㘷慥㘴㔰㡢昳㕡㐴慤㌷㐸挲〹㉥㈹㙡扤〵㙦㘶戵㉡戰㥡愸昵㘷㤲㘸戵㌸ㅢ㐶㌷搹愷搶㕦㠰戱摥㈶戰捡っ昸㉢〱敦㄰挰挹㌳愲搶扢愸〵扦㜰㤹㑦㕣敦〱〹戹㌸㡤㐶㙦摢昷愱昸㍥愹㍦㈰㌵愷扣〴攵攲㍣㤷っ㈷㉥捥㠲ㄱ戹㌶㤱㠴搳㘱㔲攴晡〸摥捣㜲㜱摡㡣挸昵㌱㐹戴㕣㥣㍢愳㥢㑣愷㜷攲晡〴ㄸ敢㙦〴㜲㕥㡤〱昰㜷〲㍥㈵㠰㔳㙤㐴慥㝦愰收㍦戸昰㠵换㝣㘹攲㌳〰愱ㄶ攷摣㘸㘶摦挱昵㌹㤹晦㐵㘶捥㡦〹慡挵㐹㌱ㄹづ㉥㑥㤹ㄱ戵扥㈴挹㕣搴㔲搴晡ち摥捣㙡㜱㡥㡤愸昵㌵㐹戴㕡㥣㘸愳㥢っ㥦㔶敢ㅢ㘰慣㙦〹㡣㥢〱摦ㄱ昰㍤〱づ〰愲搶扦㔱ぢㅥ㕣收敦㄰㍦〲〹戹㌸㐳㐷㙦摢㜷㜰晤㐴敡㉣㕣昸㔷㥣㑤ㄳ㤴㡢㔳㘸㌲ㅣ㕣㥣㘰㈳㜲攱摡㜰㤶㕡㡣㕡㡡㕣戸晤昶㘷挸戵ㄴ慢㠹㕣戹㈴搱㜲㜱㕡㡥㙥㌲㥤摥挱ㄵ〱挶敡㑤㈰愷散ㄸ〰㜹〴昰㐹㜶㡡戳㜸㐴慥㈸㙡㠱㠳ぢ㌷捥ㅢ扥㐳昴〵㄰㙡㜱㍡㡦㘶昶ㅤ㕣晤挸摣㥦捣㥣㝡ㄳ㔴㡢昳㙤㌲ㅣ㕣㥣㡤㈳㙡搹㈴攱戴㥣ㄴ戵戶㠵㌷昳挱挵改㍢愲搶㜶㈴搱㙡㜱づ㡦㙥㌲㝣㕡慤〱挰㔸摢ㄳ挸昹㍤〶挰づ〴散㐸〰愷晣㠸㕡㍢愱收㔷ぢ㥦㡡收㕦㡡扢〰〸戵㌸昷㐷㌳晢搴ㅡ㐸收㕤挹捣㜹㍡㐱戵慥㠵㉦㠳㕡搷〱㈲㙡敤㐶ㄲ捥攱㐹㔱㙢㄰扣㤹搵攲㕣ㅦ㔱慢㠰㈴㕡慤㌵昰敡㈶晢搴ㅡっ㡣戵〷㠱㥣っ㘴〰っ㈱愰㤰〰捥てㄲ戵昶㐴㉤搸ㄵ昱㜸〳挳挱㌵ㄴ㐸挸挵㤹㐲㥡摡㈷搷摥愴摥㠷搴㥣搵ㄳ㤴敢㐱昸㌲挸挵㠹㍥㈲搷㜰㤲㍣㡣㕡㡡㕣㈳攰捤㉣ㄷ㘷〶㠹㕣晢㤱㐴换挵改㐱扡挹㍥戹㡡㠰戱㡡〹攴搴㈱〳愰㠴㠰㔲〲㌸㥢㐸攴㉡㐳㉤㜰㜰㤹扢㘲〵㠰㔰敢㐹ㅦ戳㑦慤㑡㌲㔷㤱㤹㔳㠰㠲㙡㜱摥㑦㠶ㄳㄷ㘷〵㠹㕡㈳㐹挲改㐱㈹㙡ㅤ〰㙦㘶戵㌸㡤㐸搴ㅡ㐵ㄲ慤ㄶ攷ㄲ㘹㌱攸昴㑥㕣〷〲㘳㡤㈶㤰昳㡣っ㠰㌱〴㡣㈵㠰㔳㡦㐴慤ㅡ搴晣㙡攱挷㡦昹㠷㜵㉤㠰㔰㡢㜳㤰㌴戳敦㌴㍦㥥捣ㄳ挸晣㉥〰㐱戵㌸㐹㈸㠳㕡㥣㐲㈴㙡ㅤ㑣ㄲ捥㈵㑡㔱㙢ㄲ扣㤹搵攲㥣㈳㔱敢㄰㤲㘸戵㌸昱㐸㌷搹愷搶㘴㘰慣㈹〴㜲㔲㤲〱㌰㤵㠰㘹〴㜰㥥㤲愸㌵ㅤ戵㠰㕡收㥥㌸〳㐰愸挵〹㑢㥡搹㜷㙣搵㤱㜹㈶㤹㌹挱㐱㕡㝣ㄸ㙢㔸㠷ㅦ愶戹ㅣ愴づ㡥扤㠶挶挵㘵ぢ〹㡥㤰搷㜵㉣㙢挶慣〴ㄶ㌹ㄶ敢㤶㌸慡ㅣㄵㅦ㐶㠸摢㤲ㄸ昱捡〹㍥㌳愱㙢摤ㄷ戱搱㍥〳〲捦愳㤰搵ㄸ攱〰㝣敥㙤摦㠷㥦戹搰戵㍥ㅢ摥㝤㜳㍡搷攱ㄲ㌹ㅣ㑤ㅣ㌰愵愹㌱搹搶摥㤶攸ㄸ㔴㠷昹㌶㠳昸㝣㡦㐴㔶㔶搱搸摣㕢挰㘸摣㈶ㄳ换㘹攵挳㍣ㄷ昳㝥昷攸挲搶戶㈵慤搲㥡摣㜶㍥收㐴昴敡摤㥢㥢㠹㜲㍢㕣昶㠰㜸㌶〷敢戹戲㜵㈴㙣扦㕥㌶㐷扢戹搸ㅣ昱㤶〲㠷户愵挰㈱㙥㉥戹搹㄰晣攷㡥㌷㤳㕢㌵愸㐶ㄵ㔷㑥㑥敦摥慡㌰昰㌰㡤搰㌸㜵搷搳〸㈲ㄱづ㔳攷摥㠴㤴㝦摥㑡愹㡡㜲攵㍣扣慤愳搱〴㙢㌶㑣搴敥㠵㠶昳㘰㠹捣㐱㜵㥢㜱㌵昵愹㡦㐵㡤ㅣ〳㜷㕦戸㘵㈸㝥〶ㅥ㐲ㄲ愹㠷愷㍦㍣扥㜹㌹㜶㡥挷㘲捤㐵搰ㅡ捣㙤ㄴ挰愸〸晣愲㜳㈳晣㉣挸㍢て㕥ㅥ㥢敡㑡㈴挲㈳〲〱摣てち〸昷愸扡ㅣㅥ敥搵搴扤㘲㘱㈵㈲慣㜹戰搸㉢㔱搴戹搸㝤㜴愱慦㉥昴昳ち捡㐶㠱㝢㐶㕤ち㍡慡㈶搹㌷㠱挰㕡〰ㄳ戵户㐱㤰㘰㡢搹㕢捣搵㘲㝡昶戶摡摦㑡搷摥㐴っ㠵㔱〳㐸挶摡戱昰㜷攵戳〳扣㤲捦戹搸㐴㌸㥦㜳攰つ攷戳㈳㔶〲〹愶㝥挳㈲㥦㥤㔰攷㘲敦慣ぢ扢攸挲㐰慦愰㜶㐳㐱昲㌹换㥦捦ㄲ戶㜱㈹㑣搴摥ㅤ〰㠲㠳昹っ搲晥ㄳ㠸㉤㈲㘲㍦ㄸ㌵ㄸ㝥挹㘷㌹晣㕤昹っ㠱㔷昲㔹㘱捣攷㤷挶㝣㌸ㄴっㄲ摣搵〹㡢㝣昶㐴㥤㡢捤愱㕦㈹っ搵㠵扤扤㠲ㅡ㡥㠲攴㜳㠲㍦㥦搳搸挶㤵㌰㔱㝢㕦〰〸づ收㌳㐲晢捦㈲戶㤲㠸ちㄸ㔵〴扦攴戳ち晥慥㝣㑡攰㤵㝣㤲挶㝣ㄶㄹ昳攱挰㉣㐸戲慣ぢ㘰㤱㑦㤹㐷ㅤ戹㄰昵挲㜱㌵攳㘶搴㔷㔷㤴挶昱散收敡㐴〹㥥㤲㕢㔶摣搸㔰㔶攵ㄴ㍢㡤昱㐴㘳㜵㐵㜹㐵㜱愵㉤㘳戶攴戸〸敢搸ㄵ扡㜱慢㔹慢搴㌵挶搴㐸搴㐴㠹〵㥥ㄲ㍢㜲戵㑢㄰戲㉥㠵㠹摡晢〳㠰㔷㐸㠹〳戴晦㑡㘲て㈴㘲ㄴ㡣㍡㄰㝥㔱攲ㅡ搲搳挳昷ㄸ㜸㐵㠹戹㐶㈵㡥㌱㉡㌱ㄶ㉢㠱〴㔷㑥㘱愱㐴㡤㐷ㅤ戹ㄱ㜵㔷㠹㠶㜲愷扡㈱㔶㔱㕥㤶㠸攱挹挰㔵つつ挵㑥㐳㘵㐵㜵㔱㐹㘳㜱㜵慣㌸㔱㙣㡦搳捤㔹㠳㜵散㕡㕤ㄳ㈵㘴㈸㤶晣㡣愹㠳ㄱㄳ㈵㡥昰㉢㜱㉢㐲搶㙤㌰㔱㝢㈲〰㜸㠵㤴㤸愴晤㜷ㄲ㍢㥥㠸㕡ㄸ㌵ㄹ㝥㔱攲ㅥ昸扢㤴㤸ち慦㈸㌱搵愸挴㘴愳ㄲ搳戰ㄲ㐸㜰㉤ㄳㄶ㑡㑣㐷㥤㡢㝤愸㉥捣搰〵㡥㤸㜲㔱戳㔰㤰㝣㈶㜹昹挸㌹攸㈱㄰㔸て挳㐴敤挳〱㈰㌸㜸㡣ㅦ愱晤㡦ㄱ㍢㤹㠸㐳㐸㜸ㄴ晣㤲捦ㄳ昰㜷攵㌳ㅢ㕥挹㘷㡣㌱㥦〳㡤昹㜰挸ㄳ㈴戸摡〸㡢㝣㡥㐱㥤㡢㕤慦ぢ㜳㜵㈱收ㄵ㔴ㅣ〵挹攷〰㝦㍥捦戲㡤敢㘱愲㌶挷㈹〹づ收㤳搰晥つ挴搶ㄱ㌱〳㐶捤㠷㕦昲㜹〱晥慥㝣ㄶ挰㉢昹㤴ㄸ昳㈹㌲收戳㄰㉢㠱〴搷〳㘱㤱㑦㌳敡㕣散ㄶ㕤㘸搵㠵㌶慦愰㤲㈸㐸㍥㈳晣昹扣捡㌶扥〶ㄳ戵㌹㤰㐸㜰㌰㥦づ敤㝦㠳㔸摥慦㙥ㅤ〹愳ㄶ挳㉦昹晣ㄹ晥慥㝣㤶挲㉢昹っ㌱收㌳搸㤸捦㌲慣〴ㄲ㕣戱㠳㐵㍥挷㜹搴㤱㜷㔱㜷㝢㕥扣戴戲戸㍣搱㠸㝥搷㔰㔱㔶㕣㔵㔲㔵攱㌸愵つ挵昱慡捡㐴愲愲愴慣搱㍥㕥㌷㘷㈳搶戱㑦搰㌵改㜹㌲㤴㐸㝥挶搴ち挴㐴㠹㕤㍤㈵攴ㅣ昴㈱㐲搶㈶㤸愸㝤ㄲ〰㜸㠵㤴㌸㔹晢㍦㈱㌶㐶挴㕣ㄸ㜵㉡晣愲挴愷愴愷㠷敦㤵昰㡡ㄲ摢ㅡ㤵戰㡤㑡㜰㐰㄰㈴戸㕤ㄶㄶ㑡㥣㠱㍡ㄷ晢㑣㕤㌸㑢ㄷ捥昶ち敡㕣ㄴ㈴㥦晥㕥㍥搲昳扥㘰ㅢ扦㠴㠹摡ㅣ挶㈳㌸戸㘷捦搷晥㙦㠸㥤㑦〴敦㙡㔷ㄷ挲㉦昹㝣て㝦㔷㍥慢攱㤵㝣㜲㡣昹㘴ㅢ昳攱㤰ㅤ㐸㌰㐹ㄲㄶ昹晣ち㜵㉥昶㈵扡㜰愹㉥㕣收ㄵ搴㤵㈸㐸㍥㔹晥㝣㔴㉥㔸戲㘱愲㌶〷摡〸づ收㜳戵昶㐷㠸㙤㈳㠲㌷愹慢㙢攱㤷㝣昸㤷ㄴ扡昲戹ㅥ㕥挹攷慢敦㑣摦㘶扥㠴㌷晣㙤收〶慣㈴昹昴〳ㄵ昲戹搱愳㡥昴㐷摤㍤㔲㘳㤵攵挵搵愵昱㉡愷挲㈹㉦㉢㡡ㄵ㌵㌴㌴㌶挶㡡㘲搵昸戸愸㉣㡡挵捡㙤ㄹ㙦㘳攳昲戱㡥㝤㤳㙥㥣ㅣ愹㌲搴愶㘳敡㌶挴㐴㠹㝦愰㌱晣㕥㈷㐷敡㜶㔸捤ㅡ〰ㄳ戵㙦〷〰慦㤰ㄲ㜷㘸晦㑥挴㉥㈶愲ㄳ㐶摤〹扦㈸㌱㄰晥㉥㈵敥㠶㔷㤴昸挰愸挴㝢㐶㈵敥挱㑡愲挴敥愰㠲ㄲ昷㝡搴㤱㐱愸扢㑡ㄴ㌵㤶㌹㔵㑥〳㍦㉢攳㘵㔵㜸搴㘳㐳㐵㘹㉣ㅥ慢㡥㔵㤷㔷㤶㤶㔵㔵搸㌲㤶挶挶ㄵ㘰ㅤ晢㝥摤㌸㔱㐲㠶搱㜴㑣㍤㡣㤸㈸昱ㄷ扦ㄲ㠵㔸捤摡ㄳ㈶㙡㍦〲〰㕥㈱㈵㝥慤晤晢㄰㝢㈲ㄱ扣㙤㕤㍤〶扦㈸戱㉦晣㕤㑡㍣づ慦㈸昱㡡㔱㠹㤷㡣㑡㍣㠱㤵㐴㠹㘲㔰㐱㠹摦愰捥挵㝥㔲ㄷ㥥搲㠵愷扤㠲㕡㡦㠲攴昳〷㉦ㅦ改戳愵㙣㘳ㄹ㑣搴收㄰ㄶ挱挱㘳晣㜷摡㕦㐵散愹㐴㥣〲愳㌶挰㉦昹散て㝦㔷㍥捦挳㉢昹㍣㘳捣攷㈹㘳㍥㉦㘰㈵挹㘷㌴愸㤰捦ㅦ㔰攷㘲㜳㜸㑡ち㉦改挲换㕥㐱扤㠶㠲攴昳ㅢ㝦㍥㘳搹挶ㅡ㤸愸捤㐱㈶㠲㠳昹晣㐹晢㈷㄰㝢㌶ㄱ㘷挱愸㌷攰㤷㝣㈶挲摦㤵捦㕢昰㑡㍥てㅡ昳戹摦㤸捦㥦戱㤲攴㌳〵㔴挸攷㉦愸㜳戱㌹㠰㈴㠵扦敡挲㍢㕥㐱扤㠷㠲攴㜳慦㍦㥦㘹㙣攳㜴㤸愸晤㍥〰〴〷昳昹㐰晢㘷ㄲ㝢㈱ㄱ扣㐷㕣㙤㠲㕦昲㌹ㅣ晥慥㝣㍥㠲㔷昲戹挵㤸捦㑤挶㝣㍥挶㑡㤲捦搱愰㐲㍥㥦㜸搴㤱搹愸㝢摦㔳㡢㡢㉡㡡㑡㉢攲戱愲昲㔸㔹㐵㤱搳攰㈴㉡攲㔵挵戱㤲昲〴晥昴㐵㘵摣晥㥢㙥捥ㅣ慣㘳晦㕤搷愴攷㝤慡㙢㡣愹捦㔰ㄳ㈵慥昵㤴㤰㜳㔰っ㈱慢〱㈶㙡㝦づ〰㕥㈱㈵晥愵晤〹㘲㉦㈳㠲㌷㡢慢㉦攱ㄷ㈵㥡㐸㑦て摦㕦挱㉢㑡晣捡愸挴㙡愳ㄲ㕦㘳㈵㔱愲〵㔴㔰攲ㅢ搴戹搸摦敡挲㜷扡昰扤㔷㔰㍦愲㈰昹㕣攸攵㈳㍤慦㡤㙤㕣〴ㄳ戵㝦〲㠰攰攰㥥攵㤶挴摦㐱散戵㐴㕣〳愳㘴愰㠵戵㈵昰㜷攵挳㠱ㄶ挹攷っ㘳㍥㉢㡤昹攴㘲㈵挹攷㜸㔰㈱㥦〸㉡㘴㡣㥣㠰扡扢㘷㉢ㅡ慢攳㡥㤳㐸㈴㥣㤲㠶戲敡㔸㘳㠳ㄳ㉦㉡㑡挴ㅢㅡㄳつ攵愵㑥㜹愹㉤㈳㌱㙣捥㠹㔸挷收搸ぢㄹ㉣搹戳㌲〸愳㘳㡡㘳㉢愲挴ち㑦〹搹戳㈷㘱㌵敢㘴㤸愸摤て〰㤳ㄲ晤戵㝦㈵戱扣㙤摢攲㑤攰㑡〶㔱㔸㍢ㄳ晥㉥㈵㌸㠸㈲㑡㉣㌶㉡搱㘱㔴㘲㍢慣㠴㔷㤶戵ち㔴㔰㘲〰㉢㔸㙣づ㥤㐸㠱攳㈴㔲搸搱㉢㈸㡥㝥㐸㍥㐹㉦ㅦ搹戳攷戱㡤攷挳㐴㙤づ㠰㤸昲搹㔵晢㔷ㄳ换扢戰慤戵㌰㑡㠶㌹㔸扢〴晥慥㝣〶〱㉤昹捣㌷收㤳㌰收挳挱づ扣戲慣㉢㐰㠵㝣㌸戰挱挵摥㐳ㄷ㌸㤲㈱㥥㐲慦愰㌸㍣㈱昹挴晤昹㕣挵㌶㕥つㄳ戵㌹㐲㘱捡㘷ㅦ敤扦㥥搸〷挰㙡摤て愳㘴ㅣ㠲戵㌵昰㜷攵㌳〲㘸挹攷㈸㘳㍥㐷ㄸ昳攱㘸〴㕥㔹搶慤愰㐲㍥ㅣ㜹攰㘲ㄷ敢〲㠷ㅡ挴㔳敡ㄵㄴ〷㄰㈴㥦㔹晥㝣㙥㘷ㅢ敦㠰㠹摡㤵〰㤸昲愹搲晥扢㠹攵㍤搲ㄶ敦戸㔶㌲㔲挰摡㝤昰㜷攵㜳〰搰㤲捦㘴㘳㍥㤳㡣昹㜰扣〰㉦摣㥤つ㉡攴挳戱〱㌲㐶ㅥ㐶摤敤㜹昱㜸㐵㤹㔳㥤㈸挳敦㡦㐴㔹㘳愳ㄳ㡢㔷攲捣ㅡ㡦㤷㈴捡换㑢捡㡡慡敤搱摥㍡搶㈳㔸挷ㅥ愳㙢搲昳㘴ㄴ㠱晣㡣㈹づづ㠸ㄲ戵㥥ㄲ搲昳搶㈱㘴㍤づㄳ戵挷〳㘰㔲㘲㠲昶㍦㐵散搳㈴㝣ち㐶挹㈸〰㙢捦㤲㥥ㅥ扥㈷〱㉤㑡㡣㌴㉡㔱㘵㔴㠲㘳〱㜸㘵㔹扦〷ㄵ㤴攰㜵㝦㔱㘲〳敡摥昷扡㤲㙡愷摣㠹㤷攰㙦㈳攱ㅢ㙥㘵㔵慣㈲搱㠸㝡愲戸㍡ㅥ慢㈸㉥慥戶愷㜸敢㔸捦㘱ㅤ㝢慡慥㠹ㄲ㌲㐲㐰㝥挶ㄴ㉦晣㡢ㄲ㈵㝥㈵㕥㐴挸㝡〹㈶㙡搷〱㘰㔲㘲愶昶扦㐶散〶㘹㌰㡣捤㠱〱扣昰攰㕦昸晢昵捡攵戵敤晤〳ㄷ㥥捤㌷㕤づぢ㍥〰㝢㍣ㅥ㘸捤㌱敦慣㕥戸摢捣扤㐷㉢㈷㝢攴收㜱昱搲㌶㙦搱攴㍢㜷㈸㜲摤〲ㅥ敥㡤敥攱〳㌲敥㡥户昵㈶ㄲ捥攷ㄵ㙦摥㔶ㄷ挱摢户㝣㌶摡慢㡣㜱晦捦昳晥户扤晦〷㜸晦敦㌴㈶㝦戶㘶㤸愳ち㉥ㅣ㥢晢敥昲㙢㍥扦㙤晦挲慢敥晡挹晢㝦戹换㤰㤵戵昰慢攸改攵ㄷ晣㝤昴搰愷ㄲ㐳㕡慦愸ㅥ㜳挲㜳㕦㥤ㄸ改㤵㌵㐶捤〵㐳㈱㔰搶㐶㥡昷㘸摥㠷㔱㝢㈰敤户㜰捦㔴攸㘱戳㠳扤㐰昰㘱戳㜶㈳㤸昰挲㜵〱搹㤹㡡㤷挴戹㐳搵㈰慣㐱ㄵ㈵昱㡤㑣㥣ㄷ扢户㉣昱〵㥡㘱戳ㄳ㙦〵㠳㈹昱㠱㕥㝥愱挴㜷昱〲挱㠷捣摡挷㠲〹㉦㍣〵挰㑤㥣搷捥㈵昱㥤晣㠹㝦捣挴㤷㈰戴㘵㠹㉦搵っ㥢㥤昸〹㘰㌰㈵扥㕤扡挴户昵〲挱㠷换摡换挱㠴ㄷㅥ〱散㈶㝥ち㉡㤲戸敤㑦晣㜳㈶㝥ㅡ㐲㕢㤶昸㑡捤戰搹㠹㥦〵〶㔳攲㝤搲㈵ㅥ昵〲挱㠷捡摡慢挰㠴ㄷ敥攱㜶ㄳ扦〰ㄵ㐹㍣捦㥦昸户〸收㕥㠴㔰㤱改㌴搴搳㥦摦攳〹㘱晢㤶㠹敤ㄸ摡挲㥦㜱㥣搹㌶戶敢㙦〰㙥愳㠷扣㠶改㘷慦ㄷ㜶㝢挶㌶戴昳搹搱㡥㕥㙤㕡戲㙢㍤㍣换ㅣ挳㡤〸っ攳㤳摡户敦慥昹敥㘳ㅤ搸敤㥤搸摡㡥扦㉡攰挴㌵㘳㍢敥昴捣挹敥愵㡣户㤶㝢㝦敤㡦㌷慥㤲つ㝦㔷㘰㘲㥣㝤㝤愰攱㉥摥㥡愶づ戹ぢ㝥㔷挴㤵挵㔱㡢挸昷㤰㈹㌲㙡挸㠴㈱㘵㈵戹㌹搴捦愴㤶㘹ㅢ愹愷㔶㙥㤱攷晦愸昵〳〸ㄵ㍦扥挸㐶㔷晥㈵慣愰㤰昱㐴㥢㝦愹㐶昶㝣㤴晤㘶戴扡ㄲ挸㐲㜰〶㑦㥣㍦㝤㥢收挴昹愳ㄷ〸㍥愱搷扥挶摢愶搵ぢ敤敢搷㑢摤㠰扡ㅣ㑤晦挶ㅡ㕤㈷捥㕣〴搵ㅡ㠴㜸㐴㈹㡢挳ㅣ㤱摥昰㠹㜴愵搵敡ㅢ㠰㜵挲㔱㡢㝦㠱㌴㥦攳ㄳ㜸晤㡣戴㙦搳挸㡣㘹摦〹愴㈹敤㉦搲愵晤㉦㉦㄰㝣㉥慦㝤㡦户㑤㉢摦㑤㥢挳ㄷ㤲昶㘷晥戴户㘱㈲て㈱戴㘵㘷㡦㠷㌵㐳捦〹昶昰㐱昹ㄸㄸ㑣㠹晦㉤㕤攲㥦㜸㠱攰昳㜸敤㈷挰㠴ㄷ㈶㡥戹㠹㍦㡤㡡㈴晥㤱㍦昱㥤㤹昸戳〸㙤㔹攲敢㌵挳㘶㈷扥〱っ愶挴摦㑦㤷昸㝢㕥㈰昸ㅣ㕥晢〵㌰攱㤵㘵敤敥㈶晥㌲㉡㤲昸扢晥挴ぢ㤸昸慢〸㙤㔹攲慦㘹㠶捤㑥晣つ㌰㤸ㄲ晦㜳扡挴摦昲〲挱攷敦摡ㅣ㜴挱ぢ㜷ㅣ扢㠹扦㠳㡡㈴晥㠶㍦昱扤ㄱ㔴ㅣ昴㜰㝢昸扢㈸㐵㠶挱攷昶昰㉡昵ㅡ挰摤㍤㝣㕦捡昴㈱㌰㜸晤㡣ㅥ扥㐹㈳㝢㤶〳㈷戶㑦㠰㌴愵晤㘲扡戴晦攰〵㠲㑦摤戵㍦昵戶㘹㤵扡㘹㝦㡥扡愴晤扣㍦敤㜲㈶昲〵㐲㕢戶扦扦搴っ㍤㈷搸㐳て晦〶っ愶挴㝦㥢㉥昱昵㕥㈰昸戴㕤㥢㐳㌱㜸㘵㔹晢扢㠹晦㠴㡡㈴晥㡣㍦昱㔱㑣㕣攵㙥㘹攲搹㥡㘱戳ㄳ㡦㠰挱㤴昸ㄳ改ㄲ㝦摣ぢ〴㥦戲㙢㕢㘰㤲挴挷戹㠹昷㐳㕤ㄲ㝦捣㥦昸㜸〴㔵㍥㐲敥㠱捥搱㤸挸㐱昰戹摦〲㡡搴挳〰㜷ㅦ攸ㄳ㈹ㄳ㠷㔱㐸㡣戲㝦〹晦㔴捡ㅦ愰㤱㍤换㠱〳㥤挳㉤㠵㘰ぢ㝥㠲摦㤷㉥敤㝢扤㐰昰搹扡昶㐰㙦㥢搶㌴戴て㥦攰ㅣ㘵㤱戴敦昶愷㝤㈸㠲慡〰㈱㌷㙤づ扤㐴敡攰㜳晢㜷㠵扡㈳㈵敤挳㄰挹攷㤸挹捦㑢㝢㑦㡤捣㤸㌶挷㔶ちつ㘹摦㥣㉥敤㥢扣㐰昰㠹扡昶扥摥㌶慤愳摤戴㌹愴㈲㘹摦攸㑦㝢づㄳ攱㘰挹㤶昵敦㌲捤搰㜳㠲㍤昴㙦づ挲ㄴㅡㄲ扦㈶㕤攲㔷㝢㠱攰㤳㜴敤晤挱㈴㠷㜹愳㥢㌸挷㕥㈴昱㉢晤㠹㍢㑣㝣㉣㐲㕢㤶㜸㡤㘶搸散挴㈷㠰愱搰㤰昸㈵改ㄲ晦㤵ㄷ〸㍥㐱搷㥥〸㈶㐹㝣愱㥢昸ㄴ搴㈵昱搵晥挴㕢㤸昸㌴㠴戶㉣昱改㥡㘱戳ㄳ㥦〹㠶㐲㐳攲攷愵㑢晣㕣㉦㄰㝣㜲慥㝤㌸㤸㈴昱㜶㌷昱愳㔱㤷挴捦昱㈷摥㠹愰㥡㠳㤰摢挳㌹挴ㄳ㔹〲㥦摢挳换搵ㄹ〰㜷㥦搸㤶㔱愶㤸㐷㡣戲㝦㌱㥣搸ㅡ㌴戲㘷㌹㜰㘲㑢〰㔹㘸㐸晢㤴㜴㘹㥦散〵㠲捦换戵㥢扣㙤㕡换搱㍥㥣搸㕡㔰㤷戴㔷昸搳㍥㠹㠹戴㈱戴㘵晢㝢㤱㘶攸㌹挱ㅥ㝡㜸〷ㄸちつ㠹ㅦ㥦㉥昱攳扣㐰昰㌹戹昶ㄲ㌰挹晥㍥摤㑤晣㜸搴㈵昱愵晥挴捦㐴㔰㥤㠸㤰扢扦㌹昰ㄳ㌹ㅢ㍥㜷㝦㔷慡づ㠰扢昷昷㉡捡㜴㤲㐷㡣戲㝦㌱散敦㤳㌵戲㘷㌹戰扦㔷〲㔹㘸㐸扢㉤㕤摡慤㕥㈰昸㜴㕣晢㑣㙦㥢搶㐵㘸ㅦ昶昷㉡搴㈵敤㘶㝦摡ㄷ㌳㤱昳㄰摡戲晤㝤扥㘶攸㌹挱ㅥ昶昷㙡㌰ㄴㅡㄲ㥦㤷㉥昱㠴ㄷ〸㍥ㄵ搷扥〴㑣戲扦慦㜰ㄳ扦〲㜵㐹㍣敥㑦晣㉡㈶㝥ㄵ㐲㕢㤶㌸〷㠴㠴㘱戳ㄳ扦ㅥっ㠵㠶挴敢搳㈵㝥㡣ㄷ〸㍥つ搷收攸㤲㈴㝥㠳㥢昸慤愸㑢攲戳晤㠹慦㘱攲ㅣ晣搹戲挴㌹㜲戴㘵㠹摦つ㠶㐲㐳攲㠷愷㑢㝣㤶ㄷ〸㍥〵搷收㌰㤴㈴㝥扢㥢昸㐳愸㑢攲㌳晤㠹慦㐵㔰㜱ㄸ挸敤攱ㅣ㘰㡡摣〵㥦晢㔵戵㔴㑤〷戸扢㠷摦㐳㤹搶㜹挴㈸晢ㄷ㐳て攷昰ㄱ㥢㄰改昹㌸昸㘸戴㝡ち挸㐲㈰㠳㕦㔵て㐹㤷昶㈴㉦㄰㝣昶慤捤㌱㈷㐹晢㈱戴て㍤晣昷愸㑢摡〷晢搳㝥〴㐱挵㌱ㅦ㌷㙤㡥㈶㐵ㅥ㠵捦㑤扢㔸搵愶愴扤づ㤱晣ㄷ㍤㘲㤴晤㡢㈱敤㤷㌴戲攷戴㜱㘲㝢つ挸㐲㐳摡愳搳愵㝤愰ㄷ〸㍤昱昶㜵㌰㘵㝡攲慤敦捦挶收㘳愳戹〹摥㜰搲㈷攱扡㌹㈶㠴㕢㑥㥡㥡㥢攵㙥㡤扥㜸㐴㘵ㄲ㝦戸㜵㌲㥥挳㡡〷㔳攲㑦昵㜹户㈸攰昹慣㝣攲㥦㝥〸愲㈵㌵慥ㅣ㐹㑣㑢攲愹㠸扤ㄳㄳ摢昱晣摣㜸ㅥ晥昰㘴㐷㠷㤳㙣晤㕦㜸㝥㈵敥㥦攱㤳ち戰戸㑦慥㌴摥扡挲㝢㔲㡣搷㘶摤㐷摡㜶敢愱晦ㅥ㙢㌶㥦㙣戹㜹㡦搲㡤㍣㡤挳挸㝤㔲㙢摣昷愴搶ㅣ㜵〰㜶戰㍢搱㙦㐵搶㑦搲㘲㕣昴戵㥥攵愱戹ㅥ㠶㝦㑥㔱〶㐰㘱愲搶㙦攱㤱㕢〹挵攰戱㡦㌸〸㠲愹昱㔶㈲摥ㅡ㥥ㄵ昸㥢慡㝤晡㌰㕦扤㈸㡥㘹昱ㄸ戲搸戰ㅣ㔵㘱㙣挶㜳摣ㅥ㥢搱摤㠴ㄷ㔲㥢愰㌶㠲㠳捤搰㡢攲㤸㤱㡦戸挸㐸晣㜲㤸昸搵〰昱挷㐱攲㝦愶ㄲ敦㘳㈴㝥㍤㑣晣㘶㠰㤸挳㌷㈹㉤晥摡㈳㡥晣ㄹ㐸晤㠰㍡晦㕥捡㔶㐳㡣ㅢ㝢㍢扣戱㜷〲ㅢ晢㌶戰戱㥣ㅦ攰攸㘹ㅣ㠱愳捤扤㕢敡㘳挹㘴㙣㔹㕥㑢㝤戳搳㍡慦㘳㝥㕥晤㘲っ㥢攰㐱挸昸慣挱ㅦ挶戵㌶㘲㉢摣挵㝣慢㕥愸㠸攰㙣㝥戶晡㠵戱愹ㅦ戰㕤愹㝢㜲ㄳ㕤扣㉦搵㍤㤸㔴㉥敡㈹扡昰㤲㍢㥢㙢㝤㠴㐲搷收㜸㜱摢户㝦㜷㌰㙥敥㙦〰〵㌶昷㈹㕤扥捤昱㍡㜸捡收㜸昱搸㐷㙣ㅢ㠹㍦てㄳ㝦ㄱ㈰收㜵收ㄴ㘲㕥㥣昵ㄱ㐷㡤挴㕦㠷㠹扦つ㄰昳㍡㙥ち㌱㉦㝥晡㤴捦㌱ㄲ晦㄰㈶晥㈹㐰捣敢愴㈹挴晢挲㈱捡㉢散昰㉥攵㑢攱昵攵昱挳㌷愶㌳㐷づ搶〸㈸ㅦ愱换愷㍣慦㑦愶㙣㙥晦㔴攲慦㡤挴搱㌰㜱摦〰昱愸㈰昱㌸㑤散ㅥ㥡㥦ㅢ㠹敤㌰昱戶〱攲昱㐱㘲㕥㐲ㄳ㠱〶〰搹㈵㄰㉦㔶昹昶挷㈷挶捤敤ㄸ摥摣捥㠱捤ㅤㅡ摣ㅣ㉦㕤挹收〶晡㌷㜷戴摥㥣㝢ち㝤摦戸戹摤挲㥢ㅢㄴ搸摣㥣攰收ㅡ㔳㠹摦㌶ㄲて〹ㄳ敦ㄹ㈰㜶㠲挴ぢ㔳㠹㕦㌷ㄲ敦ㄳ㈶ㅥㅥ㈰㙥〹ㄲ户㙢㘲㜷㐷扦㙣㈴㉥ちㄳ㤷〴㠸㜹扤㈱攵搰㕣〶㠷㈸㕦〶㘴搷㡥收㡦㜷㕦㑦搸㘰摣㕣㘵㜸㜳搵㠱捤昱㜷㝥捡收昸攳搸㜷〴㍤㘳㈴ㅥㄵ㈶ㅥㅤ㈰收敦攸ㄴ攲㔵㜰㐸ㅥ㘳㠱散捡攳㈲扤㌹昷〸㕡㘷摣㕣㙤㜸㜳ㄳ〲㥢攳敦搷㤴捤㕤㤱㑡晣㤰㤱㜸㔲㤸㜸㜲㠰昸慡㈰昱つ愹挴昷ㄸ㠹愷㠷㠹㘷〴㠸搷〴㠹昹愳挵愷晣敤㐶攲㔹㘱攲㈳〲挴㙢㠳挴昷挰㈱捡ㅦ〵㘴㤷昲晣戱攰摢摣㡤挶捤捤〹㙦慥㍥戰戹㐷㠲㥢㕢愷㌷ㄷ昳㙤㉥昷㔹㜸㝦昶㔷㑤㑥〳搸づ㕦捡㥢㥤㐶晥昱〳㍥ㄳ㝥㔸㌳扥㌴晥㡣㐷昰㌷㘰愳㡡摦ㄲ挹㘱㌵戲挶慦〸㝣昳扢ㅣ㥢㘱挵改㝤㐱㘳ㅣ㍦收㘵㡤㐹搰晢慡挶捣昳㘳昸つ㑢㜸收搳晢愶挶㌴昹㌱㙦㙢捣〲㝡昹㥤㐸摡戳搰㠷挹攷㜷ㄸ㝡昳昸㡤㐷昱晢㠹戰㌶ㄳ挳慦㈶戲㐶㡢㝦つ㝥つ改㕥㠳㕦㌱㘴つ㝥㈹㔲㥦敡㌵摡㝣㙢㈸㝥㕢㄰捣㈲㝡扦搰㤸㘳晤ㄸ㝥昰ぢ㈶㐹㉦㍦昳㘵换敤㝥捣てㅡ搳㐱㉦㍦扥〵搳改挳攴昳愳扡扢㜵晣ㄸㄶ搶挵㜴昳ㄳ㔸搶㔸攲ㄵ㔸㔱晣㐴ㄵ捣㔲㝡昹㘱㉡㤸㘵㝥っ㍦ㅣ〵㜳ㅣ扤晣㕣ㄴ捣昱㍥㑣㍥㍦〳改㜵㤵攴攷㥢慣㜱〲摤晣㘸㤳㌵㑥昴ち慣攴昳㘳慣㝢つ㝥㐴挹ㅡ扦愴㥢㥦㑥戲挶㜲慦挰㡡攲愷㡤㘰㔶搰换てㅡ挱㥣攴挷昰㠳㐳㌰㈷搳换捦っ挱㥣攲挷昰㌳㐰㌰愷搲换搳扦㘰㑥昳㘱昲㜹慡愷搷捤㠷愷㜱㔹㘳㈵摤㍣㠳换ㅡ愷㝢〵㔶ㄴ捦挸㠲㌹㠳㕥㥥㡣〵㜳愶て㤳捦ㄳ㙦㌷㙢㉤㙡戲挶㔹㜴㑦昰㘲搶搹㕥㐱㔸㈷㘹捣㌹昴㑥搶㤸㔵㝥っ㑦㜵挲㜳㉥扤㍣换挹㤶捦昳㘳㜸搶ㄲ捣昹昴昲㠴㈵㤸ぢ㝣㤸㝣㥥㥣扡㕢挷ㄳ㡦慣㜱㈱摤㍣攷挸ㅡㄷ㜹〵㔶昲㜹㝥改㕥㐳㍡㍥摣搶㙡戸昵㘲昳〴㈰搷㐶㉥㐶〱搷㐶攲摥㍡愹㈸㥥〲〴㜵㠹㡢㑡ㄸ㔱㍣〹〸敡㌲ㄷ㈵摤㍦戴㐵㥥〶〴㜵㠵㡢㕡㠰晦愴敤㈹敤攲㠹㐰㔰㔷戹愸㘶㈳㡡㥤㕦㔰搷戸㈸改攸愱㉤戲挳ぢ敡㍡ㄷ戵〸晦㠵户挸㉥㉦愸ㅢ㕣㔴搲㠸㘲愷ㄷ搴ㅡㄷ搵㘱㐴戱摢ぢ敡㘶ㄷ㈵㕤㍣搴㉥㜶㜵㐱摤敡愲愴㤳㠷㔰散散㠲扡摤㐵㐹㌷て愱搸摤〵戵搶㐵㐹搷づ愱搸挵〵㜵㤷㡢㤲敥ㅣ㐲戱㕢ぢ敡ㅥㄷ㈵ㅤ㍡㠴㘲挷ㄶ搴㝤㉥㑡扡㜴〸挵慥㉤愸〷㕣㤴㜴敡㄰㡡㥤㕢㔰て戹㈸改挸㈱ㄴ㍢戴愰ㅥ㜱㔱搲㤵㐳㈸㜶㘹㐱㍤敡愲愴晢㠶㔰散挶㠲㕡攷愲愴〳㠷㔰散挸㠲㝡挲㐵㐹ㄷづ愱搸㤵〵昵愴㡢㤲㑥ㅣ㐲戱㌳ぢ敡㘹ㄷ㈵ㅤ㌷㠴㘲〷ㄶ搴戳㠲戲㜵愷㔰散㥦㜲搱㜲㈴扥㠸㜰㠶㕣つ搶捤挳摦㔹㘰㤷㤴㐰㜵㈰挰㕥㈸㠱慡㐰㠰ㅤ㑦〲㤵㠱〰晢㥡〴㉡〲〱㜶㉦〹㤴〷〲散㔱ㄲ㈸ぢ〴搸㠹㈴㔰ㅡ〸戰摦㐸愰㈴㄰㘰㔷㤱㐰㜱㈰挰摥㈱㠱愲㐰㠰ㅤ㐲〲晢〵〲散〳ㄲㄸㄱ〸昰戰㤷挰扥㠱〰㡦㜴〹って〴㜸㜰㑢㘰㔸㈰挰攳㔹〲晢〴〲㍣㠴㈵戰㜷㈰挰愳㔶〲㐳〳〱ㅥ愸ㄲ搸㉢㄰攰戱㈹㠱㍤〳〱ㅥ㡥ㄲ㈸っ〴㜸〴㑡㘰㐸㈰挰㠳㑥〲㝢〴〲㍣捥㈴㌰㌸㌵搰攷晦〳㜲㡡摣㠷</t>
  </si>
  <si>
    <t>㜸〱搵㝤〷㥣ㄵ攵昵昶扥㕢㠶㝤㉦㈰愳㠰つぢ㈰慢㈲㠲户敥摥挵㈰ㅤ㐴㤱㡥㈵㙡搶㕢收挲挲ㄶ摣愲愰㌱愲挶慥㠹挶㙥愲㔸愲挶ㅥ㝢㡢〵㝢㡢ㅡ㍢戶愸㠹戱愱㘲散㌱挸昷㍣㘷㘶搸戹㌳㜳㜷昷㥦扦摦昷换㌷摣㝢㤸㔳摥昳扥攷㤹㜲㘷摥㜳㘶戶㑣㤵㤵㤵㙤挰挲晦戹㔴㜲㘵㥢昹㉢摡㍢慣收㌱㤳㕢㥢㥡慣㕣㐷㘳㙢㑢晢㤸㠹㙤㙤㤹ㄵ㌳ㅢ摢㍢㉡㘰㘰㌴㌴㐲摦㕥搵搰摥㜸㠴㔵摤㜰㤸搵搶づ愳慡戲戲敡㙡㕤づ晤㔶捥搷㜴ㄹ捤㔶扡㤲〴㔶㘵摡㈰改㐳㔲㑤愲㐹㈲㈴㝤㐹晡㤱昴㈷搹㠴㘴〰㠹㐹戲㈹挹㘶㈴〳㐹〶㤱っ㈶搹㥣㘴ぢ㤲㉤㐹搸扦摥㥡㘴〸㐸扦㙤㐰ㄶ㑣㥥㌴㍢扢〴搱捣敦㘸㙤戳㜶ㅤ扡慦㍤收㜱戱搸ㄸ晣㑢㈶搳㘳愲扢づ㥤摣搹搴搱搹㘶㡤㙢戱㍡㍢摡㌲㑤扢づ㥤搳㤹㙤㙡捣敤㙤慤㔸搰扡搴㙡ㄹ㘷㘵愳㠹㙣㈶㤹㡥㈵㔳愹㐲㝤㝤扡摦戶昰㍣㙢昲愴㌹㙤㔶愱晤挷昲戹ㅤ㝤捥㥥㍣㘹捣㉣慢攳挷昲戹㍤㝣挲攵㤴搶收㑣㘳换㡦攴戴㡡摢㌴㌵挵捡㌵㜲攳㕢㔶㕢㘳换愲㌱ㄸ㜶ㄱ搰攰敡挶㑣㙣㙦敦㙣㕥挶晤㘸戲搵搴㌴捦㉡挸㐶㙦㥥搲摥㌱㈷搳搶摣摥慦㤹昸㔹㙤㔶㑢捥㙡摦愴㜹敡昲㥣搵攴ㄸ戶㔷㌷敦㥢㘹㥢㤵㘹戶㉡戹㌲愰搹摥㠶㌳昲㔶㑢㐷㘳挷㡡晥捤ぢ摢慤㜹㤹㤶㐵ㄶ㑤慡㥡愷㜷㌶收㔵㘵㈵㍥㘵ㄵ㍢㠵㡤㑣㌶ㄴ挶搳㍣㜹㜱愶慤㐳㌸㙥挲㔸㤸慤㘷㜷㤱㈸㡡挶挵㕤㙡愸慦ㄵ户搹晣挶收扤慤戶ㄶ慢㠹㥤㜰㑢㡥昲ㄹ〹㐰昶㜶搸㠸㤴ㅢづ户㤲敡敢ㅣ㝣㡣㠵扤ㄸ㐳㐱㌶㥤㜲㠰搵㍥慢㜵搷㌹㙤慤搹㜱搱㌱戱㜸㑡て㠳㔸て愷挱づ㈰搵㤳ㅡ昳攳挷挶搲㘳昵〸捡㙢㐰㔴攵㙢㌸戰扤敥㜸㜰㤵㌷㘴捡ㅢ戲攵つ戹昲㠶㝣㜹㠳㔵摥㔰㈸㙦㔸㔴摥戰戸扣愱戱扣㘱㐹㜹挳㔲搸戸㑢㜵㥦㍥攵捥㜲搷㤳晦㌸挱㙣慥㤸戴㜲搹㡢愷扥晣晡昴㤳ㄴ㡦㘵㌹ㄵ散㠴ㄵ戳㜸㜸ㄸ摤捥㤰敡㤱㈰挶㉥㈰捥攸敡挷敡㔱㤴敦ち愲搴ぢㄸㅤ㐷昸晣㍥晤㡤昸て㙦捥㍡敥㙦㉦ㅦㅦ㝦昸摡㍡挵㌳㠴戸ㅥ㠳㤵愰敢摤攸㈲ち㘲挴㐰ㅣ搷昱戱㍡㑥㜹〲㐴愹愷ㅤ搷愷搶ㅤ扦昲昱慢捥㥢㜵昷攱愷㕦戶昶昸愱㈷㈸㥥㜷挴㜵ち㉢㈱愰搶搲㐷ㅤ㠸㤱〶㜱㝣搷㡤搵昵㤴㡦〵㔱敡ㄱ挷昷㕢㐷㘵㤶㕦㜷搰戰扤㔶搵㐶㔷㥤㝦昵攳摦㈹㥥捥挴昷㑦戰攲昳㥤愸㑢改㜱昴戱〷㠸㌱ㅥ愴㡦㙣㌰っ㝢〲挵ㄳ㐱㤴扡捦㜱㝤㐱㘶敤㘷㉦㙤昷㡢㔹攷㍥㝡晢㘳敦㍥扡晡晣㉡ㅥ㉦扤摡㐷戱戳攱㌰昱ㅣ㘵㥢昰〸㤹摣搹摥搱摡捣㐳攴挷㍤搴捡㥣㐳㑤搵㠴敤攴昶戱㘶㡦攸㝦㜹愴敤攰昳捦㈳㙤昶戲づ攷㐸戳扢昸㔱づ㌶愵㈷㜳㜳㑣〱㌱愶㠲っ㥡㤹㘹挹て㥤㡦㤳挵搲愱搸㘰㍣攲㠷愶昴㌴摡㑣〷㔱敡㑥㘷㤳ㅤ扡㘹愶捦慥㘷㝣戴捦つ㔶㙡㜴换ぢ㠹扦㈹晥愴挹摥㌰〳㉢扥扤㠱㠷敦㕥昴戱㌷㠸㌱ㄳ挴摥搳攲㠹戱㝡ㅦ捡㘷㠱㈸㜵㤳攳晢㠵搳㝦扡晦てぢ㍦㥦㜹㝦敢㤲晥攷㍦㜴㝢㤹攲㉦愵昸㥥㠳㤵㄰摦㜳改㘳ㅥ㠸㌱ㅦ挴摥搳㙡挷敡〵ㄴ㉦〴㔱敡ㅡ挷昵㈹㥦捥晥㘰攴㠱㕦捤㍣㘳敤㙤愹戶㉢㜶㝤㐹昵㠵㕡㕣敦㠷㤵攰戱户㍦㕤ㅣ〰㘲晣ㄴ愴㤲晢戰㍥㤰戲㠳㐰㤴扡摣㜱㝢晢昷挷つ㥥昹挰挴㈹㤷摦搴㝣搲㤳㝦晦㑢㠷攲㉦扡戸晤ㄹ㔶㐲㐶摣㐰ㅦ㠷㠰ㄸㄹ㄰〷㡤搸㔸㥤愵㍣〷愲搴敦ㅣ摦㍢㕤搸㜴搲摡扤㜷㥤㝡摥㠷ㄷ㝦㜴攱扦搷㍤愰㜸愱㈰扥㉤慣っ㈸㍥ㄳ愵㜴㠱ㅥㄶ㠱ㄸ㡢㐱㥣㈳ㅡ㌸㌷㔲扥〴㐴愹㜳ㅣ捦㌷㥤㤱㥣㝣晥㜱㕢㑣戹㘱敤㍢摢搷扣㜷摢改㡡㔷ㅦ攲戹〹㉢㈱愳㙥愶㡦ㄶ㄰愳ㄵ挴挶㌹㌹㔶㉦愳昸㔰㄰愵㝥攵戸㑥㑦㌸㘷敤㌳㠵㑦愷㕤愸㤶摤戹昳挱攷㉤㔶扣愶ㄱ搷敤㔸〹攲摣㐱ㄷ㥤㈰挶㘱㈰捥愸戱〹て愷㝣㌹㠸㔲㈷㍡慥㑦晡慣昶昰㕢慡㠶㑣扤敢敡挱昷ㅦ㘸㝤㍤㐸昱㑡㐹㕣ㅦ㠱㤵㤰㔱ㅦ㐹ㅦ㍦〷㌱㡥〲㜱戰挶㠹攸ㄷ㤴ㅦつ愲搴㑡挷昷㔷㡢㤷㉤慣昸晣㠰㐹昷愵ㅡ㥥㕢昲搰捥挷㉢㕥㠰㠹敦㘳戰ㄲ攲晢㔸晡㌸づ挴昸㈵㠸㡤〸捥晡挷㔳㝣〲㠸㔲㉢ㅣ搷㍢㙥扤攴搳㜷づㅣ㍡敤攲改㔵㕢捣搹㜳晤愱㡡㤷㜵攲晡㈴慣㠴戸㍥㤹㍥㑥〱㌱㑥〵㜱㠶つ戴㑦愳晣㜴㄰愵摡ㅣ摦㘷㝦搲晣摥㥤㕦扣㍣昹㡡㌵㉦慣㜸晡愴愳㝦愹㜸戵㈸扥㝦㡤㤵㈰摡㘷搰挵㤹㈰挶㙦㐰散㔱愷挶敡戳㈸㍥ㅢ㐴愹愵㡥攷㤷扦ㄹ晡挴㐷慢戶㤹㝤摦㠸つ晢晦晤搹昷㙡ㄴ㉦㐱挵昳戹㔸〹ㄹ昵㜹昴㜱㍥㠸㜱〱㠸戳㈱愳㘳昵㠵㤴晦ㄶ㐴愹扣攳晢㥢㝢㥦晡㘴㕥昳昸㤹㔷㑥愸㌸㉡㝢㝢晥㜶挵㉢㕢昱㝤ㄱ㔶㠲愳扥㤸㉥㔶㠱ㄸ㤷㠰㌸慥㜱捣㕣㑡昹㘵㈰㑡ㅤ散戸摥昰挵敥㘷ㅣ慡昶㤹㜶㙢扦㜷摡愷㥦ㅤ摤㑡昱㝡㔹㕣晦ㅥ㉢㈱挳扥㠲㍥慥〴㌱慥〲戱ㄱ挱捦攰ㅦ㈸扥ㅡ㐴愹㝤ㅤ搷昷㍤㍡㘸挱ㄱ换攷捦戸攳摡敤扦ㅦ扣㜲搸㐸戵〵搴攲晡㕡慣㠴戸扥㡥㍥慥〷㌱㙥〰戱㕤攳戲攵㐶㡡晦〸愲搴㙣挷昵ㄷ〷昵㌹戲昱搰昵㝢慤摣㜷搵〵愷㡤慣㔸慥戶㠴㕡㕣摦㡣㤵㄰搷户搰挷慤㈰挶㙤㈰づ㈲搸㤰户㔳㝥〷㠸㔲㝢㍡扥慦㙡㍣攸挸昴昷㈳㈶晣昲攴愵㥢㍤㜹挰㐷戳ㄵ㙦ㄹ挴昷㕤㔸〹昱㝤㌷㝤摣〳㘲晣〹挴昱㡤摤敦㕥捡敦〳㔱㙡愲攳晢收㤷扥㍥攸㥥〷ㅥ㥢㝥搶㘱ㅦ搴㕥㝥换挳〷慢慤愱ㄶ摦て㘰㈵挴昷㙡㠸昵㠳㈰挶㐳㈰㌶㈴㌸㐵㍤㑣昱㈳㈰㑡㡤㜵㕣晦㝤摤㈱㐷愴㕥㝡㙡搶つ㐳ㅥ㌸改攳〳ㄷて㔱㐳愰ㄶ搷㡦㘱㈵戸㡦㍣㑥ㄷ㑦㠰ㄸ㑦㠲搸愳㡥㘳昷㝢㡡昲愷㐱㤴㑡㌸慥㑦㔸昵捦㈳ㅦ㕦慡愷摦昸收戹㔳㠶ㅥ昵昶㥦晢㍤〳昵㕣攷㘲㜴㑡㕢收㜰㕣摥㜷摤㌹挴挷㐴昹慦攷㕢㈶摣㌱ㄵ㔲㠵扡㐲㉣㤶㑦㐵㌳㠹㑣搵㌰戸敤敤戵㌹㑦㘵晤ち晢㌵戶攴㕢て㤷㑢㠸㙤㈶㘵㜰㌹戳昱摡㝤㤴愳㥢搴摡搹㤲㙦ㅦㄲ慥㥣摦㤱改戰戶昶敢扡㥣〴㥡捤挷慤㡣搵㉥晤㙤攷㙦戶㙦愶愹搳㥡戸扣搱㔶㙦敢㔳攳㐶愶㌵㕢㕡㍢慤捤㍡㜴愳㌶㌰愲㠹戸搳㍥㑣㝣〷愲戴㔵昶戸㠶㑥㕥摣摡㙥戵挸昰㐶㌵捦㘹捣㉤戵摡收㕢扣㑦户昲ㄲ敡㘰慡㥣扢愹㔱戳㕢㄰㈸敥㡦昲挳扤搲挲搴攵ㅤ㔶㑢摥捡㘳扣换慣戶㡥ㄵぢ㌲搹㈶㙢昳㈲ㄳ扢㑦㈸戶㉡ㄲ㑦㙢捤㜵戶㑦㙥㙤改㘸㙢㙤㉡搶㑣捣ㅦ㤶挱ㅤ㕣㝥㥦搶扣㠵ㅢ戰㑡㉥㘵慡慣愲㐲愹戲㕤㝣ㄷ㜰㜲ㄷ㐴扦敤㘳㘴㐳㜸㌶昱戶搸收㕢ㄶ敦㜶㘳收㈱㍡㐴搱㘴㜱㥦㉣ㅦ搱㠳㌳昱㑢㌷㈳㑢ㅢ㝡㘲攲愴〶慤㜷㉥㙤㉤㘳摣戸攵晥敦ㅡ㤷㤷て㜴愲㥦㝡ㄸ敥㜲昷挴〵㘸㤳搵搶敤㤴㡣攲㠸昴戳㈰㔵㔱ㅣ捤㈵搱慢㠴㠵㕡慥㔶㔴ㅤ摥㤸敦㔸㙣㉣戶ㅡㄷ㉤收㤵〶愶㙤慡慢〹㙤㘰搱㝦㠱㐸㍦㑦昲〲㐸㈴㔲㘶扣㐸㈳㈳愲㕦戲昹慡攱昸扦㔷昷㈶㐵昷捦攵㘸愵攵㝥ㅤ㤳㉢敤㔵捤搳㕡摢摡㉢㉡挲愲摣㌳搳扥戸㠳扢㘷昷㑡晡㝢㤹攴ㄵ㤰慡ㄱ㈰㍤摥㥥昳ㅡ慣㤲戳㄰晤㥢愷㔸㠵っ收㝥攴攸㔶㤹㉡戹㔷慡㠲戴㍤愷㌹敦㌰〳挷捡㜲〳㙢㌸昸晢㌵㜳敦户㤶㜷㑣挹㜴㘴晡㌴㘳〶〳㕢㐹挳㘸㤴戴戲搷搸戲扦挸摣搶ㄱ㠷㠳〷㔳㔶㍤㕥晡㡡挰昶㠴〳〷挷㑢㔹㠵㐳扢て〲㘳摦づ㐱ㄸ晥ㅤ扤㜸㈶〲ㄳ㈴昹改㔶换㠲ㄵ换慣㜶㥡㔷ㅢ摤㐲改㍦扣攴㘶㉢㤷㕤搸搱搸搴㍥〶㈳㥤摥搶摡戹散挷昴㐳㕦晡㔵㄰㜷愹摡〹㝢㜱敦㘳〲㕣㘵㝤づ攳戶㘹㘸㈸慢愶㌷㑡昴づ㈴摣㕢攱㙣〳晥㤳㐵扦㠱晦㈲摤改慡㙡㘰昱㍦㤹戵愹㠲㝤扦收搹戹散㠲㌶㑢收愱慡㠵〱摡晤㥢昷㙢㙤㕢㥡㙤㙤㕤捡㝢敦㑤㠴㙢㕦㙣㔹ㅤ㥣摢改敢捣㘵挹㥣㤵㔲ㄵㄵ㐵㌳㌵㥥㐹愰敤攱摦㜸ㅢ愴晦挴愶愶愱慥挷㜶攳ㅤ㠸㉡㌰换㘴扣㡢㤵㘱扣㔱㤵晢搴昹慤㑤㥤㥣㙡ㅢ㡤愹愸捥愶っ㔷挷㉣㙦㙡㕦慥戶〵っ㥣㙦ㄹ㝦敢挲敢晦戴昴㠳㐹㘷晦攳收晣㕥㑢㡣㑤搵㌶㡥㈲㌰挷戳㌳ㅤ攳慢摦〳㔱㕢挳㡣愷ㄷ慣ㄷ㉦晡㝤昰晡〳㤲て㐱㜰㤲㄰搸㜱㡥昸搸㘶搵㐸晣捦昳㠴㕥㑢昲〹㠸ㅡ〵挲愳㔴㝦ち攲㉥㙡㔳昸攷挶㤷つ戸ぢ挴挱つ昸㑦㐸㈳扡ㅢ㥤摡ㄵㄶ摣㠸晡㙤ㄲ挲愴〹㤱敡〳挷愱〰ㄸ㡥㈲㌰ㄳ戵ㅢ㥡〹〰摦戳㝤㈵捣挲〱㔸捦㍥㝥㈰㈱㍡ㅥ〰㜸㈸㠳㔵㔱㠸〵㠰㜲〸㜴〵㠸㡡㐳㈴〰挸㤴㍢ㄸ㉥敡晢ㅦ㍣〰挴㈰〹〲㔰㑤㥦扡ㅢ㥤㑡愰㕤ㄸ〰㥦挳㜹㈸〰敢ㅣ㐵㘰扥慣ㄶ㥥㠶㜱ㄴ㥢㜲挸㥦挲㉣ㅣ㠰㠱㔰敢㐱㈴㠳㐱㍣〰㙣㘱戳慡づ㑥〴㠰㉤㘹戴ㄵ㠸慡㠷㐸〰搸ㅡ㥣扢愸昷扣〰愴㈱づ〲戰ㅤ㝤敡㙥㜴㙡㉣摡㠵〱昰㝡㈹〰㕥㜳ㄴ㠱㐹扤㜱昰㌴㡣愳搸㠹㐳㝥戵㈴〰㈳愱搶扢㤰㡣〲昱〰㌰摡㘶搵ㅥ㜰㈲〰㡣愱搱㙥㈰㙡〲㐴〲㐰ㄴ㥣扢愸㘷扤〰㡣㠷㌸〸㐰㤲㍥㜵㌷㍡㌵ㄱ敤挲〰㜸愴ㄴ〰て㍢㡡挰搴攳㘴㝡㉡㝤㘵〴つ㝥ㄲ攴㡡换㠰攵晦ㄷㄷ愷昶㈵改㝦㜸㤹㘵㐴戰㤴愹㈹〸㔶㌶攷㌸㙣ぢ扤〷㐸搵㌴㠸㝡㌳㔱挹㍢㑤㤵㔱㔹㤵㔳㜹㘵昵㘹挶㐴收㍥㡢摡晥攷搷ㅣ㥢愰愱㕣㌸搸づ晡戹慣捣昳扡っ㉦㐴㑣㤷㠱戵㕣挹昴敦ㄲ攰㐷㜳愰换㜹慥㐸㌶晡晥戱㉦㙦㄰㍢㤳㡣挰慢〲㤳挷昲㥦㑤つ㉥摤挳㠷㜱〲㈸晥扥晦㔸㔷㌰晦慦晢晢戱挶㑤っ戸ㅣ㔲搸㝣㈲晦扦愴㝣ぢ昹晦搵㤷户㤲晦换㈶晣㝡〲攵㘵㘵㙦摦ㅦ搱㔳昱㝦昰㈴㌲ㄱ攰㐷扡㔵㜶搷㔰㑤㠷搳㡤㘷ㄸ㘳〶㥣ㄹ昶戹挰晥慤扤慤搴㠹收㔶㐷ㄱ㤸㌰摦ぢづ㠷㜱愴晢挰㤷扡ㄹ㘶攱㍦㌵戳愱搶㜳㐸收㠲㜸捥戴昳㙤㔶敤つ㈷㜲㘸㉥愰搱㐲㄰戵て㐴㜲愶摤ㄷ㥣扢愸慢搱挷挶㡢㡤㤹㄰〷㐱晡㈹㝤敡㙥㜴㙡ㄶ摡㙤挴挱㜳戱戱慡ㄴ〰ㄷ㍢㡡挰慣晥㕣㜸ㅡ挶㔱攴㌸攴摦㤵〴挰㠲㕡ㄷ㐸ㄶ㠱㜸〰㘸戴㔹㌵て㑥〴㠰㈵㌴㕡ち愲ㄶ㐰㈴〰㌴㠱㜳ㄷ㜵㤶ㄷ㠰昹㄰〷〱㔸㐶㥦扡ㅢ㥤㕡㠸㜶㘱〰㥣㕣ち㠰㤳ㅣ㐵㈰昷戰㍦㍣つ攳㈸㔶㜰挸㈷㤴〴攰㐸愸昵捦㐹㡥〲昱〰㜰戴捤慡〳攰㐴〰㔸㐹愳㘳㐰搴㠱㄰〹〰挷㠲㜳ㄷ㜵㤴ㄷ㠰㥦㐲ㅣ〴攰〴晡搴摤攸ㄴ㔳ㅦ㘱〰戴㤷〲愰捤㔱〴戲㈴つ昰㌴㡣愳昸㌵㠷扣慣㈴〰㘷㐲慤㝦㐳㜲ㄶ㠸〷㠰㜳㙣㔶ㅤ〲㈷〲挰戹㌴㍡て㐴㘵㈱ㄲ〰捥〷攷㉥㙡㤱ㄷ㠰っ挴㐱〰㝥〷晢㠸敥㐶愷㜲㘸ㄷ〶挰挱愵〰㌸挸㔱〴㔲㌹〵㜸ㅡ挶㔱㕣㠱㑥搵㑦㑢〲㜰ㄵ搴晡て㈴㔷㠳㜸〰戸搶㘶搵㈲㌸ㄱ〰慥愳搱昵㈰慡ㄱ㈲〱攰〶㜰敥愲收㝡〱㔸っ㜱㄰㠰㥢改㔳㜷愳㔳㑢搰㉥っ㠰改愵〰㤸收㈸〲ㄹ愷㘶㜸ㅡ挶㔱摣挳㈱㑦㈹〹挰扤㔰敢晢㐸敥〷昱〰戰摡㘶㔵ぢ㥣〸〰て搲攸㈱㄰戵っ㈲〱攰㘱㜰敥愲㜶昷〲搰ち㜱㄰㠰挷改㔳㜷愳㔳㠷愲㕤ㄸ〰戱㔲〰㐴ㅤ㐵㈰㉦挶改愸㘱ㅣ挵㕦㌸攴㌱㈵〱㜸〱㙡晤㈲挹㑢㈰ㅥ〰㕥戱㔹搵〹㈷〲挰慢㌴㕡〳愲づ㠷㐸〰㜸つ㥣扢愸ㅡ㉦〰㠷㐱ㅣ〴攰㉤晡搴摤攸搴㜲戴ぢ〳㘰㐸㈹〰戶㜶ㄴ㠱散摤㤱昰㌴㡣愳㜸㥦㐳摥戲㈴〰ㅦ㐲慤㍦㈲昹ㄸ挴〳挰㈷㌶慢㤸攱ㄳ〰㍥愵搱㘷㈰敡ㄷ㄰〹〰敢挰戹㡢ㅡ攰〵攰㈸㠸㠳〰㝣㐹㥦扡ㅢ㥤㍡ㅡ敤挲〰愸㉡〵㐰愵愳〸愴ㄸ㡦㠵愷㘱ㅣ挵㝡づ戹扣㈴〰㥣㈳搰㘵攵㈰ち挴〳㐰㠵捤慡攳攰㘴㌸ㅤ㔵搲愸ち㐴ㅤて㔶〰㌰挰戹㡢晡㙥扤攷㍡攰㤷㄰〷〱㠸挰㍥愲扢搱愹ㄳ搰㉥っ㠰捦攰㍣昴㥥晢㔳㐷ㄱ㐸㠴㥥っ㑦〲挰㐰づ㜹㉤捣挲㉦㠴〶㐳慤㌷㈷搹㠲愳敢㥡㜵搹捡㘶搵㈹㜰㌴㥣攱㙣㑤愳㈱㈰敡㌴戰〲挰㌶攰摣㐵晤捤ぢ挰愹㄰〷〱ㄸち晢㠸敥㐶愷㑥㐷扢㌰〰搶㤴〲攰㔵㐷ㄱ挸搶㥥〱㑦〲挰㐸づ昹攵㤲〰㡣㠲㕡敦㑡㌲㥡愳敢〲㘰㌷㥢㔵㘷挲搱㜰㠶ㄳ愵㔱っ㐴㥤〵㔶〰㠸㠳㜳ㄷ昵㘷㉦〰扦㠱㌸〸㐰㉤散㈳扡ㅢ㥤㍡ㅢ敤挲〰㜸愸ㄴ〰て㍡㡡㐰㔲昹㍣㜸ㄲ〰挶㜳挸て㤴〴㘰㈲搴㝡ㄲ挹㘴㡥慥ぢ㠰愹㌶慢捥㠷愳攱っ㘷ㅡ㡤愶㠳愸ぢ挱ち〰㝢㠲㜳ㄷ㜵㠷ㄷ㠰ぢ㈰づ〲㌰ㄳ昶ㄱ摤㡤㑥晤ㄶ敤挲〰戸扥ㄴ〰搷㌹㡡㐰收晢㘲㜸ㄲ〰ㄶ㜲挸搷㤴〴㘰㍦愸昵晥㈴〷㜰㜴㕤〰ㅣ㘸戳㙡ㄵㅣつ㘷㌸〷搱攸㘰㄰㜵㈹㔸〱攰㘷攰摣㐵㕤敡〵攰ㄲ㠸㠳〰㘴㘱ㅦ搱摤攸搴㘵㘸ㄷ〶挰㜹愵〰㌸搷㔱〴昲昳㔷挰㤳〰戰㤴㐳㍥扢㈴〰捤㔰敢ㄶ㤲㔶㄰て〰㠷摡慣扡ㄲ㡥㠶攳慢摢㘸搴づ愲晥〰㔶〰攸〰攷㉥敡㔴㉦〰㔷㐱ㅣ〴㘰㌹散㈳扡ㅢ㥤扡ㅡ敤挲〰㌸愶ㄴ〰㉢ㅤ㐵愰㡡攰㍡㜸ㄲ〰㡥攱㤰㝦㔱ㄲ㠰攳愰搶扦㈴㌹㥥愳敢摡〳㑥戴㔹㜵㍤ㅣつ㘷㌸㈷搱攸㘴㄰㜵㈳㔸〱攰ㄴ㜰敥愲㍡扤〰摣〰㜱㄰㠰㕦挱㍥愲扢搱愹㍦愲㕤ㄸ〰㑢㑢〱戰挴㔱〴㙡ㅤ㙥㠱㈷〱攰㍣づ㜹㜱㐹〰㉥㠰㕡㕦㐸昲㕢㡥慥ぢ㠰㡢㙣㔶摤ち㐷挳ㄹ捥挵㌴㕡〵愲㙥〷㉢〰㕣〲捥㕤㔴㠳ㄷ〰ㄶ㔰〴〱昸㍤散㈳扡ㅢ㥤扡〳敤挲〰㔸㔸ち㠰〵㡥㈲㔰㤰㜱㌷㍣〹〰搷㜳挸昳㑡〲㜰㈳搴晡㡦㈴㌷㜱㜴㕤〰摣㘲戳敡ㅥ㌸ㅡ捥㜰㙥愵搱㙤㈰敡㕥戰〲挰敤攰摣㐵捤昰〲挰㉡㡦㈰〰㜷挳㍥愲扢搱愹晢搰㉥っ㠰昱愵〰搸挳㔱〴慡㐶㔶挳㤳〰昰㄰㠷晣㤳㤲〰㍣〲戵㝥㤴攴㌱㡥慥ぢ㠰㈷㙣㔶㍤〸㐷挳ㄹ捥㤳㄰攸愷㐰搴挳㘰〵㠰愷挱戹㡢㑡㜸〱㜸〸攲㈰〰捦挱㍥愲扢搱愹㐷搰㉥っ㠰㤱愵〰搸搹㔱〴㙡㕢ㅥ㠷㈷〱㘰つ㠷扣㘳㐹〰㕥㠷㕡扦㐱昲㈶㐷搷〵挰㕦㙤㔶㍤〱㐷挳ㄹ捥摢㌴㝡〷㐴㍤〵㔶〰㜸ㄷ㥣扢愸㙤扤〰㍣〹㜱㄰㠰㝦挰㍥愲扢搱愹愷搱㉥っ㠰㠱愵〰搸捣㔱昸㉢㜰慡㥥㠵愷晦㐱攵㐴㕦づ戸戰㙦愳㜵㌸㔳扤㥢ㄴ㡡㉡㝦晢ㄷ愶戴捥㙡敤㤸搲搸扥慣㈹戳㘲㘰挱㔹搹㙦戱搵㠲慡㤱㌶ㄴ㡦昸㘴慤换㤶㔹㜹㕤㤸摦摡搹㤶戳㘶㑣昹㙦愸㉡㐱㝣搸㜴㔲㔰㔲慥戰晣㘷㠵ㄲ㘵㘸㠹扤㠴搳昸㔵㝦㠱㐳㝦扥摢㕦㥢㈲挹つㄳ㠶〳扡㄰㕤搰搸搱㘴昵㉤㐸㕤㠸慣㔷ㄷ㠰㈲㑡㜱昲㝤ちぢㄶ㈳て㍣愵㝦㘱㝡㕢㘳扥愹戱挵攲挶ㄸ㘴㥢捥戴ㄶ愱散㘶㑥㙢㝢㈳搳戲晤ぢぢ摡㌲㉤敤换㔸㐱㤰㕢戱㔹ㄱ㈷愵〶㔵㠵㐹㡤㉤敤攸㐶敡户戹㍥愰㌰㝦㜱敢攱㜸㉥愷戳戹㘵㝡㘶㔹晢㝦挵㔶㔱摣㉣戲挸愶㔱攵慡扣㕣㔵㤷㔷晦愷摢挷昸っ挷搸㐰㍣昰㌰㝡㔶敢㔰散愷ㅤ㙤㡤㔹㐹㘹㑢ㅦ捣㥢㔶㤲挸㌶㉣慢㝡ㅥ㙢晥㕡〱捦㈶昴ㄵ晡㜰慣㐵㐵昰愱㌵㈷ㅢㅦ㜶摡ㄶ收㝡ㅤ㠶搳敦㜳㤰扤愶㉦㥣搱㔵〲昷扦㝡㜲愸敡〵㜸敥㜵挵搱㘰ㄸ㙦㘲敦㐲慣㐲攲ㅥ㠵㈳ㄳ㝢〲㌹晦㙥ㄹ㈹㠸つ昷搰㑤扡㔶愷愱㘸愵㕦㘱㘶㈶㙢㌵愱搶愶㌹搳戱㠹捤㌰戵搷㥣㘹㙡㜷㜴㤳㕢㥢㥢㌳摣攵㔸㘳㌷㍦㤷㘹戲慡ぢㄳ㍢㍢㕡昷㘹㙣搱〵㄰搹㉦ㅤ㔱㘶㌹㐴㤹攵㜶㔵㑣㘱ㅥ㙢昰㘴㥤扥㕡ㄷ㘵摡ㅡ㍢ㄶ㌷㌷收慡挹戰㑥敥扦㘲㕦挵昹愳ㄲ㘰扡㡢㝢㉥昱㤷搹搸挵㉥搸摣㘳㔰㤹㐶攸戸昹戱㐷㤷㉢〳晦搴㝦㤸㍢挴㤹㐷㝥㔰昴ㄷ昰挶〹〹㌹ㄵ挹㔸搶㐹挹〳㔶搷搹㤳搸㌸㌹愹㤷㘸㠰慦晥ㄲ愶㕣攱户昲㘵㤰㙥敢㜷晡挰㈰㌲戳㌵㤳㥦㤶挹攱㔹户㍥捥㤳㙥搵搸戴㍣搵戴㤹慣愸㥡㡣㈲㍤ㄴ晦ㅤ搶㤸户摡慡㈹㤸㡦㈷昹㉡㔹㡢㘵搸摢㄰〹扡㡡戲慡慡扥搵㘱㝤捤㜰㝤㡤㜰敡㔴扣㑦ち捥〸昸㕦㍢㌷㍤㥥㘳㡦㐴攴㈷敡㉢㠴愳扦㘶㑣慦㐰挸㜸㝣〶摦搰攰㕢㤰慡㔷愱昴㙦㥢攲攲㈶㤴㐰㘹ㄸ㔵㌲敢㔹挹㙣㘷戵㥢攵慣㤲㐰晡㝡戲㥡㠶㥤捤慣㜶ㅦ㍣㌳㔸㌰㘳攵㈳昶昹㤵昵㕣昸㘵㈸㉢㉦慦挴愶㌶晣㌵慡㠱㙥攱慣㜹扥㈵〵㔸㡡〹㌹攳㍢㡣搸攴挱〲晦つ㝣㌴㐲㥥挷㝡ㄱ㉡ㄴ㡥㙣挰㝦戲㈰攷昶㍤っ换㈲敡つ㔰㌷晡㝥㤴搸昰晣㥢搱慦〷㔱敦㐱挸㙢〰捦㉦㤶㝡ㅦ㉣㝦戵㌰愵㐷㉦㕣㝣㘷㐴昵〱㘴㍣㉢敡つ㜴昲㈱搶㜸戲搹戸昳愹㡡摥散㝣ㅦ戳〵扥扡ㅣ收㕣㤱敦㕡慣戸㐳愶挰ㄹ㌲㜶ㄵ㑣戳搱昰㤳㜰〳㍥㉢愸つㅡ㝣ち〳㙥㔵愳て㌸ㅦ㕡㜸㔲㈰〴㉤㜹㜶㌴愲晥改昱散㐱㉢㐲捦㝤改昹㝢ㄸ昸搱㕡て㔹て㘸晤〰ㄳ㐱慢㍦㥤㜰㌳ㄵ愱㌵〰搲㥥て㔵敥㌷挴㐳㥢㜴㠲ㄵ昹戲搸㈷〴慤㑤㘱愳㌷愳㈱ぢ㠱㐲っ〶搲㘰㄰つ㔸ㅢ㈴㘸つ〶攷㐳ぢ㡦㙣㠴愰戵〵っ戱㙦戱㐸挸昵散㐱㙢㑢㝡摥㡡㥥㔹搰攳㐷㡢㔵㍣㍤愰㌵〸㈶㠲搶㄰㍡ㄹっ慥〸慤㙤㈱敤ㄹ㉤ㄶ〵攱㔳愶户愳ㄳㄷ㉤㔶〶戹㐳愶搰搹户戶㠷㡤ㅥ㑡㐳㔶つ㠵ㄸっ愳挱㜰ㅡ戰㤰㐸搰摡〱㥣て㉤㍣扤㄰㠲㔶つっ㠱ㄶ㉢㡡㕣捦ㅥ戴㜶愴攷㥤攸㤹搵㍦㝥戴㐶㐲搶〳㕡㉣〸ㄲ戴㐶搲〹㉢㠳㡡搰ㅡ〵㘹捦㘸戱㠲〸ㅦ㑣㜵搲㠹㡢ㄶ换㠸摣㈱㔳攸愰㌵ㅡ㌶㝡っつ㔹㘲ㄴ㘲戰ㅢつ愲㌴㘰搵㤱愰ㄵ〳㌷愰攸扣ㄵ扥㙢㈵㘰〷戰㤲ㅥ挷ㅥ戰㤲㜴㥣愲㘳㤶挴㠴昴㕣㑢㠳㍡ㅡ戰㕣㈶挴㈰㑤㠳㝡ㅡ㑣昴ㄸ挴㈵戸㉤㐰昵㔸ㅡ散㑥〳搶〸昸户〷ぢ〳㝡搸ㅥ㉣ㅢ㤰敤㌱㡥㑥㔸㍦㔰戴㍤挶㐳摡昳昶㘰㥤〱㍥㘵㝡〲㥤㘰㐵扥ぢ㐰㐳㘲㥡〸ㅢ㍤㠹㠶㉣㐴〸㌱㤸㑣㠳㈹㌴㘰㙤㠲㙣㡦愹攰㡡昷㕥㍥ㄸㄸ戲昷㑥㠷㈱㌶〸㡢ㄴ㕣捦㥥つ戲㈷㍤捦愰㘷ㄶㄴ昸搱㘲ㄵ㐱て㘸戱挶㐰搰摡㥢㑥㔸㙣㔰㠴搶㍥㤰昶㡣ㄶ㡢ㄲ昰挱㌳㡤㜴攲愲挵捡〴㜷挸ㄴ㍡㝢敦㙣搸攸㌹㌴㘴搵㐲㠸挱㕣ㅡ捣愳〱ぢㄹ〴慤昹攰㡡昷㕥㍣㈷ㄷ〲搶㐲搸〱㉣ㄶ㌴戸㡥㍤㘰敤㑢挷晢搱㌱㡢て晣㘰戱攲愰〷戰㔸㡦㈰㘰ㅤ㐰㈷㉣㑣㈸〲敢㐰㐸㝢〶㡢搷㝥昸㘰扡㥡㑥㕣戰㔶㘲捤ㅤ㌲㠵づ㔸〷挳㐶晦㡣㠶挷㠴ㅢ㌴搰攰㄰ㅡ戰攸㐱挰捡㠰敢攷㍤搴挳㤰捡挱〸㐸戱昲挱敤㜶ㅢ慣㍢摤收改搵愲㔷㔶㈹昸㤱㘲㘹㐲て㐸戱㜰㐱㤰㕡㐴㈷慣㘰㈸㐲慡ㄱ搲㥥㤱㘲愵〳㍥㘵㝡〹㥤戸㐸戱摣挱ㅤ㌲㠵捥㤰㤷挲㐶㌷搱㤰愵㄰㈱〶捤㌴㘸愱〱慢㈳〴愹㔶㜰扥㠳㄰捦搶㠵散㔷㠷挲㄰㘸戱㑣挲昵散搹慦摡攸戹㥤㥥㔹搲攰㐷㡢㜵っ㍤愰挵㉡〷㐱慢㤳㑥㔸敥㔰㠴搶攱㤰昶㡣ㄶ换㈲昰挱愳愳㜴攲愲挵摡〸㜷挸ㄴ㍡㘸慤㠰㡤㍥㠲㠶慣㥢〸㌱㌸㤲〶㍦愷〱㑢㈹〴慤愳挰ㄵ愳ㄵぢ㍦㘵ㅤつ㐳愰挵㥡ち搷戳〷慤㤵昴㝣っ㍤戳晥挱㡦ㄶ㡢ㅥ㝡㐰㡢㈵ㄱ㠲搶㜱㜴㜲㍦戸㈲戴㡥㠷戴㘷戴㔶愳ㄹ㍥㜸㘲㤵㑥㕣戴㔸㐸攱づ㤹㐲〷慤ㄳ㘱愳㑦愲㈱㡢㉣㐲っ㑥愶挱㈹㌴㘰摤㠵愰㜵㉡戸攲㔳ㄶㅥ㈴っ搹戵㑥㠷ㅤ挰㘲晤㠵敢搸〳搶慦攸昸搷㜴捣㕡〹㍦㔸㉣㤰攸〱慣ㄷ㘱㈲㘰㥤㐹㈷慣愳㈸〲敢㉣㐸㝢〶㡢昵ㄶ昸攰㐱㔹㍡㜱挱㘲搱㠵㍢㘴ちㅤ戰捥㠱㡤㍥㤷㠶㉣挸〸㌱㌸㡦〶攷搳㠰㌵ㅡ〲搶〵攰㝣扢㔶昸〹晥户㌰〴㕡㉣搶㜰㍤㝢搰晡ㅤ㍤㕦㐴捦㉣慣昰愳挵㙡㡡ㅥ搰㘲慤㠵愰戵㡡㑥㔸㜴㔱㠴搶愵㤰昶㡣ㄶ㡢㌳昰挱昳戹㜴攲愲挵ちつ㜷挸ㄴ㍡㘸㕤づㅢ晤㝢ㅡ戲㝡㈳挴攰ちㅡ㕣㐹〳ㄶ㜴〸㕡㔷㠱㉢㐶㉢ㅥ㝥㌱㜷㌵っ㠱搶㤷ㅥ捦ㅥ戴慥愱攷㙢改㤹㔵ㄸ㝥戴㌶㐰搶〳㕡㉣捣㄰戴慥愷ㄳ〵慥〸慤ㅢ㈱敤ㄹ㉤㔶㜲愰㉢愴㜷攸挴㐵㡢攵ㅣ㈱㘰摣〴ㅢ㝤㌳つ改㌸挴攰ㄶㅡ摣㑡〳㔶㝦〸㕡户㠱㉢㍥㄰挳㙦㐱敦㠰ㅤ挰㘲ㄵ㠸敢搸〳搶㥤㜴㝣ㄷㅤ戳㘲挳てㄶ换㌴㝡〰㡢㐵ㅣ〲搶㍤㜴挲㙡㡥㈲戰敥㠵戴㘷戰戶㐲㌳〱敢㍥㍡㜱挱㘲改㠷㍢㘴ち㥤㕤敢㝥搸攸〷㘸㌸㈴摣㘰㌵つㅥ愴〱㉢㐵〴慣㠷挰昹㜶慤昰搳搶㈳㌰〴㕡㉣ㄹ㜱扢昶愰昵㈸㍤㍦㐶捦㉣敦昰愳挵㥡㡥ㅥ搰㘲挵㠷愰昵〴㥤戰昴愳〸慤愷㈰敤ㄹ慤摤搰㑣搰㝡㥡㑥㕣戴㔸㈷攲づ搹㠳搶㥦㘱愳㥦愱㘱㉣摣攰㔹ㅡ㍣㐷〳㤶㤵〸㕡㝦〱㔷扣㙢攱㐱昴㤰㜳晣ぢ戰〳㔸㉣㉦㜱㝢昶㠰昵㈲ㅤ扦㐴挷㉣〵昱㠳㌵ㄱ戲ㅥ挰㘲㜵㠸㠰昵ち㥤戰㑣愴〸慣㌵㤰昶っ搶㔴㌴ㄳ戰㕥愳ㄳㄷ㉣搶㤴戸㐳昶㠰昵㍡㙣昴ㅢ㌴㘴扤㐹㠸挱㥢㌴㜸㡢〶㉣㐱ㄱ戰晥ち慥㜸搷㡡攱㈱昵㄰戴摥㠱㈱搰㘲㉤㡡敢搹㠳搶扢昴晣㌷㝡㘶摤㠸ㅦ㉤ㄶ㡢昴㠰ㄶ㑢㐹〴慤昷攸攴〰㜰㐵㘸扤て㘹捦㘸ㅤ㠸㘶㠲搶〷㜴攲愲挵〲ㄴ㜷挸ㅥ戴㍥㠴㡤晥㠸㠶㉣㑥〹㌱昸㤸〶㙢㘹挰㝡ㄵ㐱敢ㄳ㜰㍥戴挲㉦㑤㍦㠳㈱搰㘲攱㡡敢搹㠳搶㍡㝡晥㥣㥥㔹㘴攲㐷㡢㤵㈵㍤愰挵扡ㄳ㐱敢ぢ㍡㘹〵㔷㠴搶㔷㤰昶㡣搶愱㘸㈶㘸㝤㑤㈷㉥㕡慣㔶㜱㠷散㐱敢ㅢ搸攸㙦㘹挸㑡㤶㄰㠳敦㘸昰㉦ㅡ戰戸㐵搰晡ㅥ㕣昱㠱ㄸ㍥ㄵ戴ㅥ㜶〰㡢㐵㉥慥㘳て㔸㍦搰昱〶㍡㍥〶〶㝥戰㔸㠵搲〳㔸慣㔱ㄱ戰㤸㝦㔰挷㠳㉢〲慢〲搲㥥挱㘲㔱㡢㠰㠵㈷敢扢挰㘲㘵㡢㍢㘴て㔸㔵戰搱〶つ㔹昵ㄲ㘲搰㠷〶搵㌴㘰㈱㡣㠰挵㔷昴ㄵ㠳㠵㔷㜳㠴ㅣ㠷㝤㘱〷戰㔸㄰攳㍡昶㠰搵㡦㡥晢搳㌱㡢㔷晣㘰㕤〰㔹て㘰戱㥥㐵挰ㅡ㐰㈷扦〵㔷〴搶愶㤰昶っㄶぢ㘰〴慣捤攸挴摤戳㔸〵攳づ搹〳搶㐰搸攸㐱㌴㘴㠵㑣㠸挱㘰ㅡ㙣㑥〳ㄶ捤〸㔸㕢㠰昳ㅤ㠷攱攷昸慤㘰〸戴㔸㍤攳㝡昶愰戵㌵㍤て愱㘷㔶扡昸搱扡ㄱ戲ㅥ搰㘲昱㡢愰戵㉤㥤摣〴慥〸慤敤㈱敤ㄹ㉤㔶换〸㕡㐳改挴㐵㡢㈵㌳敥㤰㍤㘸つ㠳㡤ㅥ㑥㐳㤶搳㠴ㄸ散㐰㠳ㄱ㌴㘰㠵㡤愰㔵〳捥㠷㔶昸攵挳㑥㌰〴㕡㉣戵㜱㍤㝢搰摡㤹㥥㐷搲㌳换㘲晣㘸㍤〲㔹て㘸戱㔲㐶搰ㅡ㐵㈷㉣㤹㈹㐲㙢㌴愴㍤愳挵搲ㅡ㐱㙢っ㥤戸㘸戱扥挶ㅤ戲〷慤摤㘰愳愳㌴㘴敤㑤㠸㐱㡣〶㜱ㅡ戰ㅣ㐷搰㑡㠰㉢㍥㄰挳敦愷㔳戰〳㔸㉣换㜱ㅤ㝢挰慡愵攳㍡㍡㕥〳〳㍦㔸慦㐳搶〳㔸慣慡ㄱ戰敡改㠴攵㌵㐵㘰敤づ㘹捦㘰戱っ㐷挰晡〹㥤戸㘰戱ㄶ挷ㅤ戲〷慣㜱戰搱㝢搰㤰㜵㍡㈱〶攳㘹㌰㠱〶㉣摤ㄱ戰㈶㠲㉢摥戵昸㡥㥢㤰搳搶㘴ㄸ〲㉤搶昰戸㥥㍤㘸㑤愱攷愹昴捣㡣扦㡣㜸ㅡ㌹㘷挴㔵捣摡晡㤳㤱㠱㐴戱昴㔰㘰捡㜸㝥挷㡡㈶愴改戹捡攴愴扤挶㌴㙢㐴㘴㐸㤹戶戶㈱扦㔳改㝦㕤挷挶戶捦愰攳扥㠳㝣慦㐲㤱㘶搴㌰㈳㕤㜵搷昷挱搷㝤㙣㙣捦㠱㜷扤ㄷ㠱㙤戸ㄸ㝢㘲㠸㠳昶㘹捣戵戵戶户ㄶ㍡㠶捥㐷〹捡㔰扥㕡〶て摦㐴㈷㔶摤〱㡦愱㝤㌲戰捡ㄶ〴㔲㜵ㄸ㕦戵㄰㔹摡搲㝡㜸㡢㡣愶慡㥤㙦搸ㄱ扣晡昴㘱㌷ㄱ昶挳㘵〷㠰㘷㌲㝢捤挶㝡㉦搰晥ㄵ㈶搳扦㌴㌶昶〶㕦㌳㜹搲攴㜹つ戱㌸㕥挰ㅡ慢㡢愷㙡愳挹㘴㌶㥦㑢㘷ち愹㜸㕤㕤㉣ㅢ㉦愴㙢ぢ挹愸㈹搹㘲晡㤸㠹㌶㈶昳挳搲摤㍥攴㤸㈸ㄶ㡥扡慡敦挱昵㌶㜵ぢ㝢㍣ㄸ㘵㍦㠷㕢搹愷㑦攰㌵㠶㠱㤴敦挶㔷㘸ㄸ〶㌳扥㔵㌷〱㉣晦挳搱攱㡤㌸挰慥㙤挱挶㤲搱㤸㠳㈱攸戹㈰ㄱ㤳㘹㕦㕥㠲ㄸ昳挰㙥㍡㜹㔲㐳昱慢㑥㡤昹㄰昷㠳㔸戲摡㜸㠷㙡扢戱〰㤲㑤㈰昱㤴戸㤸捣ㅢ搳㡢㕥〸愵ㅥ捥戵㘱㈰㑡㔲挱攴昶㠷㥣㠳㤱慦㠲㈹昷㙡㜵ㄵ〲攱扥〴㐵㤹收づ挲㝤㐱㕤〱〹昷㠷攲敤㔹㡥㐶戴搰〷㠱㘲㝢㔶㠰愷㌷攳㘰昰昶昶㑣搵㈷戳昵ㄹ慢㍥㤱戵敡昰慡摣㕣愶㉥㕡㤷㉢攴㔳昵搹摡㜸㝤㕤愶捥㤴㕣㌱㝤晣っ㙤捣㉡挷㠳㤶敤㘹戸ㅣ㜵㑡㠳攳㌶㔵慢㌰㄰攲㉤戸㘵愱搲㌹㤰㠸ㄹ㠱〱㍥㐸ぢ㔰㐶㤴㌴㠱㌱晢扡昲㐵ㄴ㡤愴挵捥㈰慡㍦攴ㅣ慥㕥〲昹㐶㈴〶㐰㉡㐸㥣㠳㉥㠲㐸㥣〵㘹㄰〹ㄳ㡤攰〴㔳挷愰㐰㘲㔳挷戵搱ち摥㐶愲㉥㙡㈵攳〹㉢㥥捥愶昳㐹慢㌶㔹㥦㑡㈵敢昰㤲愴㙣扥㄰慢捤收ㄲ愶攴㠱改㘳ㄹ摡㤸〳摤挱〹ㄲ㠳㕣㡥㍡戵〵㌸㐱攲㜴㉦ㄲㅤ㔰改㑥㤰㠸戹㈵っ昰〹㈰戱㤵㉢㕦㐱摢㈸㉤㜶〳㔱㐳㈰ㄷ㈴㝥㑥昷㤴昰扢㉤愴㠲挴㜱愱㐸ㅣㄳ㡡挴㜶㘸〴㈷㘵㝡㈵㈸㤰搸摥㜱㙤ㅣ〳摥㐶㈲㤹㑡挷㜲昵㌸扣㜳改晡㘴㍣㥦捦攴慣㘸扣㔰挸愴㘳㔶㌴ㄷ捤㐴捤愱敥㜰㡥㐵ㅢ㜳㤸换〹ㄲ挳㕤㡥㍡㔵〳㑥㤰㌸搲㡢挴〹㔰改ㄳ㐱㈲收㡥㌰挰㈷㠰挴㑥慥晣㔴摡搶搱愲㤶㌱㡦㠴㕣㤰昸ㄵ摤㔳挲敦㈸㐸〵㠹㐳㐳㤱㘸つ㐵㠲㐹㕡㌸挱昳㤹愰㐰㘲戴攳摡㌸ぢ扣㡤㐴慥㍥㔳㠷㌷㜴㐵敢㉣㉢㥦㑣挷㘳改㐲㍥㤶捦搶搷攵㌳戵昱㜴㕤㈲㘵㡥㜱㠷㜳㌶摡㤸扢戹㥣㈰ㄱ㜵㌹敡㔴〲㥣㈰搱攸㐵攲㝣愸昴〵㈰ㄱ㌳〹〳㝣〲㐸愴㕣昹㐵戴摤㠳ㄶ攳㐰㑣㈶㘹ㄹ扣㜱〹攴捥㠶换㘶ㄲ戱㐲㈶㥡挹㈷㤲挹㥣㠵㌳㜲㍣㕤挸㘲㐹㐵搳〹扣搱捤慣㜳摡攸㑢搱挶㑣扢摣㘵攴敡㕤㑥㜴㑣攰戲㍣挹昸㍤㜵㌸㜵ㄵ㤵愸ㅡ㔷㐰摡扦挱慥挶戱慢㤰㡣㉢㈱昲㥤攳㡣慢㘸㈶㘷挲戶㠹昹㝣㥢搵摥㙥晣〱愲㤰㜳收搵㄰ㄷ㥦㌳慦㠱愴㙦㠳晤愴㍡捦收收敥捥㤰慡㤵㡡攸挹ㅣ摢㜵㌰搹㘳愷〳㝢㝣愱捥挱昳慣㜶㤴㑦攱㐵搴㤹㈶扥昳慣㘹㌴摣愶㜶ㅡ㌶㌵㔹慦慦㠷て㍤〵摥慡㔹㠸㠱㤴戸ぢ挳㡤㔰㙣摣挱挶㐳㉡㍢搸㥣搰ㅤ㙣㔶攸づ㌶〱㡤攰愴㑣摦〲㡡ㅤ㙣愲攳摡戸ㄵ扣戳㠳㔹㠹㘸摡捡愵㤳㔹㉢㥤㉣㘰㈳㈵慤㘸扤㤵㡤挷㔲昹㜸㈶㥡捦㥢㤳摣攱摣㠶㌶收㘴㤷㤳ㅤ㑣㜲搱昴㑦㥤㥡づ㥤散㘰㝢㝡㜷戰扢愰搲㜷㠳㐴㑣㘶㤹昱〹散㘰㌳㕣昹㝤戴摤㥢ㄶ㝢㠱愸扤㈱㈷〰㝡㌵摤㔳挲敦㍥㤰ちㄲ㝢㠴㈲昱㤳㔰㈴㘶愱ㄱ㥣攰ㅤ㠹愰㐰㘲戶攳摡㜸ㄴ扣㡤㐴㈲㔳㥢愸捤挵ㄳ愹㜸〲㠷㕡㌴㕢ㅦ㡢愵ㄲ挹㑣㍡ㄹ㉤挴ぢ挹㙣挱㥣攳づ攷㌱戴㌱攷扡㥣㈰㈱㜹㘶晡愷㑥㉤㠴㑥㤰愸昵㈲昱ㄴ㔴晡㘹㤰㠸挹ㄴ㌲㍥〱㈴昶㜳攵捦搱㜶ㅥ㉤收㠲愸〳㈰ㄷ㈴㕥愰㝢㐸搸㔸ㅤ〸㉡㐸散ㅡ㡡挴㉥愱㐸㌰㕤っ㈷㜸昹ㄹ㈸㤰㌸搸㜱㙤扣ち摥㐶㈲㥦㑥愵㔲戵挹㐲戴㤶㌴㕤㕢㥦慦㡢㐶敢昳㤹㔴㈱ㄹ㑢㘶敢㤲收捦㥣㌶㝡つ摡㤸つ㉥㈷㐸ㅣ攲㜲搴愹ㅣ㌸㐱㘲㠴ㄷ㠹㌷愱搲㙦㠱㐴㑣愶㠸昱〹㈰㘱戹昲㜷㘹换愷昴昵晥㡣㜹ㄱ攴㠲挴㝢㜴㑦〹扦㡤㤰ちㄲ㕢㠷㈲戱㘵㈸ㄲ㑢搰〸㑥昰㈶㉡㔰㈰戱搴㜱㙤㝣〴摥㌹㥦㘵㤲愹㙣慡搶㑡㈷㔲戱㘴〲㍦㍤改㐲㌲㔳㙢搵挶㌲戹㘸㍤愸㈹㤹㘲晡昸ㄸ㙤昰搲㜳㘷㜰㠲㐴㡢换㔱愷づ〵㈷㐸㙣收㐵攲㌳愸昴㍡㤰㠸挹昴㉦㍥〱㈴摡㕤昹㤷戴㍤㠴ㄶつ㈰慡ㄳ㜲㐱攲ㅢ扡愷㠴摦挳㈱ㄵ㈴慡㐳㤱㌰㐲㤱㔸㡥㐶㜰㔲愶扦〷〵ㄲ㉢ㅣ搷挶扦挱摢㐸㐴㙢攳昱㘸戶㉥㤷捣搴㈷戰㑦攴敢ぢ挹㜸戲㤶㔷㘹㔶戶㌶㕢ㅢ㌳㈵ぢ㑣ㅦ敢搱挶㍣搲ㅤ㥣㈰㈱〹㘰㔷愷㡥㠶㑥㤰㈸昳㈲愱慡搰戶ㅣ㈴㘲慥㠴〱㍥〱㈴㡥㜱攵〶㙤ㄷ搱㠲㙦〱㔰挷㐱㉥㐸昰て㐶㙣㐴攲㜸㐸〵㠹慦晦ㄵ㜶㤹昶㈵愴挱换戴ㄳ搰㐸㤰攸て㔷㐰攲㐴挷戵戱〹㜸ㅢ㠹㔸㉥㥦慣慢慤慦㑤㈶㜱〳㤲㐸㈴㌲㠵㔸慥㉥㕢㥢㑥搶㘵㘳昵搹扡慣㈹ㄹ㕥づ㙥〰摡㤸㈷扢㠳ㄳ㈴㑥㜱㌹敡搴改攰〴㠹㑦㌱㤸㡤ㄷ慣〳愱搲㠳㐰㈲收慦㘰㠰㑦〰㠹㕦扢昲㉤㘹摢㐲ぢ扥づ㐰㥤〹戹㈰㌱㠴敥㈹攱昷㉣㐸〵㠹扦㠷㈲昱㙥㈸ㄲ㘷愳㤱㈰戱㍤㕣〱㠹㜳ㅣ搷挶㔰昰㌶ㄲ搹㝣㍥ㄱ捤㕢㔹扣㄰㌱㤱㑣搵㘶搳㤹㔸捥慡㡢攷㌳昵㜵㠵㕡慢㍥㙦㑡晡㤶㠳ㅢ㠶㌶收㜹敥攰〴㠹昳㕤㡥㍡昵㕢㜰㠲挴ㅢ㕥㈴㙡愰搲㍢㠲㐴㑣收㘴昱〹㈰㜱㤱㉢摦㠵戶㥤戴攸㘰捣慢㈰ㄷ㈴㐶搳㍤㈵晣㕥ち愹㈰昱㝣㈸ㄲ捦㠵㈲㜱ㄹㅡ〹ㄲ㌱戸〲ㄲ㤷㍢慥㡤㌸㜸ㅢ㠹㐴㉣㠶㕤㈲㥦捡㐵慤㉣㉥㝣㜲㘹㉢ㅥ慤捤愴昳㠹㜴㉥㔶㙢愵㉣㔳㔲戳ㅣ㕣〲㙤捣㉢摣挱〹ㄲ㔷扡ㅣ㜵敡㙡㜰㠲挴㤳㕥㈴敡愰搲㘹㤰㠸㜹つっ昰〹㈰㜱慤㉢晦〹㙤昹㐸扦收ぢ〲搴昵㤰ぢㄲ攳改㥥ㄲ㝥㙦㠴㔴㤰㜸㈰ㄴ㠹晢㐲㤱昸㈳ㅡ〹ㄲ㤳攱ち㐸摣攴戸㌶愶㠰户㤱戰㙡㜳戵挹㘸づ㜷㜲昵㤹㘴㈱ㄷ换㘶ㄳ戹㑣愶ㅥ㌷㜹昸ㄵ捤搴愵㑤㐹扢㜲㜰㔳搱挶扣挵ㅤ㥣㈰㜱慢换㔱愷敥〰㈷㐸摣改㐵㘲〶㔴㝡㉦㤰㠸㜹㈷っ昰〹㈰㜱㤷㉢㥦㐵摢攳㘸㜱㉣㘳扥〷㜲㐱㘲㉥摤㔳挲敦扤㤰ちㄲ㌷㠴㈲㜱㕤㈸ㄲ昷愱㤱㈰戱㄰慥㠰挴晤㡥㙢㘳㕦昰㌶ㄲ挹㝣㉥㠱㈳㈲ㅥ㡤搷攲㔷㌴㥢捣㘶愳戹摡㔸㝤㌴ㄵ换搶搶㘵愳㜹昳〱㜷㌸晢愱㡤戹摡攵〴㠹〷㕤㡥㍡昵〸㌸㐱攲㑡㉦ㄲ〷㐲愵て〲㠹㤸㡦挲〰㥦〰ㄲ㡦戹昲㐳㘸㝢ち㉤㑥㘶捣㑦㐰㉥㐸攴攸㥥ㄲ㝥㥦㠲㔴㤰昸㕤㈸ㄲㄷ㠶㈲挱愴愸㈰戱〸慥㠰挴㥦ㅤ搷挶㘲昰㌶ㄲ㜵愹㘴㉣㥥挸搴挵㔲㜱㉢㤹㑢㐷搳搹扡㑣愱㉥㥦戰ち昱㤸㤵㡦㔹收㌳敥㜰ㅡ搱挶㝣搶攵〴㠹攷㕣㡥㍡昵〲㌸㐱攲㙣㉦ㄲ捤㔰㘹晥㑤愱㠸昹㈲っ昰〹㈰昱㤲㉢㙦愳敤㤹戴攰扢〳搴㉢㤰ぢㄲ㥤㜴㑦〹扦㙢㈰ㄵ㈴㑥〹㐵攲愴㔰㈴㤸昱ㄴ㈴㔶挰ㄵ㤰㜸摤㜱㙤ㅣ〱摥㐶㈲㘳㘵慣㐲慥㤰挴戹〱㤳ㅤ戱㑣㈶㘵ㄵ愲㈹㥣㍡搲昱摡扡㕣㍡㘶㑡㌲㤴㠳㍢ㄲ㙤捣㌷摤挱〹ㄲ㙦戹ㅣ㜵敡ㅤ㜰㠲挴戱㕥㈴㡥㠶㑡慦〴㠹㤸敦挲〰㥦〰ㄲ㝦㜳攵扦愴敤昹戴㌸㡦㌱扦〷戹㈰㜱㈲摤㔳挲敦晢㤰ちㄲ换㐳㤱㌸㉣ㄴ〹㘶㌳〵㠹㔳攱ち㐸㝣攸戸㌶㑥〳㙦㈳㤱挶ㅦ㐵挲㐵㘵㉥ㄹ慤㡦㈵昳㤹㜸㍡㠱㝢㤰㜴㈱㘱搵攷搲戸挰愸㌷㍦㜲㠷㜳㍡摡㤸ㅦ扢㥣㈰㈱㌹㑥づ㥣㍡昵ㄹ㜴㠲挴㌲㉦ㄲ㘷㐲愵㝦〳ㄲ㌱搷挱〰㥦〰ㄲ㥦扢昲㜳㘹扢㡡ㄶㄷ㌳收㉦㈰ㄷ㈴㉥愰㝢㑡昸晤ち㔲㐱愲㄰㡡㐴㍥ㄴ〹㘶㉡〵㠹㡢攰ち㐸㝣攳戸㌶㉥〶㙦㈳㤱㉤㘴慤〴㈶㝡㜲㜵〵摣㘶㘴㙡敢攳㔶っ搷㤷戸搱挷㠴㔰㝤㌶㙦㝥敢づ㘷ㄵ摡㤸摦戹㥣㈰㈱昹㑢づ㥣㍡戵ㅥ㍡㐱攲㘷㕥㈴㉥㠷㑡晦ㅥ㈴㘲晥〰〳㝣〲㐸㙣㜰攵㝦愰㉤㕦〴愰慦㘰捣ち㘳ㄷ㈴慥㠵㝣㈳ㄲ㑣㐰ちㄲぢ㐲㤱㤸ㄷ㡡〴搳㤰㠲挴㡤㜰〵㈴慡ㅣ搷挶ㅦ挱摢㐸㘰扡㉢㡢㐳㈲㡢ㄹ㡦㙣㌲て㕣㌲昸ㄵ挱攴〷晥换挷㜲㤹㝡搳㜰摡攸㥢搰挶散攳㜲㠲㐴戵换㔱愷晡㠲ㄳ㈴㘶㝡㤱戸つ㉡㝤㍢㐸挴散〷㠳㌰㈴晡扢昲扢㘹换㌷〲攸敢㠸挴〰搷晤扤㜴㑦〹扦捣㉥ちㄲ㤳㐲㤱㤸㄰㡡挴㘶㘸㠴て㙥㙢攱ち㐸っ㜴㕣ㅢて㠲户㤱愸户㜲搱㘸㍣ㄱ㑦㕡ㄹ㑥〵搶㘷敡搳㤹㔴㝤ち昳㈸〹㥣㌰ㄳ㌹㜳㤰搳㐶㍦㠴㌶收㘰㤷ㄳ㈴㈴昳㐸晦搴愹慤愰ㄳ㈴挶㝡㤱㜸っ㉡晤㌸㐸挴㘴㑥㌱っ〹愶ㄹ㐵晥㌴㙤㙦愵挳㕢ㄸ昳戶㙥㘷捦搲㍤㈵晣㌲㜳㈸㐸㐴㐳㤱ㄸㄳ㡡挴㔰㌴挲〷㉦っ㠷㉢㈰㌱捣㜱㙤扣〸摥㐶愲㌶ㅦ㑦㘵ㄲ戸晦捡攱㈰㈹㈴搳改㔴摥戲㘲㔱ぢ户㈳改㘸慥㉥㙥づ㜷摡攸㤷搰挶㘴㌲㤱攳戱愷㠷㈵慢㐸㡥㍡戵ㄳ㜴㠲挴捥㕥㈴搶㐰愵㕦〳㠹㤸㍢挳㈰っ〹愶㄰㐵晥ㄶ㙤昹㡥〰捤㌷づ愸㔱㙥㘷敦搰㍤㈵晣㡥㠶㔴㤰搸㉥ㄴ㠹㙤㐲㤱㘰㙥㄰ㅦ扣㍥ㄹ慥㠰挴㙥㡥㙢攳ㅦ攰㙤㈴㤲昱㜸捡捡攷㜱攷㠱㕢昰㐲ㅡ搳㌵㔶㙤㈱㔳㥦慢捤搵㘷㜳㤹㜴搴㡣㍡㙤昴晢㘸㘳㌲㔱搸㠵㐴摣攵愸㔳㈹㜰㠲挴收㕥㈴㍥㠶㑡慦〵㠹㤸㑣〶㠶㈱挱晣愰挸搷搱昶㐱づ㜸㌵㘳慥㜷摤㝦㐱昷㤴昰换㤴㥦㈰搱㉦ㄴ㠹㐸㈸ㄲ㑣晣攱㔳愶扦㠱㉢㈰㌱捥㜱㙤㝣ぢ摥㐶挲捡愴㔳㤹㙣㌶㥤㐲扥㈷㤹㐹搴愷昹搷㈲慣摡ㄴ㙥搰㜱㈲㐵ち㘸て愷㡤晥づ㙤㑣㘶〱扢㤰㤸攰㜲搴㈹㘶昹〴㠹㑡㉦ㄲ敢愱搲㍦㠰㐴㑣㈶晡挲㤰㤸敡捡换つ搸㍥挱〱昳ㅤ〴收㌴挸昱挱㑢愴㈰敦㕦㔱挵㐴搶敥㝣㜰搶晦㠷敦攴㔱昱㌱㥥㝣捣㈸晦ㅦ㕡㤸㡡㍦㥣戰〲改㡣戲ち㍣㙢㘹㍦愱㔸㔹㍥昶㍦昳挵昹㑢㍥愰捣㙦搵扦扥摢戰攱㝦攱㠷㔸㜶攵愷攸㜱㝢㝣㜵ㅦ〴㕣挵扣㕡㌴㙣㠸摤晤㠵㍣㌴㉣ㅢ摣㍣愳ㅤ㤹㉡晣愵挵〵慤ㄳ㌷晥㤹扥㑤摤っ搶㈸昷晤晦㌵㕤㤲㠹搹㜶扥扦摣㜲㥢捤㙥摢搸づ敦搳㐷摥ㄱ㡡㔱晣㙢〱㠳扢㌸捦ㄳ㥥㐳扡愴㌳㕡摡昱㤷㉤慣扣敢戱㥤扦㝣攵ㄵ㉡昴愱㙢攷て昲昱㤱㑥㝡挳摦戶㤸㤱㈷〰㐳㐲㥥㙦㥤搴搸㈱捦㠷㙦〳扤搲㝢〳ㅣ㠳㝦捦搲ㄸ㌷㘲摡㠸㜸扡敡㙢㙣㠸㕥昷㔱っ㍢㝢攴扥ㄱ搱㝤攱㔰昱挴㑦㙦ㄴつ㤸〳〶㥦㌲攲敡㔹搶㡤㜷㤸〹昶晦搵ㄳ〶㌰㥤㈸㤶〷慢㘱扦㤹㔸昵昶搱慢㍥扦㘶昷㥡㡢㙥摣攰晣㝦戴㙤昹挰㜸戵㄰㘶㌵攰昴摢㈴敦㤰扣ぢ愲㍥㐷愷慦攱㤱搵挰㥢攲搷㌹ち晦㥢攲㑤㘶ㄵ搹愷摥ㄴ攳敢㕦愱㤸ㅡ攴㔱愲㍥㐵ぢ敥㥡っ㑤て㘴㔴捣敡㜱㡦㔲晡㘰㔰㘳㌰㘴㌶㜴昵敡㈳ㄸ扡〱㐷昴ㄶ搰っ挸挲〶㥦㕥㠴捤㙣愰㔸㜶ㅦ昶㜳攳搵㈲㤸㠵㠵晤㥥ㄳ㕤㈰散扦㍢ち晦晢攱捤㈵㑥㥦㝡㕢㍢㙣收〱㈵散㜷搱㘲㘳搸摢㌳散㘵㔰搹㘱户㘲捤ㄸ戶㌱散愸㝡慢㈸散ㅤㄸ㜶㠷攳ㄸ敢摥㈵㘴㙢㜷扡㤶㍤㠶扤〲㤶㘱㘱慦㈹ㄵ昶慢㡥挲晦㔶㜸㤳昹㐲㝣㤰㔵挵昸戰戵㔷㠲㤱戰㕦昶㠶㍤ち㑡㜵㉣㔴㜶搸挷㘰捤ㄸつ㤹扤戵㙢搵昳㐵㘱敦〶捤㠰ㄳ㘰㠳㑦㉦戶昶㠹慥㘵昷㘱㘳㈷㍦ㄵ㤶㘱㘱晦戹㔴搸㑦㍢ち晦扢攰㑤㈶〷㌹㍡㥤戲挳㘶㠶㑦挲㝥搲ㅢ㜶ㅤ挳㍥ㅢ㉡㍢㙣愶晤㡣㝡㌷散㔸㕣㍤㕡ㄴ昶敥っ㥢昹㍡㝣㝡ㄱ昶〵慥㘵昷㘱扦㍡㕥㕤〴换戰戰㔷㤷ち晢〱㐷攱㝦〳扣扡ㄴ㥥散㔸㉥挱㥡㌱挹㡥㘵敡㠸㔴戲敡㕥戴㘱搶㉢昰㐳攸㥣㑦愱挲搳昸敥㌹㜹㙡㑢㘷㜳愹ㄳ摥ㄴ愲㜶ㄹ晣搳㈵㑦㜸敡晡愲〰㘶愰愱㝤㜲扡戳㔴〰㜷㌸ち晦㥢愵捤ㅢ攱〹ㅦ捣㌰愱ㄳ散慥㑣㥣挹㜶扢つ㉤㌶ㅥ愵㌳㌹㠲摢愰戲㘳扤ㄵ㙢挶㉣㍢搶㘹㈳ㄲ〹㜵ㄳ㡣扢㑥㑥㜳愰ㄹ㜰ㄷ㙣昰改挵㜶㘳慥㑣㉣扢摦㙥搸㕤㤹㉥ぢ摢㙥搷㤵ち晢㕡㐷攱㝦㥦戴戹摡改㔳敦㙢㠷捤㉣㤹㠴㝤戵㌷散晤ㄹ昶㘳㔰搹㘱㌳㜵㘶晣搴つ㍢㔶慢慥㈸ち晢㈰㠶晤㤴攳ㄸ敢摥㈵攴攴昴戴㙢搹㘳搸捦挱㌲㉣散㑢㑡㠵扤捡㔱昸摦㈲㙤㌲㥢㠶㑦㤹捥㘲㝣搸摡㑣㠹㐹搸ㄷ㜹挳捥㐳愹搶㐰㘵㠷捤㍣㤹㔱㠰㑣㑥㑥戱㤸扡愰㈸散挵搰っ㜸ㄳ㌶昸昴㘲㙢㌳ぢ㈶㤶摤㠷㡤㥦愲㜷㘱ㄶㄶ昶搹愵挲㍥换㔱昸摦ㅤ㙤㌲㜵挶㍥㜵㡢ㅤ㌶昳㕦ㄲ昶㤹摥戰㤷㌱散㡦愱戲挳晥〸㙢㐶㥢ㅢ㜶㈲慡㑥㉦ち扢㠳㘱㝦〶ㅢ㝣㝡ㄱ昶㍡搷戲晢戰戱㤳㝦〹换戰戰㑦㉡ㄵ昶㠹㡥挲晦挶㘸㤳㜹㌲㡥㑥ㅦ㘱㠷捤㘴㤷㠴㝤扣㌷散㥦㌳散昵㔰搹㘱㌳〳㘶晣挲つ㍢㥥㔰挷ㄴ㠵扤㤲㘱慢慡摥㠶捤晣ㄶ㠷㘰㜴ㅦ昶摢攳ㄵ㔳㕣㘱㘱晦扣㔴搸㐷㍡ち晦㝢愲㑤㈶挵搸愷㍥挱づ扢㍦㜸〹㝢㠵㌷散㤳ㄸ㌶㤳㔲㜶搸㑣㜷ㄹ愷戸㘱挷㤲慡戳㈸散搳ㄸ昶㐰挷㌱搶扤㑢挸戱捤㘴㔶㉦挲挶搶㘶㍥慢㠶㠳㝤㥢愴敢㌲㜳㔹愹戰㕢ㅤ㠵晦敤搰㈶㌳㘰ㄲ昶㙦㌰㍥ㅣ摢摢㠳㤷戰㥢扤㘱㥦つ愵ㅡ〶㤵ㅤ㌶㜳㕢挶戹㤰搹ㄷㅥ㜵慡戱㈸散昳愱ㄹ挰愴㤴〴攳つㅡ㉦攳〹㕥㕤㌳㜳搵㡢戰㜱㙣㌳㜹㔵ㄳㄲ㜶扥㔴搸㌹㐷攱㝦㈷戴㌹摡改㔳㕦㙣㠷ㅤ〳㉦㘱㘷扣㘱㕦挲戰㤹㙥戲挳㘶㈲换戸捣つ㍢ㄱ㔷〷ㄷ㠵晤㝢㠶捤っ㔴敦挲㘶㥡慡ㄷ㘱㘳㙢㌳㔳㔵ㄳㄲ昶晥愵挲摥捦㔱昸摦〴㙤㡥㜷晡搴搷搸㘱㑦〶㉦㘱㉦昴㠶㝤ㅤ挳㘶㙥挹づ㥢㔹㉢攳〶㌷散㔸扤㥡㕢ㄴ昶ㅦㄹ㌶搳㑤扤ぢ㥢㌹愹摥㠵捤戴㔴㑤㐸搸㌳㑢㠵扤户愳昰扦晦搹㥣敢昴愹㙦户挳㕥〸㕥挲㥥攱つ晢㑥㠶捤㐴㤲ㅤ㌶㔳㔴挶摤㙥搸㠹愴㥡㕡ㄴ昶㥦ㄸ㌶㜳㑢扤ぢ㥢〹愸摥㠵捤ㅣ㔴㑤㐸搸ㄳ㑡㠵㍤摥㔱昸摦晡㙣收㥣㍥昵㠳㜶搸㡢挰㑢搸攳扣㘱㍦捣戰㤹㌵戲挳㘶㍥捡㜸搴つ㍢㤶㔲昵㐵㘱㍦捥戰㥢ㅤ挷㔸昷㉥㈱挷㌶戳㑤扤〸ㅢ挷㌶ㄳ㑥㌵㈱㘱㈷㑢㠵㥤㜰ㄴ晥㜷㍤㥢㥤㑥㥦晡ㄹ㡣て愷戴ㄵ攰㈵散㤸㌷散攷愰㔴㑣ㄱ搹㘱㌳昹㘴㍣て㤹㝤㑡㡢愹搱㐵㘱扦〸捤㠰愳ㅤ挷㔸昷㉥㈱㘱㌳戵搴㡢戰㜱㙣㌳扢㔴ㄳㄲ昶捥愵挲摥挹㔱昸摦昰㙣㥥攸昴愹㕦挳昸㄰㌶㤳㑡ㄲ㜶㡤㌷散㌷愰㔴捣〷搹㘱㌳搳㘴扣〵㤹ㅤ㜶㕣つ㉢ち晢㙤㘸〶㥣改㌸挶扡㜷〹〹㥢㜹愴㕥㠴㡤慤捤㔴㔲㑤㐸搸摢㤴ち㝢㠸愳昰扦搷搹扣挰改㔳晦〳攳㐳搸捣㈰㐹搸㕢㜹挳晥〰㑡挵攴㡦ㅤ㌶搳㑡挶㐷㤰搹ㄷ愷㜵㙡㜰㔱搸㙢愱ㄹ㜰戹攳ㄸ敢摥㈵㈴㙣㈶㡤㝡ㄱ㌶戶㌶昳㐶㌵㈱㘱㥢愵挲ㅥ攰㈸晣㙦㜳㌶㤹㘹㘲㥦晡㥦ㄸㅦ挲㘶扡㐸挲敥敦つ晢㑢㈸ㄵ㌳㍤㜶搸捣㈱ㄹ㕦㐳㘶㠷㥤㔶扡㈸散㙦愱ㄹ㜰㥢攳ㄸ敢摥㈵㈴㙣㘶㠸㝡ㄷ㌶㤳㐴㌵ㅣ散摢㈴㕤㤷㉢㤵愵挲慥㜰ㄴ晥㜷㌸㥢㑣㉢㐹搸㍦㘰㝣〸㝢㌵㜸〹㕢㜹挳㘶㐵慣㝡〸㉡㍢㙣㈶㡣㡣㜲挸散㥤㍣愵搶㝦敢扤昱慣㠴㘶挰㘳㡥攳㥥挳㘶㍡愸㜷㘱㌳㈳㔴ㄳㄲ昶户攸㍥㜴㌲昰ㅢ㐷攱㝦㜳戳挹ㅣ㤲㠴ㅤ挱㔸ㄱ㌶ㄳ㐱ㄲ昶㔷㘸戱昱㝥扢ㅦ挳㘶づ挷づ㥢搹㈱㘳㤳㡤㘱㈷搵攷㐵㘱㥢っ㝢㡤攳戸攷戰㤹晢改㕤搸㑣晦搴㠴㠴扤戶㔴搸ㅦ㍢ち晦晢㥡捤㜷㥣㍥昵收㜶搸捣晡㐸搸ㅦ㝡挳摥㤲㘱㌳㘱㘳㠷捤㔴㤰戱戵ㅢ㜶㉣愱摥㉢ち㝢ㅢ㠶捤ㅣ㡥〴㠳㘱㝡㤶㤰㥤㥣㠹㥥摥㠵捤㕣㑦つ㥣昹㜷昲户㑢㠵晤㔷㐷攱㝦㑢戳挹散㤰㙣敤攱㜶搸㑣昱㐸搸㙦㝡挳ㅥ挱戰㤹㥤戱挳㘶摥挷搸搱つ㍢ㄱ㔳㙢㡡挲摥㤹㘱㌳㘱搳扢戰㤹搵改㐵搸㌸㤳㤷㘳搷愹〹〹晢挵㔲㘱扦攰㈸〲敦㘶㘶㉡愸愷㜷㌳㝢晥㤰昸〰㜴㕡㔵攰㜳㘰㝤ぢ戶㤸搹ㅢ㍣〹搶搸搴㈴て㔱昵挳慢㔴摢昰愷扣㘷攲㡤挱㜸㠱㉡晥㜸慢昳晣て摥㈴捣㌷㔳扡㉦敢搴挲戱戱㔱㤸摤㠶户㜷昶㈹捣㘸㐷ㄹ㝤扥ㅡ㝦㡡戸愳挳㙡㙢昹㙦㜸捦㉡ㅥ㙢攳㙢㍡戰搸㙦㔸つ㝤愲散ㄹ愸㐳㌳㈵㜶ㅡ慤ぢて昷㉦㜴㤷昳つ慣晦搹㑢㥦㡤㌱搸愵摣㜷ち攷㍤敦ㄴ㉥㔷㝦挱㈶戶㡢㐶㔷㤶㙤㤰㌱㈳〹愳愳摣㌹㘳㈰ㄵ昸ㄳ扢㤲㙡〴㠹攸㌸㈴昲㘴愱㤰戲㉡㈶挸晣挱昱ㄹ㍦扥ㅣ愱捣昷㜷戶晢昶㘵挴敥㔲挹ㅣ㑦㜷昹㈵㘶㈸晢㌴㌷㘴摡摡㌲㉢慡㥢ㅢ㥡慣㤶㐵ㅤ㡢慢ㅢづ㐳㍡つ㉦㡦挶㌸昰㐷扢㜵ㄲ晦戳㉢㤹㌲㘵昲㠵晢愵㘶戰攵敡挹搰挰敡ㄸ〱〳敢ち慡㥥㈲㍥㉥㘹〷愵㤸愷㘱㘰敥愲㤸㡡攱㜰昵敥㜴っ戱㜴挷愴㠷愷扢㠷㐲扢摢㈳搸摤〴㕦㜷捣㡦ㄴ㜵挷ㄴ㠸㜴㌷挹摢ㅤ㤳つ㥥敥晥ㄴ摡摤搴㘰㜷搳㝤摤㌱㉦㔱搴ㅤ㔳て搲摤っ㙦㜷㥣攴昷㜴㜷㕢㘸㜷㌳㠳摤捤昲㜵挷㝣㐰㔱㜷㥣昲㤷敥收㜸扢攳〴戸㐸攷㝡愵㥣戱昶っ攲晡搰㐱㉣〸づ㘲㕦摦㈰㌸戹㕤㌴〸捥㕦㑢㜷晢㝢扢攳㑣戱愷扢㉢㐳扢㍢㌰搸摤挱扥敥㌸愹㕣搴ㅤ攷㡤愵扢〶㙦㜷㥣愱昵㜴户㉡戴扢㙣戰扢扣慦㍢㑥收ㄶ㜵挷昹㕡改慥攰敤㡥㌳愳㥥敥捥て敤慥㌱搸摤㔲㕦㜷㥣㐴㉤敡㡥昳愴搲㕤戳户㍢捥㐸㝡扡㍢㌳戴扢㘵挱敥摡㝣摤㜱昲戲愸㍢捥㑦㑡㜷ㅤ摥敥㌸ㄳ攸改敥㤴搰敥づて㜶户挲搷ㅤ㈷つ㡢扡攳扣愰㜴㜷愴户㍢捥挰㜹扡㍢㉥戴扢㕦〴扢㕢改敢㡥㤳㜵㐵摤㜱㍥㑥扡㍢搶摢ㅤ㘷扥㍣摤晤㍣戴扢攳㠳摤㥤攸敢㡥㤳㘴㐵摤㜱ㅥ㑣扡㍢搹摢ㅤ㘷㥣㍣摤㜵㠶㜶㜷㕡戰扢㕦昹扡攳攴㔴㔱㜷㥣㝦㤲敥捥昰㜶挷㤹ㅥ㑦㜷㉤愱摤㥤ㄵ散敥ㅣ㕦㜷㥣ㄴ㉡敡㡥昳㍥搲摤㜹摥敥㌸挳攲改㙥㔱㘸㜷ㄷ〶扢晢㥤慦㍢㑥挶ㄴ㜵挷昹ㄶ改敥㘲㙦㜷㥣搹昰㜴㜷㐸㘸㜷㤷〶扢扢摣搷ㅤ㈷㐱㡡扡攳㍣㠷㜴㜷㠵户㍢捥㈸㜸扡㍢㈰戴扢㍦〴扢扢挶搷ㅤ㈷ㅦ㡡扡攳晣㠲㜴㜷㥤户㍢摥挹㝢扡㥢ㄷ摡摤㡤挱敥㙥昲㜵挷㥢晥愲敥㜸㕦㉦摤摤攲敤㡥㜷搰㥥敥昶づ敤敥昶㘰㜷㜷晡扡攳捤㜶㔱㜷扣㥦㤶敥敥昶㜶挷㍢㔷㑦㜷㔳㐲扢扢㌷搸摤晤扥敥㜸㤳㕢搴ㅤ敦㘳愵扢搵㔸搹㜸㐹挱㍢㐶㑦㜷攳㐲扢㝢ㄸ㐶扥㉢㤸㐷㈹昲㕣挱昰收戲愸㍢ㄳ〲改敥㜱慣㙣散㡥㜷㙡㥥敥㙡㐳扢㝢ち㐶扥敥晥㑣㤱愷㍢摥搴ㄵ㜵挷晢㌶改敥㔹慣㙣散㡥㜷㐸㥥敥㜶ぢ敤敥㜹ㄸ昹扡㝢㤱㈲㑦㜷扣㤹㉡敡㡥昷㑢搲摤换㔸㜱扢慢㡡㠲改昵昵㌵ㄳ昳〳㜱㈷搲㘴攵昸户㐹㈶攱て㌶㡣㙡挲㜵㜲㉦晥㍥挶㉢攸㐷昱挲㤸㍥昴慢捥ち㤹〱扣㍣攵㑡㌵㉦㘶ㄵ㉦㍤㌹㈸扤㠶㘲㕥㜵㑡㡢搷㥣ㄵ㘹挱㉢捣慥ㄶ扣㝡㤴ㄶ慦㔳捣ぢ㐷㘹昱㠶戳㈲㉤㜸㤱搸搵㠲ㄷ㠰搲攲㑤㡡㜹敤㈷㉤摥㜲㔶愴〵慦昳扡㕡昰ㅡ㑥㕡晣㤵㘲㕥扥㐹㡢户㥤ㄵ㘹㌱挷㘱㈴㡥〱扣㐴敢㙡捦换㉦㘹晦づ挵扣昲㤲昶敦㍡㉢搲㥥㔷㔹㕤㉤㜸〵㈵㉤晥㐶㌱㉦㥥愴挵摦㥤ㄵ㘹挱ぢ愵慥ㄶ㔹㜰搲攲㍤㡡昳㡥㑥晦挳㔹㤱ㄶ扣搶改㙡挱敢ㄸ㘹昱㍥挵扣㠴愱㑥㝦攰慣㐸ぢ㕥慥㜴戵㔸〶㑥㕡㝣㐸㌱慦㐲愴挵㐷捥㡡戴攰ㄵ㐷㔷ぢ㕥㑤㐸㡢㡦㈹收㠵㠴戴㔸敢慣㐸ぢ㕥㌴㜴戵攰〵㠱戴昸㠴㘲㕥ぢ㐸㡢㑦㥤ㄵ㘹㜱慣挳搸晢っ㝦搳愵挵㘷ㄴ昳攷㕣㕡慣㜳㔶愴〵㝦扡戹㘲户㌸つ㥣戴昸㥣㘲晥㈲㑢㡢㝦㍡㉢搲攲っ㠷戱㕢昰㤷㔵㕡㝣㐱㌱㝦㔴愵挵㤷捥㡡戴攰て㈸㔷散ㄶ晣㜱㤴ㄶ㕦㔱捣摦㐵㘹昱戵戳㈲㉤昸ㅢ搸搵㠲扦㙦搲攲ㅢ㡡昹搳㈶㉤扥㜵㔶愴〵㝦挶扡㕡昰㈷㑡㕡㝣㐷㌱㝦㥤愴挵扦㥣ㄵ㘹㜱㥤挳搸愳攲慦㡣戴昸㥥㘲晥挰㐸㡢㝦㍢㉢搲㠲㍦㈶㕣戱㕢摣づ㑥㕡慣愷昸㑥㐷愷㝦㜰㔶愴〵㝦て扡㕡昰㕣㉦㉤㌶㔰捣搳㍣㜵扡慣摡㕥㤱ㄶ㍣愵㜷戵攰改㕡㕡㈸摡昰㑣㉤㉤捡扤㉤㜸㔶敥㙡挱㌳慥戴愸愰つ㑦戶搲愲搲摢㠲㈷搶慥ㄶ㍣㘹㑡㡢㉡摡扣攸戶㌰扣㉤㜸㙥散㙡昱㡡㙢搳〷㌶敥㘲昲攴㈵㤳㔹搵㤰㘲敡㔲㑥㔴㡣慦挸㡡㈷㉣戱㡡搸㔶㜲㜲ち㔸昱㈴㈵㔶晤㙣㉢㌹㈱〵慣㜸㘲ㄲ慢㑤㙣㉢㌹〹〵慣㜸㌲ㄲ㉢搳戶㤲㔳㑤挰㡡愷ㅣ戱摡捣戶㤲搳㑢挰㡡愷ㄹ戱ㅡ㘴㕢挹㈹㈵㘰挵㔳㡢㔸㙤㙥㕢挹㘹㈴㘰挵搳㠹㔸㙤㘹㕢挹愹㈳㘰挵㔳㠸㔸㙤㙤㕢挹改㈲㘰挵搳㠶㔸㙤㘳㕢挹㈹㈲㘰挵㔳㠵㔸㙤㘷㕢挹㘹㈱㘰戵捥戵ㅡ㙡㕢挹愹㈰㘰挵㔳㠲昸ㅡ㙥㕢挹攱ㅦ戰攲㘹㐰慣㐶搸㔶㜲挸〷慣㜸攸㡢搵㡥戶㤵ㅣ收〱㉢ㅥ敥㘲戵戳㙤㈵㠷㜶挰㡡㠷戸㔸敤㘲㕢挹攱ㅣ戰攲㘱㉤㔶扢摡㔶㜲〸〷慣㜸㈸㡢搵ㄸ摢㑡づ摢㠰ㄵて㕦戱㡡摡㔶㜲愸〶慣㜸挸㡡㔵摣戶㤲挳㌳㘰挵挳㔴慣㤲戶㤵ㅣ㤲〱㉢ㅥ㥡㘲㔵㉢㔶愶㝢㠰㈹ㅥ㜹㌲㝦晣挴㌷㜶戶㘰ㄲ摡攲㉤ㅡ㡡〷㥢㈸ㅥ昷㈹㜸㝣㠹攲㌱㥦㠲㠷㤴㈸ㅥ昵㈹㜸ㄴ㠹攲ㄱ㥦㠲〷㡥㈸ㅥ昶㈹㜸慣㠸攲㈱㥦㠲㠷㠷㈸ㅥ昴㈹㜸㐴㠸㘲戵㑦挱㠳㐰ㄴて昸ㄴ摣敦㐵㜱扦㑦挱㕤㕤ㄴ昷昹ㄴ摣扢㐵㜱慦㑦挱ㅤ㕡ㄴ㝦昲㈹戸て㡢攲ㅥ㥦㠲扢慤㈸敥昶㈹戸愷㡡攲㉥㥦㠲㍢愷㈸敥昴㈹戸㍦㡡攲づ㥦㠲扢愰㈸㙥昷㈹戸搷㠹攲㌶㥦㠲㍢㥡㈸㙥昵㈹戸㙦㠹攲ㄶ㥦㠲扢㤳㈸㙥㉥㔶昴晤㍦摤挰㜷㈰</t>
  </si>
  <si>
    <t>㜸〱敤㕣㕢㙣㈴㔷㤹敥㔳敥㙡㜷戵敤戱㌳㥥㕣㈶㠴挴㄰㜲昵搰ㄹ㑦㌲㠴〴㠶㔹㕦收ㄶ㍣㘳㘷散㤹㠰㔸搴㔳敥㍥㌵慥㑣㔷㤵㔳㔵敤ㄹ㠷㐸㠹㈰挰愲㕤㐰攲㈶戲㘴〱㐵㈸㠲ㄷ㉥㉦㄰㈰㍣㈰㈱戱扢ち㉢ㅥ攰㘱愵㝤挸愲㕤㜸〰愱㤱㜸攱〱〹扥敦㔴㔵㜷㜵户扢散㜴ㄲ㜰㤰捦愴㝦㥦㍡户㍡攷晣搷昳晦愷㤲ㄳ戹㕣敥捦㐸晣换㤴㘷收愶愵㡤㈰㤴㑥㜹搶慢搷㘵㌵戴㍤㌷㈸㑦晢扥戹㌱㙦〷攱〰ㅡㄴ㉡㌶敡〳扤ㄲ搸㡦换㘲㘵㕤晡〱ㅡ改戹㕣戱㘸㘸愸攷㈰晣㡤㈵て〶㝢つ攷〱㤶㘷㘷ㄶ㔶ㅥ挵愸㑢愱攷换〳ㄳ攷愳扥㐷愶愶捡㔳攵㐳昷㍥㌰㔵㍥㜸㘰㘲戶㔱てㅢ扥㍣攲捡㐶攸㥢昵〳ㄳ㡢㡤㤵扡㕤㝤慦摣㔸昶㉥㐹昷㠸㕣㌹㜸敦㡡㜹摦㍢愷敥㍢㝣搸㝡攰㠱㜷づ攳搵戹㌳戳㌳㡢扥戴㠲搷㘸㑣㥤㔳扥㙦㑥㔶㙤慥㑤㑡摦㜶㉦㤶㘷㘷昰㕦㙡晥㜸扡扦扣戴㉡㘵挸㔷㑢㕦扡㔵ㄹㄸ攸㌸攴㑣〷㐱挳㔹攳收ㄹ捥㜱㉣戵㙡〶愱敥捣捡㝡摤㜰㤲㔱㡢捥〲昶慥㙥㙥っ㍢㑢搲つ散搰㕥户挳㡤㠲戳㡣㠱㙡㈳捥戹㐰㥥㌵摤㡢昲㡣改㐸摤㌹搱戰㙢昹㈸攵〶敥㐸㠶㐸㑦㑣㉤扦㍣ㅤ㌸戳慢愶慦㘶ㄴ㜰㘳㌲摡ㅥ昷慢敤㙤㙦敤㍤㉥愷慥摥挰㌱㙦敢摤づ㌵攷㑤扦搹㜲戲㜷换㜸昱敤㌳戸愷㜷晢搴ㅥ戵昷戹慢㜷ㅦ戵㤵敤慤挵㔰㑣摦㙡㐷戱ㄸ愳㐰㌰㐸㔰㈴㈰〲㡤ㄲ挱㄰挱㌰㠰挸晦〱㕣㤲敥挸㉡慤㘲㙡㤵ㄵ慤㔲搵㉡㌵慤㈲戵㡡愵㔵㉥㙡㤵㔵慤㘲㙢㤵㐷戵捡㈵戴㐹㔲㜱㜰㔰㡢搳㡦捥晥搷搷て扦昸ㅦ挷㍥昱㔸昹敤晦晦攰ぢ昳挳㝢搰攸攱㜸㔲㜳扥㜹ㄹ愴搶愲攲㐳攵㠳晣户㌵㔷㠰㈹慣挳搶晤搶搴㔴敤昰㐱昳㕥㔳攷戲㌲㤰摦㐶㈸㘳㘸㍢㙣㍤㘲扢㌵敦戲挲摤㑤㌳㘶㈰㕢ㅢ㌷ㄹ搷捤㜸つ户ㄶ扣㘹昳捡愵搰っ攵㡤㥤㜵慤㐱扡扡㉤㠱慤㘴愰摥㜷㜳㘷户昳㘶扤㈱愷慦搸㔱昵㥢㍢慡㥤㐵摦㕢改㕤㝢摣㤷㡦㌵㙢扢㘶㌴つ愱戶慥挶敥㕡㘵㔴ㄵ捤㙢㘲㜶搵ぢ愴慢愶㌷改㉣摡搵㑢搲㕦㤲ㄴ㠹戲愶㤶㝡㉤慢㘲慥㥦㕣㜰戱㔰㜰㙢敤慤改㔲敢搸㤵㄰捣㉣㙢㤸敦㥡昴挳㡤㘵㜳愵㉥慦㙢㙢ㄲ扤ㄳㄵ晢摢㡡㡦㝢搵㐶㌰敢戹愱敦搵摢㙢愶㙢敢㈶㈴㑤敤戴㔷㤳昹㝣㑥〹〵〸摣㠱〱㈱㜲㜷昷收〵㠵㠸ㄴ㡡挹挸㌷戴㤳㕤昹㉣㔶㠷㔵搴㈵㘹㔲㝢摢ㄶ㠳㜱扥㑡挶㘴㜰㘰㙡㑤搴ㅦ㝣改㥤㕢っ摢挴摣敢摢㔸搳挶攳搵ㅦ㕢㤷㙥㜸搲㜴㙢㜵改㘷㙡㍦挱ㄹㄹ愳〰晡㔵〸㠴㥥扢㐷㔵㈷慥㠸つ晤戲㕤ぢ㔷ぢ慢搲扥戸ㅡ愲っㅡ戲㔸攴搶㜶㈵攳ㅡㄴㄹ㝢〹挶〱㑡愵㕣㘱ㅦㅢㄵ㑡㐸㌹㥤搲㈹㠳㤷摢〴㌹晢戵昱昲戰㜵摣慥㠷㌲ㄲ捡愳ㄶ㌰ㄲ㘹㌵㠵扥ㄱ㤲愸㙦㔶㈳㠵戱捦㥡〵㤵㥡戶ㅢ㙥戴昸戶㡢㑢㈲㈲摡㤵〵㍢㑥ㄶ㔰ㄴ戴换㠳っ㕥〳搱㜴㐸㠳散挶㈹㈲㈲ㅢ㘴㘸㜶㡣摣㑥㘴㙣㥦㈱㈳搰㍥㑤㠴㙣㝤戰户㡣㈰戱㜷ㄳ㈹㍢昵攴挷㕤㘹戶㤹㉤ㅦ㐹戳㙢戱㜱挶㜵〴搷ㄳ摣㐰戰ㅦ㐰晣ㅡㄲ㡥㔲づ昹昶㘴扣〹捦挶㑤〴㙦〶㠰㝣㌲㈸㜳㘲㔱㐵ㅢ㙡㍢㜶㈴摢㡤挰㑥㔶㐶㜱㈴㡡㘸ㄹ㌷敤捣ㄱ㐷㈱㍡戶㍡㜷㠶慥捤㉢ㅤ㝢㝢㙦摡㑣㉦㠷ㄴ㤹搱㌴扤搶㉤㥡愶㌷㠲㑤晢搴㕢户愰慢㌱㐱昰ㄶ㠰㤲昱㔶㐲㈸ㄷㅡ扣摢戳攸㘹㔲扥㈱捣愲挸ㄸ敡㔳挱挷㠴捣㈳㐰㠶㤰敢㍡扥散摡搰㌴〷㈷慤㌷扣つ㝤愰㌷㝦挷㐸敦搰㥢扢㝡㠷晥愲㔷㘸㐵摦ち昶ㄲ晦搳㔳挷摣㠶㙡攳㜶㠲㍢〰㍡㜴っ㑦摦慦搴㔳愰捣㘲㈷㠵戹扤昴扡㈸㉢㜷㜹㘳㑤㉡つ㌴㙣㉤㥢晥㐵ㄹ挲㠳㜱㙡づ戶戰攷晢戲㡥㐳㙤㑤ㄵ昰晣㜲㝤㝢㘱㜰摣昷ㅣ㤶敦摡挸挱ㅢ㐲㌱攴昳摡㐰慥挳㐶捥戰㌵㔳㍥愷ㄴ攵㔰〷摦摢㕢㐸愴㍡戵㤳ㄷ晢㘵㥦㉦㜷㈵㐹ㅦ㤲攴㉥㙣慢㜱㌷〰愴㠴昸㘵㑦㠹㜲㠰捤摥慥㥡戵㕢慣昴昰㘵㥣㑥㍡㝣㠸㕤㜲㘴㈸㜲搸捥挰㝦㄰㡣㌸㑢戶搳ㄴㄶ㐳捥愲昴慢昰㉤搸㜵㔹㡡摣戲ㄴ㌵扢戲攲つ㈲㉢〶〶扡捥搳ㄹ晥㌵㐵㈷ㅤ㔲㈲㤳摢㌳㉢㌳捥攲㉤愲愲ㅢ㤲㐲㈵挳㌵搴㤴㐰愴㍣戶摤ㄵ㌱㝤㠸㤸㝢戰㜱挶㐱㠲㈹㠲㐳〰晡捦㈰㘹戶扢昱っ㠷つ慥搳愵㕤愹攴㡡㐴㠳㜲ㄱ扥搴㔳㔸ㅤ收㙢摥㐱㜰㍦㐰㠷昹㐳〷㘴〶㈱㉡㤴愷〸㔱㠵㌱慣昳戶扣㑣ㅡ搸㘳㈱戰㌴摢〸㐲捦㘱㘴㘹挴㥡昳捥㜸攱㥣ㅤ慣㈱ㄲ㌵㙥挵㤹㐷㔶愵ぢ敡昲㘱晢㜴㤴㜹㙢㙢戲㘶㔸㑢㕥〳愲敤搴摣㑥㌸㤸㘳㍢㘰㑢慡戳戹㈶㤰晡㍢ㅦ㘳〸㠱㥤㔶晥㔶㝡㘳户攵晤收愱㙦戴戵愳换㜶㔸㤷㐳㔶挴㜴捣ㄷ㉤散㈲㈲〷戵㐱㙢㜹搵㤷㜲㙥挴㍡攱摢戵扡敤㑡㈲〳㌶㈶㠳㜵昳昲㈲愲〴㡢ㅥ㘳㠰㥥㍢㘲㉤晢愶ㅢ慣㤹っ㈸㙥散㙤㝢㔲㘱ㄱ摤㥡戱摤〰慦㔱㔸㘴㝥搴㕡㕡昵㉥㈳㘲摢㜰摣ㄳ收㕡戰㈳戰㐲愲㡦㤲㐲㡤搰㠴愶㠹愲㔶散ㄷ㍦㍣㤰攷㜲攴扤㍣㠱挲㔵㑥愷捦㍣㐳㝢搳慥㡦㘳㌴戴搳㌹愷㘱㐴㡦㥡㠵〳㤹㔲㤸㥣㙡㍣挰㍥て〲㍣㜴攲摣愹㔶㘴敥㔵挵慣㜵㝡昹㌳㘴扣㈲㡢㘶㈰㠴㍥扡㍤ㄱ愹戰㡣㤴〳づ〴挶昹搴㐹㝥㈵㑢戵㈱昵敤㘹㘵㡦㈳㤲㌴㙣捤㥢㉢戲㡥㜸戴㘳㠶㝢愲〷㥡戱㡥㔹て攲扡㔹捦㜱㑣㤲ㄶ挹㜲愹㙡㤲㠲愷ㅢ愱㜷摡㜶つぢ㐰搱㕦㕣㘴㕥㐱㤱㜹㐵ㄵつ㕢㘷ㄹㅡ㔴㜹㡥攵㕤㌴㝤㍢㕣㜵散㙡㤱てっ摦敤〸㥡〴㤳㔳昲㈶㈹㤱ㄹㄳㅤ搶晣㌹㤸㙣㐱ㄹ攸㉥㐳㡥㜲敢㠸㝥㔰慥㈶ち昸㈷晡㜴㉣㐱挰㈸㑦愹昱㙥㡣愶慢摢ㄱ㄰㌹㉡㕤㑤敥㘰㕣㝤ㄲ㈵㤱㄰㈲搶㌳㐸〴㕥挱㤴㤰愷㡢扢㘰㥤㜳敤㄰搸㈳挶㡥摢攱㕣〰㤴〳㈰慢㡥户㌷㉡慣愶㍡㑤㌶戵挲㉤摤㔵㙤㙡攲收敥晡戴摥㜸摢㈶搵㤱㐶㐹㈹㤲慤ㅡ㈹捤戲挹ㅣ㜷㤲慡ㄱ㑡㜱㈷摡㐶㘴戹㑤㕢晢㑥㈹昲㉡ㄴ㤳愲㤹㥣昱ㅥ㐵㈸〸昴挶㍡㡡㍥晢㙣昲㐸㐵㙣㘸〳㤴愸愷愲戲㤱㌸㈴㜸ち搷㑥㙡戲ㄴ㍦㠱扦昷挴搹㠵㐶搸㔶㘳㕥ㄹ㡦㙢愶敢昵〵ㄷ㔶㐲搵昴㙢㍢㠴愵戱戶㐸挳㈸敥散㔷晢㐷摢㥢㘲挴㤸つㄹㄶ挹昰〳㠳つ挱㕣愹㠸㉡慤戳ㄱ㙥㜵戳戸挸愷搳搲㜴ㄵ〶㤶挲摡㥣㕣㔷㘶㔸换㤲ㅦ㔷ㅤ㥡愷㐵㈵㐷つ㙢㝡㈵㠰㑡て㈹挷攳㥣㘲㜰挳㍡㑢户ㄴ㉥㌱㐰散挶戹挵㙡㠸搰㙥㜳〰㥥っ㜶づ㜶戰㈳㔱攸㠴搶ㄹ㈵㘸㈱㠳㜰摢ㄷ㐱摥改ㄳ愳㄰愴㤶㑡扦㍦㉡晥昵ㄹ愶㙦ㅣ捤㈵㤹㤸㠹ㄸ敥捡戰ㅥ㠰摣㜴㘴㤲㕣㌴㥥〴捣㈳挹愶㠴搶㜰㔲㐶ㄳ㘳㠴㈶㥦ㅦ攲ㄶて㘳㔹愳㘴㥢㍡敥戹㠵㌶戴㘹㝤㘳㡦㜵捡慤搶ㅢ㌵愹㔴㜱㈲慢㤵㐶摥ㄱ昸㔲㔷〰㈳㙥捡搸㤷㜸㔳㑥攱㈸挵㈵ㄳ㐹晤摢摤挶㔱㜴㔷㐲づ㘳㐴慡㡦〱挸っ户㥣ち㠸㜵摤㔳愰㝤戸户㜵㠱㐱㕤㥥㠳㐸敢㉡愲㉣㥢挷㝤扣㘶ㄴ㔹㜱㕢慡搹扣㌷敦搱㘶㑦ㄵ㥤戴愳愲ㅤ㠱㈳慣㌳ㄲ㜸㠵〲㡣㤱㍥戹㠳㠳攴慥挶搱摤慢㑦慡挷摣㔵愰㐲㘱㐰㌰挶换㔳㔰づ扢ち㐶愲挱慤戵慣㙥挱攸㉦㉤㙦㘳ㅡ㐰㌰っ㑣㠳ㄶ㉤㈳〳㘷ㄶ昹慤つ㥣㕢搰㉡㈳㐲㥡づ愶㌲㐶㌹づ㠷㍤㤰〶㙥攲㐱㝡搹㠳ㄲち昷愹㡢㘱挹摤挴㐹〷㐷㈰捦扦慥愳㜰搱っ㜱晤挵摤摦㔱㍣㕤慢搱摣㠵㝦㙥㐷㘰ㄵ㔷㌷㈲㜳㜴㕦挷愵㉣戵㈶摡㜷户㜶㔴挴㤷〵て捤㤵㑦㥡㘱㜵㜵㈹摣㠸㉥㙥昵㑢ㄲ晡㡢昰㐷㙣晡㜶摡捣㜹㤷ㄷ㔱搷戹昷愵㑢慥㜷搹㔵昳搲〳摥晡〳㠵攰ち攵㈰㈷㔹捡晤ㄹ晦㔴搲㜲晡て㌱攲㜶愶捤〱㕡づㄲ㡥愳㔲㈴つ㈶㤰捦愰ㄳ搸敥捤㕢〳愴㤳㝤ㅤ㜴愲〴挱㉥愱戸ㄷ㕦㌳㐲ㄱ㍦〰㕡㐹㉣搱㤱ㅣ㝢晥㍣㔸㕦㝣ㅦ㈵㐴㌸㥥㘳㌱愲扦〵戹っ搴㈹㐱ㅥ㕦昱攰㠵㤰扦ㅦ㉣㈵摣扣㈹㍢晤ㄵ㤸㔹扣搰㠹愲㥢㠹愲敦㜵愱㐸昰ㅡ㠸攲摦㠷㤰㐹㤲捥昰散㉢ち㠴㜳㑤扢〷搰搷晤挲敦摦昰〰㍡ㅦㄳ㠷戲搱㄰㙡扢つ捦㑤ㄳ㘱愰换㐴㘰昰㕥㤹〸愷㤱ㄱ㡣攲㐷㈶㐲散〳㔹㐰挱搶㈶〲㘳㝢ㄹ㠶㘰㉡搴㥡㜲㙢昰〴㜶㥤㐳晦搸㐹㕣扣㤵〱攲昹㔰㕡挱㉣㍣㔲搷㜷ㄷ㉦㥡扥改散㔷攵㈷㝣〹㘵收㉦攳㈶户敡挲ㅥ㌷㙥㕡愳㍡㙤攲慢㐸扣散扢晥㤴敤摤㕦〷愶愲ㄴ戹敦㐵㔱ㄴ㕥㠵愷㐴昰摣㤰晢搰扥㙦㥥昸摦挷㥦㍥捡摢㙡㌱慤敡㜷㈳摦㑦挸㥥昶〴㠲扡愹㡢㈲搷昲挳㥣搳昸㐴挹㕥慢换ㄹ搳㔷㔶㔰㘰㌸㐹㌶㈲扣ㄴ㘱㐶挴户ㄳ㑣㑣摣㝢㠸㑣捣㜲㠷扢㔳㝤搸愴㕣㠴攵搴挴㤵㑦㉦〹ㅢ㡡㥥㡡慣㑦㙢㔳晦㌶㔴搱㉢㥣㐸扢㤵挸㔳㈷㤳㄰摦敡搴㜵㠷愹敢愲㠳っ挳晥㠹㤴㐲晣㠱ㄴ㤲㍥挸昰㐲㠰㤲㔲㘷㤱搱敦〱挸㠸慣㜵㠶㜸改て搸ㄵ〲戲㜹改慦捦㡦㔸戰㡢挰㘲攲㡢敦昷㐴㑢㕢㌴㔱㑤っ搵㉡㥢㘶〹ㄹ㜵㜸㘱挱㔴㔲扡㡣㑣㤲昴㐳挸㙤摢ㅤ挵㤷㡣㌸㔱攰㉤㘲㙣摤愱慦慤攴ㅣ㜳ㅢ戸昹〱㍤㔳㔰ち挳摤换㘲ㅣ㐸㔵㡣㉥㙡㕡㡡㡡〸㐷愳㙣戳搳㔰㕣〵㥤攵敥挷愹ㄴ挱㍦㝥㈹挴晡挹搶搰搷㜶搶㔰挷戹㠳㔸㈰㝦戰扦㙥捥㘰㙣扣㤵ㅣ〳〹扢慤㔶挵攸㝡昸㌹㜴攱愲㜳挲㘸㘵搵戳㌸㡣㍦〹㘷つ㘸㕤晡㥦搱㙢挵㔹攷搹㥢㘱散㌶晤晦㍥ㄴ㙣愹晦〵㘳㙦ち㤱敦㡦㌳㝣搰ㄹ㍦搹㌲㘴挳ㅤ㠱㘷ㅢ挱ㅢ㜵㌰㌶㔴㤶㈱敦㈸户㠴㡦㔷愳㙡㈵挱攱昷捡㜷㕥㡤㘸昶愵㙤㍢搴㔳〰㌲㌶愴㍦てㄱ搴戳㝦扢摣㑡㑥户㠵て愰攳扥搳㜶搵昷〲捦ち㈷㤶㄰昴㥤攰户㘷ㄶ㙣㥥㘹昱戵㑥愱㜶㉢㜶㘲昸㠳攸㜳㘶〱〲晢㡣っ㕦慢㔸㈴㈳ぢ摢㡢㘴昰㍢愴戱㔴㜸㠹摡㈱戸挶㝡戸㘱搶昱改敡〲㝣㥤㈱㡢㜶㠴戲㡢㍣捥㥤㌷㌴戸㜵戸愳昵㕥昸㠳㘴扤㡣攰㤸㕡挲〷㍥挸㝤敤摣㠳昶戶昱摡〲戶散捦攷㔶搲㥦〳㑥户昷㤶㜶㤲攱㍢昹㐵㜲挹愸㄰攲搲晥㔱晣摤扥㠳㤶愳㡤㠳捥攳て扡改〸㥢慣挳㝤戶㡤攸昷〵㜴ㄵ搳〴昸ㄹ㘶㥣攱㠳愰㤷㡦慣㈸扥㡣㘵㤱〱㤰捦ㄵ慡〰扤愹晡搹捤愸㝡散㈱昶㐴ㄲ㍣㘳㤰ㅣ㑢攲㑢㘸挸敤㡡㤶つ㤶攰戲㠵㍡㑢㈰㙦㈴㍤㤰捦〹㥥㈵搴㐴扥㠸づ捤㠹搸㈸敤㍤㤱㉦㙣㌶ㄱ㐱㉢㐰㉤㌴㍤晥㔸愲㐵㡣㍡慡つ㠷挰㈵昰〰挶ㄲ㘵㌲㑡昹㐸愱㔳㠸㘲っ摦㈷㡡㤰㝥ㅥ晦㝤昹攸捦㕥㘲晡摤㔱愱㈴㈲慡摡㔷㐱㠹愸㔶昱改昴㉡㝣㤴昶㕥挵㈷㌷㕢挵ㄸ㠵㈵㘷㘲㠴〰㈳〳愲㠲㍦㙡㔵つ㘴戸愱晣㠹ぢ〴昸戵捤㘲捣㐴㠹敡㝢ㄹㄹ昴攵捥慢㔶㔷㤰㐹晡敡摣㠸㡣慦㝣㤴愱挴ㅢ㤱㜴敡ㄴ㈲慦㙣㈱㔲㡦㐵㈷㜶挷敥〸㈱㠱㈵昱戳搹㥥戲扤搰㘷愸㕦㝣㍣㐱捣挹㤳挹㈷㔴㕡ㅣ㝣〲㘱㐴愶㈹〹㠹ㅢ㈹㍥㤶㌴晥捥㜷㕢扥㔳㔴㈰㠱㝡愲挶㈴㌸搵昸愳㐹攳㐳昸㍣㑢戵挹昱㉡〱搳换㐹㘳ㄲ愶㙡晣㜴搲昸户㠷昶㌷ㅢ㈷㜴ㄸ㡤慣㤳㐸㌲㡣㕥㜵っ㐸㝤慡㍤㡡收扡㐵㐵㍡㘴㐵挵ㄴ愱㉡㠶㕣㔷慡㜴ㄸ户㐲㝣㝣㉣㍤㡦㑢㑥戸ぢ〲㘹ㅢ晤㍦ㄳ㑥攱昲搳㥣ㄹ㥡昸ㄶ㝡ㅤ㔱㘷摦㔰㑦散㕣戰ㄶ㝣ㄴっ㕡愷〲ㅣ慥㙡㍢㡡㐴㘰ㄷ攴愳晤摤挲㍢㥦㘱㐳戶昶㈳㠹㤶㘹扣㑣搲㥦ㄶ㔱ㄱ㤶扣昸㜰㠲搹摣㔳㉤㥡㌱㥥〴㜲㈰㈶〱㤹㌱㥥〲㡣㈲㌲晢㔸㌰㐶晥㔷捣晤㘱㔶㝣㠴攰㘹㠰㤲㈰戳㤳づちㅦ〵ㄸ㑤晥㡦ㄵㄳ敢捡㜱愲㠹挷㤳㤷愵挹挸昸㌸㍢晣ㄳ挰〰晣戸㈲㈶挲㤲昱〹㤴愴㕦㑡挱愱㕥晡捦慣昸ㄷ㠲㑦〲㤴㜴㑥㜶摢扢挶㌵昵愹挲㍥㠵慥攲㈹〲晣㡣㑦挷ㄹ㍥攸摣㠷㜷昵㌶㥡㜹㈶㑥扥昰㐷捣戳敤㔳晥㘳昸㌴㝦㠳㡢ㅥ挰晦㤹㐴㔷ㄶ㝥㕥㝢戰扦戱挸〴㌴捥搵㙦つ㥢晤㉡挶攱扡㕡愱ㄴ㡥㐸愵㔲搴ち㠲昸收㠲㠵㠷㌷昰㉤㐷㔴㠵㄰愴〱㔵攱挶ㄵ㐷㔱㘰㝣㤶㑤㠹㘳攲挹昸ㅣ㥦㠸㕡戵㠹㥦㡦㌳㝣㄰挴慢敡晥㘸摣㍤㜹㈱㜱慤㉡散㡥ㄷㄲ晦慡㘲㌵晤挲㘷㌸㤸㐲ㄶ㌲敤㕡㠹㐸㔳㌴昴㈵㘴㐶〶㐶㌹户㐷昰搳慥㠸敡㠵摡㠵ぢ㝦ㅣ捤㑦摣㤸㝦摦㍦っ㍦昳昲㝦晥敡㌳扦昸挷㈳扦昹搳戳捦晥攲晦㍥昳搲㥦㕥㕣㌹昲搳攷㥥晢挹㐳㕦㜹改㔷㝢慤慦㙡摦晤攳晣㔷㥦㤸扡昴挴㘳搶戹扢㑦㍣昱晥㐷ㅦ㥥㕡扣㘶㜲㘰㘰㜰昰㡥昱㝦扦攱捥戱愷ㅥ㝢㐱晣昸扦慦㜷㠵㕡㉥㕥搰㍥つ㉥㕢㑤攳摦㤰挱㌴㌸攳搷㜵ㅡ㕣慥摡愸㤵㜸愳㘶㔰㔰㠴㜳㠳ㄳ㔰ㄵ㘶㝢挵搰㕦〰㝤㡣戳愹</t>
  </si>
  <si>
    <t>㜸〱攵㔸㑢㙦ㅢ搷ㄵ收昰㌱㥣㈱㐵㤹慥攱㉣敡㍣㘸㐴〱散㐸㥥㜰昴戰挴愲戲㑤搱戲㈳㔸慦㠸戲㤳㌴㉤〶㜷㠶㔷搲㐴昳㔰㘶㠶㠲㤴挸〱㤲㐵㌶㐹㘰㘷搳㐵㠳〰㐵摢㘴㔱愰㜱扡攸㈶㘹ㄱ㈰㍦愰捤㉥㡢㈰ぢ〷㐸㠳ㄶ㕤㜵㔱ㄴ攸挲㍤摦㈵㠷愲㘸㐹㙥〲愳㐵搰ぢ昰昰摥㜳捥㥣㝢敥㜹摤㐷㐲㑡㈴ㄲ㜷愸攱ㅦ㉤㡤捥㠳昵敤㌰攲慥㔶昳ㅤ㠷㕢㤱敤㝢愱㔶つ〲戶㍤㙢㠷㔱㡡ㄸ㘴挳㈶㝡㤸㌱㐲晢㐵慥ㄸ㥢㍣〸㠹㈹㤳㐸㈸㡡㥡㈴㝡晣㉢挶ㅤㄵ㕦愹㘹〲㝤挴㤵㔸慥㑤㉤㤸捦㤳攸㝡攴〷㝣愸㜴慤㈵㘰㔲搷㌵㕤ㅢㅥ愹攸㕡㜹愸㔴㙢㍡㔱㌳攰㤳ㅥ㙦㐶〱㜳㠶㑡㡢㑤搳戱慤㉢㝣㝢搹㕦攷摥㈴㌷换㈳㈶ㅢ㥤搰㐷挷挶㔶㉡㤵㠹㍥㤹㈴捦㉦搴愶戴㜹ㅥ摤㈷㤹ㄹ攸慤㕦攴㤶㡤〵㜲ㅥ搸摥慡㐶㌳散搱㕦㕢搸㠸戴㠵晡ㄲ㝦愱㘹〷摣攵㕥㤴挵㐲㡤挵㠰慦昰㠰㝢ㄶて晢㡤改㉤㡢㍢㌵敥㌸㑢㝣㈵捣ㅢ㤷〳扦戹㌱攳㌵昸㔶摡戸挶〲挵戸摣戴ㅢ㜳㙣愳攰㕥つ昹ㄲ昳㔶昹㍣㜳㜹挶〵㍡㤹㑥愴㔳㠹搴㍤搵愸㑤㡤㙢㝢愶㠱愹㤵㔲㡦昶㌰㄰㈹㝣㠵〷ㅥ㜷㌴㔲ㅡ㘶摢捦攳㑦戲㜰㉤㘲愶挳愵㝣㍢ㅥ愰っ㘴收㔴㉣㄰㑤㔵〰㔴〲㔲晡ㅦㄴ㐶摤㥣㜹挲㈶つ㤶㌴捣愴㘱㈵㡤㐶搲攰㐹㘳㈵㘹慣㈶㡤戵愴㘱㈷㡤攷㤳挶㍡昱挴㑤挹㘶㤳敤昶㡥㝥搳昸晣搴搷ㄷ㕥㝢昷㈷搵㤷㍦㝣㙦㌵㠳挸㜹愲㘷㈱〷戸愱ㄵ㔸昶㈶晦敥㌸㠱㔴晥㌶㑥㠰㠱搱搴㍥㠰〲〱㐹晡㍢㌹〱㡥㜸昷晣ㄷ㥦㝤戵昹㠷搹户㘶㙦ㅦ㍢晢㘶晥㜷ㄹ㔸攳㥢㐷㄰昲㔷ㄵ㐱㐸㘹ㄷ㘶摣㑢㝥㄰愶㔲㠷㐶换愱㐴㐴㡦㝡〴愰㐸㈰㠳攸戹㘷㝣㍥㐰㑣ㄲ㤳捣慣㑢㘱㍢户ㅡ㘴摣㔶㙡㕣攴愱愵扡㤴㍣㈲㡤㘴敡㌹㑤摥攷搶㝣㉦攲㕢搱㐵ㄶ戱慣扢挸㈸晦愲㝥晡㤰昸〶摢〲晡攲㈱攴㜴〶㄰㔷㡣㈹戱搴挲㉥㠲㠴ㅦ㡢㐷㕤㜳㜴㘴户愶㔲挵㍣㄰摣敡㐱㙡㐱攰㘲㤱戹昶㠸攴ㄵ㐵户㑢㔸㕥㈰㕡㤲㔰㡢愹ㄸ愷搲敤扦搶㐰㤶ㅦ敤㐹㠳扤昹㑣ㅡ㤲㠹㄰㑤㡡㝣愸㈷〶昶ㄳ㘳㤹㔷㈳摢〹㌵㔲㐳ㄴ㈸挸昹㙦捦㜷扦昴㠶敥慤昶捦㍢昱㝦㑥㍥㑡摤挲㥥㕡㉤㝦て㔴㑡㤹㌶ㄷ挵收㌱㐲攴㜲㉡㜸㔵㔰敦㈶ㅥ㐶㑢愳ㅣㅥ㙡㝢攴㘲㙥搶㘷㡤㑢捣愲つ㌰摢摥晥㤴㥡敦㙥㔰挰〶㐵㤴摥㥡摦攰㡢㠱扦㘹㌷㜸愰〰㔱愷扤㌶㡤㌴㤴㐵愴㠷ㄴㅢ愹㐴㈶㤳㔷昶㥢㙢㈶㤶㌵戰捦㕥㍥㜳㤷晣扦㍤㌵㜱㕥㔴昶ㅣ㡡㡡晡㝤㠰ㄳ〴㈴っ愱慥晡㈰挰㐳〴㌲愸㌶㠷㈷㉤搵戳晦搳愴㑤挷搹扡㈷㘹㑦敦㤷㙢㥤㉤戸戳㘱㕤㙡㝡〸摡挱晦㡣㝢㜹㝢㠳㠷晦㡢〴晤㉥ㄷ㠴㕣收㑢㑡收㙦㘲㘱㥣㠷戳㥢搸㕡っ㠳㙡㉡㡤㠰挹挹㡦㄰捣㉦搴㍢捥扢扢㔰㥣〴㕦㑥〵攳〱挴挳㘸ㄲ昶㜳㔴㤲㥥搴㍣〵昴㘹〲㤲搸㐶摢っ㐲愷㔶敥㍥づ㠶㐱㌰㘰㡢㡤㈵㜴㌱っ〱㝤〶っ愸㜳㌱㐳㍦昵㜳㉤〹ㅡ搰㑦㄰㈸愲づ攰㑢〵ㅢ㜵愲㈸㉡〲㜵搴㌲〱㐹㔴〴敡㐰挱㉥昱㍡ㄸ㠶挱㠰㙡ㄱ㡢敦㘲ㄸ〱㝡ㄴっ㈷扢ㄸ㘰搹昶晣㘳㐰㥦㈵㔰挴㘲扢收ㄷ换〶㜱ㅣ㐴㉣ㄴ㐴㜹㠲挰㘳戵愹摡㤲戱戲挲㉡㍡ㅢ㌷㜵㌶慡㡦㜲扤㘲㡥㔹攵捡昰搹㌲慦㌰㜳㥣㑦昰愲戰ぢ戱慢ㄵ〲㐵㔸〲ㄲ搴ㅦ㘰㈴㑣㠲㤱愰挱〸愸㠸昲て〹ㅣ慤㑤ㄹ㉤㑦捦㌴攸㍣㘱㐷摢昲㈴愱晢㠱摥㠸敡㜴昰挷㈹㕦㍥㐷戸㐲ぢ㔷㙤㙣搶㈳ㄶ挹攷〹㤵㌵愶㕦愰㑡扥㈱㕦搸愵搳㌹摤㘹㌶㜸ㄱ㘶ㄶ㠷愲㉡㜵㕡㘶㤶愷愸㥢愷て㑣㘶摡づ收慡ㄱ攲㠶昴搲捥㤲敦㐷㍢㜴〴攳ㄶぢ愳㜰㘷㤶㜹㡤晡ㅡぢ搶敢扥搳挴㉤敤㑣摤㜶㥢づ㐳㔷摢㜲挲慤ㅤ摡〴㕣ㅥ㔸㌶㜳收㘸㌷㜱捥㔰㘵搱昵㥤㘵㍦㘲㑥㐹㙣㈲㈵㝦愵〴搵㜸㄰㙤㤷慡㤶戸挰㌴戴摡昴搲㜲㜵㘶㝥昹搹㔳晡㔸ㄹ㙤㠸敥㘵晡昴攰㐸㜹晣昴昵搲戹挹㔲㔹慢㡣㈹㔲㈲㡢㌸㄰ㄶ挴㌹㌱搵㝤昸㤷㝥㑦㜹㠶㠳攸㤷户㤵㔷ㅥ昸搷换㌳ㅦ晣改挸捤㔷慦㥦扢㈶㝤搴㈶摣〸㡦愷㉢愶㌴㝦昳挷昳慦㥥戸昵挶敤㈲〲㐷昸昳ㄲ㜵㕡晥攴攳㝣㘴㝣挵ㅡ戶挸戱愳㑣㘷ㄳ愶㔵ㅥ慢㔸㘵扡昴㡤㑦㌴捥㥡㐵ㄱ㘷挴慥㕥㈶㔰㐴㘴〹㝦㍥㠹㤱〸戱づつ㐱㈵っつ㝦慡昰㥥ち㜷愹㜰㤰㝡㠱㐰ㄱㄱ㈷㌸ㄶ愸搳㜶挵㈲㜵搳㜳㥣㜹昲㔳搴㝢敥㍥扢㘰㠹搳〵搷搳收愶慢昳搷㘱㑥㠴昵〱收㝣扦㙤戵㠷㍦扥㈵㝦㌲㕤㤸晥敤慤ㅢ㍦㝤敦捥搷㕦㐸扦㌹挰㥣ㄹ㐴㜱戹㘷㉢戹敢捡搴㝢㘵㐴ㄶㅥ㜷㘷㐲扡愴搲㤵㝣搹慦㜶慥愲㐷㐵扣㄰㝥㌰扥づ㍣戶㡢愹㥡㈱㐲㤰挷㥦㉤〴㥤敦攸昰㑢戵㔳㝣㐷㤱㝢㝣㜷搴㜵散㍤戱㡢㥤昱㐲㡡㐵摥㠸㈵㠶㜴愷㐹㈷㔳搲搸扤㔶㐲㜹㐸㜷昰昶〱㍤扥㘷挳㥤㈷昶㌹〰㑤搹㤱㜸捦〰㕤㔲㔱㍦攴慢〴搴挹㠱敡㠰㑥昱㍥㥣昹㌵㤹昵摢捤㠹〰摣摤㌰㌰〳㕡㑥㝤㥡愰㠴㐲〳搱㐰昵㍤㐳㠰㑥敦ㄷ㝤㤷搹摥晤㝡戰㐰ㅤ改摤摦㠴摢㕢搳㜴㕥㉥攲㐲〶〵晢摣〵换㕣づ戸㜸㜳㔰挴㠰づㄷ〵昷㘹㍦㔸㌷㝤㝦ㅤ搷㤹㝥㌱ち搷㌸㡦昰っ㤰㜷㕢昵㄰㝤㐹㤲㔲㝢㤲扦扢㄰㘰㤱昲戳〴ち㔵挷㈹挵ㄲ㐳昹㐷㠴㑡攱昵攱㌹敡㥣扣㘷㈹㤳㝥搵㡥昳㍦扥晥晡愷㡦晦㘵攰捡㉦㘶晦ㅣ㍣㤳晦敢㜹改㤷㙤㐲敦㥢㠱㠴㤲㠰㈴㤰㔴ㄴㄴ搹㈰搰㜱戰㉥晤㥣㍥㡢㍤㤱㔳ㄹ昸㔰㌵㘲㤴㠴㈲〰㕢慡搰㕤戶〸愴㘸挵㉡戴㤵摥㍥㐸㤷㥦戵〹扤户敦㌴㥣㝦㔸㈰攲㤹㈹敢ㅡっ㡦㙣㡡㙢㌸摣㕢㡤搶㍡て㙢㜴〰㔷攸㘵㙤㤵㤸㔰㘸搱㈴㘸っ愹敡ㅡ㠱ㄸ㝢〴㉣ㄲ晤ㄴ晡㈵㡥㠰搴ㄹ攵晦つ㥢㝡戴昲</t>
  </si>
  <si>
    <t>㜸〱敤㕣㕢㙣㈴㔷㤹敥㔳敥㙡㜷戵敤戱㌳㥥㕣㈶㠴挴㈱㠴㠴㜸㜰挶㤳っ㈱㠱挱昸㤲戹〴捦搸㤹昶㑣㐰〱昵㤴扢㑦㡤㉢搳㔵攵㔴㔵㝢挶㈱㈲ㄱ㠴㥢戸㉡戰慢捤ㄲ㈰㡡㔰㈴㕥搸攵〵〲换换㑡㉢敤㙡ㄵ愴㝤㘰ㅦ㔶摡㠷㠰㄰㍣㠰搰㐸扣昰㠰〴摦㜷慡慡扢扡摢㕤㜶㍡〹㌸挸㘷搲扦㑦㥤㕢㥤㜳晥敢昹晦㔳挹㠹㕣㉥昷㘷㈴晥㘵捡㌳㜳㔳㜹㌳〸愵㌳㌵敦搵敢戲ㅡ摡㥥ㅢ㑣捤晡扥戹戹㘸〷攱〰ㅡㄴ㉡㌶敡〳扤ㄲ搸㑦挸㘲㘵㐳晡〱ㅡ改戹㕣戱㘸㘸愸攷㈰晣㡤㈵て〶㝢つ攷〱㔶收攷㤶㔶ㅦ挳愸攵搰昳攵愱㠹昳㔱摦㘳搳搳㔳搳㔳㐷敥戹㝦㝡敡昰愱㠹昹㐶㍤㙣昸昲㤸㉢ㅢ愱㙦搶て㑤㉣㌷㔶敢㜶昵挳㜲㜳挵扢㈴摤㘳㜲昵昰㍤慢收扤敦㥢扥昷攸㔱敢晥晢摦㌷㡣㔷攷捥捣捦㉤晢搲ち摥愰㌱㜵㑥昹摥〵㔹戵戹㌶㈹㝤摢扤㌸㌵㍦㠷晦㔲昳挷搳㝤㔳攵㌵㈹㐳扥㕡晡搲慤捡挰㐰挷㈱㘷㌶〸ㅡ捥㍡㌷捦㜰㡥㘳愹㔵㌳〸㜵㘷㕥搶敢㠶㤳㡣㕡㜴㤶戰㜷㜵㜳㜳搸㈹㑢㌷戰㐳㝢挳づ㌷ぢ捥ち〶慡㡤㌸攷〲㜹搶㜴㉦捡㌳愶㈳㜵攷㐴挳慥攵愳㤴ㅢ戸㈳ㄹ㈲㍤㌱戵晣愹搹挰㤹㕦㌳㝤㌵愳㠰ㅢ㤳搱昶戸㕦㙤㙦㝢㕢敦㜱㌹㜵昵〶㡥㜹㝢敦㜶愸㌹㙦晡捤㤶㤳扤㕢挶㡢㙦㥦挱摤扤摢愷昶愸扤捦扢㝢昷㔱㕢搹摥㕡っ挵昴慤㜶ㄴ㡢㌱ち〴㠳〴㐵〲㈲搰㈸ㄱっㄱっ〳㠸晣ㅦ挰㈵改㡥慣搲㉡愶㔶㔹搵㉡㔵慤㔲搳㉡㔲慢㔸㕡攵愲㔶㔹搳㉡戶㔶㜹㑣慢㕣㐲㥢㈴ㄵ〷〷戵㌸敤晦攴捣〳㠷换㤷㤶㥥戳ㅥ晤㕡晤㈷攷㘷㠷昷愱搱挳昱愴ㄶ㝣昳㌲㐸慤㐵挵㐷愶づ昳摦昶㕣〱愶戰㡥㕡昷㔹搳搳戵愳㠷捤㝢㑣㥤换捡㐰㝥ㅢ愱㡣愱敤戰昵㠸敤搶扣换ち㜷㌷捤㤹㠱㙣㙤摣㘴㕣㌷攷㌵摣㕡昰戶慤㉢换愱ㄹ捡ㅢ㍢敢㕡㠳㜴㜵㉢㠳慤㘴愰摥㜷㜳㘷户昳㘶扤㈱㘷慦搸㔱昵摢㍢慡㥤㘵摦㕢敤㕤㝢摣㤷㡦㌷㙢扢㘶㌴ぢ愱戶愱挶敥㕡㘵㔴ㄵ捤㙢㘲㝥捤ぢ愴慢愶㌷改㉣摢搵㑢搲㉦㑢㡡㐴㔹㔳㑢扤㤶㔵㌱搷㑦㉥戹㔸㈸戸戵昶㡥㜴愹昵攰㤵㄰捣㉣㙢㤸敦扡昴挳捤ㄵ㜳戵㉥慦㙢㙢ㄲ扤ㄳㄵ〷摢㡡㡦㝢搵㐶㌰敦戹愱敦搵摢㙢㘶㙢ㅢ㈶㈴㑤敤戴㔷㤳昹㝣㑥〹〵〸摣㠱〱㈱㜲㜷昵收〵㠵㠸ㄴ㡡挹挸㌷戴㤳摤搴㔹慣づ慢愸㑢搲愴昶捥㙤〶攳㝣㤵㡣挹攰挰搴㥡愸㍦昸搲㍢户ㄹ戶㠹戹㌷户戱愶㡤挷慢㝦㜰㐳扡攱㐹搳慤搵愵㥦愹晤〴㘷㘴㡣〲攸㔷㈱㄰㝡敥ㅥ㔵㥤戸㈲㌶昵换㜶㉤㕣㉢慣㐹晢攲㕡㠸㌲㘸挸㘲㤱㕢摢㤵㡣㙢㔰㘴散㈷ㄸ〷㈸㤵㜲㠵〳㙣㔴㈸㈱攵㜴㑡愷っ㕥㙥ㄳ攴散搷挶换挳搶㜱扢ㅥ捡㐸㈸㡦㕡挰㐸愴搵ㄴ晡㐶㐸愲扥㔹㡤ㄴ挶〱㙢ㅥ㔴㙡摡㙥戸搹攲摢㉥㉥㠹㠸㘸㑦ㄶ散㍡㔹㐰㔱搰㉥て㌲㜸つ㐴搳㈱つ戲ㅢ愷㠸㠸㙣㤰愱搹㌱㜲㍢㤱戱㝤㠶㡣㐰晢㌴ㄱ戲昵攱摥㌲㠲挴摥㑤愴散搴㤳ㅦ昷愴搹㔶戶㝣㈴捤慥挵挶ㄹ搷ㄱ㕣㑦㜰〳挱㐱〰昱㙢㐸㌸㑡㌹攴摢㤳昱㌶㍣ㅢ㌷ㄱ扣ㅤ〰昲挹愰捣㠹㐵ㄵ㙤愸㥤搸㤱㙣㌷〲㍢㔹ㄹ挵㤱㈸愲㘵摣戴㌳㐷ㅣ㠵攸搸敡摣ㅤ扡㌶慦㜴散扢㝡搳㘶㝡㌹愴挸㡣愶改戵㙥搳㌴扤ㄱ㙣摡愷摥扡〵㕤㡤〹㠲㕢〱㑡挶㍢〸愱㕣㘸昰敥捣愲愷㐹昹㤶㌰㡢㈲㘳愸㑦〵ㅦㄳ㌲㡦〰ㄹ㐲慥敢昸戲㘷㐳搳ㅣ㥣戴摥昲㌶昴愱摥晣ㅤ㈳扤㐳㙦敥改ㅤ晡㡢㕥愳ㄵ㝤ㅢ搸㑢晣㝦㑦ㅤ㜳㍢慡㡤㜷ㄱ摣〱搰愱㘳㜸晡㝥慤㥥〲㘵ㄶ㍢㈹捣敤愷搷㐵㔹戹㉢㥢敢㔲㘹愰㘱㙢挵昴㉦捡㄰ㅥ㡣㔳ぢ戰㠵㍤摦㤷㜵ㅣ㙡㙢慡㠰攷㤷敢摢ぢ㠳攳扥攷戰㝣捦㐶づ摥ㄲ㡡㈱㥦搷〶㜲ㅤ㌶㜲㠶慤㤹昲㌹愵㈸㠷㍡昸㥥摥㐲㈲搵愹㥤扣搸㉦晢㝣戹㈷㐹晡㤰㈴敦挶戶ㅡ㜷〱㐰㑡㠸晦敤㈹㔱づ戱搹㝢㔴戳㜶㡢㤵ㅥ扥㡣搳㐹㠷て戱㑢㡥っ㐵づ摢㌹昸て㠲ㄱ愷㙣㍢㑤㘱㌱攴㉣㑢扦ち摦㠲㕤㤷愵挸㉤㑢㔱戳㈷㉢摥㈲戲㘲㘰愰敢㍣㥤攱㕦㔳㜴搲㈱㈵㌲戹㍤戳㌲攳㉣摥㈲㉡扡㈱㈹㔴㌲㕣㐳㑤〹㐴捡㘳摢㍤ㄱ搳㠷㠸戹ㅢㅢ㘷ㅣ㈶㤸㈶㌸〲愰晦っ㤲㘶愷ㅢ捦㜰搸攰〶㕤摡㤵㑡慥㐸㌴㈸ㄷ攱㉢㍤㠵搵㔱扥收扤〴昷〱㜴㤸㍦㜴㐰㘶㄰愲㐲㜹㡡㄰㔵ㄸ挳㍡㙦换换愴㠱㝤ㄶ〲㑢昳㡤㈰昴ㅣ㐶㤶㐶慣〵敦㡣ㄷ㉥搸挱㍡㈲㔱攳㔶㥣㜹㘴㑤扡愰㉥ㅦ戶㑦㐷㤹户扥㉥㙢㠶㔵昶ㅡ㄰㙤愷ㄶ㜶挳挱ㅣ摢〱㕢㔲㥤捤㌵㠱搴摦昹ㄸ㐳〸散戴昲户搲ㅢ扢㈳敦㌷て㝤愳慤ㅤ㕤戱挳扡ㅣ戲㈲愶㘳扥㘸㘱ㄷㄱ㌹愸つ㕡㉢㙢扥㤴ぢ㈳搶〹摦慥搵㙤㔷ㄲㄹ戰㌱ㄹ慣㕢㤴ㄷㄱ㈵㔸昶ㄸ〳昴摣ㄱ㙢挵㌷摤㘰摤㘴㐰㜱㜳㝦摢㤳ち㡢攸搶㥣敤〶㜸㡤挲㈲昳愳㔶㜹捤扢㡣㠸㙤挳㜱㑦㤸敢挱慥挰ち㠹㍥㑡ち㌵㐲ㄳ㥡㈶㡡㕡戱㕦晣昰㐰㥥换㤱昷昲〴ち㔷㌹㥤㍥昳っ敤㑤扢㍥㡥搱搰㑥攷㥣㠶ㄱ㍤㙡ㄶづ㘴㑡㘱㜲慡㜱㍦晢㍣〰昰搰㠹㜳愷㕡㤱戹搷ㄵ戳搶改攵捦㤰昱㡡㉣㥡㠱㄰晡攸昶㐵愴挲㌲㔲づ㌸㄰ㄸ攷㔳㈷昹㤵㉣搵㠶搴户慦㤵㍤㡥㐸搲戰戵㘸慥捡㍡攲搱㡥ㄹ敥㡢ㅥ㘸挶㍡㘶㍤㠸敢收㍤挷㌱㐹㕡㈴换㜲搵㈴〵捦㌶㐲敦戴敤ㅡㄶ㠰愲扦戸挸扣㠲㈲昳㡡㉡ㅡ戶捥㌲㌴愸昲ㅣ换扢㘸晡㜶戸收搸搵㈲ㅦㄸ扥摢ㄵ㌴〹㈶愷攴㑤㔲㈲㌳㈶㍡慣昹㜳㌰搹㠲㈹愰㝢ち㜲㤴㕢㐷昴㠳㜲㌵㔱挰㍦搱愷㘳〹〲㐶㜹㑡㡤て㘰㌴㕤摤㡥㠰挸㔱改㙡㜲〷攳敡㔳㈸㠹㠴㄰戱㥥㐱㈲昰ち愶㠴㍣㕤摣〵敢㥣㙢㠷挰ㅥ㌱㜶摣づㄷ〲愰ㅣ〰㔹㜵扣扤㔱㘱㌵搵㘹戲愹ㄵ㙥改慥㙡㔳ㄳ㌷㜷搷愷昵挶㍢户愸㡥㌴㑡㑡㤱㙣搷㐸㘹㤶㉤收戸㥢㔴㡤㔰㡡㍢搱㌶㈲换㙤摡摡㜷㑡㤱搷愱㤸ㄴ捤攴㡣て㉡㐲㐱愰㌷搶㔱昴搹㘷㤳㐷㉡㘲㐳ㅢ愰㐴㍤ㄵ㤵㡤挴㈱挱㔳戸㜶㔲㤳愵昸〹晣扤㉦捥㉥㌵挲戶ㅡ昳捡㜸㕣㌳㕢慦㉦戹戰ㄲ慡愶㕦摢㈵㉣㡤戵㐵ㅡ㐶㜱㘷扦摡㍦摡摥ㄴ㈳挶㙣挸戰㐸㠶ㅦㄸ㙣〸收㑡㐵㔴㘹㥤㡤㜰慢㥢挵㐵㍥㥤㤶愶慢㌰㔰づ㙢ぢ㜲㐳㤹㘱㉤㑢㝥㕣㜵㘸㥥ㄶ㤵ㅣ㌵慣搹搵〰㉡㍤愴ㅣ㡦㜳㡡挱つ敢㉣摤㔲戸挴〰戱ㅢ攷㤶慢㈱㐲扢捤〱㜸㌲搸㍤搸挱㡥㐴愱ㄳ㕡㘷㤴愰㠵っ挲㙤㕦〴㜹愷㑦㡣㐲㤰㕡㉡晤㝥㐶晣昳㜳㑣摦㥢挹㈵㤹㤸㠹ㄸ敥捡戰ㅥ㠰摣㜴㘴㤲㕣㌴㥥〴捣㈳挹愶㠴搶㜰㔲㐶ㄳ㘳㠴㈶㥦ㅦ攲ㄶて㘳㔹愳㘴㥢㍡敥戹㠵㌶戴㘹㝤㜳㥦㜵捡慤搶ㅢ㌵愹㔴㜱㈲慢㤵㐶摥ㄵ昸㔲㔷〰㈳㙥捡搸㤷㜸㔳㑥攱㈸挵㈵ㄳ㐹晤摢摤挶っ扡㉢㈱㠷㌱㈲搵挷〰㘴㠶㕢㑥〵挴扡敥㈹搰㍥摣摦扡挰愰㉥捦㐱愴㜵ㄵ㔱㤶㉤攲㍥㕥㌳㡡慣戸㉤搵㙣搱㕢昴㘸戳愷㡡㑥摡㔱搱慥挰ㄱ搶ㄹ〹扣㐲〱挶㐸㥦摣挱㐱㜲㔷攳攸敥搵愷搴㘳敥㉡㔰愱㌰㈰ㄸ攳攵㈹㈸㠷㕤〵㈳搱攰搶㕡㔶户㘰昴㤷㤶户㌱ぢ㈰ㄸ〶愶㐱㡢㤶㤱㠱㌳㡦晣昶〶捥㉤㘸㤵ㄱ㈱㑤〷㔳ㄹ愳ㅣ㠷挳ㅥ㐸〳㌷昱㈰扤攲㐱〹㠵〷搴挵戰攴㙥攲愴㠳㈳㤰攷㕦搷㔱戸㙣㠶戸晥攲ㅥ散㈸㥥慤搵㘸敥挲㍦户㉢戰㡡慢ㅢ㤱㌹㝡愰攳㔲㤶㕡ㄳ敤扢摢㍡㉡攲换㠲㐷ㄶ愶㑥㥡㘱㜵慤ㅣ㙥㐶ㄷ户晡㈵〹晤愷昰㐷㙣昹㜶摡捣㜹㤷ㄷ㔱㌷戸昷愵㑢慥㜷搹㔵昳搲〳摥晡〳㠵攰ち攵㈰㈷㔹捡晤ㄹ晦㔴搲㜲晡扦㘱挴㥤㑣㥢〳戴ㅣ㈴ㅣ㐷愵㐸ㅡ㑣㈰㥦㐱㈷戰摤㥢户〶㐸㈷〷㍡攸㐴〹㠲㍤㐲㜱㉦扥㘱㠴㈲㝥〲戴㤲㔸愲㈳㌹昶晣㈵戰扥昸㌱㑡㠸㜰㍣挷㘲㐴扦ㄵ戹っ搴㈹㐱ㅥ㕦昱攰㠵㤰扦ㅦ㉣㈵摣扣㈵㍢晤ㄵ㤸㔹扣摣㠹愲㥢㠹愲ㅦ㜵愱㐸昰ㅡ㠸攲摦㠷㤰㐹㤲捥昰散㙢ち㠴㜳㑤㝢〷搰㌷晤挲敦摦昰〰扡ㄸㄳ㠷戲搱㄰㙡扢ㅤ捦㑤ㄳ㘱愰换㐴㘰昰㕥㤹〸愷㤱ㄱ㡣攲㐷㈶㐲散〳㔹㐲挱昶㈶〲㘳㝢ㄹ㠶㘰㉡搴㥡㜲㙢昰〴㜶㥤㐳晦搸㐹㕣扣㤵〱攲昹㔰㕡挱㍣㍣㔲搷㜷ㄷ㉦㥢扥改ㅣ㔴攵㈷㝣〹㘵收慦攰㈶户敡挲ㅥ㌷㙥㔹愳㍡㙤攱慢㐸扣散㝢晥㤴㥤摤㕦〷愶愲ㄴ戹敦㐵㔱ㄴ㕥㠷愷㐴昰摣㤰晢挴㠱敦㥦昸挵ㄳ捦捣昰戶㕡㑣慢晡㕤挸昷ㄳ戲愷㍤㠱愰㙥敡愲挸戵晣㌰攷㌴㍥㔱戲搷敢㜲捥昴㤵ㄵㄴㄸ㑥㤲㡤〸㉦㐵㤸ㄱ昱敤〶ㄳㄳ昷ㅥ㈲ㄳ㜳慡挳摤愹㍥㙣㔲㉥挲愹搴挴㤵㑦㉦〹ㅢ㡡㥥㡡慣㑦㙢㔳晦㔷愸愲搷㌸㤱㜶㉢㤱愷㑥㈶㈱晥愵㔳搷ㅤ愵慥㡢づ㌲っ晢㈷㔲ち昱〷㔲㐸晡㈰挳ぢ〱㑡㑡㥤㐵㐶扦ㅢ㈰㈳戲搶ㄹ攲愵㍦㘰㑦〸挸收愵扦㍥㍦㘲挱㉥〲㡢㠹㉦扥摦ㄳ㉤㙤搱㐴㌵㌱㔴慢㙣㥡㌲㌲敡昰挲㠲改愴㜴〵㤹㈴改㐷㤰摢戱㍢㡡㉦ㄹ㜱愲挰㕢挴搸扡㐳㕦㕢挹㜹搰㙤攰收〷昴㑣㐱㈹っ㜷㍦㡢㜱㈰㔵㌱扡愸㘹㈹㉡㈲ㅣ㡤戲捤㑥㐳㜱ㄵ㜴㤶㝢㄰愷㔲〴晦昸愵㄰敢㈷㕢㐳㕦摢㔹㐳ㅤ攷づ㘲㠱晣挱晥扡㌹㠳戱昱㔶㜲っ㈴散㡥㕡ㄵ愳敢攱攷搰㠵㡢捥〹愳㤵㔵捦攲㈸晥㈴㥣㌵愰㜵改㝦㐶慦ㄵ㘷㥤㘷㙦㠶戱摢昴晦㐷㔰戰慤晥ㄷ㡣扤㈹㐴㝥㌴捥昰㐱㘷晣㘴摢㤰つ㜷〴㥥㙤〴㙦搴挱搸㔰㔹㠶扣愳㕣ㄹㅦ慦㐶搵㑡㠲挳敦㤵敦扣ㅡ搱散㑢摢㜶愸愷〰㘴㙣㐸㝦〹㈲愸㘷晦㜶戹㤵㥣㙥ぢ㡦愲攳㠱搳㜶搵昷〲捦ち㈷捡〸晡㑥昰摢㌳ぢ㌶捦慣昸㙥愷㔰扢つ㍢㌱晣㜱昴㌹戳〴㠱㝤㐶㠶㙦㔴㉣㤲㤱㠵㥤㐵㌲昸ㅤ搲㔸㉡扣㐴敤㄰㕣㘳㍤摣㌰敢昸㜴㜵〹扥捥㤰㐵扢㐲搹㐵ㅥ攷捥ㅢㅡ摣㍡摣搱晡㌰晣㐱戲㍥㠵攰㤸㕡挲愳ㅦ攷扥㜶敥㐱㝢摢㜸㙤〱㕢昶攷㜳㉢改㉦〲愷㍢㝢㑢㍢挹昰㥤晣㈲戹㘴㔴〸㜱㘹㝦〶㝦㜷敥愰攵㘸攳愰昳昸㠳㙥㍡挲㈶敢㜰㥦敤㈰晡㝤〱㕤挵㉣〱㝥㠶ㄹ㘷昸㈰攸攵㈳㉢㡡㙦㘳㔹㘴〰攴㜳㠵㉡㐰㙦慡㝥㝥㉢慡ㅥ㝢㠸㍤㤱〴捦ㄸ㈴挷㤲昸㈶ㅡ㜲扢愲㘵㠳㈵戸㙣愱捥ㄲ挸ㅢ㐹て攴㜳㠲㘷〹㌵㤱㝦㐲㠷收㐴㙣㤴昶㥥挸㍦㙥㌵ㄱ㐱㉢㐰㉤㌴㍤晥㔸愲㐵㡣㍡慡つ㠷挰㈵昰〰挶ㄲ㘵㌲㑡昹㐸愱㔳㠸㘲っ㍦㈶㡡㤰晥㈷晥晢敡捣捦㕥㘱晡摤㡣㔰ㄲㄱ㔵敤慢愰㐴㔴慢昸㙡㝡ㄵ㍥㑡㝢慦攲换㕢慤㘲㡣挲㤲㌳㌱㐲㠰㤱〱㔱挱ㅦ戵慡〶㌲摣㔰晥挴〵〲晣摡㘶㌱㘶愲㐴昵扤㡣っ晡㜲攷㔵慢㉢挸㈴㝤㜵㙥㐴挶㔷㍥捡㔰攲㡤㐸㍡㜵ち㤱㔷戶㄰愹挷愲ㄳ扢㘳㜷㠵㤰挰㤲昸搹㙣㑦搹㕥攸㌳搴㉦㍥㤷㈰收攴挹攴ㄳ㉡㉤づ㍥㠱㌰㈲搳㤴㠴挴㡤ㄴ㥦㑤ㅡ晦攰㠷㉤摦㈹㉡㤰㐰㍤㔱㘳ㄲ㥣㙡晣㤹愴昱ㄱ㝣㥥愵摡攴㜸㤵㠰改搵愴㌱〹㔳㌵㝥㈶㘹晣摢㈳〷㥢㡤ㄳ㍡㡣㐶搶㐹㈴ㄹ㐶慦㍡〶愴㍥搵ㅥ㐵㜳摤愲㈲ㅤ戲愲㘲㡡㔰ㄵ㐳慥㉢㔵㍡㡣㕢㈱㍥㍥㤶㕥挴㈵㈷摣〵㠱戴㡤晥㥦〹愷㜰昹㘹挱っ㑤㝣ぢ扤㠱愸戳㙦愸㈷㜶㉥㔸㑢㍥ち〶慤㔳〱づ㔷戵㕤㐵㈲戰ぢ昲搱晥㙥攳㥤捦戰㈱㕢晢㤱㐴换㌴㕥㈶改㑦㡢愸〸㑢㕥㝣㉡挱㙣敥改ㄶ捤ㄸ㑦〱㌹㄰㤳㠰捣ㄸ㑦〳㐶ㄱ㤹〳㉣ㄸ㈳晦㉢收晥ㄴ㉢㍥㑤昰っ㐰㐹㤰搹㐹〷㠵捦〰㡣㈶晦挷㡡㠹つ攵㌸搱挴ㄳ挹换搲㘴㘴㝣㡥ㅤ㍥て㌰〰㍦慥㠸㠹戰㘴㝣〱㈵改㤷㔲㜰愸㤷㝥㤱ㄵ㕦㈲昸㌲㐰㐹攷㘴㜷扣㙢㕣㔳㥦㉡散㉢攸㉡㥥㈶挰捦昸㙡㥣攱㠳捥㝤㜸㝦㙦愳㤹㘷攲攴ぢ㝦挴㍣摢㍥攵㝦㄰㥦收㙦㜲搱〳昸㍦㤳攸捡挲捦㙢て昴㌷ㄶ㤹㠰挶戹晡慤㘳戳㕦挷㌸㕣㔷㉢㤴挲ㄱ愹㔴㡡㕡㐱㄰摦㕣戰昰昰〶扥攵㤸慡㄰㠲㌴愰㉡摣戸㘲〶〵挶搷搹㤴㌸㈶㥥㡣㙦昰㠹愸㔵㥢昸て㜱㠶て㠲㜸㔵摤ㅦ㡢扢㈷㉦㈴慥㔵㠵摤昱㐲攲㕦㔵慣愵㕦昸ㅣ〷㔳挸㐲愶㕤㉢ㄱ㘹㡡㠶扥㠹捣挸挰㈸攷昶〸㝥摡ㄵ㔱扤㔰扢㜰攱㡦愳昹㠹ㅢ昳ㅦ昹搰昰㜳慦晥昷㉦㥦晤昹挷㡥晤收㑦捦㍦晦昳㕦㍤晢捡㥦㝥扡㝡散㍦㕦㝣昱㍦ㅥ晡捥㉢扦摣㙦扤愰晤昰㡦㡢㉦㍣㌹㝤改挹挷慤㜳㜷㥤㜸昲愳㡦㍤㍣扤㝣捤攴挰挰攰攰ㅤ攳晦㜵挳㥤㘳㑦㍦晥戲昸昷晦扢摥ㄵ㙡戹㜸㐱晢㌴戸㙣㌵㡤㙦㈱㠳㘹㜰挶㙦敡㌴戸㕣戵㔱慢昱㐶捤愱愰〸攷〶㈷愰㉡捣昶㡡愱扦〰扢㄰戱㥡</t>
  </si>
  <si>
    <t>㜸〱敤㕣ぢ㜴㕣㐷㜹摥㔹敤㕥敤慣㕥㥢搸㐹㥣㤷愳㈴㑥㥣㐴㡡㈲挹㤶㘵ㅢㅣ㕢㤶晣㔰㤰㉤搹戲㥤ㄴ㐸㌷㔷扢㜷愵㡤昷㈱敦慥㙣愹㜱㥡挷㠱戴ㅣ攰攴〱〴〲㠱〰㍤㠴ㄳ㈰㉦㈸〹㤴昶㔰ㅥ㉤㉦攷戴戴戴㍣〲攴挱㈳愵㈴挱㐰㠰㥣㈶㈱晤扥晦摥㉢摤扤扢㤲ㅣ㕢㐹摤㜳㤸㔸晦捥晣昳摦㝦㘶晥晦㥦㤹㝦晥㍢㌷〱ㄵ〸〴㕥㐶攲㉦㔳㠸㤹㌳㠶愷㡡㈵㉢摢搶㥢捦㘴慣㐴㈹㥤捦ㄵ摢㝡ち〵㜳㙡㈰㕤㉣搵㠰挰㠸愷㔱㕦っ挷㡢改扦戰㈲昱晤㔶愱〸愲㜰㈰㄰㠹攸㈰敡㙢㥤扦㤸㕢搰㝣㑡㠷〸㐰ㄵ搰〶〱愹㜴㠴㐰〳搴㐷〱㜶昵㙥ㅣㅣ戹ㅡ㙤づ㤷昲〵慢戵㜹㡦捤㜹㕤㐷㐷㕢㐷㕢攷㡡㌵ㅤ㙤敤慤捤扤ㄳ㤹搲㐴挱㕡㤷戳㈶㑡〵㌳搳摡㍣㌴㌱㤲㐹㈷摥㘰㑤敤捡敦戵㜲敢慣㤱昶ㄵ㈳收捡搵ㅤ㉢扢扡㔲㙢搶慣慥慦〳攷敤扤ㅢ㠷ち㔶慡戸㔰㍣敢挹㜳戰㜷㘳摢㜶慢戴㔰㍣ㅢ挰ㄳ㉣晢昲㔹㌳㥤㕢㈰愶㘱㑡扥愳捦㑡愴愹㈲换㉡愴㜳愳㙤攸㜶㤹愰㔱敡㙥〳捤ㅥ戳搰㙢㘵㌲㍢慤ㄴ搵搲㤸摤㕤戴㝡㈷㡡愵㝣㜶扢㤹戵敡戳ㄴ愰㔵戰㜲〹慢搸㤸摤㌴㤹戰㌲づ㜵㌱㤲挵愳㈴ち㌱搳㤴戵㤵搸㥦戴㜲愵㜴㘹慡㠱㡣㜶㥡戹㔱㡢㈴攱散㤶㠹㜴㌲㄰ち愹㔰㈸㔰愳捥慢搶㌷㔱㤵搳㈳挹㔳㠵㐷㌴㡡戲㙥搱愴捥昵昱愷捥〶挷㑢㙦戰ち㌹㉢攳㌴㐱㘵戶昸攸㐴㐶戶㉡愶㠵㌵㍤㈰搰慢㍡㘷㤶㜰㌴㙣㐸改㐶㐰摤〴㘰挴〰㑥ㅥ㌰㜳挹收攱㌱戳戰户㜹㘳㍡搹摣㡣〶㥡㍢㍡昴〹愴㍡ㄱ㐰㠵㥥挱捣昳戲攱㈸㠳㜱㌳ㄸㅦ〹挶ㄳ挱㜸㌲ㄸ户㠲昱㔴㌰㍥ㅡ㡣㡦〵攳改㘰晣敡㘰㝣㉦㘸摣ㄴ愹慤つ㍡愹晢改挵㥦㐹㜷攵晢ㅥ㝥晣晢㡦㍥㌱扡攵て㘱㑥戶慥㙡㘳昲㑣㌰搱㝢㑦戱㌸㤱ㅤ攷㉣昷攸㕥㘷晢㡡愵㈱戳㤰㉤㉥慣摡愱㜳㔱晢昲㙡㍤戳戵摥㔳捣昶㐲㘸愵㘳搴㍢挵敤戵㜹敡㝤㌸㥤㜵昴㡥㐶ㄶ㐴改挶㘲㠸㌹戱搱㉡㤹慤摢搲戹㜵敤㙤㥤㕤敤慢㔶㜶㜵戶慦㔹摤搵戹㘲㘵昷㡡㤵慤摢捣㐹攰搷㜴慥攸挲晡搵扤慡㝤昵㡡㤵㥤㕤慤㍤㤹昱㌱㜳㕤㐷㜷摢㥡㤵㥤摤㕤挰㜶慤敡㕡搹搱戹扡㤵扣搶慤㘸㙢㕦搳戵慡扢扤扢扤ㅤ戵摤㜸㑣㥦㠴㠶昴挹〰挶㈹〰ㄱ㕡搴㜹㙢㍢搷敡㈵挴㥦ち愰搴捦㘱㑥㌴愹挴扤て㍦戴晣㘳㕤摢敥ㅢ扣扣㜸搵㠱㉦ㅢ㡡㙢㉥敤挱㌸ㅤ攰㌵改敤ㄹ㘸㐸㥦挹㈶㤷〲㠴愵户晡㉣㈲㥢〱㤴㝡捣改敡㘸昸摡捦㍦㝣捡扤扤㙦摦㜳捦挱昷㙤㝡晤愸攲捥㈰㕤㍤〷㤹搷愴慢攷愲㈱扤っ挰㌸て挰ㄱ散㡡戵晡㝣攲㤷〳㈸昵㍤愷户慤昱晥昳扦搲昱㤳挱户㉥ㅤ㑢摦㝡摥昵㉦㠵戹㠵慤昰ㄹ㕡搵挵㜵㌳戶戳㠴㔹㉣㌹㔳㡣捦㉤散挴㥡㝦㕥㙤㉥㈴㕥晤㜹㠵㐶ㄶ㘴㕥改ぢ㈹晤㡢〰㡣ㄶ㠰收㕤昹㤲㤹㘹摥㘳㘶㈶慣收㝣慡㜹愸㤰ㅦ户ち愵愹收㥥挴扥㠹㜴挱㑡敡㔶搲㕦っ愰搴扦㌹摡㝡昲㠹挸つ㈷扦昰㤷晤て晣㑢搳㉤㌷㕥㝢改ㅥ挵㑤㑤㥣㡥㑢㐸摣づ㘰㜴〰搴摢捣㜷㕡昰㉡㜲扡㤳㜵㉢〰㤴㍡攴㌰㕡晡挵晢㡤㉦㙦㙡搸昴攰晤㌷摦㝥昷换㑦晤㐸搱㕦ㄱ㈳敤㐲收㌵㌱搲㔵散㔵㌷㠰戱ㅡ挰㌱搲㤵㙢昵ㅡ攲搷〲㈸昵㑦㑥㙦㑦摦㜷摦㈳㜷㘷扥扢攵㥥㥢捥㙦㝦昷晢攲㙦て㜳㕢㍡戲㕤㤶㤳慦戹㜷㉣㕦戴㜲戲晡戶㘴㠷搲㠹扤㔶㘱搸愲ㅦ㘸㈵㠷㑢㘶挹㍡㠹㔵㡥ㅢ搰㌲㤸㠳㑤㘱㘳㑦㥥攳挵愶㌶㑤㤶慣㕣搲㑡扡㝡摡㘵㡥㘴慣㤳换㐸㝡攰㔸敥户㔰㜱㙡ㄹ㝡㜳㍥㌱㔱散捤攷㑡㠵㝣愶扣愶㈷戹摦㠴敢㤱摣㤶㑦㕡㠱㥡ㅡ愵〲挱㐵捥ㄶ扣㘹㍦ㅣ㡤慤搸㙥㌳㔶㘱㑥攷㔵㜱㠷㌵愲㐸㠱㌰㌷敡㔷敥㔲搰愳搵攲挱挰摦㉣㠶戳㤸搸挵㥡㥡㙡㡤㙥㌵㡢㘳㈵㡥㝢捥㑡㝡づ晡昵〴敢〰挲㜴づ㡥挴㘳㤱〵摦㔴㈳㉡愱㤲捡慡捤挲愳搹㌶㕡〸㡢愳ㄶ捥昶㔹挵㠴愶㈷搶て㈵㑣ㅡ挸㘱摥搴㘷㈹㔶㙢戲搴㘷㤶捣摡㉣㌶㜷〸慤ㄱて㠲慥挵㘱㔰敦ㄶ挵攱㜳ぢ㘴ㄷ㜳ぢ㉥搷㠶ㄹ〴㤸㉦㜲㑢㥥㌶愶㜹摢㑤㘹㘹㠷㡣敤ㅣ戹㌶〸捥㘵ㄹ㜵㑡攰ㄷ㤳慣㠷㔹㥤㈰㙣㑥㤰ㄱ㑦㉡㌸慡搴㘰搹㤳ㅦㅢㅡ㑣㜳㡢て晤㠴愰戸㐶㐵㡣㌹ㄵ戳捣户慣㡢摦㤸ㄸ搹㕤㑡㘷㡡㙤攸捣㤶㐲㝥㘲㥣㝣㕥敢昶ㄶ慡摦散㍢搳〳㕤㕤㍤晣㡤㌵慦㤲摦敢敦敢㤶摦挰㠶㥢㌷㄰ㅦ〸㍣晥挵愸愶㐷㙢慣㘷〹换捣换晣㘵搲ㅢ〰愲㜶慤㘶㙤㘵愵㍣㌹㑢㕤㤸㙥昰㉢㜱扣改挸搴㘷〷ㄳ㈳扢ち㤶ㅣ㈶㈲㔲㤸ㅡ户ㅡ戲㤷攷ぢ㝢㐷昲昹扤戴戰㐶㈹ㄵ挷㉣慢㐴昷扣捥㌹㤰㌰慦㤴慡愹㈹㜳扡㍤㝥㍣㑦㘰挶ㄶ㠰㠶㥥㑣愶搹攵㔸㌴戶ㄲて㠳㠰摥㡤㝥攴捦愶㙦㉦慥晤㜰㍥㌳㐱摦昹㘲昸㤶ㄳㄹ㤳搹戶挹㑣㜱㔲㍤攴㉣挷㌷ㄷ㑦ち慤ㄹ㔱摢㙦㜹昳昶ㅢ㑦扦晦ㅤ㑦愸捦㍡ㄵ㝥㡦扤㝥〰㡣㜷㌸㥤改㉢㤸〷㜰㔲㥢㌹〴㜶戶戵昳扦昹㑦扦㌸晣愶扡㔲摤愹㡥㡥㘴㔷扢戹挲っ搳㜱㍣㔲㜷㥢㕡慥㑦㕤㥥捥㈵昳〷戸㉣ㄷ捦搸㘸攲っ㌸敤㡥户㌸㜵ㅢ昳ㄳ戹㘴昱昴敡㤵戲㑢㥣收慦㥢㘱㔲昱搸㌰㑥愵㔶㔱摡㕢敡㝦㑣㤶慥㥥挹戴㕤㝤愶慦ㅡ㐷搲晣挸散戵㥢ぢ搶扥改摡㡡ㅥ搹㍢㄰敢㉢㐶㘹㔷搹晤晡㝦戱㈱攲㈸ㅤ㘲ち㈸㝢㙢扣挸户㝡㠹㔳㉡ㄲ㙥ㄳ㐵㜸㔴捣㉤㜱㐹戹搹戵敤挴㜶㡦㙤㍤㘳搱㈶㠳晥愵搰捦㑣昸㤲捤㠵戳户㑡ㅡ挷㘹㘰ㄴ㠹搴ㄷ捣㑥㉤㝤㥣搶摣慢㑢ㅣ㍣㑡㌷㐲㙦挳ㄸ挲㥦挶㙣㥥㔵㝡昴ㄱ搵愴㥡ちㅦ㐸㈷㑢㘳挶㤸㤵ㅥㅤ㉢〱㠷㌸㔹㈴㐲搱㔶㈴㍤〸㤴ㅥ㈲搸〱〰㍦㐵㤶㑥㈳慡㠷敤愲攲ㄱ㤰慥㡢摥㐵戰ㅢ㈰捣㈳攰扣挷㕤㍥ㄳ攲愹扥〱敥㐱捡㐴っ㑤愶㤶㌲㕦戹搳戰㜰㍢㌹慣搶扢㝦捦㍤〸昴㥤㝢㤶攱户戲昲㤳㍤攲㑣挹㉤㔶㙥ㄷ昶㠴㈲挹ㄷ㙡扢㕣㈸㍥散㤳摥〳攰愶昰㍤㌰愱㈳ㅦㄳ摣㥤㐰敤㝥㍡㜴昱㜸㈰㐲㙥挴㘸〶〵㉡㜷搹㌷〲ㅢ㥤慢㑥搱㤱攴㉥慣戹敢ㄹ㜱㠰ㅡ挴㐶㌴㌷㌹㜵㤷戳㔳㔵㙣㘱ㅦ㜲㉡㉡〲つ㍣昶㑢愰㈲挱攷敦〴ㄹ攷〷昲攵㐹㕢㈸敢ㄴ挱㈸㠰挷捡搳㜶㔱㌱㜴㈰㔶㝥㌵㠹昶〲愸戳〰㈴搸㤱㐱挶㑤敡㕤攰㑦〱㡡㄰ㄸ㙢愸ㄴ挲㌸戰㔱㍤㐷㥤㙡〶挵戴㄰㌴㠵㘰ぢ攰㙤㘰捣㠰㑡㠵〰晥摡愹愸〸㕦㌰㤸㈰〲㤸㐲㐶摤〴戲敡〲戸㠶㙤ㅣ㈴戸ㄶ挰㈳㠰敢散愲㘲㐰㐲〴㜰㍤㌲晡〶〰挵㠰㠴〸攰㐶㘴摣愴慥㐵ㅢ搳〲㘰〴愳㔲〰㌷〱ㅢ搵㜳搴愹攵愰愸㈶㠰愲㌳捥ち〱ㄴ㥣㡡㡡㠸挸㠵攰㌴㠷户㔱ㄶ㠴㘰散慣捣摢愸㑦㙤㑥㘷㑡㔶㐱㌶㤴愶ㄴ㝥散㄰㥥㤴ㅢ㜸慡㉣㤸〹㍢㌰戸㌸搵㡢〰〰攲攴愵愹ㄹ捦愲㘲ㅦ户户戹㍦㜹㉢挷搹昱㕤㕣ㄵ㥦挷㌲㠷㌷〰愳昱昹㉢㜳ㄳ㝢㡣㠸慥㐳搵〳㠶㤸㔴ㅢ㌸㤷ㅢㄹ改晤㙢戱挷摤〱扤搷〸㐹摤㍥扢ㄷ㐳㘳慦㌴㔲㍥㌴慢挷㌰㠰捡㍦昹㕢晥㜷㡥ㄲ戶搱㌷㐳㌶晡ㄶ㠲㕢〹㙥㈳㜸ㄷ㠰捡㌸换散㘷㔱㌸㡣扦慦㈲㐸昳ㄳ搹㄰摥㐳㥡摢〹摥ぢ攰㔹㘶敦㐰搱㜸㍦㐰㤳ㅢ㤹㙤戶㑤㉣ㅡ㔰㡣㍡捡搲晢〱㘴昴㥤〰昵ㅦ〴搸扥搵捡㈰攸戸㔰㙦㄰挳慤攰㌹户挳〳晢攱愲㝣㜲㜶㜸㉡㤷ㄸ㉢攴㜳㜸摢捡攰㑤㑦〲㙦攰㡡捡㌴戲〳昹摥㠹㤲㤱摤㥡挶㑦㝤㜶愷㌵㙥㤹愵㕥㥣捤攰攴つ㈰摡㉣ㅥ㕥㝦㜲昲晦搲挵㤳㐰㈹挲㤳っ搶㌸搰㍦㝢敤㤸㡡㈳摥戶扥㍣㕥攷㕡昲扥㤹㘲㌷っ昸捡ぢㄴ慡㔹㈸㍥昴扡〲晡㐳〰㜷晤晡ㄳ慦㍢敦㠳昷扦散晣㕥〷㑢㤴愴㕢㐸戱ㅥ㠰㐵晣㐸搲ㅦ挱㑦㜴慥㍡挵㄰昶昴㑥㙣摣㡤㔲つ捣挰㜶㐷慥〰慢慡敥挸攵㑥㐵㐵挴晢ㄲ㍣捦ㅤ㔹㝦㠲攰㤳〴㥦㈲戸㤷攰㍥〰戵〳㡦搲㐵昹ㄲち昴㄰㘶收捥〳愴㜹㤰攰搳〰㥥戹昳户挴㜱敥㘰慥戴攳㐷收捡㐳㐴㍥っ愰㍡〱㘸摢〱晤㌹㠰㔹〵搴㐱㡡ち〱㝤〱搸愸㥥愳㑥㌱㌴㍦㉤㈰㑤〱搹挲戹㜴㌶攱慣㜳㉡㉡愲昸慢昰慣昸㙡㕦㐵㐶扤捥ㄱ〴昲攵㐹晦㌳捡晡㙢〴㕦〷昰〸攲㥢㜶㔱㌱㉥㉦㐲昸ㄶ㠹づ〱愸㌵〰攲慢㍤㠲㡣㥢㔴㈷摡㤸昶搵㔶〳㕤㈹㠰㙦〳ㅢ搵㜳搴㈹㐶晢㘷〴㄰㈷ㄷ昱搶㉦㤸㑤〰换㥤ち晦㡢㠱㄰挳捥㜳挶㐰㙢搹㤹㠱扣㤹摣っ户㉢㕦愸㜵慥㘳㐴㝡昳搹㜱㠴㡦ぢ㌱挶戸㝢ㄱ㡦㐷ㄸ㘶㝦㍡㘹ㄵ㈲㐴っ㘳㤹ち㌱㍡㙥挸晡㔳㠴〹搷〴挲攱扡㐸戵戶晡㕤㕥换㥣㄰㠴昷搲㐹㝦〵晦愷㜷慣愶捤㐰ぢ摣㐶昵て〸ㅥ〵㔰敢〰㌸ㅥㅦ挱て㐹昰㈳ㄲ㙣〰㜰〹㌸㉤愲㔱㌹㌲晤ㄸ㔹晤ㄸ㐰㤸挷昹㔷ㄸ㌶搱愹㍤㘹敢〰㡦㥡㡤愹戲扢ㄲつ愹扥晣昶㝣愹㉦㕤ㅣ捦㤸㔳㡢㔲㑥收昲㌱㉢㠷攸㔸〱慦㔲㝣戸晣昸㌸㕥㘲愵㠶昳ㄳ㠵㠴搵摦㜷㕣扣㘳㠱㍣〲㠸㤵㘲搱づ㈲㘸慡㡥敥㘵ぢ㔶㝥〵㔹换ㅢ㤷㐱㌰㍣愲㔸㔲っ㠴㑤㌳ㄲ摤㤵㉥㘵慣扡㤴昸昹㤲㡦愴㈰㐵扣㤸㑡搶愶㜶㡤㈱ㄲ摣搷㤰摡㔲㐸㈷㌳改㥣㐵㘵攰㙣挰㠸攵㠰㌵㡡㤷㔰㐳昹㘲㥡㔱搹㠶搴慥㠲㤹㉢搲㙥㜳㠹愹ㄳ换㑡㘲愷攱搴挶㜴慥㠸㘶攴挶ぢ昳㑤愹攱戱晣〱ㄸ攴㐴㌶户挵ㅣ㉦ㅥㄷ㕡愱㕦㘳㈷㔱㡤ち慡㘰㔰㐵㠲㤱愳搵㡦昱㌸戸㥤挰㕢〷捤戰搲㔲㈱㍤㈲昱㙣㘹㠲㑢㜹㠸㐰㌴ㄸ〸て㈱㌷㠷㜷㑣㥦摡ㄳ攳㘳㑦换㕥㜲㔷㝤㑤㌶㝤戱㑣㈶昴ㄳ㝣收㐹㠰换戶散敥㥦㠹㝥ㅦ搳晤慦昰づ昰昳晢ㅣㅥ愷扥㍣搸挸ㅤ愱搱㌶㈰〶㈰㘹㑦㤸㤷戰〳㤶晣㐶ㄹ㑤〹つ敤戳㜱㈶扢ㄹ敦搹敡㔳〳收㠸㤵㠱㜷㤹㌵㑢㡤㜶㠱㈷㠵慣㤹㈹㍡㜵㔸昹戲㈶つ㡥挶㍡㥣㌰㌳㔶㈴搵㌳㔱捡攳㈲㠹㑥〱㠸㔵㍡㈸㜳ㄲ㈸㜳㔲㔰昵愹㥤っ扦摢㡢㉢㜸攵㐷捤㐲扡㌴㤶㑤㈷㈲㉣㌰㐴㝥㕣㔸㉡㔶て〶㐰摤攴慥㈴㝥㥦搷昶晥愰敥㌶㜸攰ㄴㅤ搵て㝢づ㉡〳晦愹愳㡣捥㘲摤㤱捤㔵晦ㄴ摣挲㌸㄰挸㐲㈴㝤㌹散摥㜶㍣㝣ㅤ㑣㔴㤶㈶挵攸㉡敤㔵晦捣挹戰愰ㄸ㘲㜵昷っ㘴㐱㉢㐶晡㜳㘴昵㔳〰㙡㌷㐰ㄵ㠲晦㈲挱㉦〰挲っ昴昹〷㕣ㅥ慦㐴㔴㔳㠳㈸挴搷㔶㈱扥ㄳ㡤攰㈵㤳扣户つ㡢㠶敢㍣㉦㐱つ晢晤㘷挴扤㥢㘵昰ㄵ㤴㤵㡣摡㑢ㄶ㡦〶昴戰㠳挱㄰攴㘷昸愳㌰ㄵ捤㠲㔹㜶搸㤲㤸慡愲㐷㙢晣㌷㐰㡣ㄶ〸晥昱改ぢ㐶㝥ㅦつ慦晢㥥〶㘱㈰慡摥〸攸㡥㥥晥㡦㈳㥥㘷㤰搵捦〲㈸㐶〱戹慤㝡㌶〱㘵愱挸㡤㈰愰ㅦ㈷㘴昲㉤㌳㉡〵ㅣ㤷ㅡ㝤ㄸ㐰㡤〲㜰〶㑦㙢昴㌷挸捦慦搱㌴㥦挰㥦晥慤㤳ㄱ㡤㕥㡤㠲摢㘵㘴摤㉥㍦㠷慣晥ㅤ㠰摡ぢ㔰㠵攰昷㈴昸〳〹㌲〰搴慡昱㍣㐰㐳㤹戴㉡扣㌹㠸敡㝦㐰〵㔱㡤〳扡㙣㑦㐶㑦ㅣ㔱扤〰戴㝥ㄱ㐰㌱㕥攸ㄷ搵㌵挰捤㈳慡㠳㈰ㄱ㔱晤㤱㑣慥〵㈸ㄳㄵ㈵㌰扦愸慥攳戳昸搳戴ㅥ㘶攴敦㝡㘴摣㉥㈳敢㜶㌹㠸㑡㕤㐳挲ㅢ慡ㄳ昰ち戱づ㤳攰㐶㄰㠸愸っ㤴㝣㠶㠵ぢ㔶㔵っ㉢〲㐲㐸敢㈶て㘷㡦㘱㘹㜲㡥〲㠴㙦〶挱ㅣ㉢㍡㑥㑣㥥㠰ㄱ敦扦ㄸ愹摤戹㜴〹㡢㉤ㄵ戶㌹㕤攲扢㠴ㄴ〰戲ㄲ〹㍡㑤ㄶ㘱捦㐳㉤搳慥摤㔹㤵㔵㘵扥摥搲捡㝡慦昳户慣㑡戵敤ㄶ㝡扣挱昹㠸挴㍤慣搲挷攳挹㕦㔴昶㐹摦㜱ㄹ攷扣搷㍢㈳㜷慥愷挷攰㕤ㅡ㜵戰〶挴捡㜵㍤つ㐷攱㍦㑣戹〶攴㜱㑡ぢ摦㌲慦㤱昸〲㠵㔱扡㥣㌶慥挱㠹㐴昷攷㡡㌸搷㐴㥤ㄲ㌶攵㐶㈷㍢㌸㔱㉡慢㌱㈷ㄷ㌹㌵戸㌹㌰㤸㠳㉢㤵㌰ぢ挹攳㘴ㅦ㠶㈰㙣㘷㔱戶搴愳㜴攴挱㠴挹戳㝢攲愰摡攸挸晡㔶搴扣㤲㌸㉢㘷㜵〳挵㍤ㅤ㝥㡤戰戴捤㌲㜳愲㠵攱㔲戲捦摡㉦愷慡㈱ぢ㐷㈲摣㈳捦㔸㡢攴㠱改愲㙣㡦㍡搵㌳㔲攴ㅤっ㍡㘰㑥㑥愶扡㑥敤戴㜸ㅦ㘳扦〵㝦挹挹つ㈵㑡㜸慢㌰捤㠰ㄷㄵ㡥ㅦつ㐱㈲㈱㐷㑢㑡昴㘴捣戱挲㤵て㠲戳攸㈸戵ち晤愵㈴㍤扢㕥扤晦づ愶㝢搶〷摣㡣㜳㙥扢つ散攷㜰晢戱摡晡㠳攲㡢摣㜷㌵昶ㅡ㈷换㔷扤㡢攳晢晦〶㥥攰ち㈵㕣㜱攱㡤搸㈶㑥㥤っ愲ぢ愵㌴摣攰捣㔴㘳慡㍦㤷挸㑣㈴㉤昱愱摤㔵㕢㕣改攳㐲㕦昲㤵㡣慤慢㌹攴攲〸愵ㅦ㥦捡戸㔷ㅥ㡥晥ㄸ慤㥢愰㈹搹㌲挱㈳慡㑦㜰收摤扢愰㥡㔷晣〶㈲㡡㠷㑥㥣㜹㝦㈶㕦㘶㘰㘹慢㐰㜱㑤㘳ㄸ㜹晡㈵㠶捣㌸て搹㐰㝥㈰捦㘳戸〷戵㌵㙤愳㡥ぢ㍤㘱㥣昶挲㠷㙢㠱㐷ㅤ挰㈰ㄳ慣㝡昲ㄳ㌸㑣㕦〹改㌰㥣ㄷ晢攴昰ㅥ㤴㙣㈷慤㐵㙡愰ㄸ晡戳㐱〲㠷攴㜶攴挴㐹㕢㠴㑡昵㕥㤴㙣㈷㉤愰戹㝤改㤳〰收㜷搲昸挶〲㠴昸〶㠰㑣㥣㠲晡〰㌲㔵㥣戴㔳㐰愰㤷㤰昰捥敡〴愷㤲攰㌴㠰㌰愳搸晥㠵㘶搶㠰㝣つ㠸㜱扤ㄴ〷㡤㐸㤶㘱㍥㑣㔳〳搷㑡昱挲〱愱㐲愳㉥挲㠰扤㍥ㅤ㙣ㅦ㌹㜴㠸ㄱ戹㠰晡〸㠰摢㐱摥扦㜶ㅣ摦㌳搸晥㤹〰敡ㄳ㐰搲㥤㌳㤶戲㠴慤晣㉣晣扡㕢㜹㌳昲搸捡搵㈷㠱攲㜶敥愶昲㑤攸㙣㠷敡㔳愸收㐶㐴昱捣户愸愹㝢㐱挷㠵㉤愰捦〱昹捣捣㕡收㌰㘳㜴㥣戳换㑥戳敢晦〱㄰搸晡敦㄰㔲㍣敥搷晦㠳愸㄰晤㥦㡦㑡昵㘹㤴㕣晤㜳捣晡〲㠰昹昵捦愸㍢〸〳晡㐲㌲㜱ち敡㈱㘴㕣昱㈲敢㡡昷㈲㄰攸ㄶㄲ㍥㕣㥤愰㤵〴ㄷ㤳攰㜳㈰愰つ攸㌶㤴愶搵昶〵捦㘳ㅥ戵㕤挲挷摡昹ㄸ㘳收晥昳ち〳攵㈲ち愳〳㈴㐷ㄶ㔳㔲㕦挳㐳㈲㥣㑥戲㘵㠴摤ㄶ㡥㜳㝣㕦〹散晣挲昹㈶ㅥ〳㘱㐰㜷㤱㠹㔳㔰摦㐲愶㡡㜰㔶㠱㐰㜷㤳昰㔰㜵㠲搵㈴㔸㐳㠲㐷㐰㈰㈷㤸戵㈸昹㑥㌰戸㝤㕦攵〴昳㝡㄰攲〴昳㙤て㘷㥥㍦ㅣ戳㕦㐷捥㤷㤲ㄷ㈳搷㑣戱㐷敤摦㐰散㠷㙥㠶攱㙡愶ㄸ㘳搳㤸㔷戸㜷换㈷㝡㌷挶换捥ㅤ挶〶㘰ㅢ攲昶搹摦づ〶ㄹ㍤㐰㌵㠲搰ㄳ㠹㌳㌶㤲っ㌸㠴ㄵ㝡㤲挹〲摥ㅣㅡ扤㐰㥤〰㔴昹㘷㝡㐶ㅦ搰昵㐲㠹摢㐵㍢㜱晢搳搸〴㑣㕤ㅣ㜱㉢㍣捣㐸㔸散㌱愷㑢ㄱ㙥㐲㜲戰摡〲㤲㑢㤷扦㘹摥ぢ戱㔷㌲摣〵搷㉢㙤㘶㜸㠳㍦㜳㌱戸㜶㜴㉣㍦㝢㔳㔷扢摥ちㅥ昲攱㕣㐴づ㠰敡〹戴〲㔴㐰㕦〶挸っ晦挲㡣攴昸㘳㈹ㄵ挱㈳㐶㥣攰慥㈳㡣㌴㕣㥡捡㈰㜴挷慣㕣㍡户㤱㔸戴散㙡㠴㜵昳〵㙣攴㈱晦扢昸改㘷〷挰慡㙥戱敦㘶愴㍣挶ㅡ㐶愹挲㥦晤㘳攵敤扦改攷搹改㤹㥢㕡㝣㠶挹ㄸ〰㝥昱戶㜴愲㤰㉦收㔳愵收㘱〴愵㥢㜹搳ㄴ㔱㡦昶㥥昰㘷挰戱㙡㥢ㅣ㔸㈸挷敦㈷昷昳昲㔷㜴㙦㉥㝦㈰㈷扤〹ㄷ昹㔹〶㕢搳戵戵㙣㠶晢扢愴㜳㈱戸ㄸ㈳㕡㝣㔸㙦〷㐹㐳㑤散攷㜶㕤㈰昶㤴㥢㘱戸㡡㈹挶㤰ㄵ㔳昸㘹㠰㈳㡤ㅦ㤱户晢㈱㐲愸戶戶攲攰㔷ㄱ㜷愲㈱挹搵㍣挳愸㘷㘳て㘲挸晥敦㔳慡㍦㔴㉥㔱㍥捣戵㐹て〱慦㜷〰㐴㘳捦愰捣㑤捡搸㠹㘲ㄵㄳㅦ〶扡摣挴㜷〱攳㥢㌲戱㘷ㅤ㉥㝡㌷㉡攵愳㍢昹晣㑥ㅤ〶ㅥ㤸㠰扥〲㤰ㄹ㌶愵㝥〳昰㔳㘶㍥㡥㠱搰㈲㤰て㘸慡㤹ㅡ㔵ㅦ〳㠶㕡㉤搷ち愳㔲愲㤵㌷㠳づ㕡㘱〴㡡㈹挶㈸ㄴ㔳散昷昶㙦㈰挶戰ㄳ㤳㘲㉣㠹㥡㔱㝦〳㜶㤴㥡㡣晥捦挱㐰挷〱愲戱ㄷ㔰挹㉥㘹㡥㕥㜳慣㥡挳㡢扤攸攲ㄳ㐴㥤㐹㡡㌳〰㤴〴㡤㔸㑡〱㡦㝦捥ㅦ㜲㌲㥥㍢搰㐴攵㜸摥ぢ㙣攵㜸ㄸ㍡㤲昱㕣㡤っ挶挳㌰ㄱ㔳㡣愱㈲挹㘰慥搹ㄹ挶㠶㤸ㄴ㈷扢㡣攷㍤摥昱㘴㠰搵㔹㠰㘸㡣〱㥦㙡攳㘱っ㐸昰晢㐸扢っ扣昴戹〰攱㝡ㄴ晤㤶攴〹昴㝢攲㍤㕣㔶㘳㥥㘰㤰搸攴〹愹ㅤㄳ㘶〶ㅦ㉣て攲㍣㔲㈲敡㜸昰㘲㐳昶愹㜰摥改㈸㐳㜸搳㤵㥣ㄵ㝥ㄹ㤴捦㈶㘷㙣㌲〵㡦敥搴ㄸつ扦〳ㅡ㍢戲㔶愰ㄲ捦㉡挸摥㔱㜳㔱㍤㠱ち扡㜶㡣搶㤰㐶敦㈷㜴㤲㘲㕣愱〲ㅢ收ㄹ攸挸て㕣㝣㝥ㄱ㔶㐸攷晦㘱挰昷㈲㉤ㄹ晥ㅦっ慡扤㠷㉥㝦つ㜵㠰捤昳㡣㐵ㅥ攵㍤ㄳㅦ㥥搸㈹愷㥡挳㔱昴攱㘵捥摣攴㤹㌳挶㌵挰捥扡搴慢户㔴㥤㐸㜴敦㘵㈲㕤㡢っ㈶ㄲ㕤㜹愶ㄸ摤㜹挹搰㜷㤷っ晤㜷愶㈶㝡摣㕣㕥っ㈹㉥㈰㠸搱㑦㤷㤹㐶㤷㐱搳㐱搰昴㌱㘲㜴摤〵㝦〳㔱ㄷ愱㐹昹㘲㔳搱㜹攷㉣㡣慡㠳ㄸㅤ慤挴搶昶㕢㠹㠳戶㥢昱㡢㝦㍥㤹㥥㕤ㄵ㑢扦㕣㑥扤㝦挵敡㘵㔵㘹挴愳㈶扦户㌹搵愲つ㝡搴愲㡤晤ㅥ㙤㘸㙡㐳㔶攴㔲㔵挱搳慦ㄶ挱扦ㄳㄹ〸㥥㍥㌴㔳㡣㝥戴㘴㕡摤っㅤ㘷愶㈶晡捣慦㡥攰改㘹㔷ㄳ㍣㥤㙦挱摦㡡㡣㝣挳慡㉦㐱㑦㤴㜸捦挸攸㜷〳㡦㝦昶ㅦ扤㘷ㄱ挴㕥㡦㈰㡣摢㠱㥤摤㉣搳㔵愵㐳挷㕡愴昳㍥㘴㈰ㅤ㍡搱㑣㌱㍡搲㤲愱搷㉣ㄹ㝡捥㑣㡡扥戰慣敦愳㘰㌹扤㕦扤ㅦ㔸晤〱㠰㘸㡣敥㌰〷㘳摣㠹㑣㤵摤晡㠳㐰㤷敦搶ㅦ〲挶扦㕢搳㥦ㄶ㤱摣㠵㡣㝣㈴慢㔷戱㜹㝡㤵㈷㈲㈳㔷摢昵㔶收晡㠹㝦ㄳ㝡㔳昵ㅡ搵ㅢ㥤ち晦㤷㔹㌱扡愱㌲昸㡦㈳搳㔰ㄳ愶㈷昵扡搹敦㝤㝡扣敦ㄶ〴㠱捡扥㠴摤㠴㉦㕢愷昸㍡戲〶㌷㘴散㌷㝣愱攰摡愳攳挵ㄵ㥦愱㍦晥㠵慦㐰攷㡦㠱て㐶攴㔹愶挹昱㉣晣改㝢㠰㙦愲㝦㈵攷㄰㘰㍣㠹㌱㄰㐹ㅢ散㥦㠸昳ㅢ㜳㝥ㄷ㍢扦㑢㌶㌴搱㌹ㄳづ㔷慡戳㙦敢〹㍦㝥㥤晦㕡搸㍦晣攳㈳㉢㙦㡢晥敢晡㥢〷扥㔰晢搱㜷㍥戳㝥摢㑢搷散扦攲搷ㅤㅢ晥昸㥣ㄱ昸搵㔷㈲ㅢㄴ㍤戱ㄹ㘵挶搱愲慤捣攱搹㤴戹搳愹昰㝦愳㄰愳敦㈶捡扣ㅦ㤹㠶ㅡ㐵〷㡣ち㔵㐳㜸㠲㔲㤴㠱㍦〸㑣ㄳ㕤慢㘳ㅢ㌸晤戲㘳ㅢ㌸㕤戶㙡〳㝦挳㙣〳扦捣愹昰㝦㥢㄰愳㤳㈷〳㝦ㄸㄹっ㥣㥥㥡っ㝣慢㜷攰㥦〷戶㠹㍥搸戱つ㥣づ摣戱つ㝣ㅦ㌸㔴ㅢ㜸敦㙣〳摦攸㔴昸扦㐹㔰㜴㌵昰㉦愰扦〸挸㤵㠲㝦㌱搷摦㔰戲搹戳㝡ㅡ挳㙡㙥敦㈲慤㉦㈱〳㘹㜱㍢ㄶ㘹㕤敡㤵搶㔷㠰㔵摣〳㘷㝡㝡㌷㔹挹㐲戳㘶戶㥥慥㜶㉡㉡敥㙢㜲㥢挴扦㠰晥〶愰摢㔳㈵晢㕦㐵〷戹攳㐹〷扦㠵っ㍡挸㙤㑢㍡戸搲摢挱㐷㠰㔵摣㉢慡㜵昰㤲搹㍡搸收㔴昸敦㑣挶戸扢㐸愳晦㡥っㅡ攵㙥㈰㡤戶㝡ㅢ晤て㘰㥢戸捥ㅦ㥢つ㜱㤳㌸㌶ㅢ攲㡥㌰㌳昰㤹㔵㘳昹㙣〳㍦摦愹昰摦㤵っ㜳攵㥦敦㜶愰攷㍢搶㈶愸㉢㥣㘲摣愱㉥㘵愳戹㔸换㝢挴㡣ㅣ摡敢㜱㥤愷㠰晦戵挲〰敥慣攱㐲㄰扥ㅥ㜶㠲㌱戸换挶昸慡㝢愳㔲㑢㠹てㅢ愹挱〲慥㔸搶愶晡㡢㠸〳㈵㈳昸㠲扦㠴㙦㘵㜲挷挳ㄹ〵㘱㤴㄰㌷㌵ㄸ慤摣ㄷ慣ㅡ挱ㄸ㐰戵㍦搲散㌹㥤捤挸挳㝤㕢ㄲ攴㉤愰愳㍢愱ㄸ㡦㐲㕦㜶〴㌲改戹搵ㄶ㔲换愰㘰晢昴㝡㝤攰㘵改㜱㈰㠸ㅢ愲愰㌶㝥っ㔰㠳㡦摦㘴〶〲㐴昵㘳挰㐸㤰㑦㐰㈰捣摤搰㍦㌴㠶挱㌷㜳散扥㡦㍣敢敡㌸㕥㌷㈹㙥㌶戴㈱捤㡥㠵搴搲慡摤昸〹〹搸㡤㤹㉥晣㡣愸昵挰搸㕤㔰摣㤷搸つ㌷㈹㉥收ㅥ挶㑢慡㌲晥〵戹㤴㌳晥㈵㔱ㅥ挶㕣昷扤㡣㘳㕣㉣㘵慡㍦㐳捡㘷〹㝥〵㄰㔵㕣㄰搹愲㜱ㄸ㘰收晢〹〹㑢ㄵ㠳慡挹敤挱㉦㍢㑦㥤㤱昰㙦昸挰㙦〱㜸㥤㕤㠹慤㔰挲捦〱攳敤〵搷㔳昶㘲搷ㅤ㝦户攱愵ㄵ㔷昶挴扥㠱㠲昴攲昷愴晣〳挱昳〰㔱挵㔵㑦挶捤㕥攰慥㔸搵㔶㕦㈰㍤㕢㥤㘹昱㈵愲㍣攳收〲改㙤㔱㜱㘵㤳攱扤㡣㑣㌵ㄳち戸㑤〵扣㈶挴ㄶ㡣㈰㐰戹〹搵〰攳㙤㡥㑢愳㔷捣㘱㥡摥ㄱ捦ち搰ㅥ敤㤱㤶㐱㜴㐵㠳㈶て㙤戰㠴㡣晣搱散搸つ㕤㑢㉣㉤㡥㘸ㅤ昱搲晣挲愵攱晦攰㑦搱㜸㠴㈶敡愵愱愱挸㘶昰扢㤷㙣㑦㡡挱昷㐸搰㔰㌴ㅥ愹㜸捥愹攰扢愱〸敥㝤搰愰愴攲户㑥㠵㈸愶㤱㑣㘹㌰搲愹㈶㤶㘸㈷昸ㄷ搰晣㕦ち㌲㈳㝦戴〹㜹晣㔷扥〶㘹㈷㔲昱慣慦㐱摡㡥㔴㍣攳㙤㜰㌱㤹搲㔶愴挱㤳㔸㝡〹㈵晣㐳昴捦摢㈰㤵㉣㌴愷㄰㑢摤ち捤ㄲ㉦㡤〸㥡㑦㥥ち慣㥢㘲ㄴ戸搸昱㘹挸㘰攳ㄴ㔱㤳敡㜴㉦ㄵ㐵㉥㔴㘷搸㔴㈲散ち㉡ち㕤愸㤶ち㔵ㄳ攵㜵㌹愸㠲㤳㉡㜱㔵昲慡慢㥥㙦ち㌵㥦ㄶ扡㘲㐳晤ㅤ㡦㝦昳挹摢扥昳收㜵㑦扤㜸攷㥤摦昹改㙤㠷㕥晣晢㤱㜵㕦晢攸㐷扦㝡搹㕤㠷㥥㍣㌱昵攱攰㐳捦て㝣昸㘰挷摥㠳晢㔲扢㉦摡㜲昰捦慥摥搱㌱㜴㐲㑢㑤㑤㙤敤昲㐵㕦㕦㜲㐱散晡㝤㥦㔳㕦晡晥㈹㌹㈵㉡㘰㌷㕣て〹昹㐰㡣慡㤰㙥㌴摢摤愰ㄴ㕦搵㙥㠸㘲㉡扡㐱〵㐹㌷捥㤱㙥㈸㔱つ愹捥㐵搹㑤㌱慡㐸愸㤶〹㔵捣㔵㡥愲㍥挴㈲ㅥ㜵㉣㘲㈳㥥㐱㘴㌲收㉡㐶㔱ㄷ㐲昱㠳㜲ち㐵昱㑢挵昷㝤ㄵㄴ㠸㔴㝣捦㔷挱㉥㑡挵㜷换㉢㘲㙥㕦ㄵ扢㈷ㄴ晦㔹㑥㔱昷扦㔴㝢愵㔲</t>
  </si>
  <si>
    <t>㜸〱搵㕢ぢ㤰ㅣ挵㜹摥摥摢㤹摢摥㝢㡤㤰㘴ㅥ挲攴㘴愴〸㜱㘲戳昷搸㝢挸㤶戹㤷㈴㉥㥣ㅥ攸㠴㜰〵㤳昵摣敥散摤㜲扢㍢挷捣㥥㜴㤷㔴〵㔳づ挱㜶㠲㥤㜲㈵㝥挴㈱㜶㘲ㅢㄷ㉦㥢㤷ㅤㅢ捣㉢㈴〶㉡挶㤶戱㜱㘱㉡㈱㤰愲捡づ㝥㠰ㄳ挷㐹搹㌱攴晢㝡㘶敥㜶攷昶㑥㠷愴㔰愴愵晤愷晢敦扦晦改敥扦晢㝦㜴捦㐵㐴㈴ㄲ㜹つ㠹㑦愶ㄸ㌳攷㑥㉣戸ㄵ慢㤴ㅣ戱㡢㐵㉢㕢㈹搸㘵㌷㌹攴㌸收挲㜸挱慤㌴㠰㐰捦ㄴ㔰敦㙡ㄹ户昰㝢㔶㍣㜳搴㜲㕣㄰㘹㤱㐸㍣㉥愳愸㐷㑥晤㡣愰㈰搹㑡挶〸㔸㈷㜵㠲㐶㠰收㌸挰攱㤱攱〳㤳㔷攳㑤ㄳㄵ摢戱㜶戴ㅦ昱昸敤敡散㑣㜶㈶扢扡〷㍡㤳愹ㅤ敤㈳㜳挵捡㥣㘳敤㉡㕢㜳ㄵ挷㉣敥㘸㍦㌸㌷㔹㉣㘴㉦戵ㄶづ摢㌳㔶㜹㤷㌵㤹敡㥥㌴㝢晡㍢㝢搲改晣挰㐰㝦戳〴攷晤㈳挳〷ㅤ㉢敦㥥㉥㥥〹昲㍣㌰㌲㥣摣㙦㔵㑥ㄷ捦㈶昰〴换㔱扢㘴ㄶ捡愷㠹愹挶昹㑥㡦㕡搹〲〵㘳㔹㑥愱㍣㤵㐴户㙢㈶ㅡ愵扥攴㤰敢捥㤵㘶㈹攳ㄱ慢㔸㍣㘴攵㈹㄰㔹ㅡ㜵㉢〷㑤愷攴㌶㤷㌸㝦㤶㘳㤵戳㤶摢㕡摡㍤㥦戵㡡㍥愱ㅢ㉦ㅤ㌱㥤晤㘶挹㡡㌱搳㔶昲㘴㌸㤶戳捡㤵㐲㘵愱愵㜴戹㙢ㅤ㌲换㔳ㄶ㐹戴搲摥戹㐲㑥挴㘲昸ㅦ㘹搸㔶慦㘷㑡㔰攸㑦㘹㘴摡㜴㉡慡㐴ㄱ㜶搶愳慤㕡㉥㙡ㄴ戵晤㐲慢昶㔰㉢捡㙣愲㔰扡搴㜲捡㔶㤱㉦愱㈴㍢㐲㐴㙡㠲㍣㌹㉣捥㔴㌰ㅣ㑡㐹㌴昹ㅢ㠳㘳攱㍣改捤〰搹㘱慢㘲敥搸㔷㈸敦㑡㈵扢搲愹摥㥥㜴㔷㙡愰㍦摤搵摤搳搷摤戳㘳㥦㌹て晣㐰㔷㜷ㅡ敢戸慦㌷搵摦摤搳㤵摥㌱㔴㥣㥤㌶㜷㜵昶㈵〷㝡扡晡搲挰愶㝢搳㍤㥤㕤晤㍢挸㙢㔷㜷㌲㌵㤰敥敤㑢昵愵㔲愸敤㐳㌳搹㠲ㄷ挹㔶扥戲つ㈰㍥㕣挸戵㙦摤搹戵㔳ㅡ挴慦〳㄰戱㥦㘲ㅢ㔷㜷㤰㍤㡥㘶捣㘸㘶㌲㥡挹㐶㌳戹㘸挶㡡㘶昲搱捣㔴㌴㌳ㅤ捤ㄴ愲㤹慢愳㤹ㄹ搰〴㈹摥搸ㄸ昵搳捥愷戶昷晤㘸昶扥㝤㜷㝥昲昱㠱攳摤捦㥤㉢戸㜳搵挶㕦㡦捣ㅢ㌲攰つ㜸㤱摣〸愰扦〵挰ㅦ㜰昷㑥㜹㈶昱㘷〱〸昱〳っ㤸㠳晥攸摤㌷づ㝥晦㤵㠹昱㍦㝦挷㙤晦㝡晣ㄶ㈳慥㔱挵慣㘹搹㐰晥㔸戹㔵ぢ扦㤵㡢㜶㘴捥慤搸㈵慥摡搳扢晡㈳晥敡ㄷ㕢敢慤㍢㙦昹㝢㍤㍡挵挵㝦㝥㠸㍦ㄷ晦㠱搹㡡扦昸扤㔷㥣㤶昵㉦攴㌹ㄴ挷㈶〰晤㕣㠰㡤攳㘶㌹搷㍥㠱晤㍢搳捥㈵扡摦㍥摡摥㌵㈰摦㑡愲昳〰㠴㜸挱㤷搹〳晦昶攰昱换㥦晡㡢〳㜷㈴户晤攰收㥦㕥戸㐱搰㈲愸ㄵ搶㡥捣ㅢ戲挲㌶攳㐵昲㙤〰晡昹〰晥ち敢搹㈹户㄰扦ㄵ㐰㠸㘷晤摥㝥㙥收晡昹㠵㤷㕥ㅤ扡㝤昷㔵㜷摥昹㔴改㐶㐱搳愵㝡扢つ㤹㌷愴户ㄷ戰㔷摢〱昴ぢ〱㌴愵〰㘴〷㤱㍢〰㠴昸㡥摦搵摦摣㜰换户㥥㝥晣㤹攱㑦㡣晥攴昶ㄷ㕦㝥昶ㅢ捤㐹㔴㕦收敢慤㔱挷㍣〶㑢戰㘴㘴扡㤲㈹晥㍢戱㜵㠵㜱捤愷昳㝤昹捥捥㕣㍡㘵㜶㥢ㅡㄵ搲㕡搵㌸㤵㔴㜳晥㡡㐲㌹㘷ㅦ㔳㑢晢摣㘱ㄳ摢㙣㔱捤㜷昸㜵挳昶㕣㌹攷㙥慡㕦㌹㔱㌱㉢搶㌹攱扡㈵㈶换㥡㑤挰敡㔹慥㝡摦㜹攱㘶㐷捣攲㥣㌵㌴㕦昰慡摦ㅡ慡㠶捤戳㈷㔷慥摤攳㔸搷㉣搶㉥敢搱㄰ㅣ愶愳㡡昷戲㔱㝡㔵㕥扦摡㐷愶㙤搷㉡慢敥㜵㤴づㄶ戲㌳㤶㌳㘱搱摤戲㜲㙡愸ㅢ㔹攵ㅢ摥㡥〳㘵っㄴ愶㌴昷戶㙡㙣㝥昷㝣挵㉡攷慣ㅣ晡㍢㙢㌹㤵㠵挳收㘴搱㝡㑢つ㠹昷㑥㔴㥣㕤㠳摥㘳㘷攷摣ㄱ扢㕣㜱散㘲㙤捤㔰敥愸〹㘳㥦摢㘷攷㉣搸敡ㄸ㔳㐴㐴ㅡㅡ㠴㠸㕣ㄸ㔲㉣捡㘰㤲慦㥢㔴㠲愸ㄲ㌱㑤昷㔹戵换㉥㜹〸愳挳㈸㡡ㄶ搷㘴㜴换〹㤸㈹扥㘴戳㝤㘵挲慡㌱搱㌷㈵昵〵㉢㔳慢㍥㉥㑡敥晦㤶㌸ㅡ㕤敦㡦㝥昷㔱㌸㐴㤷㐰㌱ㄶ㉤㘷㔵捦㕡戰㐷昲户〰戴攳搸捤㉢捥ㅥ㡤戱㤸ㄷぢ摡戱㐲慥㌲慤㑦㕢㠵愹改ち㜰昰扥攳㜱㑥敤戲㈴㍢㠱㤲㕤〴摤〰㠹㐴㐴敦㈱㤱㥥㤰㘹慦慣搱户㔸㤳捤慣㜱戵攸摦㑢攵摡挱て㜷戵搲ㅥ摢㜱ㅢㅡ敡㡤昲ㄲ搳㥤慥㜰㜹慥㕡愹㥣捦㕥㌲敤〳搰愸㌸㑥攸挹搱㈱㡡搱㘱㙤㈹㡤㕡㜹ㄳ㘱㠲摡摤挲搴㤴つ搷㠰㜵戳㤲㉥敡ㄸ昶捡扣㡥ㅣ㌶㝦㜳㠹慢摦㥡慦㡣㥡ㄵ戳戱〴㘷ㄷ㔲㤲㈰敡㔰慤扣ㅣ㕢戶㈸㕣搰㍡攱㤷挰挱㔰搹㉡㉥㑤ち攱㜱挲挶挱㝥㠹㌴昸㜰昵㐱愰敦㌴挷㝡㜸愱搷㍡慤昰愵㜳㝢慤昲攱㠵㔹换㈵㜹㕣㕦㜵㉡挳摢㑢㌹〱搹挹换㉢㠵愲㥢㐴㑦昷㍡昶摣散改攴㐳㕥戲ㅦ㈰㐸摡㘳㔸挵㙢ㅦㄳ㈳捦挶愳㤴㑤㈶ㄳ㠹㤳ㅢ㌱㤲攲㤵㕣慤㘰昶ㅡㅥ㉡挹㜷攰㤱㔸慤㑥愳㔳晣㝡ㅣ㝣㍡㡤捤愵〳搹挹挳㡥愵㐲㤶戸㉡㘰戶㕢㑡㔷搸捥捣愴㙤捦搰㈷㙣㔵㈵㜷摡戲㉡っ〳㥡晣戰㐷㠵㌷㐲㌴㌴搴戸攰㔵昱〲摤㜱㝤㄰愰㘵愸㔸㙣て㌸扡晡㄰㔰つ〸㐸昴㘱㘴㌶搳㠱㔲晥搳㠴㕤㥣㘳㔴㜶ㄱ愲㤶戹愲挹㙣㜲扥攸捥㡢〷㌰つ昴㝡慦㌵散慦户㝤昷收昱㍦ㄹ晢㔵散摣㐷㌷㍤㈱扥收㔷㉣㜳摥改㑡慢昸㘱㌷㌲攲㍥㤰㔱扤㈰㕦㥢攴㕥㤴攵㈵〴㘳〰㔰ㄲ㙡摡愱㈳㉥昵㡡㠲敥㌸昵㠴ㅣ㈷搸〷㈰攸㡥慢ㄸ㘴㍦㌲㐱ㄲ㜷㠱㍦㠵慦〴㐸晦㝤戹〰て〱㥢㤰慢搴〹㍡昹ㄴ愲ㅣ㈴攰㌴㐹㑥㤱昸㍣ㄸ搷㥤㠰㥢晤㡡㘵昱〰㥤搴戵昹摣昴㐲晦㕦㔸㘶捦ㅥ㥦愴㡤搱ㄳ㐸ㄱ㐱户㕤㠹昳㑡㘴攴扢〱㌴㝡敡㙢㠹ㅥ捥〶㥤㌰挵愴挸㡡㥣戰ㅡ㑢㠸㉥昶㑤㌹慦㕦攱戶愲愱搲㥡ㅥ㠳收愰愸㠲慦愰㐰㉤㙣〴〵㔰㉢㌵摥戲㠴㠰挶㔸ㅦ㤴慡搴昱㈲敦搳慤摢㌱㜶ㅥ㤴㘱㜱㌷㈰愲㔳てて敡㑣慢㑦ㅦ晡㠹㠹㍡㥤㙡昷㡤㝥摦改㌲㍢㥣〳愶㍦搵㔲摣摢㤱攷ㅦ昷㥥挶㤷扡㔴㌹㌲昸攱㐱攲㔱昳㔰㐲㌲扡㕣慥㐴㌲挰㈶㔶慤㕣慤愱㘰㐸扡愸㘱昴㈹㤴㜴㌸㡦㔸㘱㥥愲昹搸㑡㡡收愳㝥挵戲㈰㜶㌳㔸㈸㑤㍢㠳㡣昸㌳㤰搵搷戴㈵㔴换㌲㠱つ㔰愵㘹慦昱㡡㠲㘱愹摡㥡づ㠹㕣〰挱戰㔴㘹㕡攵敡愱挰㈴晥ㄸ敦㔸搴戴㡣㘳㤷㑦搲㍣戰〹戹㑡㥤㘰戰扢㌸て㔵㥡昶扡㤵㈶攰扤㝥挵戲戸㤸㔱慡㥡㠰敢㤰ㄱ㝦戰攲〴扣て搵昲て〹慥〷愸㥡㠰ㅢ扣愲搸㡥愷㥡㠰昷㤳攸〳〰愲〳㐰㑤挰〷㤱〹㤲㤸慢㥥㠰ぢ㠱㕥㍥〱ㅦ〲㌶㈱㔷愹ㄳっ愱敢㑤挰捣㑡ㄳ㜰戵㕦ㄱ㡥戶㌵㝡敦慦㈳㑡㙡㘲㠷昳㐷ち搶㌱扡㜵慤昹㥡搳愷㤶晣愸扤摦慥㡣ㄶ摣搹愲戹戰㍥敦㘷慥㤸戶捡㠸㄰ㅤ〴㡡㈱㥣㍤㍢㙢攵㘴㝥挲㥥㜳戲搶搸攸㥢㈱㠲挴昸㈰㍡ㄵ㍣㐶〵搲挹〵㐵㌸摦㄰㔸㈵戴㕡㕡㈷ㄸ㠶㝤摢㜰ㅣ慡㐲㐷慥㤵戶愵ㄹ㍤㕣愸ㄴ慤愶扣㡡〱㔵㍥㥥挷㉣㈲散捥㌵收て㑦挳攷ㅢ㙤挹敦㜵ち戹㘲愱㙣㔱ㄸㅢ㍣搲㜱㙢ち㈱昶㐱摢㉤搰〵㙢挹ㅦ㜶捣戲㍢换㘸㈱扢㜰㐶㑤㐹㠵ㄵ㕡㝥戸㔰㜶昱ㅡ㜵㠶挸㝣㕢㝥㘲摡㍥㠶慢㤴戹㔲㜹慦㌹敢扥㈹愴㈲㈸ㄶ㤵㤴㘸㐴㔴㐴愳㈲ㅥ㡤㥦慣㝣昴㡦㠱搹㍡ㅥ㕥户㘳㤵㔶㥣挲愴㜲㕥搵ㅢㄸ㜶挶〸㤴〴㈳ㅡ戳攱愸愰㑡㠰愱㤰㥥㍤慤㌹㠶慤ㅢ㕤㉥摥㑥愹㄰晡攳㙣昳〹㠰摦摥㝢昹搸搲㘱搷㈹㕤㈷㘹っ㥣搷㝣戶愰㍣㘵㙦〱昱扣㠱敢〹晢ㄲ敢㠰愵昰愲㑣攴ㄵつ搷㘷敢㔲㜶て挲搳收晣戸㌹㘹ㄵㄱ㔵㤷捣㑡慢㔷攰昱㐶挹㉣扡㝥摤㠸㕤㉡㤹㕣㜰㍣㑤㥢挸㥡㐵㉢㥥ㅦ㥡慢搸戸㡦㤰㜹〰戵㉡㝤㤴㌹て㤴㌹敦挵扦昹㐳㍣㙤㔳㜹昲戲愷㑣愷㔰㤹㉥ㄵ戲㜱ㄶ㜸㈲昶愶㔸愹搰ㅥ㍣敦〸㔲愰㐹挲〱戵ㄷ搶㐲摣㐹㥣㐱㜱敡㈸㝥慣攷愸搰昱㑦㥣愴愳っ扤愳捣㠹晣㈴戸㘹㍣散愰㈲㔲改㤵攰捡昴㤵㙢㠱㔱慡㐹昰㉣㠵搵昲㉦晤っぢ㌱ㅥ㘷慣ㅡ愹㌷㠲㈰㌱㙥㥢戹㍤㘶ㄶㄷ愰㡤晥昵㘷ㅣ愲愵愲㜱っ㥥㥤㡣攰㌸づ挷㝣㐷ぢ㌹换㠹ㄳ㌱㠱慢搷ㄸ㑦㕤㜴㑦㠶昰㐶ㅢ㈲㥡搶ㄴ慦昷慥戱㠰搷ㄶ㍦㈲慤扥摡ㅤ㕢挶晦挷㤷昵㕦㡣㑥㘱㔸捡㐰摤㠴慣晣㉢〰挱㔳ㄹ㡥㈷㐴昰㈹ㄲ㝣ㅡ㐰㘳晣ㅦ㤶㑤敤㌱〶づ㍢戸㐹㘳㜴昱㘳㜴敤攳㠱㑢慦愹㠱㌴㔵戹昰扡攷扡挷㠳摢㐸㥤愱戱㤵㑢㜸摡㤵㈷㌷ㄴ㐷㌴ㅡ㠳愸昵昰㘹昴戲搷㠲㔹㘹挲㔲㐷㉤㠲摥愷晥搷〰〶㌷ぢ昸㘷搴㠹㍡慦搴挲㘷つ㜰㌰㍦〳挲㐸㐲昰搰㈱ㄸ晤ㄹ挴㜸搳昳㔹㘴攵攷〰〴〳㙣㝡〰㔵昶㑡㌰慡愶捤㡡㐸敡㐸㤵㐲ㅡ㔱㌰收㈶㑥㝥ㅥ㐰㡣〱㔰搹㉣㉥扥㕢㤰㍦昱攲扢㤴㉤昰㤳户晡ㄹㄶ〴㈳昵愰换挸〶㕤扥つ㔹㜹㍢㠰搸〷㔰㠷攰づㄲ㝣㠱〴晢〱㈸㔵晤㡢〰愱搹挲㝤㕣㥤搹扡ぢ㠴㤸慤㐳㠰〱攷昵挴㜸戳㜵㌷戲昲ㅥ〰挱戰㌳㈰攰摥昲〹敥㈵挱㤷㐸挰㤰戴づ挱㤷㐹昰户㈴愰晦ㅦ㄰㕣㠴㝣㈲㜱㈶敢扥㐲昰㔵〰㌱〳㄰ㄶ㐸〹㌸㈵㄰晤㍥攴搶㘶戴㐴ㄹ愴㑡㐴昷㈳㈳㙣㠰ㅡㄱ㍤〰挴㠹㐵㜴つ摢攲㈷ㅦ昴㌳㑡㐴づち挱㈰㤰つ愶攱㈱㘴攵挳〰挲〵愸㐳昰〸〹晥㡥〴㡣〸㤴㠸ㅥ㐵㈶㈴㈲㕣㘸搵ㄱ搱㍦㠰㄰㈲㥡〷っ㌸㥦㐱㡣㈷愲慦㈳㉢ㅦ〳㄰搷〱㠴攷㡦扥晢〹ㄶ㌴㍤㝢㌵㕢㑦㤰〹㕤晣㥡搹晡㐷㈰㑥㍣㕢㌷戰㉤㝥昲ㅢ㝥㐶捤ㄶ攳㠱愰换挸〶㕤㝥ㄲ㔹昹㑤〰昱〱㠰㍡〴摦㈲挱㜱ㄲ㝣㄰㐰捤搶户㤱㘹愹搹晥昵愶敡㍢愰挲㔴㝤〸㌰㘰扢〹㍤昱愷敡扢㐰换愷〱挴挷〹㔸晡㥥㥦㘱㐱愳攱〸敢挳㘵戶㡡〶㉥㤱愷搵㥡愸㉣ㄴ攱㈹㌰㑢晤攸攵愸改扤㙡㘸㙤摢挱㈷㍡戱昰摤挰㘲摢㈴㔸㌵㙤〸摤扢愸㘶慣愱㔱搴戶㈳㜶㔹戱㍤㍢扤㜴〸换㌶㑣晡㌳〰ㅢ昶ㄵ戲㡥敤摡昹㑡晢〴㝣攰㜶摥㘳攵㈳㤱搴㤰戶つㅣ敢扥㤳〳㡢㤵㌱㄰敤㈸捦㜵ㄳ㌳㘵晢㔸㔹昵㐶㜳㜹㥤愷收慢戱㤱慦愱㐲㔶改㝣捣愲㐱〳捡挶昲㔹㠰㤶〶㠳ㄶ㠸挹愰ㄵ㘲㌲㘸㜲㤸㡣㑦慢〷挶㐵㈵扤㔶ㅢ㐰摥挱改㔵慣戱㜱搹㡤晣㌲摢戱㜸敡慥敢散愹戶ㄵ㐳づㅦ㈹搶㙦㔴㍢愳㙣ㅣ挷㑦晥ㄳ挱㍦〳㈴㡣捦〲㌶攰愷㍦〷戰㙥㘴㌸㔳晢㈱㡤晥㉦㐰㌷〳慤捣㈳扥搰㜱昵攷㠱㘹〵愶捡㔷㌶㘸㠰挸㐵扥㐰搰㑡搰〲㈰㤴㑤㘱改㐵㤶㠲ㅦ㙤ち搷愶搸㠴㠱㜰㐵㈰ㅦ㤱ㄴ㌳㈵㉡捥〶㠶㔲慤㤵捡慤愸㔴㔲昹㈱㌲㤰ち慤〸㤳㐱㑢挲㘴摣攱㍤㈳挶ㄷ晣㡣戸ぢㄹ㑡㐶㥣〹㜶㥣㌵㌵晡㤷㠰㤱㍦〲㐸ㄸ㜷〳慡㝥㜳昴㤲㘳㤵捦〳ㄸ昷〰㈸晣换㐴㙤㈴搸㐰晣扤〰戴ㄶ晡扦〳㙣ㅤㄹㅥ㌹㤴挹昵攵晡㈷戳戹摣㘴㉡摤摦搳㡢捦㘸扡搳昸〸㙣㈰搷㍤搰搷摦㤷㌶㝢昵晦㔸㈴㑤つ㜴㥡愹扥摣㐰㙦扦搹搹㌳㤰敦ㅣ攸㥡㌴〷㝡㍢㍢扢搲昹ㅥ搳㑣昵ㅢ㌴㍣㘴㉦㝦㑥昰㥦〰挶㤷〳搴㉦㠸晡㉦愲㘸㝤ㄴㄵ〹ㄴ愹昱ㄵ攴ㅡ昱搳㝦〹㘰㐰㌸㌵戱扣晥㉢㘰㕢㌲㥥攳攲㌹㙣晡晦〰ㄵ㤲愲晥㙢㤲㈹㔹㍢㐳戹㥣㘳戹慥晥㉡㔰㜵㔶〵㈵㔶扢㉡㈸摤愶㡣㜷㠲挵昵㙡搰〴戲㑢㜱㈱ㄲ敡㑢つ㍤ち㤲㜷㙥扢昲㠴户っ㔷㌱慣戰㥣㙣挱㉣昲ㅥ戸㜸ㄱ扥攴攸ㅡ搸戶㜹㜷㍡㈵ㅢ挰㐳㝤昲ㄱ㡦慢攵愴㉣㈲摥㈲㌵ㄴㄵ〶〵㐱㡢愸ㄶ搸㉦㕦㕤㕡㘰㝡㈳敡㔷搴㈳攲扦㐱扡㝣搵㍤〸㑥㙡搵㐹㌴挶慡㝢〸㘵㈶攳㘱昵㐰收㤱㈰㐳㙢挸㈴㘸摦搴慡晢〵㔸㉥慥扡㈶㌰㤰捤〰〹㠳㈶㡥慢㑢㙦㐱戱捥散戶〲㕤㍢扢㙤挰㠴愴㘵㍣收㜳㤱〶㉡搵户㈴㜲㌳㔰㐲㤹㍤㘴攴㝡攰昱摦晢搱散愹㈹昹㜱搵㤴㉣敤戹㤷敡㡥㥥挶㑦㡤晥㑣昰挱攸㘹攸㤸㡣㙦㝡捦㠸㐱换挶㘴搰扡㌱〹㥡㉣㌵晡ㅦ㔶㡦晥㙣㌰㤰攷〰㈴っ㕡㉤戵户㐲㝢敥改〰㝦ㅥ㘹户愳㈴㉦〰㌰㘸搲㔴㈷㌶慢㑥㘸搴捡㙦㕦昹㥥扤㑡㉤㜵㠴㍦㔱搸㡤㑦づㄶ戸㜵ㅡ㄰扢㜸ㅥ㝦㉣扡昳攴㜸愹戰ㅡ慣㈴㝥摡㜳ㄸ敢㈹昰挱挰慡っㅦ㌹晥〶㌹㥦て㝣ㅢ㜵戵摡摡㜸㔶愵㔷㉥昶ぢ㠳摥㌳敥㍦つ晦戹挱㝦㥥㌵搸㐶㐵慦㌸㕣㈵㌶㝦㘴㐸㝢晥摡㑦晤散搶户㙦扤改㡢慦昹捦㙢ㅦ㜸昸挹㥥㡦㈴㡥㕦晣攱昱晢ㅢ晦收挶㥦㕣扣敦搷扦㝦昴㕤㍦敢ㅣ㝣昵攷㝡攴攵㐷攳㠳攲〵㜰㔸㠷㥦㈴搳慡㌳摡敦㘳搸㜵㙦挳㥥昱㉢挲搷㠱挶㡢㘰愰㠴戹㕤〹㔳㔰㤹㔳愰攲㝢㘸挱㔹㔴〳敦攰挰愹愶㑦㙤攰搴昱愷㌶㜰慡晦㝡〳晦昶㑡〳㍦敥㔷㉣扢〶愴㐶㑦搵㕢㘹慢㝤㑤捡ㅢ挱㡤愵㌱ㄷ㜶ㄷ㕦㈵ㅦ戶㠷ㄶ㍦㘹㕤ㄷ搸攳㡥攰〳㠸慤㑢㤸愱㐹㤷ㄷ戸㔶搰散㠰戳搸づㅦㄴ挰ㄷ㐲㐵〷㍦㤷搸戸㔴慡ち㝣㌷㉤㘱挷捡㉥㍥敤戱㜲〱㐷ㄷ㜱㘱㉣摡㈰㉥慡㌷ㄲ晦攳㔵㔴㈱愸づ㜸散㉥捦㤵㥡㌰㡣㑤㜵㘲晦攱㐲㐵㥤㥤搱㉡ぢ㐹㤳慡㜷㐱昲昱㕤㥤愹㜴ち㐹㝢ㄲ戳昹晡㕥㠵收㔵㍢㠹㉦㈶㈶㈱㝢昰㄰戴㤷㤴㠳㤰戴挹㝡㉦㜰晡慥㉤扢户愴搳攲〹扣㠹㙦愳㜲㐸挸㝥㔲搳攰〶㈸㐱挳换〲戹〹ㅡ愱愵㔵㌱〵㤴㜷㘷昳昷㈰愸扢ㅤㅥ昵㉢挲㜷㌶〶慤㤶摡づ敦㐴愶愵㐱搰捡愸敤昰〸㕡㉣㙥㠷㐱㘰摢㘸㍦㑥㙤㍢搰昸㥣摡㜶愰愵㔹ㅡ昸搰攲挰扦戶搲挰敦昷㉢挲㜷㌵〶㙤㤳ㅡ昸ㅥ㘴㌰㜰ㅡㄸ㌵昰慦㔶て晣ㄲ㘰摢㘸㍡㑥㙤攰戴㍢愷㌶㜰㥡愴㝡〳扦㜷愵㠱摦攳㔷㉣扢愳愱ㄱ㍢搱ㅤ㑤搵挷㠳㙤㤸㘳㉤捦㜰慣㈹敦愱㘹㜷㄰㤰ㄵ㡡㐵ㄵ换㌴攳㔰搵挱攷㝢攳戸㌹挰㔱㉡㍥搸昰ㅤ㜸摣㈸昰㡣㉡㌸戶㤳慡挴挶㝡晥㠰㠳㜳扣挶晣㤸ぢ㉦㌱ㄷ挷攷㐷㤵ち㍥㑤㝦㌳㥣戸㈲扡㡣㜱ぢ挲㐲昳㤳扦㘸摤挰㉥㠹敡㔵づ挳㤷收㈳昸㉡㉦捡戳搸㤳扢晣搱昷㔳昲敡㙥㈱㔷㜵户㄰ㄳ㜷㐱挰㥥扢昸摥挸㙢慡挷昰挹攵㐱㔰敢㤷〱昰愳ㅡ愵㝡〰ㄲ昲㄰㌰㉡扣㔷㈰愲搱戰㠷㠷挶㐰㝢て挷ㅥ晡戲慥愹㠹攳つ㤲愰摤攴ㅡ㤲散㔸㑣摣㔶户ㅢ㐷㐸挰㙥㉣㜵攱㕤㐴昵〰攳㜵㐱搰挴戲ㅢ㐱㡡㔱㐳慥愶愴改戲㌵㤶㌲㈶晦ㄴ㈷㕥捡ㄴ慤昲㔴㘵㝡昱捦㙦戰扤昰晤㥦晣㥤㉡㡥㠲㕡㤴㕣攵㤵〰ㅣㄹ㝦㠲㥡㡥〳搰摦つ㔰㙦㘶㍦㔳㜷㐸扦换㈶ㄹ㠰摡㤹㝤て㌰搵挳ㅡ㐴戹㝡㔸㠲晡愵㙡扥㙥慡换㍣㐷㉥戵昳㤵て㌱愶㉡慡㘶慣㔱搴㙢㕥㠵愰㡤慣挷㝥昵晦愲㘹ㄸㄷㅣㅤ㐵晥㍤㔳扤昳昲摡晢愴㘹戴ㄵ㕣㐰攴㈱ぢ㝥㠶〵㐱㌱戳ㅢ昲㙡㘲㈹㘱晣㡦挸ㄹ㍦挳㐲㕢㈰㤱㜸ㅢ愵㐰㔴㥣㤲ㄴ㥣㑦搵戶㐸昴㝢晣㍡㔹昲㌳㜸㐴昰㜵㡤㑦㔳㈶㤶㌳㐲戴戴晤っぢ㐲㜵㡦搸㔹ㄶ晤㘴戰㥢㑡扤㕦㠳っ搴扢敡㈰㉡愵㔳㑤挵㡥㉡㉡搷愳㔲㕤㈱㔵愵㥡㡡㕤㔲㔴㜳ㅥ㤵敡っ愹㙡摥挸㑥㈹慡㘳㡡捡〸㉡〵㝢愰㉣换晢㈱㝡㥡搴㘱戴㡤攳㤸㈷攸㡡攰摢ㄵ挵つ㈱㡡愰ㅢ㠲㙦㔶ㄴ㝦㔴㑢㈱昸㌲㔵㜱㝤㙤㐵搳晦〲㜴晢捡晢</t>
  </si>
  <si>
    <t>Minimum</t>
  </si>
  <si>
    <t>Maximum</t>
  </si>
  <si>
    <t>Simulation Trial</t>
  </si>
  <si>
    <t>Bin</t>
  </si>
  <si>
    <t>Count</t>
  </si>
  <si>
    <t>Standard Error of  Proportion</t>
  </si>
  <si>
    <t>Mean</t>
  </si>
  <si>
    <t>Standard Deviation</t>
  </si>
  <si>
    <t>Week</t>
  </si>
  <si>
    <t>Poisson Distribution Parameters</t>
  </si>
  <si>
    <t>Mean (m)</t>
  </si>
  <si>
    <t>Randomly Generated Poisson Value</t>
  </si>
  <si>
    <t>Number of Event Occurrences</t>
  </si>
  <si>
    <t>Probability Mass</t>
  </si>
  <si>
    <t>Lower End of Interval</t>
  </si>
  <si>
    <t>Upper End of Interval</t>
  </si>
  <si>
    <t>Bid Price</t>
  </si>
  <si>
    <t>Won Bid?</t>
  </si>
  <si>
    <t>Units</t>
  </si>
  <si>
    <t>Unit Bid Price</t>
  </si>
  <si>
    <t>InTolerance</t>
  </si>
  <si>
    <t>Number of RFQs</t>
  </si>
  <si>
    <t>RFQ Index</t>
  </si>
  <si>
    <t># of RFQs</t>
  </si>
  <si>
    <t>RFQ ID</t>
  </si>
  <si>
    <t>P(Won Bid)</t>
  </si>
  <si>
    <t>Win if Bid $80?</t>
  </si>
  <si>
    <t>Win if Bid $100?</t>
  </si>
  <si>
    <t>Win if Bind $120?</t>
  </si>
  <si>
    <t>Win Probability</t>
  </si>
  <si>
    <t>Revenue @ $80</t>
  </si>
  <si>
    <t>Revenue @ $100</t>
  </si>
  <si>
    <t>Revenue @ $120</t>
  </si>
  <si>
    <t>Proportion</t>
  </si>
  <si>
    <t>Best Amount</t>
  </si>
  <si>
    <t>95% C.I. on Proportion</t>
  </si>
  <si>
    <t>95% C.I. on Mean</t>
  </si>
  <si>
    <t>Frequency @ $80</t>
  </si>
  <si>
    <t>Frequency @ $100</t>
  </si>
  <si>
    <t>Frequency @ $120</t>
  </si>
  <si>
    <t>Summary Statistics @ $80</t>
  </si>
  <si>
    <t>Summary Statistics @ $100</t>
  </si>
  <si>
    <t>Summary Statistics @ $120</t>
  </si>
  <si>
    <t>Value</t>
  </si>
  <si>
    <t>Frequency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</si>
</sst>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
    <numFmt numFmtId="165" formatCode="0.000"/>
    <numFmt numFmtId="166" formatCode="0.0"/>
  </numFmts>
  <fonts count="10" x14ac:knownFonts="1">
    <font>
      <sz val="11"/>
      <color theme="1"/>
      <name val="Calibri"/>
      <family val="2"/>
      <scheme val="minor"/>
    </font>
    <font>
      <sz val="11"/>
      <color theme="1"/>
      <name val="Calibri"/>
      <family val="2"/>
      <scheme val="minor"/>
    </font>
    <font>
      <b/>
      <sz val="11"/>
      <color theme="1"/>
      <name val="Calibri"/>
      <family val="2"/>
      <scheme val="minor"/>
    </font>
    <font>
      <b/>
      <sz val="12"/>
      <color theme="1"/>
      <name val="Times New Roman"/>
      <family val="1"/>
    </font>
    <font>
      <b/>
      <sz val="12"/>
      <color theme="1"/>
      <name val="Calibri"/>
      <family val="2"/>
      <scheme val="minor"/>
    </font>
    <font>
      <sz val="12"/>
      <color theme="1"/>
      <name val="Times New Roman"/>
      <family val="1"/>
    </font>
    <font>
      <sz val="12"/>
      <color theme="1"/>
      <name val="Calibri"/>
      <family val="2"/>
      <scheme val="minor"/>
    </font>
    <font>
      <sz val="12"/>
      <color rgb="FF000000"/>
      <name val="Times New Roman"/>
      <family val="1"/>
    </font>
    <font>
      <sz val="12"/>
      <name val="Times New Roman"/>
      <family val="1"/>
    </font>
    <font>
      <b/>
      <sz val="12"/>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34">
    <xf numFmtId="0" fontId="0" fillId="0" borderId="0" xfId="0"/>
    <xf numFmtId="0" fontId="2" fillId="0" borderId="0" xfId="0" applyFont="1"/>
    <xf numFmtId="0" fontId="0" fillId="0" borderId="0" xfId="0" quotePrefix="1"/>
    <xf numFmtId="0" fontId="4" fillId="0" borderId="0" xfId="0" applyFont="1"/>
    <xf numFmtId="0" fontId="6" fillId="0" borderId="0" xfId="0" applyFont="1"/>
    <xf numFmtId="0" fontId="3" fillId="0" borderId="0" xfId="0" applyFont="1"/>
    <xf numFmtId="0" fontId="5" fillId="0" borderId="0" xfId="0" applyFont="1"/>
    <xf numFmtId="164" fontId="5" fillId="0" borderId="0" xfId="0" applyNumberFormat="1" applyFont="1"/>
    <xf numFmtId="0" fontId="5" fillId="0" borderId="0" xfId="0" applyFont="1" applyAlignment="1">
      <alignment horizontal="center"/>
    </xf>
    <xf numFmtId="1" fontId="5" fillId="0" borderId="0" xfId="0" applyNumberFormat="1" applyFont="1"/>
    <xf numFmtId="0" fontId="4" fillId="0" borderId="0" xfId="0" applyFont="1" applyAlignment="1">
      <alignment horizontal="right"/>
    </xf>
    <xf numFmtId="165" fontId="5" fillId="0" borderId="0" xfId="0" applyNumberFormat="1" applyFont="1"/>
    <xf numFmtId="0" fontId="8" fillId="0" borderId="0" xfId="0" applyFont="1"/>
    <xf numFmtId="3" fontId="8" fillId="0" borderId="0" xfId="0" applyNumberFormat="1" applyFont="1"/>
    <xf numFmtId="1" fontId="8" fillId="0" borderId="0" xfId="0" applyNumberFormat="1" applyFont="1"/>
    <xf numFmtId="164" fontId="8" fillId="0" borderId="0" xfId="0" applyNumberFormat="1" applyFont="1"/>
    <xf numFmtId="165" fontId="8" fillId="0" borderId="0" xfId="1" applyNumberFormat="1" applyFont="1"/>
    <xf numFmtId="0" fontId="8" fillId="0" borderId="0" xfId="0" applyFont="1" applyAlignment="1">
      <alignment horizontal="right"/>
    </xf>
    <xf numFmtId="165" fontId="8" fillId="0" borderId="0" xfId="0" applyNumberFormat="1" applyFont="1"/>
    <xf numFmtId="0" fontId="6" fillId="0" borderId="0" xfId="0" applyFont="1" applyAlignment="1">
      <alignment horizontal="right"/>
    </xf>
    <xf numFmtId="165" fontId="0" fillId="0" borderId="0" xfId="0" applyNumberFormat="1"/>
    <xf numFmtId="165" fontId="4" fillId="0" borderId="0" xfId="0" applyNumberFormat="1" applyFont="1"/>
    <xf numFmtId="0" fontId="0" fillId="0" borderId="0" xfId="0" applyAlignment="1">
      <alignment horizontal="right"/>
    </xf>
    <xf numFmtId="164" fontId="0" fillId="0" borderId="0" xfId="0" applyNumberFormat="1" applyAlignment="1">
      <alignment horizontal="right"/>
    </xf>
    <xf numFmtId="164" fontId="0" fillId="0" borderId="0" xfId="0" applyNumberFormat="1"/>
    <xf numFmtId="166" fontId="0" fillId="0" borderId="0" xfId="0" applyNumberFormat="1"/>
    <xf numFmtId="1" fontId="0" fillId="0" borderId="0" xfId="0" applyNumberFormat="1"/>
    <xf numFmtId="1" fontId="7" fillId="0" borderId="0" xfId="0" applyNumberFormat="1" applyFont="1" applyBorder="1" applyAlignment="1">
      <alignment horizontal="right" vertical="center" wrapText="1"/>
    </xf>
    <xf numFmtId="0" fontId="3" fillId="0" borderId="0" xfId="0" applyFont="1" applyAlignment="1">
      <alignment horizontal="right"/>
    </xf>
    <xf numFmtId="0" fontId="9" fillId="0" borderId="0" xfId="0" applyFont="1" applyAlignment="1">
      <alignment horizontal="right"/>
    </xf>
    <xf numFmtId="164" fontId="8" fillId="2" borderId="0" xfId="0" applyNumberFormat="1" applyFont="1" applyFill="1"/>
    <xf numFmtId="165" fontId="8" fillId="2" borderId="0" xfId="1" applyNumberFormat="1" applyFont="1" applyFill="1"/>
    <xf numFmtId="0" fontId="8" fillId="0" borderId="0" xfId="0" applyFont="1" applyAlignment="1">
      <alignment horizontal="center" vertical="center" wrapText="1"/>
    </xf>
    <xf numFmtId="0" fontId="5" fillId="0" borderId="0" xfId="0" applyFont="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cat>
            <c:numRef>
              <c:f>DataRFQ!$E$3:$E$23</c:f>
              <c:numCache>
                <c:formatCode>General</c:formatCode>
                <c:ptCount val="2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numCache>
            </c:numRef>
          </c:cat>
          <c:val>
            <c:numRef>
              <c:f>DataRFQ!$F$3:$F$23</c:f>
              <c:numCache>
                <c:formatCode>General</c:formatCode>
                <c:ptCount val="21"/>
                <c:pt idx="0">
                  <c:v>0</c:v>
                </c:pt>
                <c:pt idx="1">
                  <c:v>0</c:v>
                </c:pt>
                <c:pt idx="2">
                  <c:v>1</c:v>
                </c:pt>
                <c:pt idx="3">
                  <c:v>0</c:v>
                </c:pt>
                <c:pt idx="4">
                  <c:v>0</c:v>
                </c:pt>
                <c:pt idx="5">
                  <c:v>1</c:v>
                </c:pt>
                <c:pt idx="6">
                  <c:v>3</c:v>
                </c:pt>
                <c:pt idx="7">
                  <c:v>4</c:v>
                </c:pt>
                <c:pt idx="8">
                  <c:v>5</c:v>
                </c:pt>
                <c:pt idx="9">
                  <c:v>8</c:v>
                </c:pt>
                <c:pt idx="10">
                  <c:v>9</c:v>
                </c:pt>
                <c:pt idx="11">
                  <c:v>7</c:v>
                </c:pt>
                <c:pt idx="12">
                  <c:v>1</c:v>
                </c:pt>
                <c:pt idx="13">
                  <c:v>4</c:v>
                </c:pt>
                <c:pt idx="14">
                  <c:v>4</c:v>
                </c:pt>
                <c:pt idx="15">
                  <c:v>1</c:v>
                </c:pt>
                <c:pt idx="16">
                  <c:v>1</c:v>
                </c:pt>
                <c:pt idx="17">
                  <c:v>1</c:v>
                </c:pt>
                <c:pt idx="18">
                  <c:v>0</c:v>
                </c:pt>
                <c:pt idx="19">
                  <c:v>0</c:v>
                </c:pt>
                <c:pt idx="20">
                  <c:v>0</c:v>
                </c:pt>
              </c:numCache>
            </c:numRef>
          </c:val>
          <c:extLst>
            <c:ext xmlns:c16="http://schemas.microsoft.com/office/drawing/2014/chart" uri="{C3380CC4-5D6E-409C-BE32-E72D297353CC}">
              <c16:uniqueId val="{00000000-D851-485F-8F4D-F053FD46A876}"/>
            </c:ext>
          </c:extLst>
        </c:ser>
        <c:dLbls>
          <c:showLegendKey val="0"/>
          <c:showVal val="0"/>
          <c:showCatName val="0"/>
          <c:showSerName val="0"/>
          <c:showPercent val="0"/>
          <c:showBubbleSize val="0"/>
        </c:dLbls>
        <c:gapWidth val="219"/>
        <c:overlap val="-27"/>
        <c:axId val="610388384"/>
        <c:axId val="610384776"/>
      </c:barChart>
      <c:catAx>
        <c:axId val="6103883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of</a:t>
                </a:r>
                <a:r>
                  <a:rPr lang="en-US" baseline="0"/>
                  <a:t> RFQs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0384776"/>
        <c:crosses val="autoZero"/>
        <c:auto val="1"/>
        <c:lblAlgn val="ctr"/>
        <c:lblOffset val="100"/>
        <c:noMultiLvlLbl val="0"/>
      </c:catAx>
      <c:valAx>
        <c:axId val="61038477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038838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1"/>
          <c:order val="0"/>
          <c:spPr>
            <a:ln w="25400" cap="rnd">
              <a:noFill/>
              <a:round/>
            </a:ln>
            <a:effectLst/>
          </c:spPr>
          <c:marker>
            <c:symbol val="circle"/>
            <c:size val="5"/>
            <c:spPr>
              <a:solidFill>
                <a:schemeClr val="accent2"/>
              </a:solidFill>
              <a:ln w="9525">
                <a:solidFill>
                  <a:schemeClr val="accent2"/>
                </a:solidFill>
              </a:ln>
              <a:effectLst/>
            </c:spPr>
          </c:marker>
          <c:xVal>
            <c:numRef>
              <c:f>DataBids!$C$2:$C$501</c:f>
              <c:numCache>
                <c:formatCode>General</c:formatCode>
                <c:ptCount val="500"/>
                <c:pt idx="0">
                  <c:v>260</c:v>
                </c:pt>
                <c:pt idx="1">
                  <c:v>350</c:v>
                </c:pt>
                <c:pt idx="2">
                  <c:v>290</c:v>
                </c:pt>
                <c:pt idx="3">
                  <c:v>300</c:v>
                </c:pt>
                <c:pt idx="4">
                  <c:v>350</c:v>
                </c:pt>
                <c:pt idx="5">
                  <c:v>310</c:v>
                </c:pt>
                <c:pt idx="6">
                  <c:v>290</c:v>
                </c:pt>
                <c:pt idx="7">
                  <c:v>300</c:v>
                </c:pt>
                <c:pt idx="8">
                  <c:v>340</c:v>
                </c:pt>
                <c:pt idx="9">
                  <c:v>350</c:v>
                </c:pt>
                <c:pt idx="10">
                  <c:v>390</c:v>
                </c:pt>
                <c:pt idx="11">
                  <c:v>490</c:v>
                </c:pt>
                <c:pt idx="12">
                  <c:v>320</c:v>
                </c:pt>
                <c:pt idx="13">
                  <c:v>290</c:v>
                </c:pt>
                <c:pt idx="14">
                  <c:v>310</c:v>
                </c:pt>
                <c:pt idx="15">
                  <c:v>260</c:v>
                </c:pt>
                <c:pt idx="16">
                  <c:v>320</c:v>
                </c:pt>
                <c:pt idx="17">
                  <c:v>230</c:v>
                </c:pt>
                <c:pt idx="18">
                  <c:v>330</c:v>
                </c:pt>
                <c:pt idx="19">
                  <c:v>380</c:v>
                </c:pt>
                <c:pt idx="20">
                  <c:v>350</c:v>
                </c:pt>
                <c:pt idx="21">
                  <c:v>380</c:v>
                </c:pt>
                <c:pt idx="22">
                  <c:v>210</c:v>
                </c:pt>
                <c:pt idx="23">
                  <c:v>250</c:v>
                </c:pt>
                <c:pt idx="24">
                  <c:v>260</c:v>
                </c:pt>
                <c:pt idx="25">
                  <c:v>260</c:v>
                </c:pt>
                <c:pt idx="26">
                  <c:v>310</c:v>
                </c:pt>
                <c:pt idx="27">
                  <c:v>270</c:v>
                </c:pt>
                <c:pt idx="28">
                  <c:v>330</c:v>
                </c:pt>
                <c:pt idx="29">
                  <c:v>300</c:v>
                </c:pt>
                <c:pt idx="30">
                  <c:v>320</c:v>
                </c:pt>
                <c:pt idx="31">
                  <c:v>260</c:v>
                </c:pt>
                <c:pt idx="32">
                  <c:v>420</c:v>
                </c:pt>
                <c:pt idx="33">
                  <c:v>330</c:v>
                </c:pt>
                <c:pt idx="34">
                  <c:v>300</c:v>
                </c:pt>
                <c:pt idx="35">
                  <c:v>350</c:v>
                </c:pt>
                <c:pt idx="36">
                  <c:v>250</c:v>
                </c:pt>
                <c:pt idx="37">
                  <c:v>300</c:v>
                </c:pt>
                <c:pt idx="38">
                  <c:v>360</c:v>
                </c:pt>
                <c:pt idx="39">
                  <c:v>310</c:v>
                </c:pt>
                <c:pt idx="40">
                  <c:v>180</c:v>
                </c:pt>
                <c:pt idx="41">
                  <c:v>310</c:v>
                </c:pt>
                <c:pt idx="42">
                  <c:v>270</c:v>
                </c:pt>
                <c:pt idx="43">
                  <c:v>310</c:v>
                </c:pt>
                <c:pt idx="44">
                  <c:v>240</c:v>
                </c:pt>
                <c:pt idx="45">
                  <c:v>310</c:v>
                </c:pt>
                <c:pt idx="46">
                  <c:v>350</c:v>
                </c:pt>
                <c:pt idx="47">
                  <c:v>360</c:v>
                </c:pt>
                <c:pt idx="48">
                  <c:v>340</c:v>
                </c:pt>
                <c:pt idx="49">
                  <c:v>190</c:v>
                </c:pt>
                <c:pt idx="50">
                  <c:v>410</c:v>
                </c:pt>
                <c:pt idx="51">
                  <c:v>410</c:v>
                </c:pt>
                <c:pt idx="52">
                  <c:v>300</c:v>
                </c:pt>
                <c:pt idx="53">
                  <c:v>380</c:v>
                </c:pt>
                <c:pt idx="54">
                  <c:v>430</c:v>
                </c:pt>
                <c:pt idx="55">
                  <c:v>330</c:v>
                </c:pt>
                <c:pt idx="56">
                  <c:v>280</c:v>
                </c:pt>
                <c:pt idx="57">
                  <c:v>300</c:v>
                </c:pt>
                <c:pt idx="58">
                  <c:v>110</c:v>
                </c:pt>
                <c:pt idx="59">
                  <c:v>270</c:v>
                </c:pt>
                <c:pt idx="60">
                  <c:v>280</c:v>
                </c:pt>
                <c:pt idx="61">
                  <c:v>220</c:v>
                </c:pt>
                <c:pt idx="62">
                  <c:v>230</c:v>
                </c:pt>
                <c:pt idx="63">
                  <c:v>360</c:v>
                </c:pt>
                <c:pt idx="64">
                  <c:v>410</c:v>
                </c:pt>
                <c:pt idx="65">
                  <c:v>240</c:v>
                </c:pt>
                <c:pt idx="66">
                  <c:v>330</c:v>
                </c:pt>
                <c:pt idx="67">
                  <c:v>270</c:v>
                </c:pt>
                <c:pt idx="68">
                  <c:v>230</c:v>
                </c:pt>
                <c:pt idx="69">
                  <c:v>280</c:v>
                </c:pt>
                <c:pt idx="70">
                  <c:v>290</c:v>
                </c:pt>
                <c:pt idx="71">
                  <c:v>250</c:v>
                </c:pt>
                <c:pt idx="72">
                  <c:v>330</c:v>
                </c:pt>
                <c:pt idx="73">
                  <c:v>210</c:v>
                </c:pt>
                <c:pt idx="74">
                  <c:v>250</c:v>
                </c:pt>
                <c:pt idx="75">
                  <c:v>260</c:v>
                </c:pt>
                <c:pt idx="76">
                  <c:v>210</c:v>
                </c:pt>
                <c:pt idx="77">
                  <c:v>290</c:v>
                </c:pt>
                <c:pt idx="78">
                  <c:v>270</c:v>
                </c:pt>
                <c:pt idx="79">
                  <c:v>270</c:v>
                </c:pt>
                <c:pt idx="80">
                  <c:v>300</c:v>
                </c:pt>
                <c:pt idx="81">
                  <c:v>290</c:v>
                </c:pt>
                <c:pt idx="82">
                  <c:v>300</c:v>
                </c:pt>
                <c:pt idx="83">
                  <c:v>200</c:v>
                </c:pt>
                <c:pt idx="84">
                  <c:v>290</c:v>
                </c:pt>
                <c:pt idx="85">
                  <c:v>320</c:v>
                </c:pt>
                <c:pt idx="86">
                  <c:v>280</c:v>
                </c:pt>
                <c:pt idx="87">
                  <c:v>260</c:v>
                </c:pt>
                <c:pt idx="88">
                  <c:v>370</c:v>
                </c:pt>
                <c:pt idx="89">
                  <c:v>290</c:v>
                </c:pt>
                <c:pt idx="90">
                  <c:v>210</c:v>
                </c:pt>
                <c:pt idx="91">
                  <c:v>290</c:v>
                </c:pt>
                <c:pt idx="92">
                  <c:v>310</c:v>
                </c:pt>
                <c:pt idx="93">
                  <c:v>360</c:v>
                </c:pt>
                <c:pt idx="94">
                  <c:v>280</c:v>
                </c:pt>
                <c:pt idx="95">
                  <c:v>270</c:v>
                </c:pt>
                <c:pt idx="96">
                  <c:v>320</c:v>
                </c:pt>
                <c:pt idx="97">
                  <c:v>210</c:v>
                </c:pt>
                <c:pt idx="98">
                  <c:v>370</c:v>
                </c:pt>
                <c:pt idx="99">
                  <c:v>270</c:v>
                </c:pt>
                <c:pt idx="100">
                  <c:v>340</c:v>
                </c:pt>
                <c:pt idx="101">
                  <c:v>360</c:v>
                </c:pt>
                <c:pt idx="102">
                  <c:v>300</c:v>
                </c:pt>
                <c:pt idx="103">
                  <c:v>370</c:v>
                </c:pt>
                <c:pt idx="104">
                  <c:v>210</c:v>
                </c:pt>
                <c:pt idx="105">
                  <c:v>370</c:v>
                </c:pt>
                <c:pt idx="106">
                  <c:v>300</c:v>
                </c:pt>
                <c:pt idx="107">
                  <c:v>360</c:v>
                </c:pt>
                <c:pt idx="108">
                  <c:v>330</c:v>
                </c:pt>
                <c:pt idx="109">
                  <c:v>380</c:v>
                </c:pt>
                <c:pt idx="110">
                  <c:v>300</c:v>
                </c:pt>
                <c:pt idx="111">
                  <c:v>360</c:v>
                </c:pt>
                <c:pt idx="112">
                  <c:v>200</c:v>
                </c:pt>
                <c:pt idx="113">
                  <c:v>270</c:v>
                </c:pt>
                <c:pt idx="114">
                  <c:v>360</c:v>
                </c:pt>
                <c:pt idx="115">
                  <c:v>280</c:v>
                </c:pt>
                <c:pt idx="116">
                  <c:v>300</c:v>
                </c:pt>
                <c:pt idx="117">
                  <c:v>230</c:v>
                </c:pt>
                <c:pt idx="118">
                  <c:v>270</c:v>
                </c:pt>
                <c:pt idx="119">
                  <c:v>260</c:v>
                </c:pt>
                <c:pt idx="120">
                  <c:v>190</c:v>
                </c:pt>
                <c:pt idx="121">
                  <c:v>400</c:v>
                </c:pt>
                <c:pt idx="122">
                  <c:v>330</c:v>
                </c:pt>
                <c:pt idx="123">
                  <c:v>280</c:v>
                </c:pt>
                <c:pt idx="124">
                  <c:v>400</c:v>
                </c:pt>
                <c:pt idx="125">
                  <c:v>360</c:v>
                </c:pt>
                <c:pt idx="126">
                  <c:v>350</c:v>
                </c:pt>
                <c:pt idx="127">
                  <c:v>260</c:v>
                </c:pt>
                <c:pt idx="128">
                  <c:v>350</c:v>
                </c:pt>
                <c:pt idx="129">
                  <c:v>210</c:v>
                </c:pt>
                <c:pt idx="130">
                  <c:v>330</c:v>
                </c:pt>
                <c:pt idx="131">
                  <c:v>320</c:v>
                </c:pt>
                <c:pt idx="132">
                  <c:v>280</c:v>
                </c:pt>
                <c:pt idx="133">
                  <c:v>250</c:v>
                </c:pt>
                <c:pt idx="134">
                  <c:v>180</c:v>
                </c:pt>
                <c:pt idx="135">
                  <c:v>180</c:v>
                </c:pt>
                <c:pt idx="136">
                  <c:v>270</c:v>
                </c:pt>
                <c:pt idx="137">
                  <c:v>270</c:v>
                </c:pt>
                <c:pt idx="138">
                  <c:v>300</c:v>
                </c:pt>
                <c:pt idx="139">
                  <c:v>330</c:v>
                </c:pt>
                <c:pt idx="140">
                  <c:v>290</c:v>
                </c:pt>
                <c:pt idx="141">
                  <c:v>240</c:v>
                </c:pt>
                <c:pt idx="142">
                  <c:v>330</c:v>
                </c:pt>
                <c:pt idx="143">
                  <c:v>220</c:v>
                </c:pt>
                <c:pt idx="144">
                  <c:v>300</c:v>
                </c:pt>
                <c:pt idx="145">
                  <c:v>370</c:v>
                </c:pt>
                <c:pt idx="146">
                  <c:v>310</c:v>
                </c:pt>
                <c:pt idx="147">
                  <c:v>220</c:v>
                </c:pt>
                <c:pt idx="148">
                  <c:v>400</c:v>
                </c:pt>
                <c:pt idx="149">
                  <c:v>360</c:v>
                </c:pt>
                <c:pt idx="150">
                  <c:v>210</c:v>
                </c:pt>
                <c:pt idx="151">
                  <c:v>270</c:v>
                </c:pt>
                <c:pt idx="152">
                  <c:v>300</c:v>
                </c:pt>
                <c:pt idx="153">
                  <c:v>180</c:v>
                </c:pt>
                <c:pt idx="154">
                  <c:v>430</c:v>
                </c:pt>
                <c:pt idx="155">
                  <c:v>200</c:v>
                </c:pt>
                <c:pt idx="156">
                  <c:v>260</c:v>
                </c:pt>
                <c:pt idx="157">
                  <c:v>290</c:v>
                </c:pt>
                <c:pt idx="158">
                  <c:v>320</c:v>
                </c:pt>
                <c:pt idx="159">
                  <c:v>250</c:v>
                </c:pt>
                <c:pt idx="160">
                  <c:v>340</c:v>
                </c:pt>
                <c:pt idx="161">
                  <c:v>340</c:v>
                </c:pt>
                <c:pt idx="162">
                  <c:v>260</c:v>
                </c:pt>
                <c:pt idx="163">
                  <c:v>420</c:v>
                </c:pt>
                <c:pt idx="164">
                  <c:v>290</c:v>
                </c:pt>
                <c:pt idx="165">
                  <c:v>230</c:v>
                </c:pt>
                <c:pt idx="166">
                  <c:v>370</c:v>
                </c:pt>
                <c:pt idx="167">
                  <c:v>310</c:v>
                </c:pt>
                <c:pt idx="168">
                  <c:v>310</c:v>
                </c:pt>
                <c:pt idx="169">
                  <c:v>420</c:v>
                </c:pt>
                <c:pt idx="170">
                  <c:v>360</c:v>
                </c:pt>
                <c:pt idx="171">
                  <c:v>310</c:v>
                </c:pt>
                <c:pt idx="172">
                  <c:v>170</c:v>
                </c:pt>
                <c:pt idx="173">
                  <c:v>180</c:v>
                </c:pt>
                <c:pt idx="174">
                  <c:v>350</c:v>
                </c:pt>
                <c:pt idx="175">
                  <c:v>270</c:v>
                </c:pt>
                <c:pt idx="176">
                  <c:v>250</c:v>
                </c:pt>
                <c:pt idx="177">
                  <c:v>370</c:v>
                </c:pt>
                <c:pt idx="178">
                  <c:v>300</c:v>
                </c:pt>
                <c:pt idx="179">
                  <c:v>320</c:v>
                </c:pt>
                <c:pt idx="180">
                  <c:v>220</c:v>
                </c:pt>
                <c:pt idx="181">
                  <c:v>370</c:v>
                </c:pt>
                <c:pt idx="182">
                  <c:v>330</c:v>
                </c:pt>
                <c:pt idx="183">
                  <c:v>290</c:v>
                </c:pt>
                <c:pt idx="184">
                  <c:v>350</c:v>
                </c:pt>
                <c:pt idx="185">
                  <c:v>280</c:v>
                </c:pt>
                <c:pt idx="186">
                  <c:v>190</c:v>
                </c:pt>
                <c:pt idx="187">
                  <c:v>260</c:v>
                </c:pt>
                <c:pt idx="188">
                  <c:v>340</c:v>
                </c:pt>
                <c:pt idx="189">
                  <c:v>180</c:v>
                </c:pt>
                <c:pt idx="190">
                  <c:v>290</c:v>
                </c:pt>
                <c:pt idx="191">
                  <c:v>310</c:v>
                </c:pt>
                <c:pt idx="192">
                  <c:v>260</c:v>
                </c:pt>
                <c:pt idx="193">
                  <c:v>280</c:v>
                </c:pt>
                <c:pt idx="194">
                  <c:v>350</c:v>
                </c:pt>
                <c:pt idx="195">
                  <c:v>310</c:v>
                </c:pt>
                <c:pt idx="196">
                  <c:v>280</c:v>
                </c:pt>
                <c:pt idx="197">
                  <c:v>220</c:v>
                </c:pt>
                <c:pt idx="198">
                  <c:v>330</c:v>
                </c:pt>
                <c:pt idx="199">
                  <c:v>320</c:v>
                </c:pt>
                <c:pt idx="200">
                  <c:v>350</c:v>
                </c:pt>
                <c:pt idx="201">
                  <c:v>390</c:v>
                </c:pt>
                <c:pt idx="202">
                  <c:v>240</c:v>
                </c:pt>
                <c:pt idx="203">
                  <c:v>300</c:v>
                </c:pt>
                <c:pt idx="204">
                  <c:v>300</c:v>
                </c:pt>
                <c:pt idx="205">
                  <c:v>200</c:v>
                </c:pt>
                <c:pt idx="206">
                  <c:v>350</c:v>
                </c:pt>
                <c:pt idx="207">
                  <c:v>220</c:v>
                </c:pt>
                <c:pt idx="208">
                  <c:v>170</c:v>
                </c:pt>
                <c:pt idx="209">
                  <c:v>350</c:v>
                </c:pt>
                <c:pt idx="210">
                  <c:v>340</c:v>
                </c:pt>
                <c:pt idx="211">
                  <c:v>200</c:v>
                </c:pt>
                <c:pt idx="212">
                  <c:v>280</c:v>
                </c:pt>
                <c:pt idx="213">
                  <c:v>430</c:v>
                </c:pt>
                <c:pt idx="214">
                  <c:v>180</c:v>
                </c:pt>
                <c:pt idx="215">
                  <c:v>270</c:v>
                </c:pt>
                <c:pt idx="216">
                  <c:v>230</c:v>
                </c:pt>
                <c:pt idx="217">
                  <c:v>230</c:v>
                </c:pt>
                <c:pt idx="218">
                  <c:v>200</c:v>
                </c:pt>
                <c:pt idx="219">
                  <c:v>400</c:v>
                </c:pt>
                <c:pt idx="220">
                  <c:v>300</c:v>
                </c:pt>
                <c:pt idx="221">
                  <c:v>340</c:v>
                </c:pt>
                <c:pt idx="222">
                  <c:v>350</c:v>
                </c:pt>
                <c:pt idx="223">
                  <c:v>340</c:v>
                </c:pt>
                <c:pt idx="224">
                  <c:v>320</c:v>
                </c:pt>
                <c:pt idx="225">
                  <c:v>330</c:v>
                </c:pt>
                <c:pt idx="226">
                  <c:v>360</c:v>
                </c:pt>
                <c:pt idx="227">
                  <c:v>290</c:v>
                </c:pt>
                <c:pt idx="228">
                  <c:v>400</c:v>
                </c:pt>
                <c:pt idx="229">
                  <c:v>250</c:v>
                </c:pt>
                <c:pt idx="230">
                  <c:v>290</c:v>
                </c:pt>
                <c:pt idx="231">
                  <c:v>330</c:v>
                </c:pt>
                <c:pt idx="232">
                  <c:v>320</c:v>
                </c:pt>
                <c:pt idx="233">
                  <c:v>330</c:v>
                </c:pt>
                <c:pt idx="234">
                  <c:v>300</c:v>
                </c:pt>
                <c:pt idx="235">
                  <c:v>290</c:v>
                </c:pt>
                <c:pt idx="236">
                  <c:v>240</c:v>
                </c:pt>
                <c:pt idx="237">
                  <c:v>230</c:v>
                </c:pt>
                <c:pt idx="238">
                  <c:v>380</c:v>
                </c:pt>
                <c:pt idx="239">
                  <c:v>300</c:v>
                </c:pt>
                <c:pt idx="240">
                  <c:v>310</c:v>
                </c:pt>
                <c:pt idx="241">
                  <c:v>300</c:v>
                </c:pt>
                <c:pt idx="242">
                  <c:v>250</c:v>
                </c:pt>
                <c:pt idx="243">
                  <c:v>270</c:v>
                </c:pt>
                <c:pt idx="244">
                  <c:v>270</c:v>
                </c:pt>
                <c:pt idx="245">
                  <c:v>290</c:v>
                </c:pt>
                <c:pt idx="246">
                  <c:v>370</c:v>
                </c:pt>
                <c:pt idx="247">
                  <c:v>350</c:v>
                </c:pt>
                <c:pt idx="248">
                  <c:v>320</c:v>
                </c:pt>
                <c:pt idx="249">
                  <c:v>250</c:v>
                </c:pt>
                <c:pt idx="250">
                  <c:v>270</c:v>
                </c:pt>
                <c:pt idx="251">
                  <c:v>350</c:v>
                </c:pt>
                <c:pt idx="252">
                  <c:v>220</c:v>
                </c:pt>
                <c:pt idx="253">
                  <c:v>190</c:v>
                </c:pt>
                <c:pt idx="254">
                  <c:v>350</c:v>
                </c:pt>
                <c:pt idx="255">
                  <c:v>320</c:v>
                </c:pt>
                <c:pt idx="256">
                  <c:v>330</c:v>
                </c:pt>
                <c:pt idx="257">
                  <c:v>370</c:v>
                </c:pt>
                <c:pt idx="258">
                  <c:v>210</c:v>
                </c:pt>
                <c:pt idx="259">
                  <c:v>210</c:v>
                </c:pt>
                <c:pt idx="260">
                  <c:v>350</c:v>
                </c:pt>
                <c:pt idx="261">
                  <c:v>300</c:v>
                </c:pt>
                <c:pt idx="262">
                  <c:v>310</c:v>
                </c:pt>
                <c:pt idx="263">
                  <c:v>350</c:v>
                </c:pt>
                <c:pt idx="264">
                  <c:v>200</c:v>
                </c:pt>
                <c:pt idx="265">
                  <c:v>230</c:v>
                </c:pt>
                <c:pt idx="266">
                  <c:v>340</c:v>
                </c:pt>
                <c:pt idx="267">
                  <c:v>310</c:v>
                </c:pt>
                <c:pt idx="268">
                  <c:v>330</c:v>
                </c:pt>
                <c:pt idx="269">
                  <c:v>340</c:v>
                </c:pt>
                <c:pt idx="270">
                  <c:v>330</c:v>
                </c:pt>
                <c:pt idx="271">
                  <c:v>360</c:v>
                </c:pt>
                <c:pt idx="272">
                  <c:v>330</c:v>
                </c:pt>
                <c:pt idx="273">
                  <c:v>300</c:v>
                </c:pt>
                <c:pt idx="274">
                  <c:v>200</c:v>
                </c:pt>
                <c:pt idx="275">
                  <c:v>280</c:v>
                </c:pt>
                <c:pt idx="276">
                  <c:v>340</c:v>
                </c:pt>
                <c:pt idx="277">
                  <c:v>240</c:v>
                </c:pt>
                <c:pt idx="278">
                  <c:v>320</c:v>
                </c:pt>
                <c:pt idx="279">
                  <c:v>320</c:v>
                </c:pt>
                <c:pt idx="280">
                  <c:v>400</c:v>
                </c:pt>
                <c:pt idx="281">
                  <c:v>220</c:v>
                </c:pt>
                <c:pt idx="282">
                  <c:v>360</c:v>
                </c:pt>
                <c:pt idx="283">
                  <c:v>310</c:v>
                </c:pt>
                <c:pt idx="284">
                  <c:v>320</c:v>
                </c:pt>
                <c:pt idx="285">
                  <c:v>250</c:v>
                </c:pt>
                <c:pt idx="286">
                  <c:v>360</c:v>
                </c:pt>
                <c:pt idx="287">
                  <c:v>320</c:v>
                </c:pt>
                <c:pt idx="288">
                  <c:v>280</c:v>
                </c:pt>
                <c:pt idx="289">
                  <c:v>230</c:v>
                </c:pt>
                <c:pt idx="290">
                  <c:v>280</c:v>
                </c:pt>
                <c:pt idx="291">
                  <c:v>250</c:v>
                </c:pt>
                <c:pt idx="292">
                  <c:v>350</c:v>
                </c:pt>
                <c:pt idx="293">
                  <c:v>300</c:v>
                </c:pt>
                <c:pt idx="294">
                  <c:v>480</c:v>
                </c:pt>
                <c:pt idx="295">
                  <c:v>390</c:v>
                </c:pt>
                <c:pt idx="296">
                  <c:v>330</c:v>
                </c:pt>
                <c:pt idx="297">
                  <c:v>320</c:v>
                </c:pt>
                <c:pt idx="298">
                  <c:v>290</c:v>
                </c:pt>
                <c:pt idx="299">
                  <c:v>320</c:v>
                </c:pt>
                <c:pt idx="300">
                  <c:v>240</c:v>
                </c:pt>
                <c:pt idx="301">
                  <c:v>260</c:v>
                </c:pt>
                <c:pt idx="302">
                  <c:v>300</c:v>
                </c:pt>
                <c:pt idx="303">
                  <c:v>390</c:v>
                </c:pt>
                <c:pt idx="304">
                  <c:v>330</c:v>
                </c:pt>
                <c:pt idx="305">
                  <c:v>330</c:v>
                </c:pt>
                <c:pt idx="306">
                  <c:v>290</c:v>
                </c:pt>
                <c:pt idx="307">
                  <c:v>380</c:v>
                </c:pt>
                <c:pt idx="308">
                  <c:v>200</c:v>
                </c:pt>
                <c:pt idx="309">
                  <c:v>270</c:v>
                </c:pt>
                <c:pt idx="310">
                  <c:v>260</c:v>
                </c:pt>
                <c:pt idx="311">
                  <c:v>300</c:v>
                </c:pt>
                <c:pt idx="312">
                  <c:v>220</c:v>
                </c:pt>
                <c:pt idx="313">
                  <c:v>240</c:v>
                </c:pt>
                <c:pt idx="314">
                  <c:v>410</c:v>
                </c:pt>
                <c:pt idx="315">
                  <c:v>330</c:v>
                </c:pt>
                <c:pt idx="316">
                  <c:v>270</c:v>
                </c:pt>
                <c:pt idx="317">
                  <c:v>340</c:v>
                </c:pt>
                <c:pt idx="318">
                  <c:v>350</c:v>
                </c:pt>
                <c:pt idx="319">
                  <c:v>270</c:v>
                </c:pt>
                <c:pt idx="320">
                  <c:v>310</c:v>
                </c:pt>
                <c:pt idx="321">
                  <c:v>310</c:v>
                </c:pt>
                <c:pt idx="322">
                  <c:v>300</c:v>
                </c:pt>
                <c:pt idx="323">
                  <c:v>220</c:v>
                </c:pt>
                <c:pt idx="324">
                  <c:v>280</c:v>
                </c:pt>
                <c:pt idx="325">
                  <c:v>260</c:v>
                </c:pt>
                <c:pt idx="326">
                  <c:v>390</c:v>
                </c:pt>
                <c:pt idx="327">
                  <c:v>220</c:v>
                </c:pt>
                <c:pt idx="328">
                  <c:v>390</c:v>
                </c:pt>
                <c:pt idx="329">
                  <c:v>250</c:v>
                </c:pt>
                <c:pt idx="330">
                  <c:v>340</c:v>
                </c:pt>
                <c:pt idx="331">
                  <c:v>270</c:v>
                </c:pt>
                <c:pt idx="332">
                  <c:v>270</c:v>
                </c:pt>
                <c:pt idx="333">
                  <c:v>270</c:v>
                </c:pt>
                <c:pt idx="334">
                  <c:v>290</c:v>
                </c:pt>
                <c:pt idx="335">
                  <c:v>340</c:v>
                </c:pt>
                <c:pt idx="336">
                  <c:v>330</c:v>
                </c:pt>
                <c:pt idx="337">
                  <c:v>320</c:v>
                </c:pt>
                <c:pt idx="338">
                  <c:v>230</c:v>
                </c:pt>
                <c:pt idx="339">
                  <c:v>260</c:v>
                </c:pt>
                <c:pt idx="340">
                  <c:v>420</c:v>
                </c:pt>
                <c:pt idx="341">
                  <c:v>290</c:v>
                </c:pt>
                <c:pt idx="342">
                  <c:v>260</c:v>
                </c:pt>
                <c:pt idx="343">
                  <c:v>360</c:v>
                </c:pt>
                <c:pt idx="344">
                  <c:v>250</c:v>
                </c:pt>
                <c:pt idx="345">
                  <c:v>310</c:v>
                </c:pt>
                <c:pt idx="346">
                  <c:v>290</c:v>
                </c:pt>
                <c:pt idx="347">
                  <c:v>300</c:v>
                </c:pt>
                <c:pt idx="348">
                  <c:v>190</c:v>
                </c:pt>
                <c:pt idx="349">
                  <c:v>290</c:v>
                </c:pt>
                <c:pt idx="350">
                  <c:v>370</c:v>
                </c:pt>
                <c:pt idx="351">
                  <c:v>420</c:v>
                </c:pt>
                <c:pt idx="352">
                  <c:v>290</c:v>
                </c:pt>
                <c:pt idx="353">
                  <c:v>270</c:v>
                </c:pt>
                <c:pt idx="354">
                  <c:v>280</c:v>
                </c:pt>
                <c:pt idx="355">
                  <c:v>350</c:v>
                </c:pt>
                <c:pt idx="356">
                  <c:v>330</c:v>
                </c:pt>
                <c:pt idx="357">
                  <c:v>320</c:v>
                </c:pt>
                <c:pt idx="358">
                  <c:v>250</c:v>
                </c:pt>
                <c:pt idx="359">
                  <c:v>230</c:v>
                </c:pt>
                <c:pt idx="360">
                  <c:v>300</c:v>
                </c:pt>
                <c:pt idx="361">
                  <c:v>270</c:v>
                </c:pt>
                <c:pt idx="362">
                  <c:v>360</c:v>
                </c:pt>
                <c:pt idx="363">
                  <c:v>320</c:v>
                </c:pt>
                <c:pt idx="364">
                  <c:v>300</c:v>
                </c:pt>
                <c:pt idx="365">
                  <c:v>280</c:v>
                </c:pt>
                <c:pt idx="366">
                  <c:v>290</c:v>
                </c:pt>
                <c:pt idx="367">
                  <c:v>260</c:v>
                </c:pt>
                <c:pt idx="368">
                  <c:v>390</c:v>
                </c:pt>
                <c:pt idx="369">
                  <c:v>280</c:v>
                </c:pt>
                <c:pt idx="370">
                  <c:v>340</c:v>
                </c:pt>
                <c:pt idx="371">
                  <c:v>180</c:v>
                </c:pt>
                <c:pt idx="372">
                  <c:v>350</c:v>
                </c:pt>
                <c:pt idx="373">
                  <c:v>240</c:v>
                </c:pt>
                <c:pt idx="374">
                  <c:v>280</c:v>
                </c:pt>
                <c:pt idx="375">
                  <c:v>290</c:v>
                </c:pt>
                <c:pt idx="376">
                  <c:v>320</c:v>
                </c:pt>
                <c:pt idx="377">
                  <c:v>310</c:v>
                </c:pt>
                <c:pt idx="378">
                  <c:v>170</c:v>
                </c:pt>
                <c:pt idx="379">
                  <c:v>390</c:v>
                </c:pt>
                <c:pt idx="380">
                  <c:v>290</c:v>
                </c:pt>
                <c:pt idx="381">
                  <c:v>230</c:v>
                </c:pt>
                <c:pt idx="382">
                  <c:v>270</c:v>
                </c:pt>
                <c:pt idx="383">
                  <c:v>270</c:v>
                </c:pt>
                <c:pt idx="384">
                  <c:v>250</c:v>
                </c:pt>
                <c:pt idx="385">
                  <c:v>220</c:v>
                </c:pt>
                <c:pt idx="386">
                  <c:v>350</c:v>
                </c:pt>
                <c:pt idx="387">
                  <c:v>400</c:v>
                </c:pt>
                <c:pt idx="388">
                  <c:v>440</c:v>
                </c:pt>
                <c:pt idx="389">
                  <c:v>360</c:v>
                </c:pt>
                <c:pt idx="390">
                  <c:v>270</c:v>
                </c:pt>
                <c:pt idx="391">
                  <c:v>350</c:v>
                </c:pt>
                <c:pt idx="392">
                  <c:v>310</c:v>
                </c:pt>
                <c:pt idx="393">
                  <c:v>150</c:v>
                </c:pt>
                <c:pt idx="394">
                  <c:v>360</c:v>
                </c:pt>
                <c:pt idx="395">
                  <c:v>290</c:v>
                </c:pt>
                <c:pt idx="396">
                  <c:v>400</c:v>
                </c:pt>
                <c:pt idx="397">
                  <c:v>280</c:v>
                </c:pt>
                <c:pt idx="398">
                  <c:v>270</c:v>
                </c:pt>
                <c:pt idx="399">
                  <c:v>280</c:v>
                </c:pt>
                <c:pt idx="400">
                  <c:v>230</c:v>
                </c:pt>
                <c:pt idx="401">
                  <c:v>290</c:v>
                </c:pt>
                <c:pt idx="402">
                  <c:v>200</c:v>
                </c:pt>
                <c:pt idx="403">
                  <c:v>230</c:v>
                </c:pt>
                <c:pt idx="404">
                  <c:v>330</c:v>
                </c:pt>
                <c:pt idx="405">
                  <c:v>270</c:v>
                </c:pt>
                <c:pt idx="406">
                  <c:v>300</c:v>
                </c:pt>
                <c:pt idx="407">
                  <c:v>270</c:v>
                </c:pt>
                <c:pt idx="408">
                  <c:v>250</c:v>
                </c:pt>
                <c:pt idx="409">
                  <c:v>300</c:v>
                </c:pt>
                <c:pt idx="410">
                  <c:v>410</c:v>
                </c:pt>
                <c:pt idx="411">
                  <c:v>150</c:v>
                </c:pt>
                <c:pt idx="412">
                  <c:v>360</c:v>
                </c:pt>
                <c:pt idx="413">
                  <c:v>150</c:v>
                </c:pt>
                <c:pt idx="414">
                  <c:v>330</c:v>
                </c:pt>
                <c:pt idx="415">
                  <c:v>280</c:v>
                </c:pt>
                <c:pt idx="416">
                  <c:v>200</c:v>
                </c:pt>
                <c:pt idx="417">
                  <c:v>290</c:v>
                </c:pt>
                <c:pt idx="418">
                  <c:v>310</c:v>
                </c:pt>
                <c:pt idx="419">
                  <c:v>280</c:v>
                </c:pt>
                <c:pt idx="420">
                  <c:v>250</c:v>
                </c:pt>
                <c:pt idx="421">
                  <c:v>240</c:v>
                </c:pt>
                <c:pt idx="422">
                  <c:v>250</c:v>
                </c:pt>
                <c:pt idx="423">
                  <c:v>200</c:v>
                </c:pt>
                <c:pt idx="424">
                  <c:v>290</c:v>
                </c:pt>
                <c:pt idx="425">
                  <c:v>280</c:v>
                </c:pt>
                <c:pt idx="426">
                  <c:v>330</c:v>
                </c:pt>
                <c:pt idx="427">
                  <c:v>420</c:v>
                </c:pt>
                <c:pt idx="428">
                  <c:v>370</c:v>
                </c:pt>
                <c:pt idx="429">
                  <c:v>300</c:v>
                </c:pt>
                <c:pt idx="430">
                  <c:v>330</c:v>
                </c:pt>
                <c:pt idx="431">
                  <c:v>290</c:v>
                </c:pt>
                <c:pt idx="432">
                  <c:v>330</c:v>
                </c:pt>
                <c:pt idx="433">
                  <c:v>220</c:v>
                </c:pt>
                <c:pt idx="434">
                  <c:v>240</c:v>
                </c:pt>
                <c:pt idx="435">
                  <c:v>410</c:v>
                </c:pt>
                <c:pt idx="436">
                  <c:v>260</c:v>
                </c:pt>
                <c:pt idx="437">
                  <c:v>380</c:v>
                </c:pt>
                <c:pt idx="438">
                  <c:v>320</c:v>
                </c:pt>
                <c:pt idx="439">
                  <c:v>370</c:v>
                </c:pt>
                <c:pt idx="440">
                  <c:v>330</c:v>
                </c:pt>
                <c:pt idx="441">
                  <c:v>320</c:v>
                </c:pt>
                <c:pt idx="442">
                  <c:v>410</c:v>
                </c:pt>
                <c:pt idx="443">
                  <c:v>240</c:v>
                </c:pt>
                <c:pt idx="444">
                  <c:v>270</c:v>
                </c:pt>
                <c:pt idx="445">
                  <c:v>360</c:v>
                </c:pt>
                <c:pt idx="446">
                  <c:v>430</c:v>
                </c:pt>
                <c:pt idx="447">
                  <c:v>250</c:v>
                </c:pt>
                <c:pt idx="448">
                  <c:v>290</c:v>
                </c:pt>
                <c:pt idx="449">
                  <c:v>300</c:v>
                </c:pt>
                <c:pt idx="450">
                  <c:v>240</c:v>
                </c:pt>
                <c:pt idx="451">
                  <c:v>310</c:v>
                </c:pt>
                <c:pt idx="452">
                  <c:v>300</c:v>
                </c:pt>
                <c:pt idx="453">
                  <c:v>380</c:v>
                </c:pt>
                <c:pt idx="454">
                  <c:v>290</c:v>
                </c:pt>
                <c:pt idx="455">
                  <c:v>380</c:v>
                </c:pt>
                <c:pt idx="456">
                  <c:v>220</c:v>
                </c:pt>
                <c:pt idx="457">
                  <c:v>410</c:v>
                </c:pt>
                <c:pt idx="458">
                  <c:v>230</c:v>
                </c:pt>
                <c:pt idx="459">
                  <c:v>280</c:v>
                </c:pt>
                <c:pt idx="460">
                  <c:v>440</c:v>
                </c:pt>
                <c:pt idx="461">
                  <c:v>280</c:v>
                </c:pt>
                <c:pt idx="462">
                  <c:v>390</c:v>
                </c:pt>
                <c:pt idx="463">
                  <c:v>290</c:v>
                </c:pt>
                <c:pt idx="464">
                  <c:v>190</c:v>
                </c:pt>
                <c:pt idx="465">
                  <c:v>390</c:v>
                </c:pt>
                <c:pt idx="466">
                  <c:v>320</c:v>
                </c:pt>
                <c:pt idx="467">
                  <c:v>340</c:v>
                </c:pt>
                <c:pt idx="468">
                  <c:v>240</c:v>
                </c:pt>
                <c:pt idx="469">
                  <c:v>220</c:v>
                </c:pt>
                <c:pt idx="470">
                  <c:v>330</c:v>
                </c:pt>
                <c:pt idx="471">
                  <c:v>220</c:v>
                </c:pt>
                <c:pt idx="472">
                  <c:v>250</c:v>
                </c:pt>
                <c:pt idx="473">
                  <c:v>350</c:v>
                </c:pt>
                <c:pt idx="474">
                  <c:v>310</c:v>
                </c:pt>
                <c:pt idx="475">
                  <c:v>350</c:v>
                </c:pt>
                <c:pt idx="476">
                  <c:v>350</c:v>
                </c:pt>
                <c:pt idx="477">
                  <c:v>280</c:v>
                </c:pt>
                <c:pt idx="478">
                  <c:v>270</c:v>
                </c:pt>
                <c:pt idx="479">
                  <c:v>320</c:v>
                </c:pt>
                <c:pt idx="480">
                  <c:v>290</c:v>
                </c:pt>
                <c:pt idx="481">
                  <c:v>430</c:v>
                </c:pt>
                <c:pt idx="482">
                  <c:v>250</c:v>
                </c:pt>
                <c:pt idx="483">
                  <c:v>310</c:v>
                </c:pt>
                <c:pt idx="484">
                  <c:v>410</c:v>
                </c:pt>
                <c:pt idx="485">
                  <c:v>240</c:v>
                </c:pt>
                <c:pt idx="486">
                  <c:v>470</c:v>
                </c:pt>
                <c:pt idx="487">
                  <c:v>350</c:v>
                </c:pt>
                <c:pt idx="488">
                  <c:v>300</c:v>
                </c:pt>
                <c:pt idx="489">
                  <c:v>300</c:v>
                </c:pt>
                <c:pt idx="490">
                  <c:v>350</c:v>
                </c:pt>
                <c:pt idx="491">
                  <c:v>370</c:v>
                </c:pt>
                <c:pt idx="492">
                  <c:v>320</c:v>
                </c:pt>
                <c:pt idx="493">
                  <c:v>240</c:v>
                </c:pt>
                <c:pt idx="494">
                  <c:v>270</c:v>
                </c:pt>
                <c:pt idx="495">
                  <c:v>310</c:v>
                </c:pt>
                <c:pt idx="496">
                  <c:v>340</c:v>
                </c:pt>
                <c:pt idx="497">
                  <c:v>260</c:v>
                </c:pt>
                <c:pt idx="498">
                  <c:v>400</c:v>
                </c:pt>
                <c:pt idx="499">
                  <c:v>290</c:v>
                </c:pt>
              </c:numCache>
            </c:numRef>
          </c:xVal>
          <c:yVal>
            <c:numRef>
              <c:f>DataBids!$B$2:$B$501</c:f>
              <c:numCache>
                <c:formatCode>"$"#,##0</c:formatCode>
                <c:ptCount val="500"/>
                <c:pt idx="0">
                  <c:v>120</c:v>
                </c:pt>
                <c:pt idx="1">
                  <c:v>120</c:v>
                </c:pt>
                <c:pt idx="2">
                  <c:v>100</c:v>
                </c:pt>
                <c:pt idx="3">
                  <c:v>120</c:v>
                </c:pt>
                <c:pt idx="4">
                  <c:v>100</c:v>
                </c:pt>
                <c:pt idx="5">
                  <c:v>80</c:v>
                </c:pt>
                <c:pt idx="6">
                  <c:v>100</c:v>
                </c:pt>
                <c:pt idx="7">
                  <c:v>80</c:v>
                </c:pt>
                <c:pt idx="8">
                  <c:v>120</c:v>
                </c:pt>
                <c:pt idx="9">
                  <c:v>100</c:v>
                </c:pt>
                <c:pt idx="10">
                  <c:v>80</c:v>
                </c:pt>
                <c:pt idx="11">
                  <c:v>120</c:v>
                </c:pt>
                <c:pt idx="12">
                  <c:v>100</c:v>
                </c:pt>
                <c:pt idx="13">
                  <c:v>100</c:v>
                </c:pt>
                <c:pt idx="14">
                  <c:v>100</c:v>
                </c:pt>
                <c:pt idx="15">
                  <c:v>120</c:v>
                </c:pt>
                <c:pt idx="16">
                  <c:v>120</c:v>
                </c:pt>
                <c:pt idx="17">
                  <c:v>100</c:v>
                </c:pt>
                <c:pt idx="18">
                  <c:v>100</c:v>
                </c:pt>
                <c:pt idx="19">
                  <c:v>80</c:v>
                </c:pt>
                <c:pt idx="20">
                  <c:v>120</c:v>
                </c:pt>
                <c:pt idx="21">
                  <c:v>120</c:v>
                </c:pt>
                <c:pt idx="22">
                  <c:v>100</c:v>
                </c:pt>
                <c:pt idx="23">
                  <c:v>120</c:v>
                </c:pt>
                <c:pt idx="24">
                  <c:v>80</c:v>
                </c:pt>
                <c:pt idx="25">
                  <c:v>80</c:v>
                </c:pt>
                <c:pt idx="26">
                  <c:v>120</c:v>
                </c:pt>
                <c:pt idx="27">
                  <c:v>80</c:v>
                </c:pt>
                <c:pt idx="28">
                  <c:v>100</c:v>
                </c:pt>
                <c:pt idx="29">
                  <c:v>120</c:v>
                </c:pt>
                <c:pt idx="30">
                  <c:v>80</c:v>
                </c:pt>
                <c:pt idx="31">
                  <c:v>100</c:v>
                </c:pt>
                <c:pt idx="32">
                  <c:v>100</c:v>
                </c:pt>
                <c:pt idx="33">
                  <c:v>80</c:v>
                </c:pt>
                <c:pt idx="34">
                  <c:v>80</c:v>
                </c:pt>
                <c:pt idx="35">
                  <c:v>120</c:v>
                </c:pt>
                <c:pt idx="36">
                  <c:v>120</c:v>
                </c:pt>
                <c:pt idx="37">
                  <c:v>100</c:v>
                </c:pt>
                <c:pt idx="38">
                  <c:v>120</c:v>
                </c:pt>
                <c:pt idx="39">
                  <c:v>120</c:v>
                </c:pt>
                <c:pt idx="40">
                  <c:v>100</c:v>
                </c:pt>
                <c:pt idx="41">
                  <c:v>100</c:v>
                </c:pt>
                <c:pt idx="42">
                  <c:v>80</c:v>
                </c:pt>
                <c:pt idx="43">
                  <c:v>80</c:v>
                </c:pt>
                <c:pt idx="44">
                  <c:v>80</c:v>
                </c:pt>
                <c:pt idx="45">
                  <c:v>120</c:v>
                </c:pt>
                <c:pt idx="46">
                  <c:v>120</c:v>
                </c:pt>
                <c:pt idx="47">
                  <c:v>80</c:v>
                </c:pt>
                <c:pt idx="48">
                  <c:v>100</c:v>
                </c:pt>
                <c:pt idx="49">
                  <c:v>100</c:v>
                </c:pt>
                <c:pt idx="50">
                  <c:v>120</c:v>
                </c:pt>
                <c:pt idx="51">
                  <c:v>100</c:v>
                </c:pt>
                <c:pt idx="52">
                  <c:v>120</c:v>
                </c:pt>
                <c:pt idx="53">
                  <c:v>120</c:v>
                </c:pt>
                <c:pt idx="54">
                  <c:v>120</c:v>
                </c:pt>
                <c:pt idx="55">
                  <c:v>80</c:v>
                </c:pt>
                <c:pt idx="56">
                  <c:v>100</c:v>
                </c:pt>
                <c:pt idx="57">
                  <c:v>120</c:v>
                </c:pt>
                <c:pt idx="58">
                  <c:v>100</c:v>
                </c:pt>
                <c:pt idx="59">
                  <c:v>80</c:v>
                </c:pt>
                <c:pt idx="60">
                  <c:v>80</c:v>
                </c:pt>
                <c:pt idx="61">
                  <c:v>80</c:v>
                </c:pt>
                <c:pt idx="62">
                  <c:v>80</c:v>
                </c:pt>
                <c:pt idx="63">
                  <c:v>100</c:v>
                </c:pt>
                <c:pt idx="64">
                  <c:v>100</c:v>
                </c:pt>
                <c:pt idx="65">
                  <c:v>120</c:v>
                </c:pt>
                <c:pt idx="66">
                  <c:v>80</c:v>
                </c:pt>
                <c:pt idx="67">
                  <c:v>80</c:v>
                </c:pt>
                <c:pt idx="68">
                  <c:v>100</c:v>
                </c:pt>
                <c:pt idx="69">
                  <c:v>80</c:v>
                </c:pt>
                <c:pt idx="70">
                  <c:v>80</c:v>
                </c:pt>
                <c:pt idx="71">
                  <c:v>100</c:v>
                </c:pt>
                <c:pt idx="72">
                  <c:v>100</c:v>
                </c:pt>
                <c:pt idx="73">
                  <c:v>120</c:v>
                </c:pt>
                <c:pt idx="74">
                  <c:v>100</c:v>
                </c:pt>
                <c:pt idx="75">
                  <c:v>80</c:v>
                </c:pt>
                <c:pt idx="76">
                  <c:v>100</c:v>
                </c:pt>
                <c:pt idx="77">
                  <c:v>80</c:v>
                </c:pt>
                <c:pt idx="78">
                  <c:v>120</c:v>
                </c:pt>
                <c:pt idx="79">
                  <c:v>100</c:v>
                </c:pt>
                <c:pt idx="80">
                  <c:v>100</c:v>
                </c:pt>
                <c:pt idx="81">
                  <c:v>80</c:v>
                </c:pt>
                <c:pt idx="82">
                  <c:v>100</c:v>
                </c:pt>
                <c:pt idx="83">
                  <c:v>120</c:v>
                </c:pt>
                <c:pt idx="84">
                  <c:v>80</c:v>
                </c:pt>
                <c:pt idx="85">
                  <c:v>80</c:v>
                </c:pt>
                <c:pt idx="86">
                  <c:v>100</c:v>
                </c:pt>
                <c:pt idx="87">
                  <c:v>100</c:v>
                </c:pt>
                <c:pt idx="88">
                  <c:v>80</c:v>
                </c:pt>
                <c:pt idx="89">
                  <c:v>120</c:v>
                </c:pt>
                <c:pt idx="90">
                  <c:v>100</c:v>
                </c:pt>
                <c:pt idx="91">
                  <c:v>80</c:v>
                </c:pt>
                <c:pt idx="92">
                  <c:v>80</c:v>
                </c:pt>
                <c:pt idx="93">
                  <c:v>100</c:v>
                </c:pt>
                <c:pt idx="94">
                  <c:v>100</c:v>
                </c:pt>
                <c:pt idx="95">
                  <c:v>120</c:v>
                </c:pt>
                <c:pt idx="96">
                  <c:v>120</c:v>
                </c:pt>
                <c:pt idx="97">
                  <c:v>80</c:v>
                </c:pt>
                <c:pt idx="98">
                  <c:v>120</c:v>
                </c:pt>
                <c:pt idx="99">
                  <c:v>120</c:v>
                </c:pt>
                <c:pt idx="100">
                  <c:v>80</c:v>
                </c:pt>
                <c:pt idx="101">
                  <c:v>100</c:v>
                </c:pt>
                <c:pt idx="102">
                  <c:v>120</c:v>
                </c:pt>
                <c:pt idx="103">
                  <c:v>80</c:v>
                </c:pt>
                <c:pt idx="104">
                  <c:v>120</c:v>
                </c:pt>
                <c:pt idx="105">
                  <c:v>120</c:v>
                </c:pt>
                <c:pt idx="106">
                  <c:v>120</c:v>
                </c:pt>
                <c:pt idx="107">
                  <c:v>80</c:v>
                </c:pt>
                <c:pt idx="108">
                  <c:v>80</c:v>
                </c:pt>
                <c:pt idx="109">
                  <c:v>80</c:v>
                </c:pt>
                <c:pt idx="110">
                  <c:v>80</c:v>
                </c:pt>
                <c:pt idx="111">
                  <c:v>120</c:v>
                </c:pt>
                <c:pt idx="112">
                  <c:v>120</c:v>
                </c:pt>
                <c:pt idx="113">
                  <c:v>80</c:v>
                </c:pt>
                <c:pt idx="114">
                  <c:v>100</c:v>
                </c:pt>
                <c:pt idx="115">
                  <c:v>80</c:v>
                </c:pt>
                <c:pt idx="116">
                  <c:v>80</c:v>
                </c:pt>
                <c:pt idx="117">
                  <c:v>80</c:v>
                </c:pt>
                <c:pt idx="118">
                  <c:v>120</c:v>
                </c:pt>
                <c:pt idx="119">
                  <c:v>100</c:v>
                </c:pt>
                <c:pt idx="120">
                  <c:v>100</c:v>
                </c:pt>
                <c:pt idx="121">
                  <c:v>80</c:v>
                </c:pt>
                <c:pt idx="122">
                  <c:v>80</c:v>
                </c:pt>
                <c:pt idx="123">
                  <c:v>100</c:v>
                </c:pt>
                <c:pt idx="124">
                  <c:v>120</c:v>
                </c:pt>
                <c:pt idx="125">
                  <c:v>120</c:v>
                </c:pt>
                <c:pt idx="126">
                  <c:v>120</c:v>
                </c:pt>
                <c:pt idx="127">
                  <c:v>100</c:v>
                </c:pt>
                <c:pt idx="128">
                  <c:v>100</c:v>
                </c:pt>
                <c:pt idx="129">
                  <c:v>120</c:v>
                </c:pt>
                <c:pt idx="130">
                  <c:v>100</c:v>
                </c:pt>
                <c:pt idx="131">
                  <c:v>80</c:v>
                </c:pt>
                <c:pt idx="132">
                  <c:v>120</c:v>
                </c:pt>
                <c:pt idx="133">
                  <c:v>100</c:v>
                </c:pt>
                <c:pt idx="134">
                  <c:v>120</c:v>
                </c:pt>
                <c:pt idx="135">
                  <c:v>120</c:v>
                </c:pt>
                <c:pt idx="136">
                  <c:v>100</c:v>
                </c:pt>
                <c:pt idx="137">
                  <c:v>80</c:v>
                </c:pt>
                <c:pt idx="138">
                  <c:v>100</c:v>
                </c:pt>
                <c:pt idx="139">
                  <c:v>80</c:v>
                </c:pt>
                <c:pt idx="140">
                  <c:v>80</c:v>
                </c:pt>
                <c:pt idx="141">
                  <c:v>120</c:v>
                </c:pt>
                <c:pt idx="142">
                  <c:v>80</c:v>
                </c:pt>
                <c:pt idx="143">
                  <c:v>100</c:v>
                </c:pt>
                <c:pt idx="144">
                  <c:v>120</c:v>
                </c:pt>
                <c:pt idx="145">
                  <c:v>80</c:v>
                </c:pt>
                <c:pt idx="146">
                  <c:v>80</c:v>
                </c:pt>
                <c:pt idx="147">
                  <c:v>80</c:v>
                </c:pt>
                <c:pt idx="148">
                  <c:v>120</c:v>
                </c:pt>
                <c:pt idx="149">
                  <c:v>80</c:v>
                </c:pt>
                <c:pt idx="150">
                  <c:v>80</c:v>
                </c:pt>
                <c:pt idx="151">
                  <c:v>100</c:v>
                </c:pt>
                <c:pt idx="152">
                  <c:v>80</c:v>
                </c:pt>
                <c:pt idx="153">
                  <c:v>120</c:v>
                </c:pt>
                <c:pt idx="154">
                  <c:v>100</c:v>
                </c:pt>
                <c:pt idx="155">
                  <c:v>100</c:v>
                </c:pt>
                <c:pt idx="156">
                  <c:v>100</c:v>
                </c:pt>
                <c:pt idx="157">
                  <c:v>100</c:v>
                </c:pt>
                <c:pt idx="158">
                  <c:v>120</c:v>
                </c:pt>
                <c:pt idx="159">
                  <c:v>80</c:v>
                </c:pt>
                <c:pt idx="160">
                  <c:v>100</c:v>
                </c:pt>
                <c:pt idx="161">
                  <c:v>100</c:v>
                </c:pt>
                <c:pt idx="162">
                  <c:v>80</c:v>
                </c:pt>
                <c:pt idx="163">
                  <c:v>80</c:v>
                </c:pt>
                <c:pt idx="164">
                  <c:v>120</c:v>
                </c:pt>
                <c:pt idx="165">
                  <c:v>80</c:v>
                </c:pt>
                <c:pt idx="166">
                  <c:v>100</c:v>
                </c:pt>
                <c:pt idx="167">
                  <c:v>80</c:v>
                </c:pt>
                <c:pt idx="168">
                  <c:v>80</c:v>
                </c:pt>
                <c:pt idx="169">
                  <c:v>100</c:v>
                </c:pt>
                <c:pt idx="170">
                  <c:v>120</c:v>
                </c:pt>
                <c:pt idx="171">
                  <c:v>120</c:v>
                </c:pt>
                <c:pt idx="172">
                  <c:v>120</c:v>
                </c:pt>
                <c:pt idx="173">
                  <c:v>100</c:v>
                </c:pt>
                <c:pt idx="174">
                  <c:v>80</c:v>
                </c:pt>
                <c:pt idx="175">
                  <c:v>120</c:v>
                </c:pt>
                <c:pt idx="176">
                  <c:v>80</c:v>
                </c:pt>
                <c:pt idx="177">
                  <c:v>80</c:v>
                </c:pt>
                <c:pt idx="178">
                  <c:v>120</c:v>
                </c:pt>
                <c:pt idx="179">
                  <c:v>80</c:v>
                </c:pt>
                <c:pt idx="180">
                  <c:v>100</c:v>
                </c:pt>
                <c:pt idx="181">
                  <c:v>100</c:v>
                </c:pt>
                <c:pt idx="182">
                  <c:v>120</c:v>
                </c:pt>
                <c:pt idx="183">
                  <c:v>80</c:v>
                </c:pt>
                <c:pt idx="184">
                  <c:v>120</c:v>
                </c:pt>
                <c:pt idx="185">
                  <c:v>120</c:v>
                </c:pt>
                <c:pt idx="186">
                  <c:v>80</c:v>
                </c:pt>
                <c:pt idx="187">
                  <c:v>100</c:v>
                </c:pt>
                <c:pt idx="188">
                  <c:v>120</c:v>
                </c:pt>
                <c:pt idx="189">
                  <c:v>100</c:v>
                </c:pt>
                <c:pt idx="190">
                  <c:v>120</c:v>
                </c:pt>
                <c:pt idx="191">
                  <c:v>120</c:v>
                </c:pt>
                <c:pt idx="192">
                  <c:v>100</c:v>
                </c:pt>
                <c:pt idx="193">
                  <c:v>120</c:v>
                </c:pt>
                <c:pt idx="194">
                  <c:v>120</c:v>
                </c:pt>
                <c:pt idx="195">
                  <c:v>100</c:v>
                </c:pt>
                <c:pt idx="196">
                  <c:v>120</c:v>
                </c:pt>
                <c:pt idx="197">
                  <c:v>120</c:v>
                </c:pt>
                <c:pt idx="198">
                  <c:v>120</c:v>
                </c:pt>
                <c:pt idx="199">
                  <c:v>120</c:v>
                </c:pt>
                <c:pt idx="200">
                  <c:v>80</c:v>
                </c:pt>
                <c:pt idx="201">
                  <c:v>120</c:v>
                </c:pt>
                <c:pt idx="202">
                  <c:v>100</c:v>
                </c:pt>
                <c:pt idx="203">
                  <c:v>100</c:v>
                </c:pt>
                <c:pt idx="204">
                  <c:v>80</c:v>
                </c:pt>
                <c:pt idx="205">
                  <c:v>100</c:v>
                </c:pt>
                <c:pt idx="206">
                  <c:v>120</c:v>
                </c:pt>
                <c:pt idx="207">
                  <c:v>100</c:v>
                </c:pt>
                <c:pt idx="208">
                  <c:v>80</c:v>
                </c:pt>
                <c:pt idx="209">
                  <c:v>100</c:v>
                </c:pt>
                <c:pt idx="210">
                  <c:v>80</c:v>
                </c:pt>
                <c:pt idx="211">
                  <c:v>80</c:v>
                </c:pt>
                <c:pt idx="212">
                  <c:v>100</c:v>
                </c:pt>
                <c:pt idx="213">
                  <c:v>100</c:v>
                </c:pt>
                <c:pt idx="214">
                  <c:v>80</c:v>
                </c:pt>
                <c:pt idx="215">
                  <c:v>80</c:v>
                </c:pt>
                <c:pt idx="216">
                  <c:v>120</c:v>
                </c:pt>
                <c:pt idx="217">
                  <c:v>80</c:v>
                </c:pt>
                <c:pt idx="218">
                  <c:v>120</c:v>
                </c:pt>
                <c:pt idx="219">
                  <c:v>80</c:v>
                </c:pt>
                <c:pt idx="220">
                  <c:v>80</c:v>
                </c:pt>
                <c:pt idx="221">
                  <c:v>120</c:v>
                </c:pt>
                <c:pt idx="222">
                  <c:v>100</c:v>
                </c:pt>
                <c:pt idx="223">
                  <c:v>80</c:v>
                </c:pt>
                <c:pt idx="224">
                  <c:v>100</c:v>
                </c:pt>
                <c:pt idx="225">
                  <c:v>80</c:v>
                </c:pt>
                <c:pt idx="226">
                  <c:v>80</c:v>
                </c:pt>
                <c:pt idx="227">
                  <c:v>100</c:v>
                </c:pt>
                <c:pt idx="228">
                  <c:v>100</c:v>
                </c:pt>
                <c:pt idx="229">
                  <c:v>120</c:v>
                </c:pt>
                <c:pt idx="230">
                  <c:v>80</c:v>
                </c:pt>
                <c:pt idx="231">
                  <c:v>80</c:v>
                </c:pt>
                <c:pt idx="232">
                  <c:v>80</c:v>
                </c:pt>
                <c:pt idx="233">
                  <c:v>120</c:v>
                </c:pt>
                <c:pt idx="234">
                  <c:v>100</c:v>
                </c:pt>
                <c:pt idx="235">
                  <c:v>120</c:v>
                </c:pt>
                <c:pt idx="236">
                  <c:v>100</c:v>
                </c:pt>
                <c:pt idx="237">
                  <c:v>100</c:v>
                </c:pt>
                <c:pt idx="238">
                  <c:v>80</c:v>
                </c:pt>
                <c:pt idx="239">
                  <c:v>80</c:v>
                </c:pt>
                <c:pt idx="240">
                  <c:v>80</c:v>
                </c:pt>
                <c:pt idx="241">
                  <c:v>100</c:v>
                </c:pt>
                <c:pt idx="242">
                  <c:v>120</c:v>
                </c:pt>
                <c:pt idx="243">
                  <c:v>80</c:v>
                </c:pt>
                <c:pt idx="244">
                  <c:v>100</c:v>
                </c:pt>
                <c:pt idx="245">
                  <c:v>80</c:v>
                </c:pt>
                <c:pt idx="246">
                  <c:v>80</c:v>
                </c:pt>
                <c:pt idx="247">
                  <c:v>80</c:v>
                </c:pt>
                <c:pt idx="248">
                  <c:v>120</c:v>
                </c:pt>
                <c:pt idx="249">
                  <c:v>100</c:v>
                </c:pt>
                <c:pt idx="250">
                  <c:v>120</c:v>
                </c:pt>
                <c:pt idx="251">
                  <c:v>100</c:v>
                </c:pt>
                <c:pt idx="252">
                  <c:v>100</c:v>
                </c:pt>
                <c:pt idx="253">
                  <c:v>80</c:v>
                </c:pt>
                <c:pt idx="254">
                  <c:v>120</c:v>
                </c:pt>
                <c:pt idx="255">
                  <c:v>80</c:v>
                </c:pt>
                <c:pt idx="256">
                  <c:v>120</c:v>
                </c:pt>
                <c:pt idx="257">
                  <c:v>120</c:v>
                </c:pt>
                <c:pt idx="258">
                  <c:v>80</c:v>
                </c:pt>
                <c:pt idx="259">
                  <c:v>100</c:v>
                </c:pt>
                <c:pt idx="260">
                  <c:v>120</c:v>
                </c:pt>
                <c:pt idx="261">
                  <c:v>120</c:v>
                </c:pt>
                <c:pt idx="262">
                  <c:v>120</c:v>
                </c:pt>
                <c:pt idx="263">
                  <c:v>120</c:v>
                </c:pt>
                <c:pt idx="264">
                  <c:v>100</c:v>
                </c:pt>
                <c:pt idx="265">
                  <c:v>80</c:v>
                </c:pt>
                <c:pt idx="266">
                  <c:v>120</c:v>
                </c:pt>
                <c:pt idx="267">
                  <c:v>100</c:v>
                </c:pt>
                <c:pt idx="268">
                  <c:v>100</c:v>
                </c:pt>
                <c:pt idx="269">
                  <c:v>100</c:v>
                </c:pt>
                <c:pt idx="270">
                  <c:v>100</c:v>
                </c:pt>
                <c:pt idx="271">
                  <c:v>100</c:v>
                </c:pt>
                <c:pt idx="272">
                  <c:v>100</c:v>
                </c:pt>
                <c:pt idx="273">
                  <c:v>120</c:v>
                </c:pt>
                <c:pt idx="274">
                  <c:v>120</c:v>
                </c:pt>
                <c:pt idx="275">
                  <c:v>100</c:v>
                </c:pt>
                <c:pt idx="276">
                  <c:v>120</c:v>
                </c:pt>
                <c:pt idx="277">
                  <c:v>80</c:v>
                </c:pt>
                <c:pt idx="278">
                  <c:v>100</c:v>
                </c:pt>
                <c:pt idx="279">
                  <c:v>100</c:v>
                </c:pt>
                <c:pt idx="280">
                  <c:v>80</c:v>
                </c:pt>
                <c:pt idx="281">
                  <c:v>120</c:v>
                </c:pt>
                <c:pt idx="282">
                  <c:v>80</c:v>
                </c:pt>
                <c:pt idx="283">
                  <c:v>80</c:v>
                </c:pt>
                <c:pt idx="284">
                  <c:v>80</c:v>
                </c:pt>
                <c:pt idx="285">
                  <c:v>120</c:v>
                </c:pt>
                <c:pt idx="286">
                  <c:v>100</c:v>
                </c:pt>
                <c:pt idx="287">
                  <c:v>80</c:v>
                </c:pt>
                <c:pt idx="288">
                  <c:v>100</c:v>
                </c:pt>
                <c:pt idx="289">
                  <c:v>80</c:v>
                </c:pt>
                <c:pt idx="290">
                  <c:v>120</c:v>
                </c:pt>
                <c:pt idx="291">
                  <c:v>100</c:v>
                </c:pt>
                <c:pt idx="292">
                  <c:v>120</c:v>
                </c:pt>
                <c:pt idx="293">
                  <c:v>100</c:v>
                </c:pt>
                <c:pt idx="294">
                  <c:v>100</c:v>
                </c:pt>
                <c:pt idx="295">
                  <c:v>120</c:v>
                </c:pt>
                <c:pt idx="296">
                  <c:v>120</c:v>
                </c:pt>
                <c:pt idx="297">
                  <c:v>80</c:v>
                </c:pt>
                <c:pt idx="298">
                  <c:v>100</c:v>
                </c:pt>
                <c:pt idx="299">
                  <c:v>120</c:v>
                </c:pt>
                <c:pt idx="300">
                  <c:v>120</c:v>
                </c:pt>
                <c:pt idx="301">
                  <c:v>80</c:v>
                </c:pt>
                <c:pt idx="302">
                  <c:v>80</c:v>
                </c:pt>
                <c:pt idx="303">
                  <c:v>100</c:v>
                </c:pt>
                <c:pt idx="304">
                  <c:v>120</c:v>
                </c:pt>
                <c:pt idx="305">
                  <c:v>100</c:v>
                </c:pt>
                <c:pt idx="306">
                  <c:v>80</c:v>
                </c:pt>
                <c:pt idx="307">
                  <c:v>80</c:v>
                </c:pt>
                <c:pt idx="308">
                  <c:v>120</c:v>
                </c:pt>
                <c:pt idx="309">
                  <c:v>120</c:v>
                </c:pt>
                <c:pt idx="310">
                  <c:v>120</c:v>
                </c:pt>
                <c:pt idx="311">
                  <c:v>80</c:v>
                </c:pt>
                <c:pt idx="312">
                  <c:v>100</c:v>
                </c:pt>
                <c:pt idx="313">
                  <c:v>100</c:v>
                </c:pt>
                <c:pt idx="314">
                  <c:v>100</c:v>
                </c:pt>
                <c:pt idx="315">
                  <c:v>80</c:v>
                </c:pt>
                <c:pt idx="316">
                  <c:v>100</c:v>
                </c:pt>
                <c:pt idx="317">
                  <c:v>80</c:v>
                </c:pt>
                <c:pt idx="318">
                  <c:v>100</c:v>
                </c:pt>
                <c:pt idx="319">
                  <c:v>80</c:v>
                </c:pt>
                <c:pt idx="320">
                  <c:v>120</c:v>
                </c:pt>
                <c:pt idx="321">
                  <c:v>120</c:v>
                </c:pt>
                <c:pt idx="322">
                  <c:v>100</c:v>
                </c:pt>
                <c:pt idx="323">
                  <c:v>100</c:v>
                </c:pt>
                <c:pt idx="324">
                  <c:v>80</c:v>
                </c:pt>
                <c:pt idx="325">
                  <c:v>120</c:v>
                </c:pt>
                <c:pt idx="326">
                  <c:v>80</c:v>
                </c:pt>
                <c:pt idx="327">
                  <c:v>80</c:v>
                </c:pt>
                <c:pt idx="328">
                  <c:v>100</c:v>
                </c:pt>
                <c:pt idx="329">
                  <c:v>80</c:v>
                </c:pt>
                <c:pt idx="330">
                  <c:v>120</c:v>
                </c:pt>
                <c:pt idx="331">
                  <c:v>120</c:v>
                </c:pt>
                <c:pt idx="332">
                  <c:v>80</c:v>
                </c:pt>
                <c:pt idx="333">
                  <c:v>80</c:v>
                </c:pt>
                <c:pt idx="334">
                  <c:v>100</c:v>
                </c:pt>
                <c:pt idx="335">
                  <c:v>120</c:v>
                </c:pt>
                <c:pt idx="336">
                  <c:v>80</c:v>
                </c:pt>
                <c:pt idx="337">
                  <c:v>120</c:v>
                </c:pt>
                <c:pt idx="338">
                  <c:v>80</c:v>
                </c:pt>
                <c:pt idx="339">
                  <c:v>100</c:v>
                </c:pt>
                <c:pt idx="340">
                  <c:v>80</c:v>
                </c:pt>
                <c:pt idx="341">
                  <c:v>80</c:v>
                </c:pt>
                <c:pt idx="342">
                  <c:v>80</c:v>
                </c:pt>
                <c:pt idx="343">
                  <c:v>80</c:v>
                </c:pt>
                <c:pt idx="344">
                  <c:v>80</c:v>
                </c:pt>
                <c:pt idx="345">
                  <c:v>100</c:v>
                </c:pt>
                <c:pt idx="346">
                  <c:v>120</c:v>
                </c:pt>
                <c:pt idx="347">
                  <c:v>100</c:v>
                </c:pt>
                <c:pt idx="348">
                  <c:v>100</c:v>
                </c:pt>
                <c:pt idx="349">
                  <c:v>120</c:v>
                </c:pt>
                <c:pt idx="350">
                  <c:v>100</c:v>
                </c:pt>
                <c:pt idx="351">
                  <c:v>100</c:v>
                </c:pt>
                <c:pt idx="352">
                  <c:v>80</c:v>
                </c:pt>
                <c:pt idx="353">
                  <c:v>120</c:v>
                </c:pt>
                <c:pt idx="354">
                  <c:v>80</c:v>
                </c:pt>
                <c:pt idx="355">
                  <c:v>100</c:v>
                </c:pt>
                <c:pt idx="356">
                  <c:v>100</c:v>
                </c:pt>
                <c:pt idx="357">
                  <c:v>100</c:v>
                </c:pt>
                <c:pt idx="358">
                  <c:v>100</c:v>
                </c:pt>
                <c:pt idx="359">
                  <c:v>120</c:v>
                </c:pt>
                <c:pt idx="360">
                  <c:v>100</c:v>
                </c:pt>
                <c:pt idx="361">
                  <c:v>100</c:v>
                </c:pt>
                <c:pt idx="362">
                  <c:v>120</c:v>
                </c:pt>
                <c:pt idx="363">
                  <c:v>80</c:v>
                </c:pt>
                <c:pt idx="364">
                  <c:v>80</c:v>
                </c:pt>
                <c:pt idx="365">
                  <c:v>100</c:v>
                </c:pt>
                <c:pt idx="366">
                  <c:v>100</c:v>
                </c:pt>
                <c:pt idx="367">
                  <c:v>100</c:v>
                </c:pt>
                <c:pt idx="368">
                  <c:v>120</c:v>
                </c:pt>
                <c:pt idx="369">
                  <c:v>80</c:v>
                </c:pt>
                <c:pt idx="370">
                  <c:v>80</c:v>
                </c:pt>
                <c:pt idx="371">
                  <c:v>100</c:v>
                </c:pt>
                <c:pt idx="372">
                  <c:v>120</c:v>
                </c:pt>
                <c:pt idx="373">
                  <c:v>120</c:v>
                </c:pt>
                <c:pt idx="374">
                  <c:v>100</c:v>
                </c:pt>
                <c:pt idx="375">
                  <c:v>120</c:v>
                </c:pt>
                <c:pt idx="376">
                  <c:v>80</c:v>
                </c:pt>
                <c:pt idx="377">
                  <c:v>80</c:v>
                </c:pt>
                <c:pt idx="378">
                  <c:v>80</c:v>
                </c:pt>
                <c:pt idx="379">
                  <c:v>100</c:v>
                </c:pt>
                <c:pt idx="380">
                  <c:v>120</c:v>
                </c:pt>
                <c:pt idx="381">
                  <c:v>80</c:v>
                </c:pt>
                <c:pt idx="382">
                  <c:v>120</c:v>
                </c:pt>
                <c:pt idx="383">
                  <c:v>100</c:v>
                </c:pt>
                <c:pt idx="384">
                  <c:v>80</c:v>
                </c:pt>
                <c:pt idx="385">
                  <c:v>120</c:v>
                </c:pt>
                <c:pt idx="386">
                  <c:v>120</c:v>
                </c:pt>
                <c:pt idx="387">
                  <c:v>100</c:v>
                </c:pt>
                <c:pt idx="388">
                  <c:v>100</c:v>
                </c:pt>
                <c:pt idx="389">
                  <c:v>100</c:v>
                </c:pt>
                <c:pt idx="390">
                  <c:v>120</c:v>
                </c:pt>
                <c:pt idx="391">
                  <c:v>120</c:v>
                </c:pt>
                <c:pt idx="392">
                  <c:v>100</c:v>
                </c:pt>
                <c:pt idx="393">
                  <c:v>80</c:v>
                </c:pt>
                <c:pt idx="394">
                  <c:v>120</c:v>
                </c:pt>
                <c:pt idx="395">
                  <c:v>80</c:v>
                </c:pt>
                <c:pt idx="396">
                  <c:v>120</c:v>
                </c:pt>
                <c:pt idx="397">
                  <c:v>120</c:v>
                </c:pt>
                <c:pt idx="398">
                  <c:v>100</c:v>
                </c:pt>
                <c:pt idx="399">
                  <c:v>80</c:v>
                </c:pt>
                <c:pt idx="400">
                  <c:v>120</c:v>
                </c:pt>
                <c:pt idx="401">
                  <c:v>120</c:v>
                </c:pt>
                <c:pt idx="402">
                  <c:v>100</c:v>
                </c:pt>
                <c:pt idx="403">
                  <c:v>80</c:v>
                </c:pt>
                <c:pt idx="404">
                  <c:v>100</c:v>
                </c:pt>
                <c:pt idx="405">
                  <c:v>100</c:v>
                </c:pt>
                <c:pt idx="406">
                  <c:v>80</c:v>
                </c:pt>
                <c:pt idx="407">
                  <c:v>80</c:v>
                </c:pt>
                <c:pt idx="408">
                  <c:v>100</c:v>
                </c:pt>
                <c:pt idx="409">
                  <c:v>120</c:v>
                </c:pt>
                <c:pt idx="410">
                  <c:v>120</c:v>
                </c:pt>
                <c:pt idx="411">
                  <c:v>80</c:v>
                </c:pt>
                <c:pt idx="412">
                  <c:v>80</c:v>
                </c:pt>
                <c:pt idx="413">
                  <c:v>120</c:v>
                </c:pt>
                <c:pt idx="414">
                  <c:v>80</c:v>
                </c:pt>
                <c:pt idx="415">
                  <c:v>120</c:v>
                </c:pt>
                <c:pt idx="416">
                  <c:v>80</c:v>
                </c:pt>
                <c:pt idx="417">
                  <c:v>80</c:v>
                </c:pt>
                <c:pt idx="418">
                  <c:v>120</c:v>
                </c:pt>
                <c:pt idx="419">
                  <c:v>120</c:v>
                </c:pt>
                <c:pt idx="420">
                  <c:v>80</c:v>
                </c:pt>
                <c:pt idx="421">
                  <c:v>80</c:v>
                </c:pt>
                <c:pt idx="422">
                  <c:v>120</c:v>
                </c:pt>
                <c:pt idx="423">
                  <c:v>80</c:v>
                </c:pt>
                <c:pt idx="424">
                  <c:v>80</c:v>
                </c:pt>
                <c:pt idx="425">
                  <c:v>80</c:v>
                </c:pt>
                <c:pt idx="426">
                  <c:v>120</c:v>
                </c:pt>
                <c:pt idx="427">
                  <c:v>80</c:v>
                </c:pt>
                <c:pt idx="428">
                  <c:v>120</c:v>
                </c:pt>
                <c:pt idx="429">
                  <c:v>100</c:v>
                </c:pt>
                <c:pt idx="430">
                  <c:v>100</c:v>
                </c:pt>
                <c:pt idx="431">
                  <c:v>80</c:v>
                </c:pt>
                <c:pt idx="432">
                  <c:v>80</c:v>
                </c:pt>
                <c:pt idx="433">
                  <c:v>100</c:v>
                </c:pt>
                <c:pt idx="434">
                  <c:v>120</c:v>
                </c:pt>
                <c:pt idx="435">
                  <c:v>80</c:v>
                </c:pt>
                <c:pt idx="436">
                  <c:v>80</c:v>
                </c:pt>
                <c:pt idx="437">
                  <c:v>120</c:v>
                </c:pt>
                <c:pt idx="438">
                  <c:v>80</c:v>
                </c:pt>
                <c:pt idx="439">
                  <c:v>80</c:v>
                </c:pt>
                <c:pt idx="440">
                  <c:v>120</c:v>
                </c:pt>
                <c:pt idx="441">
                  <c:v>120</c:v>
                </c:pt>
                <c:pt idx="442">
                  <c:v>120</c:v>
                </c:pt>
                <c:pt idx="443">
                  <c:v>120</c:v>
                </c:pt>
                <c:pt idx="444">
                  <c:v>120</c:v>
                </c:pt>
                <c:pt idx="445">
                  <c:v>120</c:v>
                </c:pt>
                <c:pt idx="446">
                  <c:v>100</c:v>
                </c:pt>
                <c:pt idx="447">
                  <c:v>100</c:v>
                </c:pt>
                <c:pt idx="448">
                  <c:v>100</c:v>
                </c:pt>
                <c:pt idx="449">
                  <c:v>100</c:v>
                </c:pt>
                <c:pt idx="450">
                  <c:v>100</c:v>
                </c:pt>
                <c:pt idx="451">
                  <c:v>120</c:v>
                </c:pt>
                <c:pt idx="452">
                  <c:v>80</c:v>
                </c:pt>
                <c:pt idx="453">
                  <c:v>120</c:v>
                </c:pt>
                <c:pt idx="454">
                  <c:v>120</c:v>
                </c:pt>
                <c:pt idx="455">
                  <c:v>80</c:v>
                </c:pt>
                <c:pt idx="456">
                  <c:v>80</c:v>
                </c:pt>
                <c:pt idx="457">
                  <c:v>120</c:v>
                </c:pt>
                <c:pt idx="458">
                  <c:v>80</c:v>
                </c:pt>
                <c:pt idx="459">
                  <c:v>120</c:v>
                </c:pt>
                <c:pt idx="460">
                  <c:v>100</c:v>
                </c:pt>
                <c:pt idx="461">
                  <c:v>100</c:v>
                </c:pt>
                <c:pt idx="462">
                  <c:v>100</c:v>
                </c:pt>
                <c:pt idx="463">
                  <c:v>100</c:v>
                </c:pt>
                <c:pt idx="464">
                  <c:v>120</c:v>
                </c:pt>
                <c:pt idx="465">
                  <c:v>100</c:v>
                </c:pt>
                <c:pt idx="466">
                  <c:v>120</c:v>
                </c:pt>
                <c:pt idx="467">
                  <c:v>100</c:v>
                </c:pt>
                <c:pt idx="468">
                  <c:v>100</c:v>
                </c:pt>
                <c:pt idx="469">
                  <c:v>100</c:v>
                </c:pt>
                <c:pt idx="470">
                  <c:v>120</c:v>
                </c:pt>
                <c:pt idx="471">
                  <c:v>100</c:v>
                </c:pt>
                <c:pt idx="472">
                  <c:v>80</c:v>
                </c:pt>
                <c:pt idx="473">
                  <c:v>100</c:v>
                </c:pt>
                <c:pt idx="474">
                  <c:v>100</c:v>
                </c:pt>
                <c:pt idx="475">
                  <c:v>100</c:v>
                </c:pt>
                <c:pt idx="476">
                  <c:v>100</c:v>
                </c:pt>
                <c:pt idx="477">
                  <c:v>80</c:v>
                </c:pt>
                <c:pt idx="478">
                  <c:v>80</c:v>
                </c:pt>
                <c:pt idx="479">
                  <c:v>80</c:v>
                </c:pt>
                <c:pt idx="480">
                  <c:v>120</c:v>
                </c:pt>
                <c:pt idx="481">
                  <c:v>120</c:v>
                </c:pt>
                <c:pt idx="482">
                  <c:v>120</c:v>
                </c:pt>
                <c:pt idx="483">
                  <c:v>120</c:v>
                </c:pt>
                <c:pt idx="484">
                  <c:v>100</c:v>
                </c:pt>
                <c:pt idx="485">
                  <c:v>120</c:v>
                </c:pt>
                <c:pt idx="486">
                  <c:v>100</c:v>
                </c:pt>
                <c:pt idx="487">
                  <c:v>120</c:v>
                </c:pt>
                <c:pt idx="488">
                  <c:v>80</c:v>
                </c:pt>
                <c:pt idx="489">
                  <c:v>120</c:v>
                </c:pt>
                <c:pt idx="490">
                  <c:v>120</c:v>
                </c:pt>
                <c:pt idx="491">
                  <c:v>80</c:v>
                </c:pt>
                <c:pt idx="492">
                  <c:v>80</c:v>
                </c:pt>
                <c:pt idx="493">
                  <c:v>120</c:v>
                </c:pt>
                <c:pt idx="494">
                  <c:v>120</c:v>
                </c:pt>
                <c:pt idx="495">
                  <c:v>80</c:v>
                </c:pt>
                <c:pt idx="496">
                  <c:v>80</c:v>
                </c:pt>
                <c:pt idx="497">
                  <c:v>100</c:v>
                </c:pt>
                <c:pt idx="498">
                  <c:v>100</c:v>
                </c:pt>
                <c:pt idx="499">
                  <c:v>100</c:v>
                </c:pt>
              </c:numCache>
            </c:numRef>
          </c:yVal>
          <c:smooth val="0"/>
          <c:extLst>
            <c:ext xmlns:c16="http://schemas.microsoft.com/office/drawing/2014/chart" uri="{C3380CC4-5D6E-409C-BE32-E72D297353CC}">
              <c16:uniqueId val="{00000001-75A1-42E6-A4EE-BB310F650D25}"/>
            </c:ext>
          </c:extLst>
        </c:ser>
        <c:dLbls>
          <c:showLegendKey val="0"/>
          <c:showVal val="0"/>
          <c:showCatName val="0"/>
          <c:showSerName val="0"/>
          <c:showPercent val="0"/>
          <c:showBubbleSize val="0"/>
        </c:dLbls>
        <c:axId val="593266704"/>
        <c:axId val="593257520"/>
      </c:scatterChart>
      <c:valAx>
        <c:axId val="5932667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of Units Per RFQ</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3257520"/>
        <c:crosses val="autoZero"/>
        <c:crossBetween val="midCat"/>
      </c:valAx>
      <c:valAx>
        <c:axId val="59325752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Bid Price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326670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 </a:t>
            </a:r>
          </a:p>
        </c:rich>
      </c:tx>
      <c:overlay val="0"/>
    </c:title>
    <c:autoTitleDeleted val="0"/>
    <c:plotArea>
      <c:layout>
        <c:manualLayout>
          <c:layoutTarget val="inner"/>
          <c:xMode val="edge"/>
          <c:yMode val="edge"/>
          <c:x val="3.9573940497830543E-2"/>
          <c:y val="8.9279285104125056E-2"/>
          <c:w val="0.9426773428440367"/>
          <c:h val="0.8575666401527815"/>
        </c:manualLayout>
      </c:layout>
      <c:barChart>
        <c:barDir val="col"/>
        <c:grouping val="clustered"/>
        <c:varyColors val="0"/>
        <c:ser>
          <c:idx val="0"/>
          <c:order val="0"/>
          <c:tx>
            <c:v>$80 </c:v>
          </c:tx>
          <c:invertIfNegative val="0"/>
          <c:cat>
            <c:numRef>
              <c:f>Model!$L$40:$L$56</c:f>
              <c:numCache>
                <c:formatCode>"$"#,##0</c:formatCode>
                <c:ptCount val="17"/>
                <c:pt idx="0">
                  <c:v>20000</c:v>
                </c:pt>
                <c:pt idx="1">
                  <c:v>46875</c:v>
                </c:pt>
                <c:pt idx="2">
                  <c:v>73750</c:v>
                </c:pt>
                <c:pt idx="3">
                  <c:v>100625</c:v>
                </c:pt>
                <c:pt idx="4">
                  <c:v>127500</c:v>
                </c:pt>
                <c:pt idx="5">
                  <c:v>154375</c:v>
                </c:pt>
                <c:pt idx="6">
                  <c:v>181250</c:v>
                </c:pt>
                <c:pt idx="7">
                  <c:v>208125</c:v>
                </c:pt>
                <c:pt idx="8">
                  <c:v>235000</c:v>
                </c:pt>
                <c:pt idx="9">
                  <c:v>261875</c:v>
                </c:pt>
                <c:pt idx="10">
                  <c:v>288750</c:v>
                </c:pt>
                <c:pt idx="11">
                  <c:v>315625</c:v>
                </c:pt>
                <c:pt idx="12">
                  <c:v>342500</c:v>
                </c:pt>
                <c:pt idx="13">
                  <c:v>369375</c:v>
                </c:pt>
                <c:pt idx="14">
                  <c:v>396250</c:v>
                </c:pt>
                <c:pt idx="15">
                  <c:v>423125</c:v>
                </c:pt>
                <c:pt idx="16">
                  <c:v>450000</c:v>
                </c:pt>
              </c:numCache>
            </c:numRef>
          </c:cat>
          <c:val>
            <c:numRef>
              <c:f>Model!$M$40:$M$56</c:f>
              <c:numCache>
                <c:formatCode>General</c:formatCode>
                <c:ptCount val="17"/>
                <c:pt idx="0">
                  <c:v>1</c:v>
                </c:pt>
                <c:pt idx="1">
                  <c:v>6</c:v>
                </c:pt>
                <c:pt idx="2">
                  <c:v>24</c:v>
                </c:pt>
                <c:pt idx="3">
                  <c:v>46</c:v>
                </c:pt>
                <c:pt idx="4">
                  <c:v>109</c:v>
                </c:pt>
                <c:pt idx="5">
                  <c:v>123</c:v>
                </c:pt>
                <c:pt idx="6">
                  <c:v>153</c:v>
                </c:pt>
                <c:pt idx="7">
                  <c:v>141</c:v>
                </c:pt>
                <c:pt idx="8">
                  <c:v>129</c:v>
                </c:pt>
                <c:pt idx="9">
                  <c:v>103</c:v>
                </c:pt>
                <c:pt idx="10">
                  <c:v>65</c:v>
                </c:pt>
                <c:pt idx="11">
                  <c:v>40</c:v>
                </c:pt>
                <c:pt idx="12">
                  <c:v>40</c:v>
                </c:pt>
                <c:pt idx="13">
                  <c:v>11</c:v>
                </c:pt>
                <c:pt idx="14">
                  <c:v>6</c:v>
                </c:pt>
                <c:pt idx="15">
                  <c:v>1</c:v>
                </c:pt>
                <c:pt idx="16">
                  <c:v>1</c:v>
                </c:pt>
              </c:numCache>
            </c:numRef>
          </c:val>
          <c:extLst>
            <c:ext xmlns:c16="http://schemas.microsoft.com/office/drawing/2014/chart" uri="{C3380CC4-5D6E-409C-BE32-E72D297353CC}">
              <c16:uniqueId val="{00000000-B03A-45A5-A81B-96398B3A2AC2}"/>
            </c:ext>
          </c:extLst>
        </c:ser>
        <c:ser>
          <c:idx val="1"/>
          <c:order val="1"/>
          <c:tx>
            <c:v>$100 </c:v>
          </c:tx>
          <c:invertIfNegative val="0"/>
          <c:val>
            <c:numRef>
              <c:f>Model!$N$40:$N$56</c:f>
              <c:numCache>
                <c:formatCode>General</c:formatCode>
                <c:ptCount val="17"/>
                <c:pt idx="0">
                  <c:v>9</c:v>
                </c:pt>
                <c:pt idx="1">
                  <c:v>52</c:v>
                </c:pt>
                <c:pt idx="2">
                  <c:v>92</c:v>
                </c:pt>
                <c:pt idx="3">
                  <c:v>115</c:v>
                </c:pt>
                <c:pt idx="4">
                  <c:v>157</c:v>
                </c:pt>
                <c:pt idx="5">
                  <c:v>170</c:v>
                </c:pt>
                <c:pt idx="6">
                  <c:v>145</c:v>
                </c:pt>
                <c:pt idx="7">
                  <c:v>93</c:v>
                </c:pt>
                <c:pt idx="8">
                  <c:v>65</c:v>
                </c:pt>
                <c:pt idx="9">
                  <c:v>45</c:v>
                </c:pt>
                <c:pt idx="10">
                  <c:v>32</c:v>
                </c:pt>
                <c:pt idx="11">
                  <c:v>14</c:v>
                </c:pt>
                <c:pt idx="12">
                  <c:v>3</c:v>
                </c:pt>
                <c:pt idx="13">
                  <c:v>5</c:v>
                </c:pt>
                <c:pt idx="14">
                  <c:v>2</c:v>
                </c:pt>
                <c:pt idx="15">
                  <c:v>0</c:v>
                </c:pt>
                <c:pt idx="16">
                  <c:v>1</c:v>
                </c:pt>
              </c:numCache>
            </c:numRef>
          </c:val>
          <c:extLst>
            <c:ext xmlns:c16="http://schemas.microsoft.com/office/drawing/2014/chart" uri="{C3380CC4-5D6E-409C-BE32-E72D297353CC}">
              <c16:uniqueId val="{00000000-D509-4E42-8A1B-AEA5EA934543}"/>
            </c:ext>
          </c:extLst>
        </c:ser>
        <c:ser>
          <c:idx val="2"/>
          <c:order val="2"/>
          <c:tx>
            <c:v>$120 </c:v>
          </c:tx>
          <c:invertIfNegative val="0"/>
          <c:val>
            <c:numRef>
              <c:f>Model!$O$40:$O$56</c:f>
              <c:numCache>
                <c:formatCode>General</c:formatCode>
                <c:ptCount val="17"/>
                <c:pt idx="0">
                  <c:v>105</c:v>
                </c:pt>
                <c:pt idx="1">
                  <c:v>187</c:v>
                </c:pt>
                <c:pt idx="2">
                  <c:v>170</c:v>
                </c:pt>
                <c:pt idx="3">
                  <c:v>174</c:v>
                </c:pt>
                <c:pt idx="4">
                  <c:v>155</c:v>
                </c:pt>
                <c:pt idx="5">
                  <c:v>96</c:v>
                </c:pt>
                <c:pt idx="6">
                  <c:v>57</c:v>
                </c:pt>
                <c:pt idx="7">
                  <c:v>27</c:v>
                </c:pt>
                <c:pt idx="8">
                  <c:v>17</c:v>
                </c:pt>
                <c:pt idx="9">
                  <c:v>8</c:v>
                </c:pt>
                <c:pt idx="10">
                  <c:v>2</c:v>
                </c:pt>
                <c:pt idx="11">
                  <c:v>1</c:v>
                </c:pt>
                <c:pt idx="12">
                  <c:v>1</c:v>
                </c:pt>
                <c:pt idx="13">
                  <c:v>0</c:v>
                </c:pt>
                <c:pt idx="14">
                  <c:v>0</c:v>
                </c:pt>
                <c:pt idx="15">
                  <c:v>0</c:v>
                </c:pt>
                <c:pt idx="16">
                  <c:v>0</c:v>
                </c:pt>
              </c:numCache>
            </c:numRef>
          </c:val>
          <c:extLst>
            <c:ext xmlns:c16="http://schemas.microsoft.com/office/drawing/2014/chart" uri="{C3380CC4-5D6E-409C-BE32-E72D297353CC}">
              <c16:uniqueId val="{00000001-D509-4E42-8A1B-AEA5EA934543}"/>
            </c:ext>
          </c:extLst>
        </c:ser>
        <c:dLbls>
          <c:showLegendKey val="0"/>
          <c:showVal val="0"/>
          <c:showCatName val="0"/>
          <c:showSerName val="0"/>
          <c:showPercent val="0"/>
          <c:showBubbleSize val="0"/>
        </c:dLbls>
        <c:gapWidth val="150"/>
        <c:axId val="750775680"/>
        <c:axId val="750761680"/>
      </c:barChart>
      <c:catAx>
        <c:axId val="750775680"/>
        <c:scaling>
          <c:orientation val="minMax"/>
        </c:scaling>
        <c:delete val="0"/>
        <c:axPos val="b"/>
        <c:numFmt formatCode="&quot;$&quot;#,##0" sourceLinked="1"/>
        <c:majorTickMark val="out"/>
        <c:minorTickMark val="none"/>
        <c:tickLblPos val="nextTo"/>
        <c:crossAx val="750761680"/>
        <c:crosses val="autoZero"/>
        <c:auto val="1"/>
        <c:lblAlgn val="ctr"/>
        <c:lblOffset val="100"/>
        <c:noMultiLvlLbl val="0"/>
      </c:catAx>
      <c:valAx>
        <c:axId val="750761680"/>
        <c:scaling>
          <c:orientation val="minMax"/>
        </c:scaling>
        <c:delete val="0"/>
        <c:axPos val="l"/>
        <c:numFmt formatCode="General" sourceLinked="1"/>
        <c:majorTickMark val="out"/>
        <c:minorTickMark val="none"/>
        <c:tickLblPos val="nextTo"/>
        <c:crossAx val="750775680"/>
        <c:crosses val="autoZero"/>
        <c:crossBetween val="between"/>
      </c:valAx>
    </c:plotArea>
    <c:legend>
      <c:legendPos val="t"/>
      <c:overlay val="0"/>
    </c:legend>
    <c:plotVisOnly val="1"/>
    <c:dispBlanksAs val="gap"/>
    <c:showDLblsOverMax val="0"/>
  </c:chart>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plotArea>
      <cx:plotAreaRegion>
        <cx:series layoutId="clusteredColumn" uniqueId="{7940EA6F-0C6A-4EBC-9A38-419D4F24BEBA}">
          <cx:dataId val="0"/>
          <cx:layoutPr>
            <cx:binning intervalClosed="r"/>
          </cx:layoutPr>
        </cx:series>
      </cx:plotAreaRegion>
      <cx:axis id="0">
        <cx:catScaling gapWidth="0"/>
        <cx:title>
          <cx:tx>
            <cx:txData>
              <cx:v># of Units Per RFQ</cx:v>
            </cx:txData>
          </cx:tx>
          <cx:txPr>
            <a:bodyPr spcFirstLastPara="1" vertOverflow="ellipsis" wrap="square" lIns="0" tIns="0" rIns="0" bIns="0" anchor="ctr" anchorCtr="1"/>
            <a:lstStyle/>
            <a:p>
              <a:pPr algn="ctr">
                <a:defRPr/>
              </a:pPr>
              <a:r>
                <a:rPr lang="en-US"/>
                <a:t># of Units Per RFQ</a:t>
              </a:r>
            </a:p>
          </cx:txPr>
        </cx:title>
        <cx:tickLabels/>
      </cx:axis>
      <cx:axis id="1">
        <cx:valScaling/>
        <cx:tickLabels/>
      </cx:axis>
    </cx:plotArea>
  </cx:chart>
  <cx:clrMapOvr bg1="lt1" tx1="dk1" bg2="lt2" tx2="dk2" accent1="accent1" accent2="accent2" accent3="accent3" accent4="accent4" accent5="accent5" accent6="accent6" hlink="hlink" folHlink="folHlink"/>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6</xdr:col>
      <xdr:colOff>446689</xdr:colOff>
      <xdr:row>2</xdr:row>
      <xdr:rowOff>1314</xdr:rowOff>
    </xdr:from>
    <xdr:to>
      <xdr:col>14</xdr:col>
      <xdr:colOff>131379</xdr:colOff>
      <xdr:row>15</xdr:row>
      <xdr:rowOff>182618</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16</xdr:row>
      <xdr:rowOff>197069</xdr:rowOff>
    </xdr:from>
    <xdr:to>
      <xdr:col>17</xdr:col>
      <xdr:colOff>284012</xdr:colOff>
      <xdr:row>24</xdr:row>
      <xdr:rowOff>13138</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5077810" y="3350172"/>
          <a:ext cx="5782236" cy="13926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u="sng"/>
            <a:t>Data</a:t>
          </a:r>
          <a:r>
            <a:rPr lang="en-US" sz="1100" u="sng" baseline="0"/>
            <a:t>RFQ worksheet</a:t>
          </a:r>
        </a:p>
        <a:p>
          <a:r>
            <a:rPr lang="en-US" sz="1100"/>
            <a:t>Histogram</a:t>
          </a:r>
          <a:r>
            <a:rPr lang="en-US" sz="1100" baseline="0"/>
            <a:t> of # of weekly RFQs data</a:t>
          </a:r>
        </a:p>
        <a:p>
          <a:r>
            <a:rPr lang="en-US" sz="1100"/>
            <a:t>Choice</a:t>
          </a:r>
          <a:r>
            <a:rPr lang="en-US" sz="1100" baseline="0"/>
            <a:t> of distribution:</a:t>
          </a:r>
        </a:p>
        <a:p>
          <a:r>
            <a:rPr lang="en-US" sz="1100" baseline="0"/>
            <a:t>Poisson is the best choice</a:t>
          </a:r>
        </a:p>
        <a:p>
          <a:r>
            <a:rPr lang="en-US" sz="1100" baseline="0"/>
            <a:t>Other distributions may be reasonable (custom discrete?)</a:t>
          </a:r>
        </a:p>
        <a:p>
          <a:r>
            <a:rPr lang="en-US" sz="1100" baseline="0"/>
            <a:t>Should be discrete, but can use continuous (normal?) if round values</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15</xdr:col>
      <xdr:colOff>123825</xdr:colOff>
      <xdr:row>10</xdr:row>
      <xdr:rowOff>133349</xdr:rowOff>
    </xdr:from>
    <xdr:to>
      <xdr:col>23</xdr:col>
      <xdr:colOff>257175</xdr:colOff>
      <xdr:row>28</xdr:row>
      <xdr:rowOff>66674</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485774</xdr:colOff>
      <xdr:row>10</xdr:row>
      <xdr:rowOff>123824</xdr:rowOff>
    </xdr:from>
    <xdr:to>
      <xdr:col>13</xdr:col>
      <xdr:colOff>476249</xdr:colOff>
      <xdr:row>28</xdr:row>
      <xdr:rowOff>38099</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260974" y="2028824"/>
              <a:ext cx="6454775" cy="334327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0</xdr:colOff>
      <xdr:row>30</xdr:row>
      <xdr:rowOff>0</xdr:rowOff>
    </xdr:from>
    <xdr:to>
      <xdr:col>18</xdr:col>
      <xdr:colOff>295836</xdr:colOff>
      <xdr:row>41</xdr:row>
      <xdr:rowOff>85725</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7543800" y="5715000"/>
          <a:ext cx="5782236" cy="2181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u="sng">
              <a:solidFill>
                <a:schemeClr val="dk1"/>
              </a:solidFill>
              <a:effectLst/>
              <a:latin typeface="+mn-lt"/>
              <a:ea typeface="+mn-ea"/>
              <a:cs typeface="+mn-cs"/>
            </a:rPr>
            <a:t>DataBids worksheet</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Histogram</a:t>
          </a:r>
          <a:r>
            <a:rPr lang="en-US" sz="1100" baseline="0">
              <a:solidFill>
                <a:schemeClr val="dk1"/>
              </a:solidFill>
              <a:effectLst/>
              <a:latin typeface="+mn-lt"/>
              <a:ea typeface="+mn-ea"/>
              <a:cs typeface="+mn-cs"/>
            </a:rPr>
            <a:t> of # of Units data </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Normal is the best choice</a:t>
          </a:r>
          <a:endParaRPr lang="en-US">
            <a:effectLst/>
          </a:endParaRPr>
        </a:p>
        <a:p>
          <a:r>
            <a:rPr lang="en-US" sz="1100" baseline="0">
              <a:solidFill>
                <a:schemeClr val="dk1"/>
              </a:solidFill>
              <a:effectLst/>
              <a:latin typeface="+mn-lt"/>
              <a:ea typeface="+mn-ea"/>
              <a:cs typeface="+mn-cs"/>
            </a:rPr>
            <a:t>Other distributions may be reasonable</a:t>
          </a:r>
          <a:endParaRPr lang="en-US">
            <a:effectLst/>
          </a:endParaRPr>
        </a:p>
        <a:p>
          <a:r>
            <a:rPr lang="en-US" sz="1100" baseline="0">
              <a:solidFill>
                <a:schemeClr val="dk1"/>
              </a:solidFill>
              <a:effectLst/>
              <a:latin typeface="+mn-lt"/>
              <a:ea typeface="+mn-ea"/>
              <a:cs typeface="+mn-cs"/>
            </a:rPr>
            <a:t>Should be continuous as the magnitude of values is relatively large</a:t>
          </a:r>
          <a:endParaRPr lang="en-US">
            <a:effectLst/>
          </a:endParaRPr>
        </a:p>
        <a:p>
          <a:endParaRPr lang="en-US" sz="1100"/>
        </a:p>
        <a:p>
          <a:r>
            <a:rPr lang="en-US" sz="1100"/>
            <a:t>Computing probability</a:t>
          </a:r>
          <a:r>
            <a:rPr lang="en-US" sz="1100" baseline="0"/>
            <a:t> of winning bid based on Bid Price</a:t>
          </a:r>
          <a:endParaRPr lang="en-US" sz="1100"/>
        </a:p>
        <a:p>
          <a:endParaRPr lang="en-US" sz="1100"/>
        </a:p>
        <a:p>
          <a:r>
            <a:rPr lang="en-US" sz="1100"/>
            <a:t>Scatter</a:t>
          </a:r>
          <a:r>
            <a:rPr lang="en-US" sz="1100" baseline="0"/>
            <a:t> plot of Bid Price versus # of Units Per RFQ to demonstrate these quantities are independent. </a:t>
          </a:r>
        </a:p>
        <a:p>
          <a:endParaRPr lang="en-US" sz="1100" baseline="0"/>
        </a:p>
        <a:p>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15</xdr:col>
      <xdr:colOff>186502</xdr:colOff>
      <xdr:row>6</xdr:row>
      <xdr:rowOff>20811</xdr:rowOff>
    </xdr:from>
    <xdr:to>
      <xdr:col>31</xdr:col>
      <xdr:colOff>423024</xdr:colOff>
      <xdr:row>35</xdr:row>
      <xdr:rowOff>156883</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1389529</xdr:colOff>
      <xdr:row>2</xdr:row>
      <xdr:rowOff>179294</xdr:rowOff>
    </xdr:from>
    <xdr:to>
      <xdr:col>14</xdr:col>
      <xdr:colOff>627530</xdr:colOff>
      <xdr:row>36</xdr:row>
      <xdr:rowOff>19050</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11305054" y="579344"/>
          <a:ext cx="5772151" cy="66406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u="sng"/>
            <a:t>Data</a:t>
          </a:r>
          <a:r>
            <a:rPr lang="en-US" sz="1100" u="sng" baseline="0"/>
            <a:t>RFQ worksheet </a:t>
          </a:r>
        </a:p>
        <a:p>
          <a:r>
            <a:rPr lang="en-US" sz="1100"/>
            <a:t>Histogram</a:t>
          </a:r>
          <a:r>
            <a:rPr lang="en-US" sz="1100" baseline="0"/>
            <a:t> of # of weekly RFQs data (1 point)</a:t>
          </a:r>
        </a:p>
        <a:p>
          <a:pPr marL="0" marR="0" lvl="0" indent="0" defTabSz="914400" eaLnBrk="1" fontAlgn="auto" latinLnBrk="0" hangingPunct="1">
            <a:lnSpc>
              <a:spcPct val="100000"/>
            </a:lnSpc>
            <a:spcBef>
              <a:spcPts val="0"/>
            </a:spcBef>
            <a:spcAft>
              <a:spcPts val="0"/>
            </a:spcAft>
            <a:buClrTx/>
            <a:buSzTx/>
            <a:buFontTx/>
            <a:buNone/>
            <a:tabLst/>
            <a:defRPr/>
          </a:pPr>
          <a:r>
            <a:rPr lang="en-US" sz="1100"/>
            <a:t>Choice</a:t>
          </a:r>
          <a:r>
            <a:rPr lang="en-US" sz="1100" baseline="0"/>
            <a:t> of distribution with justification: </a:t>
          </a:r>
          <a:r>
            <a:rPr lang="en-US" sz="1100" baseline="0">
              <a:solidFill>
                <a:schemeClr val="dk1"/>
              </a:solidFill>
              <a:effectLst/>
              <a:latin typeface="+mn-lt"/>
              <a:ea typeface="+mn-ea"/>
              <a:cs typeface="+mn-cs"/>
            </a:rPr>
            <a:t>(2 points)</a:t>
          </a:r>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-Poisson is the best choice </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-Other distributions may be reasonable, but not as good of option. </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---Custom discrete may work, but there are outcomes that are not possible that should be (3, 4)</a:t>
          </a:r>
        </a:p>
        <a:p>
          <a:r>
            <a:rPr lang="en-US" sz="1100" baseline="0"/>
            <a:t>-Should be discrete, but can use continuous (normal?), but really need to round these values in the model then</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u="sng">
              <a:solidFill>
                <a:schemeClr val="dk1"/>
              </a:solidFill>
              <a:effectLst/>
              <a:latin typeface="+mn-lt"/>
              <a:ea typeface="+mn-ea"/>
              <a:cs typeface="+mn-cs"/>
            </a:rPr>
            <a:t>DataBids worksheet</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Histogram</a:t>
          </a:r>
          <a:r>
            <a:rPr lang="en-US" sz="1100" baseline="0">
              <a:solidFill>
                <a:schemeClr val="dk1"/>
              </a:solidFill>
              <a:effectLst/>
              <a:latin typeface="+mn-lt"/>
              <a:ea typeface="+mn-ea"/>
              <a:cs typeface="+mn-cs"/>
            </a:rPr>
            <a:t> of # of Units data (1 point)</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Choice of distribution with justification: (2 points)</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-Normal is the best choice</a:t>
          </a:r>
          <a:endParaRPr lang="en-US">
            <a:effectLst/>
          </a:endParaRPr>
        </a:p>
        <a:p>
          <a:r>
            <a:rPr lang="en-US" sz="1100" baseline="0">
              <a:solidFill>
                <a:schemeClr val="dk1"/>
              </a:solidFill>
              <a:effectLst/>
              <a:latin typeface="+mn-lt"/>
              <a:ea typeface="+mn-ea"/>
              <a:cs typeface="+mn-cs"/>
            </a:rPr>
            <a:t>-Other distributions may be reasonable</a:t>
          </a:r>
          <a:endParaRPr lang="en-US">
            <a:effectLst/>
          </a:endParaRPr>
        </a:p>
        <a:p>
          <a:r>
            <a:rPr lang="en-US" sz="1100" baseline="0">
              <a:solidFill>
                <a:schemeClr val="dk1"/>
              </a:solidFill>
              <a:effectLst/>
              <a:latin typeface="+mn-lt"/>
              <a:ea typeface="+mn-ea"/>
              <a:cs typeface="+mn-cs"/>
            </a:rPr>
            <a:t>-Should be continuous as the magnitude of values is relatively large</a:t>
          </a:r>
          <a:endParaRPr lang="en-US">
            <a:effectLst/>
          </a:endParaRPr>
        </a:p>
        <a:p>
          <a:endParaRPr lang="en-US" sz="1100"/>
        </a:p>
        <a:p>
          <a:r>
            <a:rPr lang="en-US" sz="1100"/>
            <a:t>Computing probability</a:t>
          </a:r>
          <a:r>
            <a:rPr lang="en-US" sz="1100" baseline="0"/>
            <a:t> of winning bid based on Bid Price (4 points)</a:t>
          </a:r>
          <a:endParaRPr lang="en-US" sz="1100"/>
        </a:p>
        <a:p>
          <a:endParaRPr lang="en-US" sz="1100"/>
        </a:p>
        <a:p>
          <a:r>
            <a:rPr lang="en-US" sz="1100"/>
            <a:t>Scatter</a:t>
          </a:r>
          <a:r>
            <a:rPr lang="en-US" sz="1100" baseline="0"/>
            <a:t> plot of Bid Price versus # of Units Per RFQ to demonstrate these quantities are independent. (0 point - but if any student considers this correctly +1 point bonus)</a:t>
          </a:r>
        </a:p>
        <a:p>
          <a:endParaRPr lang="en-US" sz="1100"/>
        </a:p>
        <a:p>
          <a:r>
            <a:rPr lang="en-US" sz="1100"/>
            <a:t>Simulating the Number of RFQs Per</a:t>
          </a:r>
          <a:r>
            <a:rPr lang="en-US" sz="1100" baseline="0"/>
            <a:t> Week (3 points)</a:t>
          </a:r>
        </a:p>
        <a:p>
          <a:endParaRPr lang="en-US" sz="1100" baseline="0"/>
        </a:p>
        <a:p>
          <a:r>
            <a:rPr lang="en-US" sz="1100" baseline="0"/>
            <a:t>Simulating the Units in each RFQ (3 points) </a:t>
          </a:r>
        </a:p>
        <a:p>
          <a:r>
            <a:rPr lang="en-US" sz="1100" baseline="0"/>
            <a:t>-students do NOT need to round continuous values as I did </a:t>
          </a:r>
        </a:p>
        <a:p>
          <a:endParaRPr lang="en-US" sz="1100" baseline="0"/>
        </a:p>
        <a:p>
          <a:r>
            <a:rPr lang="en-US" sz="1100"/>
            <a:t>Simulating whether</a:t>
          </a:r>
          <a:r>
            <a:rPr lang="en-US" sz="1100" baseline="0"/>
            <a:t> win Bid (for bidding $80, $100, or $120). (3 points)</a:t>
          </a:r>
        </a:p>
        <a:p>
          <a:r>
            <a:rPr lang="en-US" sz="1100" baseline="0"/>
            <a:t>-can use a binomial random variable for this (I did not to make model simpler)</a:t>
          </a:r>
        </a:p>
        <a:p>
          <a:endParaRPr lang="en-US" sz="1100" baseline="0"/>
        </a:p>
        <a:p>
          <a:r>
            <a:rPr lang="en-US" sz="1100" baseline="0"/>
            <a:t>Computing total weekly revenue (2 points)</a:t>
          </a:r>
        </a:p>
        <a:p>
          <a:endParaRPr lang="en-US" sz="1100" baseline="0"/>
        </a:p>
        <a:p>
          <a:r>
            <a:rPr lang="en-US" sz="1100" baseline="0"/>
            <a:t>Tracking data over 1,000 simulation trials (1 point) </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t>Computing average profit for each option and identifying $80 bid as the best. </a:t>
          </a:r>
          <a:r>
            <a:rPr lang="en-US" sz="1100" baseline="0">
              <a:solidFill>
                <a:schemeClr val="dk1"/>
              </a:solidFill>
              <a:effectLst/>
              <a:latin typeface="+mn-lt"/>
              <a:ea typeface="+mn-ea"/>
              <a:cs typeface="+mn-cs"/>
            </a:rPr>
            <a:t>(1 point) </a:t>
          </a:r>
          <a:endParaRPr lang="en-US">
            <a:effectLst/>
          </a:endParaRP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Computing the proportion of time that $80 bid would result in best weekly revenue.</a:t>
          </a:r>
          <a:r>
            <a:rPr lang="en-US" sz="1100" baseline="0"/>
            <a:t> </a:t>
          </a:r>
          <a:r>
            <a:rPr lang="en-US" sz="1100" baseline="0">
              <a:solidFill>
                <a:schemeClr val="dk1"/>
              </a:solidFill>
              <a:effectLst/>
              <a:latin typeface="+mn-lt"/>
              <a:ea typeface="+mn-ea"/>
              <a:cs typeface="+mn-cs"/>
            </a:rPr>
            <a:t>(2 points) </a:t>
          </a:r>
          <a:endParaRPr lang="en-US">
            <a:effectLst/>
          </a:endParaRPr>
        </a:p>
        <a:p>
          <a:endParaRPr lang="en-US" sz="1100"/>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
  <sheetViews>
    <sheetView zoomScale="145" zoomScaleNormal="145" workbookViewId="0">
      <selection activeCell="A23" sqref="A23:XFD23"/>
    </sheetView>
  </sheetViews>
  <sheetFormatPr baseColWidth="10" defaultColWidth="9.1640625" defaultRowHeight="16" x14ac:dyDescent="0.2"/>
  <cols>
    <col min="1" max="1" width="9.1640625" style="19"/>
    <col min="2" max="2" width="10" style="19" bestFit="1" customWidth="1"/>
    <col min="3" max="5" width="9.1640625" style="4"/>
    <col min="6" max="6" width="11.1640625" style="4" bestFit="1" customWidth="1"/>
    <col min="7" max="16384" width="9.1640625" style="4"/>
  </cols>
  <sheetData>
    <row r="1" spans="1:6" s="3" customFormat="1" x14ac:dyDescent="0.2">
      <c r="A1" s="10" t="s">
        <v>44</v>
      </c>
      <c r="B1" s="10" t="s">
        <v>59</v>
      </c>
    </row>
    <row r="2" spans="1:6" s="3" customFormat="1" x14ac:dyDescent="0.2">
      <c r="A2" s="10">
        <v>1</v>
      </c>
      <c r="B2" s="19">
        <v>10</v>
      </c>
      <c r="E2" s="21" t="s">
        <v>79</v>
      </c>
      <c r="F2" s="3" t="s">
        <v>80</v>
      </c>
    </row>
    <row r="3" spans="1:6" x14ac:dyDescent="0.2">
      <c r="A3" s="10">
        <v>2</v>
      </c>
      <c r="B3" s="19">
        <v>16</v>
      </c>
      <c r="E3" s="4">
        <v>0</v>
      </c>
      <c r="F3" s="4">
        <v>0</v>
      </c>
    </row>
    <row r="4" spans="1:6" x14ac:dyDescent="0.2">
      <c r="A4" s="10">
        <v>3</v>
      </c>
      <c r="B4" s="19">
        <v>13</v>
      </c>
      <c r="E4" s="4">
        <v>1</v>
      </c>
      <c r="F4" s="4">
        <f t="shared" ref="F4:F23" si="0">COUNTIF($B$2:$B$51,"="&amp;E4)</f>
        <v>0</v>
      </c>
    </row>
    <row r="5" spans="1:6" x14ac:dyDescent="0.2">
      <c r="A5" s="10">
        <v>4</v>
      </c>
      <c r="B5" s="19">
        <v>11</v>
      </c>
      <c r="E5" s="4">
        <v>2</v>
      </c>
      <c r="F5" s="4">
        <f t="shared" si="0"/>
        <v>1</v>
      </c>
    </row>
    <row r="6" spans="1:6" x14ac:dyDescent="0.2">
      <c r="A6" s="10">
        <v>5</v>
      </c>
      <c r="B6" s="19">
        <v>9</v>
      </c>
      <c r="E6" s="4">
        <v>3</v>
      </c>
      <c r="F6" s="4">
        <f t="shared" si="0"/>
        <v>0</v>
      </c>
    </row>
    <row r="7" spans="1:6" x14ac:dyDescent="0.2">
      <c r="A7" s="10">
        <v>6</v>
      </c>
      <c r="B7" s="19">
        <v>10</v>
      </c>
      <c r="E7" s="4">
        <v>4</v>
      </c>
      <c r="F7" s="4">
        <f t="shared" si="0"/>
        <v>0</v>
      </c>
    </row>
    <row r="8" spans="1:6" x14ac:dyDescent="0.2">
      <c r="A8" s="10">
        <v>7</v>
      </c>
      <c r="B8" s="19">
        <v>8</v>
      </c>
      <c r="E8" s="4">
        <v>5</v>
      </c>
      <c r="F8" s="4">
        <f t="shared" si="0"/>
        <v>1</v>
      </c>
    </row>
    <row r="9" spans="1:6" x14ac:dyDescent="0.2">
      <c r="A9" s="10">
        <v>8</v>
      </c>
      <c r="B9" s="19">
        <v>10</v>
      </c>
      <c r="E9" s="4">
        <v>6</v>
      </c>
      <c r="F9" s="4">
        <f t="shared" si="0"/>
        <v>3</v>
      </c>
    </row>
    <row r="10" spans="1:6" x14ac:dyDescent="0.2">
      <c r="A10" s="10">
        <v>9</v>
      </c>
      <c r="B10" s="19">
        <v>14</v>
      </c>
      <c r="E10" s="4">
        <v>7</v>
      </c>
      <c r="F10" s="4">
        <f t="shared" si="0"/>
        <v>4</v>
      </c>
    </row>
    <row r="11" spans="1:6" x14ac:dyDescent="0.2">
      <c r="A11" s="10">
        <v>10</v>
      </c>
      <c r="B11" s="19">
        <v>14</v>
      </c>
      <c r="E11" s="4">
        <v>8</v>
      </c>
      <c r="F11" s="4">
        <f t="shared" si="0"/>
        <v>5</v>
      </c>
    </row>
    <row r="12" spans="1:6" x14ac:dyDescent="0.2">
      <c r="A12" s="10">
        <v>11</v>
      </c>
      <c r="B12" s="19">
        <v>8</v>
      </c>
      <c r="E12" s="4">
        <v>9</v>
      </c>
      <c r="F12" s="4">
        <f t="shared" si="0"/>
        <v>8</v>
      </c>
    </row>
    <row r="13" spans="1:6" x14ac:dyDescent="0.2">
      <c r="A13" s="10">
        <v>12</v>
      </c>
      <c r="B13" s="19">
        <v>2</v>
      </c>
      <c r="E13" s="4">
        <v>10</v>
      </c>
      <c r="F13" s="4">
        <f t="shared" si="0"/>
        <v>9</v>
      </c>
    </row>
    <row r="14" spans="1:6" x14ac:dyDescent="0.2">
      <c r="A14" s="10">
        <v>13</v>
      </c>
      <c r="B14" s="19">
        <v>9</v>
      </c>
      <c r="E14" s="4">
        <v>11</v>
      </c>
      <c r="F14" s="4">
        <f t="shared" si="0"/>
        <v>7</v>
      </c>
    </row>
    <row r="15" spans="1:6" x14ac:dyDescent="0.2">
      <c r="A15" s="10">
        <v>14</v>
      </c>
      <c r="B15" s="19">
        <v>11</v>
      </c>
      <c r="E15" s="4">
        <v>12</v>
      </c>
      <c r="F15" s="4">
        <f t="shared" si="0"/>
        <v>1</v>
      </c>
    </row>
    <row r="16" spans="1:6" x14ac:dyDescent="0.2">
      <c r="A16" s="10">
        <v>15</v>
      </c>
      <c r="B16" s="19">
        <v>11</v>
      </c>
      <c r="E16" s="4">
        <v>13</v>
      </c>
      <c r="F16" s="4">
        <f t="shared" si="0"/>
        <v>4</v>
      </c>
    </row>
    <row r="17" spans="1:6" x14ac:dyDescent="0.2">
      <c r="A17" s="10">
        <v>16</v>
      </c>
      <c r="B17" s="19">
        <v>7</v>
      </c>
      <c r="E17" s="4">
        <v>14</v>
      </c>
      <c r="F17" s="4">
        <f t="shared" si="0"/>
        <v>4</v>
      </c>
    </row>
    <row r="18" spans="1:6" x14ac:dyDescent="0.2">
      <c r="A18" s="10">
        <v>17</v>
      </c>
      <c r="B18" s="19">
        <v>14</v>
      </c>
      <c r="E18" s="4">
        <v>15</v>
      </c>
      <c r="F18" s="4">
        <f t="shared" si="0"/>
        <v>1</v>
      </c>
    </row>
    <row r="19" spans="1:6" x14ac:dyDescent="0.2">
      <c r="A19" s="10">
        <v>18</v>
      </c>
      <c r="B19" s="19">
        <v>10</v>
      </c>
      <c r="E19" s="4">
        <v>16</v>
      </c>
      <c r="F19" s="4">
        <f t="shared" si="0"/>
        <v>1</v>
      </c>
    </row>
    <row r="20" spans="1:6" x14ac:dyDescent="0.2">
      <c r="A20" s="10">
        <v>19</v>
      </c>
      <c r="B20" s="19">
        <v>15</v>
      </c>
      <c r="E20" s="4">
        <v>17</v>
      </c>
      <c r="F20" s="4">
        <f t="shared" si="0"/>
        <v>1</v>
      </c>
    </row>
    <row r="21" spans="1:6" x14ac:dyDescent="0.2">
      <c r="A21" s="10">
        <v>20</v>
      </c>
      <c r="B21" s="19">
        <v>11</v>
      </c>
      <c r="E21" s="4">
        <v>18</v>
      </c>
      <c r="F21" s="4">
        <f t="shared" si="0"/>
        <v>0</v>
      </c>
    </row>
    <row r="22" spans="1:6" x14ac:dyDescent="0.2">
      <c r="A22" s="10">
        <v>21</v>
      </c>
      <c r="B22" s="19">
        <v>9</v>
      </c>
      <c r="E22" s="4">
        <v>19</v>
      </c>
      <c r="F22" s="4">
        <f t="shared" si="0"/>
        <v>0</v>
      </c>
    </row>
    <row r="23" spans="1:6" x14ac:dyDescent="0.2">
      <c r="A23" s="10">
        <v>22</v>
      </c>
      <c r="B23" s="19">
        <v>9</v>
      </c>
      <c r="E23" s="4">
        <v>20</v>
      </c>
      <c r="F23" s="4">
        <f t="shared" si="0"/>
        <v>0</v>
      </c>
    </row>
    <row r="24" spans="1:6" x14ac:dyDescent="0.2">
      <c r="A24" s="10">
        <v>23</v>
      </c>
      <c r="B24" s="19">
        <v>17</v>
      </c>
    </row>
    <row r="25" spans="1:6" x14ac:dyDescent="0.2">
      <c r="A25" s="10">
        <v>24</v>
      </c>
      <c r="B25" s="19">
        <v>10</v>
      </c>
    </row>
    <row r="26" spans="1:6" x14ac:dyDescent="0.2">
      <c r="A26" s="10">
        <v>25</v>
      </c>
      <c r="B26" s="19">
        <v>11</v>
      </c>
    </row>
    <row r="27" spans="1:6" x14ac:dyDescent="0.2">
      <c r="A27" s="10">
        <v>26</v>
      </c>
      <c r="B27" s="19">
        <v>10</v>
      </c>
    </row>
    <row r="28" spans="1:6" x14ac:dyDescent="0.2">
      <c r="A28" s="10">
        <v>27</v>
      </c>
      <c r="B28" s="19">
        <v>13</v>
      </c>
    </row>
    <row r="29" spans="1:6" x14ac:dyDescent="0.2">
      <c r="A29" s="10">
        <v>28</v>
      </c>
      <c r="B29" s="19">
        <v>9</v>
      </c>
    </row>
    <row r="30" spans="1:6" x14ac:dyDescent="0.2">
      <c r="A30" s="10">
        <v>29</v>
      </c>
      <c r="B30" s="19">
        <v>13</v>
      </c>
    </row>
    <row r="31" spans="1:6" x14ac:dyDescent="0.2">
      <c r="A31" s="10">
        <v>30</v>
      </c>
      <c r="B31" s="19">
        <v>11</v>
      </c>
    </row>
    <row r="32" spans="1:6" x14ac:dyDescent="0.2">
      <c r="A32" s="10">
        <v>31</v>
      </c>
      <c r="B32" s="19">
        <v>7</v>
      </c>
    </row>
    <row r="33" spans="1:2" x14ac:dyDescent="0.2">
      <c r="A33" s="10">
        <v>32</v>
      </c>
      <c r="B33" s="19">
        <v>14</v>
      </c>
    </row>
    <row r="34" spans="1:2" x14ac:dyDescent="0.2">
      <c r="A34" s="10">
        <v>33</v>
      </c>
      <c r="B34" s="19">
        <v>13</v>
      </c>
    </row>
    <row r="35" spans="1:2" x14ac:dyDescent="0.2">
      <c r="A35" s="10">
        <v>34</v>
      </c>
      <c r="B35" s="19">
        <v>12</v>
      </c>
    </row>
    <row r="36" spans="1:2" x14ac:dyDescent="0.2">
      <c r="A36" s="10">
        <v>35</v>
      </c>
      <c r="B36" s="19">
        <v>8</v>
      </c>
    </row>
    <row r="37" spans="1:2" x14ac:dyDescent="0.2">
      <c r="A37" s="10">
        <v>36</v>
      </c>
      <c r="B37" s="19">
        <v>9</v>
      </c>
    </row>
    <row r="38" spans="1:2" x14ac:dyDescent="0.2">
      <c r="A38" s="10">
        <v>37</v>
      </c>
      <c r="B38" s="19">
        <v>6</v>
      </c>
    </row>
    <row r="39" spans="1:2" x14ac:dyDescent="0.2">
      <c r="A39" s="10">
        <v>38</v>
      </c>
      <c r="B39" s="19">
        <v>6</v>
      </c>
    </row>
    <row r="40" spans="1:2" x14ac:dyDescent="0.2">
      <c r="A40" s="10">
        <v>39</v>
      </c>
      <c r="B40" s="19">
        <v>8</v>
      </c>
    </row>
    <row r="41" spans="1:2" x14ac:dyDescent="0.2">
      <c r="A41" s="10">
        <v>40</v>
      </c>
      <c r="B41" s="19">
        <v>6</v>
      </c>
    </row>
    <row r="42" spans="1:2" x14ac:dyDescent="0.2">
      <c r="A42" s="10">
        <v>41</v>
      </c>
      <c r="B42" s="19">
        <v>8</v>
      </c>
    </row>
    <row r="43" spans="1:2" x14ac:dyDescent="0.2">
      <c r="A43" s="10">
        <v>42</v>
      </c>
      <c r="B43" s="19">
        <v>10</v>
      </c>
    </row>
    <row r="44" spans="1:2" x14ac:dyDescent="0.2">
      <c r="A44" s="10">
        <v>43</v>
      </c>
      <c r="B44" s="19">
        <v>10</v>
      </c>
    </row>
    <row r="45" spans="1:2" x14ac:dyDescent="0.2">
      <c r="A45" s="10">
        <v>44</v>
      </c>
      <c r="B45" s="19">
        <v>9</v>
      </c>
    </row>
    <row r="46" spans="1:2" x14ac:dyDescent="0.2">
      <c r="A46" s="10">
        <v>45</v>
      </c>
      <c r="B46" s="19">
        <v>11</v>
      </c>
    </row>
    <row r="47" spans="1:2" x14ac:dyDescent="0.2">
      <c r="A47" s="10">
        <v>46</v>
      </c>
      <c r="B47" s="19">
        <v>5</v>
      </c>
    </row>
    <row r="48" spans="1:2" x14ac:dyDescent="0.2">
      <c r="A48" s="10">
        <v>47</v>
      </c>
      <c r="B48" s="19">
        <v>7</v>
      </c>
    </row>
    <row r="49" spans="1:2" x14ac:dyDescent="0.2">
      <c r="A49" s="10">
        <v>48</v>
      </c>
      <c r="B49" s="19">
        <v>9</v>
      </c>
    </row>
    <row r="50" spans="1:2" x14ac:dyDescent="0.2">
      <c r="A50" s="10">
        <v>49</v>
      </c>
      <c r="B50" s="19">
        <v>10</v>
      </c>
    </row>
    <row r="51" spans="1:2" x14ac:dyDescent="0.2">
      <c r="A51" s="10">
        <v>50</v>
      </c>
      <c r="B51" s="19">
        <v>7</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01"/>
  <sheetViews>
    <sheetView workbookViewId="0">
      <selection activeCell="H10" sqref="H10"/>
    </sheetView>
  </sheetViews>
  <sheetFormatPr baseColWidth="10" defaultColWidth="8.83203125" defaultRowHeight="15" x14ac:dyDescent="0.2"/>
  <cols>
    <col min="1" max="1" width="13.33203125" style="22" customWidth="1"/>
    <col min="2" max="2" width="14.5" style="22" customWidth="1"/>
    <col min="3" max="3" width="12.1640625" style="22" customWidth="1"/>
    <col min="4" max="4" width="13.83203125" style="22" customWidth="1"/>
    <col min="7" max="7" width="18.1640625" bestFit="1" customWidth="1"/>
    <col min="8" max="8" width="13.6640625" bestFit="1" customWidth="1"/>
  </cols>
  <sheetData>
    <row r="1" spans="1:8" x14ac:dyDescent="0.2">
      <c r="A1" s="22" t="s">
        <v>60</v>
      </c>
      <c r="B1" s="22" t="s">
        <v>55</v>
      </c>
      <c r="C1" s="22" t="s">
        <v>54</v>
      </c>
      <c r="D1" s="22" t="s">
        <v>53</v>
      </c>
      <c r="G1" s="22" t="s">
        <v>52</v>
      </c>
      <c r="H1" s="22" t="s">
        <v>61</v>
      </c>
    </row>
    <row r="2" spans="1:8" x14ac:dyDescent="0.2">
      <c r="A2" s="22">
        <v>1</v>
      </c>
      <c r="B2" s="23">
        <v>120</v>
      </c>
      <c r="C2" s="22">
        <v>260</v>
      </c>
      <c r="D2" s="22">
        <v>1</v>
      </c>
      <c r="G2" s="24">
        <v>80</v>
      </c>
      <c r="H2" s="20">
        <f>AVERAGEIF($B$2:$B$501,"="&amp;G2,$D$2:$D$501)</f>
        <v>0.80588235294117649</v>
      </c>
    </row>
    <row r="3" spans="1:8" x14ac:dyDescent="0.2">
      <c r="A3" s="22">
        <v>2</v>
      </c>
      <c r="B3" s="23">
        <v>120</v>
      </c>
      <c r="C3" s="22">
        <v>350</v>
      </c>
      <c r="D3" s="22">
        <v>0</v>
      </c>
      <c r="G3" s="24">
        <v>100</v>
      </c>
      <c r="H3" s="20">
        <f t="shared" ref="H3:H4" si="0">AVERAGEIF($B$2:$B$501,"="&amp;G3,$D$2:$D$501)</f>
        <v>0.48484848484848486</v>
      </c>
    </row>
    <row r="4" spans="1:8" x14ac:dyDescent="0.2">
      <c r="A4" s="22">
        <v>3</v>
      </c>
      <c r="B4" s="23">
        <v>100</v>
      </c>
      <c r="C4" s="22">
        <v>290</v>
      </c>
      <c r="D4" s="22">
        <v>0</v>
      </c>
      <c r="G4" s="24">
        <v>120</v>
      </c>
      <c r="H4" s="20">
        <f t="shared" si="0"/>
        <v>0.24242424242424243</v>
      </c>
    </row>
    <row r="5" spans="1:8" x14ac:dyDescent="0.2">
      <c r="A5" s="22">
        <v>4</v>
      </c>
      <c r="B5" s="23">
        <v>120</v>
      </c>
      <c r="C5" s="22">
        <v>300</v>
      </c>
      <c r="D5" s="22">
        <v>1</v>
      </c>
    </row>
    <row r="6" spans="1:8" x14ac:dyDescent="0.2">
      <c r="A6" s="22">
        <v>5</v>
      </c>
      <c r="B6" s="23">
        <v>100</v>
      </c>
      <c r="C6" s="22">
        <v>350</v>
      </c>
      <c r="D6" s="22">
        <v>1</v>
      </c>
    </row>
    <row r="7" spans="1:8" x14ac:dyDescent="0.2">
      <c r="A7" s="22">
        <v>6</v>
      </c>
      <c r="B7" s="23">
        <v>80</v>
      </c>
      <c r="C7" s="22">
        <v>310</v>
      </c>
      <c r="D7" s="22">
        <v>1</v>
      </c>
    </row>
    <row r="8" spans="1:8" x14ac:dyDescent="0.2">
      <c r="A8" s="22">
        <v>7</v>
      </c>
      <c r="B8" s="23">
        <v>100</v>
      </c>
      <c r="C8" s="22">
        <v>290</v>
      </c>
      <c r="D8" s="22">
        <v>1</v>
      </c>
      <c r="G8" t="s">
        <v>54</v>
      </c>
    </row>
    <row r="9" spans="1:8" x14ac:dyDescent="0.2">
      <c r="A9" s="22">
        <v>8</v>
      </c>
      <c r="B9" s="23">
        <v>80</v>
      </c>
      <c r="C9" s="22">
        <v>300</v>
      </c>
      <c r="D9" s="22">
        <v>1</v>
      </c>
      <c r="G9" t="s">
        <v>42</v>
      </c>
      <c r="H9" s="26">
        <f>AVERAGE(C2:C501)</f>
        <v>300</v>
      </c>
    </row>
    <row r="10" spans="1:8" x14ac:dyDescent="0.2">
      <c r="A10" s="22">
        <v>9</v>
      </c>
      <c r="B10" s="23">
        <v>120</v>
      </c>
      <c r="C10" s="22">
        <v>340</v>
      </c>
      <c r="D10" s="22">
        <v>0</v>
      </c>
      <c r="G10" t="s">
        <v>43</v>
      </c>
      <c r="H10" s="25">
        <f>_xlfn.STDEV.S(C2:C501)</f>
        <v>60.983916536676332</v>
      </c>
    </row>
    <row r="11" spans="1:8" x14ac:dyDescent="0.2">
      <c r="A11" s="22">
        <v>10</v>
      </c>
      <c r="B11" s="23">
        <v>100</v>
      </c>
      <c r="C11" s="22">
        <v>350</v>
      </c>
      <c r="D11" s="22">
        <v>0</v>
      </c>
    </row>
    <row r="12" spans="1:8" x14ac:dyDescent="0.2">
      <c r="A12" s="22">
        <v>11</v>
      </c>
      <c r="B12" s="23">
        <v>80</v>
      </c>
      <c r="C12" s="22">
        <v>390</v>
      </c>
      <c r="D12" s="22">
        <v>1</v>
      </c>
    </row>
    <row r="13" spans="1:8" x14ac:dyDescent="0.2">
      <c r="A13" s="22">
        <v>12</v>
      </c>
      <c r="B13" s="23">
        <v>120</v>
      </c>
      <c r="C13" s="22">
        <v>490</v>
      </c>
      <c r="D13" s="22">
        <v>0</v>
      </c>
    </row>
    <row r="14" spans="1:8" x14ac:dyDescent="0.2">
      <c r="A14" s="22">
        <v>13</v>
      </c>
      <c r="B14" s="23">
        <v>100</v>
      </c>
      <c r="C14" s="22">
        <v>320</v>
      </c>
      <c r="D14" s="22">
        <v>0</v>
      </c>
    </row>
    <row r="15" spans="1:8" x14ac:dyDescent="0.2">
      <c r="A15" s="22">
        <v>14</v>
      </c>
      <c r="B15" s="23">
        <v>100</v>
      </c>
      <c r="C15" s="22">
        <v>290</v>
      </c>
      <c r="D15" s="22">
        <v>0</v>
      </c>
    </row>
    <row r="16" spans="1:8" x14ac:dyDescent="0.2">
      <c r="A16" s="22">
        <v>15</v>
      </c>
      <c r="B16" s="23">
        <v>100</v>
      </c>
      <c r="C16" s="22">
        <v>310</v>
      </c>
      <c r="D16" s="22">
        <v>1</v>
      </c>
    </row>
    <row r="17" spans="1:4" x14ac:dyDescent="0.2">
      <c r="A17" s="22">
        <v>16</v>
      </c>
      <c r="B17" s="23">
        <v>120</v>
      </c>
      <c r="C17" s="22">
        <v>260</v>
      </c>
      <c r="D17" s="22">
        <v>1</v>
      </c>
    </row>
    <row r="18" spans="1:4" x14ac:dyDescent="0.2">
      <c r="A18" s="22">
        <v>17</v>
      </c>
      <c r="B18" s="23">
        <v>120</v>
      </c>
      <c r="C18" s="22">
        <v>320</v>
      </c>
      <c r="D18" s="22">
        <v>0</v>
      </c>
    </row>
    <row r="19" spans="1:4" x14ac:dyDescent="0.2">
      <c r="A19" s="22">
        <v>18</v>
      </c>
      <c r="B19" s="23">
        <v>100</v>
      </c>
      <c r="C19" s="22">
        <v>230</v>
      </c>
      <c r="D19" s="22">
        <v>0</v>
      </c>
    </row>
    <row r="20" spans="1:4" x14ac:dyDescent="0.2">
      <c r="A20" s="22">
        <v>19</v>
      </c>
      <c r="B20" s="23">
        <v>100</v>
      </c>
      <c r="C20" s="22">
        <v>330</v>
      </c>
      <c r="D20" s="22">
        <v>0</v>
      </c>
    </row>
    <row r="21" spans="1:4" x14ac:dyDescent="0.2">
      <c r="A21" s="22">
        <v>20</v>
      </c>
      <c r="B21" s="23">
        <v>80</v>
      </c>
      <c r="C21" s="22">
        <v>380</v>
      </c>
      <c r="D21" s="22">
        <v>1</v>
      </c>
    </row>
    <row r="22" spans="1:4" x14ac:dyDescent="0.2">
      <c r="A22" s="22">
        <v>21</v>
      </c>
      <c r="B22" s="23">
        <v>120</v>
      </c>
      <c r="C22" s="22">
        <v>350</v>
      </c>
      <c r="D22" s="22">
        <v>0</v>
      </c>
    </row>
    <row r="23" spans="1:4" x14ac:dyDescent="0.2">
      <c r="A23" s="22">
        <v>22</v>
      </c>
      <c r="B23" s="23">
        <v>120</v>
      </c>
      <c r="C23" s="22">
        <v>380</v>
      </c>
      <c r="D23" s="22">
        <v>1</v>
      </c>
    </row>
    <row r="24" spans="1:4" x14ac:dyDescent="0.2">
      <c r="A24" s="22">
        <v>23</v>
      </c>
      <c r="B24" s="23">
        <v>100</v>
      </c>
      <c r="C24" s="22">
        <v>210</v>
      </c>
      <c r="D24" s="22">
        <v>0</v>
      </c>
    </row>
    <row r="25" spans="1:4" x14ac:dyDescent="0.2">
      <c r="A25" s="22">
        <v>24</v>
      </c>
      <c r="B25" s="23">
        <v>120</v>
      </c>
      <c r="C25" s="22">
        <v>250</v>
      </c>
      <c r="D25" s="22">
        <v>0</v>
      </c>
    </row>
    <row r="26" spans="1:4" x14ac:dyDescent="0.2">
      <c r="A26" s="22">
        <v>25</v>
      </c>
      <c r="B26" s="23">
        <v>80</v>
      </c>
      <c r="C26" s="22">
        <v>260</v>
      </c>
      <c r="D26" s="22">
        <v>1</v>
      </c>
    </row>
    <row r="27" spans="1:4" x14ac:dyDescent="0.2">
      <c r="A27" s="22">
        <v>26</v>
      </c>
      <c r="B27" s="23">
        <v>80</v>
      </c>
      <c r="C27" s="22">
        <v>260</v>
      </c>
      <c r="D27" s="22">
        <v>0</v>
      </c>
    </row>
    <row r="28" spans="1:4" x14ac:dyDescent="0.2">
      <c r="A28" s="22">
        <v>27</v>
      </c>
      <c r="B28" s="23">
        <v>120</v>
      </c>
      <c r="C28" s="22">
        <v>310</v>
      </c>
      <c r="D28" s="22">
        <v>0</v>
      </c>
    </row>
    <row r="29" spans="1:4" x14ac:dyDescent="0.2">
      <c r="A29" s="22">
        <v>28</v>
      </c>
      <c r="B29" s="23">
        <v>80</v>
      </c>
      <c r="C29" s="22">
        <v>270</v>
      </c>
      <c r="D29" s="22">
        <v>1</v>
      </c>
    </row>
    <row r="30" spans="1:4" x14ac:dyDescent="0.2">
      <c r="A30" s="22">
        <v>29</v>
      </c>
      <c r="B30" s="23">
        <v>100</v>
      </c>
      <c r="C30" s="22">
        <v>330</v>
      </c>
      <c r="D30" s="22">
        <v>0</v>
      </c>
    </row>
    <row r="31" spans="1:4" x14ac:dyDescent="0.2">
      <c r="A31" s="22">
        <v>30</v>
      </c>
      <c r="B31" s="23">
        <v>120</v>
      </c>
      <c r="C31" s="22">
        <v>300</v>
      </c>
      <c r="D31" s="22">
        <v>1</v>
      </c>
    </row>
    <row r="32" spans="1:4" x14ac:dyDescent="0.2">
      <c r="A32" s="22">
        <v>31</v>
      </c>
      <c r="B32" s="23">
        <v>80</v>
      </c>
      <c r="C32" s="22">
        <v>320</v>
      </c>
      <c r="D32" s="22">
        <v>1</v>
      </c>
    </row>
    <row r="33" spans="1:4" x14ac:dyDescent="0.2">
      <c r="A33" s="22">
        <v>32</v>
      </c>
      <c r="B33" s="23">
        <v>100</v>
      </c>
      <c r="C33" s="22">
        <v>260</v>
      </c>
      <c r="D33" s="22">
        <v>1</v>
      </c>
    </row>
    <row r="34" spans="1:4" x14ac:dyDescent="0.2">
      <c r="A34" s="22">
        <v>33</v>
      </c>
      <c r="B34" s="23">
        <v>100</v>
      </c>
      <c r="C34" s="22">
        <v>420</v>
      </c>
      <c r="D34" s="22">
        <v>0</v>
      </c>
    </row>
    <row r="35" spans="1:4" x14ac:dyDescent="0.2">
      <c r="A35" s="22">
        <v>34</v>
      </c>
      <c r="B35" s="23">
        <v>80</v>
      </c>
      <c r="C35" s="22">
        <v>330</v>
      </c>
      <c r="D35" s="22">
        <v>1</v>
      </c>
    </row>
    <row r="36" spans="1:4" x14ac:dyDescent="0.2">
      <c r="A36" s="22">
        <v>35</v>
      </c>
      <c r="B36" s="23">
        <v>80</v>
      </c>
      <c r="C36" s="22">
        <v>300</v>
      </c>
      <c r="D36" s="22">
        <v>0</v>
      </c>
    </row>
    <row r="37" spans="1:4" x14ac:dyDescent="0.2">
      <c r="A37" s="22">
        <v>36</v>
      </c>
      <c r="B37" s="23">
        <v>120</v>
      </c>
      <c r="C37" s="22">
        <v>350</v>
      </c>
      <c r="D37" s="22">
        <v>1</v>
      </c>
    </row>
    <row r="38" spans="1:4" x14ac:dyDescent="0.2">
      <c r="A38" s="22">
        <v>37</v>
      </c>
      <c r="B38" s="23">
        <v>120</v>
      </c>
      <c r="C38" s="22">
        <v>250</v>
      </c>
      <c r="D38" s="22">
        <v>0</v>
      </c>
    </row>
    <row r="39" spans="1:4" x14ac:dyDescent="0.2">
      <c r="A39" s="22">
        <v>38</v>
      </c>
      <c r="B39" s="23">
        <v>100</v>
      </c>
      <c r="C39" s="22">
        <v>300</v>
      </c>
      <c r="D39" s="22">
        <v>1</v>
      </c>
    </row>
    <row r="40" spans="1:4" x14ac:dyDescent="0.2">
      <c r="A40" s="22">
        <v>39</v>
      </c>
      <c r="B40" s="23">
        <v>120</v>
      </c>
      <c r="C40" s="22">
        <v>360</v>
      </c>
      <c r="D40" s="22">
        <v>0</v>
      </c>
    </row>
    <row r="41" spans="1:4" x14ac:dyDescent="0.2">
      <c r="A41" s="22">
        <v>40</v>
      </c>
      <c r="B41" s="23">
        <v>120</v>
      </c>
      <c r="C41" s="22">
        <v>310</v>
      </c>
      <c r="D41" s="22">
        <v>0</v>
      </c>
    </row>
    <row r="42" spans="1:4" x14ac:dyDescent="0.2">
      <c r="A42" s="22">
        <v>41</v>
      </c>
      <c r="B42" s="23">
        <v>100</v>
      </c>
      <c r="C42" s="22">
        <v>180</v>
      </c>
      <c r="D42" s="22">
        <v>1</v>
      </c>
    </row>
    <row r="43" spans="1:4" x14ac:dyDescent="0.2">
      <c r="A43" s="22">
        <v>42</v>
      </c>
      <c r="B43" s="23">
        <v>100</v>
      </c>
      <c r="C43" s="22">
        <v>310</v>
      </c>
      <c r="D43" s="22">
        <v>0</v>
      </c>
    </row>
    <row r="44" spans="1:4" x14ac:dyDescent="0.2">
      <c r="A44" s="22">
        <v>43</v>
      </c>
      <c r="B44" s="23">
        <v>80</v>
      </c>
      <c r="C44" s="22">
        <v>270</v>
      </c>
      <c r="D44" s="22">
        <v>1</v>
      </c>
    </row>
    <row r="45" spans="1:4" x14ac:dyDescent="0.2">
      <c r="A45" s="22">
        <v>44</v>
      </c>
      <c r="B45" s="23">
        <v>80</v>
      </c>
      <c r="C45" s="22">
        <v>310</v>
      </c>
      <c r="D45" s="22">
        <v>1</v>
      </c>
    </row>
    <row r="46" spans="1:4" x14ac:dyDescent="0.2">
      <c r="A46" s="22">
        <v>45</v>
      </c>
      <c r="B46" s="23">
        <v>80</v>
      </c>
      <c r="C46" s="22">
        <v>240</v>
      </c>
      <c r="D46" s="22">
        <v>0</v>
      </c>
    </row>
    <row r="47" spans="1:4" x14ac:dyDescent="0.2">
      <c r="A47" s="22">
        <v>46</v>
      </c>
      <c r="B47" s="23">
        <v>120</v>
      </c>
      <c r="C47" s="22">
        <v>310</v>
      </c>
      <c r="D47" s="22">
        <v>0</v>
      </c>
    </row>
    <row r="48" spans="1:4" x14ac:dyDescent="0.2">
      <c r="A48" s="22">
        <v>47</v>
      </c>
      <c r="B48" s="23">
        <v>120</v>
      </c>
      <c r="C48" s="22">
        <v>350</v>
      </c>
      <c r="D48" s="22">
        <v>0</v>
      </c>
    </row>
    <row r="49" spans="1:4" x14ac:dyDescent="0.2">
      <c r="A49" s="22">
        <v>48</v>
      </c>
      <c r="B49" s="23">
        <v>80</v>
      </c>
      <c r="C49" s="22">
        <v>360</v>
      </c>
      <c r="D49" s="22">
        <v>1</v>
      </c>
    </row>
    <row r="50" spans="1:4" x14ac:dyDescent="0.2">
      <c r="A50" s="22">
        <v>49</v>
      </c>
      <c r="B50" s="23">
        <v>100</v>
      </c>
      <c r="C50" s="22">
        <v>340</v>
      </c>
      <c r="D50" s="22">
        <v>1</v>
      </c>
    </row>
    <row r="51" spans="1:4" x14ac:dyDescent="0.2">
      <c r="A51" s="22">
        <v>50</v>
      </c>
      <c r="B51" s="23">
        <v>100</v>
      </c>
      <c r="C51" s="22">
        <v>190</v>
      </c>
      <c r="D51" s="22">
        <v>0</v>
      </c>
    </row>
    <row r="52" spans="1:4" x14ac:dyDescent="0.2">
      <c r="A52" s="22">
        <v>51</v>
      </c>
      <c r="B52" s="23">
        <v>120</v>
      </c>
      <c r="C52" s="22">
        <v>410</v>
      </c>
      <c r="D52" s="22">
        <v>0</v>
      </c>
    </row>
    <row r="53" spans="1:4" x14ac:dyDescent="0.2">
      <c r="A53" s="22">
        <v>52</v>
      </c>
      <c r="B53" s="23">
        <v>100</v>
      </c>
      <c r="C53" s="22">
        <v>410</v>
      </c>
      <c r="D53" s="22">
        <v>0</v>
      </c>
    </row>
    <row r="54" spans="1:4" x14ac:dyDescent="0.2">
      <c r="A54" s="22">
        <v>53</v>
      </c>
      <c r="B54" s="23">
        <v>120</v>
      </c>
      <c r="C54" s="22">
        <v>300</v>
      </c>
      <c r="D54" s="22">
        <v>0</v>
      </c>
    </row>
    <row r="55" spans="1:4" x14ac:dyDescent="0.2">
      <c r="A55" s="22">
        <v>54</v>
      </c>
      <c r="B55" s="23">
        <v>120</v>
      </c>
      <c r="C55" s="22">
        <v>380</v>
      </c>
      <c r="D55" s="22">
        <v>1</v>
      </c>
    </row>
    <row r="56" spans="1:4" x14ac:dyDescent="0.2">
      <c r="A56" s="22">
        <v>55</v>
      </c>
      <c r="B56" s="23">
        <v>120</v>
      </c>
      <c r="C56" s="22">
        <v>430</v>
      </c>
      <c r="D56" s="22">
        <v>1</v>
      </c>
    </row>
    <row r="57" spans="1:4" x14ac:dyDescent="0.2">
      <c r="A57" s="22">
        <v>56</v>
      </c>
      <c r="B57" s="23">
        <v>80</v>
      </c>
      <c r="C57" s="22">
        <v>330</v>
      </c>
      <c r="D57" s="22">
        <v>1</v>
      </c>
    </row>
    <row r="58" spans="1:4" x14ac:dyDescent="0.2">
      <c r="A58" s="22">
        <v>57</v>
      </c>
      <c r="B58" s="23">
        <v>100</v>
      </c>
      <c r="C58" s="22">
        <v>280</v>
      </c>
      <c r="D58" s="22">
        <v>0</v>
      </c>
    </row>
    <row r="59" spans="1:4" x14ac:dyDescent="0.2">
      <c r="A59" s="22">
        <v>58</v>
      </c>
      <c r="B59" s="23">
        <v>120</v>
      </c>
      <c r="C59" s="22">
        <v>300</v>
      </c>
      <c r="D59" s="22">
        <v>1</v>
      </c>
    </row>
    <row r="60" spans="1:4" x14ac:dyDescent="0.2">
      <c r="A60" s="22">
        <v>59</v>
      </c>
      <c r="B60" s="23">
        <v>100</v>
      </c>
      <c r="C60" s="22">
        <v>110</v>
      </c>
      <c r="D60" s="22">
        <v>0</v>
      </c>
    </row>
    <row r="61" spans="1:4" x14ac:dyDescent="0.2">
      <c r="A61" s="22">
        <v>60</v>
      </c>
      <c r="B61" s="23">
        <v>80</v>
      </c>
      <c r="C61" s="22">
        <v>270</v>
      </c>
      <c r="D61" s="22">
        <v>1</v>
      </c>
    </row>
    <row r="62" spans="1:4" x14ac:dyDescent="0.2">
      <c r="A62" s="22">
        <v>61</v>
      </c>
      <c r="B62" s="23">
        <v>80</v>
      </c>
      <c r="C62" s="22">
        <v>280</v>
      </c>
      <c r="D62" s="22">
        <v>1</v>
      </c>
    </row>
    <row r="63" spans="1:4" x14ac:dyDescent="0.2">
      <c r="A63" s="22">
        <v>62</v>
      </c>
      <c r="B63" s="23">
        <v>80</v>
      </c>
      <c r="C63" s="22">
        <v>220</v>
      </c>
      <c r="D63" s="22">
        <v>1</v>
      </c>
    </row>
    <row r="64" spans="1:4" x14ac:dyDescent="0.2">
      <c r="A64" s="22">
        <v>63</v>
      </c>
      <c r="B64" s="23">
        <v>80</v>
      </c>
      <c r="C64" s="22">
        <v>230</v>
      </c>
      <c r="D64" s="22">
        <v>1</v>
      </c>
    </row>
    <row r="65" spans="1:4" x14ac:dyDescent="0.2">
      <c r="A65" s="22">
        <v>64</v>
      </c>
      <c r="B65" s="23">
        <v>100</v>
      </c>
      <c r="C65" s="22">
        <v>360</v>
      </c>
      <c r="D65" s="22">
        <v>1</v>
      </c>
    </row>
    <row r="66" spans="1:4" x14ac:dyDescent="0.2">
      <c r="A66" s="22">
        <v>65</v>
      </c>
      <c r="B66" s="23">
        <v>100</v>
      </c>
      <c r="C66" s="22">
        <v>410</v>
      </c>
      <c r="D66" s="22">
        <v>0</v>
      </c>
    </row>
    <row r="67" spans="1:4" x14ac:dyDescent="0.2">
      <c r="A67" s="22">
        <v>66</v>
      </c>
      <c r="B67" s="23">
        <v>120</v>
      </c>
      <c r="C67" s="22">
        <v>240</v>
      </c>
      <c r="D67" s="22">
        <v>0</v>
      </c>
    </row>
    <row r="68" spans="1:4" x14ac:dyDescent="0.2">
      <c r="A68" s="22">
        <v>67</v>
      </c>
      <c r="B68" s="23">
        <v>80</v>
      </c>
      <c r="C68" s="22">
        <v>330</v>
      </c>
      <c r="D68" s="22">
        <v>1</v>
      </c>
    </row>
    <row r="69" spans="1:4" x14ac:dyDescent="0.2">
      <c r="A69" s="22">
        <v>68</v>
      </c>
      <c r="B69" s="23">
        <v>80</v>
      </c>
      <c r="C69" s="22">
        <v>270</v>
      </c>
      <c r="D69" s="22">
        <v>1</v>
      </c>
    </row>
    <row r="70" spans="1:4" x14ac:dyDescent="0.2">
      <c r="A70" s="22">
        <v>69</v>
      </c>
      <c r="B70" s="23">
        <v>100</v>
      </c>
      <c r="C70" s="22">
        <v>230</v>
      </c>
      <c r="D70" s="22">
        <v>1</v>
      </c>
    </row>
    <row r="71" spans="1:4" x14ac:dyDescent="0.2">
      <c r="A71" s="22">
        <v>70</v>
      </c>
      <c r="B71" s="23">
        <v>80</v>
      </c>
      <c r="C71" s="22">
        <v>280</v>
      </c>
      <c r="D71" s="22">
        <v>0</v>
      </c>
    </row>
    <row r="72" spans="1:4" x14ac:dyDescent="0.2">
      <c r="A72" s="22">
        <v>71</v>
      </c>
      <c r="B72" s="23">
        <v>80</v>
      </c>
      <c r="C72" s="22">
        <v>290</v>
      </c>
      <c r="D72" s="22">
        <v>0</v>
      </c>
    </row>
    <row r="73" spans="1:4" x14ac:dyDescent="0.2">
      <c r="A73" s="22">
        <v>72</v>
      </c>
      <c r="B73" s="23">
        <v>100</v>
      </c>
      <c r="C73" s="22">
        <v>250</v>
      </c>
      <c r="D73" s="22">
        <v>0</v>
      </c>
    </row>
    <row r="74" spans="1:4" x14ac:dyDescent="0.2">
      <c r="A74" s="22">
        <v>73</v>
      </c>
      <c r="B74" s="23">
        <v>100</v>
      </c>
      <c r="C74" s="22">
        <v>330</v>
      </c>
      <c r="D74" s="22">
        <v>1</v>
      </c>
    </row>
    <row r="75" spans="1:4" x14ac:dyDescent="0.2">
      <c r="A75" s="22">
        <v>74</v>
      </c>
      <c r="B75" s="23">
        <v>120</v>
      </c>
      <c r="C75" s="22">
        <v>210</v>
      </c>
      <c r="D75" s="22">
        <v>0</v>
      </c>
    </row>
    <row r="76" spans="1:4" x14ac:dyDescent="0.2">
      <c r="A76" s="22">
        <v>75</v>
      </c>
      <c r="B76" s="23">
        <v>100</v>
      </c>
      <c r="C76" s="22">
        <v>250</v>
      </c>
      <c r="D76" s="22">
        <v>1</v>
      </c>
    </row>
    <row r="77" spans="1:4" x14ac:dyDescent="0.2">
      <c r="A77" s="22">
        <v>76</v>
      </c>
      <c r="B77" s="23">
        <v>80</v>
      </c>
      <c r="C77" s="22">
        <v>260</v>
      </c>
      <c r="D77" s="22">
        <v>1</v>
      </c>
    </row>
    <row r="78" spans="1:4" x14ac:dyDescent="0.2">
      <c r="A78" s="22">
        <v>77</v>
      </c>
      <c r="B78" s="23">
        <v>100</v>
      </c>
      <c r="C78" s="22">
        <v>210</v>
      </c>
      <c r="D78" s="22">
        <v>1</v>
      </c>
    </row>
    <row r="79" spans="1:4" x14ac:dyDescent="0.2">
      <c r="A79" s="22">
        <v>78</v>
      </c>
      <c r="B79" s="23">
        <v>80</v>
      </c>
      <c r="C79" s="22">
        <v>290</v>
      </c>
      <c r="D79" s="22">
        <v>1</v>
      </c>
    </row>
    <row r="80" spans="1:4" x14ac:dyDescent="0.2">
      <c r="A80" s="22">
        <v>79</v>
      </c>
      <c r="B80" s="23">
        <v>120</v>
      </c>
      <c r="C80" s="22">
        <v>270</v>
      </c>
      <c r="D80" s="22">
        <v>0</v>
      </c>
    </row>
    <row r="81" spans="1:4" x14ac:dyDescent="0.2">
      <c r="A81" s="22">
        <v>80</v>
      </c>
      <c r="B81" s="23">
        <v>100</v>
      </c>
      <c r="C81" s="22">
        <v>270</v>
      </c>
      <c r="D81" s="22">
        <v>1</v>
      </c>
    </row>
    <row r="82" spans="1:4" x14ac:dyDescent="0.2">
      <c r="A82" s="22">
        <v>81</v>
      </c>
      <c r="B82" s="23">
        <v>100</v>
      </c>
      <c r="C82" s="22">
        <v>300</v>
      </c>
      <c r="D82" s="22">
        <v>0</v>
      </c>
    </row>
    <row r="83" spans="1:4" x14ac:dyDescent="0.2">
      <c r="A83" s="22">
        <v>82</v>
      </c>
      <c r="B83" s="23">
        <v>80</v>
      </c>
      <c r="C83" s="22">
        <v>290</v>
      </c>
      <c r="D83" s="22">
        <v>1</v>
      </c>
    </row>
    <row r="84" spans="1:4" x14ac:dyDescent="0.2">
      <c r="A84" s="22">
        <v>83</v>
      </c>
      <c r="B84" s="23">
        <v>100</v>
      </c>
      <c r="C84" s="22">
        <v>300</v>
      </c>
      <c r="D84" s="22">
        <v>0</v>
      </c>
    </row>
    <row r="85" spans="1:4" x14ac:dyDescent="0.2">
      <c r="A85" s="22">
        <v>84</v>
      </c>
      <c r="B85" s="23">
        <v>120</v>
      </c>
      <c r="C85" s="22">
        <v>200</v>
      </c>
      <c r="D85" s="22">
        <v>1</v>
      </c>
    </row>
    <row r="86" spans="1:4" x14ac:dyDescent="0.2">
      <c r="A86" s="22">
        <v>85</v>
      </c>
      <c r="B86" s="23">
        <v>80</v>
      </c>
      <c r="C86" s="22">
        <v>290</v>
      </c>
      <c r="D86" s="22">
        <v>1</v>
      </c>
    </row>
    <row r="87" spans="1:4" x14ac:dyDescent="0.2">
      <c r="A87" s="22">
        <v>86</v>
      </c>
      <c r="B87" s="23">
        <v>80</v>
      </c>
      <c r="C87" s="22">
        <v>320</v>
      </c>
      <c r="D87" s="22">
        <v>0</v>
      </c>
    </row>
    <row r="88" spans="1:4" x14ac:dyDescent="0.2">
      <c r="A88" s="22">
        <v>87</v>
      </c>
      <c r="B88" s="23">
        <v>100</v>
      </c>
      <c r="C88" s="22">
        <v>280</v>
      </c>
      <c r="D88" s="22">
        <v>0</v>
      </c>
    </row>
    <row r="89" spans="1:4" x14ac:dyDescent="0.2">
      <c r="A89" s="22">
        <v>88</v>
      </c>
      <c r="B89" s="23">
        <v>100</v>
      </c>
      <c r="C89" s="22">
        <v>260</v>
      </c>
      <c r="D89" s="22">
        <v>1</v>
      </c>
    </row>
    <row r="90" spans="1:4" x14ac:dyDescent="0.2">
      <c r="A90" s="22">
        <v>89</v>
      </c>
      <c r="B90" s="23">
        <v>80</v>
      </c>
      <c r="C90" s="22">
        <v>370</v>
      </c>
      <c r="D90" s="22">
        <v>1</v>
      </c>
    </row>
    <row r="91" spans="1:4" x14ac:dyDescent="0.2">
      <c r="A91" s="22">
        <v>90</v>
      </c>
      <c r="B91" s="23">
        <v>120</v>
      </c>
      <c r="C91" s="22">
        <v>290</v>
      </c>
      <c r="D91" s="22">
        <v>0</v>
      </c>
    </row>
    <row r="92" spans="1:4" x14ac:dyDescent="0.2">
      <c r="A92" s="22">
        <v>91</v>
      </c>
      <c r="B92" s="23">
        <v>100</v>
      </c>
      <c r="C92" s="22">
        <v>210</v>
      </c>
      <c r="D92" s="22">
        <v>1</v>
      </c>
    </row>
    <row r="93" spans="1:4" x14ac:dyDescent="0.2">
      <c r="A93" s="22">
        <v>92</v>
      </c>
      <c r="B93" s="23">
        <v>80</v>
      </c>
      <c r="C93" s="22">
        <v>290</v>
      </c>
      <c r="D93" s="22">
        <v>0</v>
      </c>
    </row>
    <row r="94" spans="1:4" x14ac:dyDescent="0.2">
      <c r="A94" s="22">
        <v>93</v>
      </c>
      <c r="B94" s="23">
        <v>80</v>
      </c>
      <c r="C94" s="22">
        <v>310</v>
      </c>
      <c r="D94" s="22">
        <v>0</v>
      </c>
    </row>
    <row r="95" spans="1:4" x14ac:dyDescent="0.2">
      <c r="A95" s="22">
        <v>94</v>
      </c>
      <c r="B95" s="23">
        <v>100</v>
      </c>
      <c r="C95" s="22">
        <v>360</v>
      </c>
      <c r="D95" s="22">
        <v>0</v>
      </c>
    </row>
    <row r="96" spans="1:4" x14ac:dyDescent="0.2">
      <c r="A96" s="22">
        <v>95</v>
      </c>
      <c r="B96" s="23">
        <v>100</v>
      </c>
      <c r="C96" s="22">
        <v>280</v>
      </c>
      <c r="D96" s="22">
        <v>1</v>
      </c>
    </row>
    <row r="97" spans="1:4" x14ac:dyDescent="0.2">
      <c r="A97" s="22">
        <v>96</v>
      </c>
      <c r="B97" s="23">
        <v>120</v>
      </c>
      <c r="C97" s="22">
        <v>270</v>
      </c>
      <c r="D97" s="22">
        <v>0</v>
      </c>
    </row>
    <row r="98" spans="1:4" x14ac:dyDescent="0.2">
      <c r="A98" s="22">
        <v>97</v>
      </c>
      <c r="B98" s="23">
        <v>120</v>
      </c>
      <c r="C98" s="22">
        <v>320</v>
      </c>
      <c r="D98" s="22">
        <v>0</v>
      </c>
    </row>
    <row r="99" spans="1:4" x14ac:dyDescent="0.2">
      <c r="A99" s="22">
        <v>98</v>
      </c>
      <c r="B99" s="23">
        <v>80</v>
      </c>
      <c r="C99" s="22">
        <v>210</v>
      </c>
      <c r="D99" s="22">
        <v>1</v>
      </c>
    </row>
    <row r="100" spans="1:4" x14ac:dyDescent="0.2">
      <c r="A100" s="22">
        <v>99</v>
      </c>
      <c r="B100" s="23">
        <v>120</v>
      </c>
      <c r="C100" s="22">
        <v>370</v>
      </c>
      <c r="D100" s="22">
        <v>0</v>
      </c>
    </row>
    <row r="101" spans="1:4" x14ac:dyDescent="0.2">
      <c r="A101" s="22">
        <v>100</v>
      </c>
      <c r="B101" s="23">
        <v>120</v>
      </c>
      <c r="C101" s="22">
        <v>270</v>
      </c>
      <c r="D101" s="22">
        <v>0</v>
      </c>
    </row>
    <row r="102" spans="1:4" x14ac:dyDescent="0.2">
      <c r="A102" s="22">
        <v>101</v>
      </c>
      <c r="B102" s="23">
        <v>80</v>
      </c>
      <c r="C102" s="22">
        <v>340</v>
      </c>
      <c r="D102" s="22">
        <v>1</v>
      </c>
    </row>
    <row r="103" spans="1:4" x14ac:dyDescent="0.2">
      <c r="A103" s="22">
        <v>102</v>
      </c>
      <c r="B103" s="23">
        <v>100</v>
      </c>
      <c r="C103" s="22">
        <v>360</v>
      </c>
      <c r="D103" s="22">
        <v>0</v>
      </c>
    </row>
    <row r="104" spans="1:4" x14ac:dyDescent="0.2">
      <c r="A104" s="22">
        <v>103</v>
      </c>
      <c r="B104" s="23">
        <v>120</v>
      </c>
      <c r="C104" s="22">
        <v>300</v>
      </c>
      <c r="D104" s="22">
        <v>0</v>
      </c>
    </row>
    <row r="105" spans="1:4" x14ac:dyDescent="0.2">
      <c r="A105" s="22">
        <v>104</v>
      </c>
      <c r="B105" s="23">
        <v>80</v>
      </c>
      <c r="C105" s="22">
        <v>370</v>
      </c>
      <c r="D105" s="22">
        <v>1</v>
      </c>
    </row>
    <row r="106" spans="1:4" x14ac:dyDescent="0.2">
      <c r="A106" s="22">
        <v>105</v>
      </c>
      <c r="B106" s="23">
        <v>120</v>
      </c>
      <c r="C106" s="22">
        <v>210</v>
      </c>
      <c r="D106" s="22">
        <v>0</v>
      </c>
    </row>
    <row r="107" spans="1:4" x14ac:dyDescent="0.2">
      <c r="A107" s="22">
        <v>106</v>
      </c>
      <c r="B107" s="23">
        <v>120</v>
      </c>
      <c r="C107" s="22">
        <v>370</v>
      </c>
      <c r="D107" s="22">
        <v>0</v>
      </c>
    </row>
    <row r="108" spans="1:4" x14ac:dyDescent="0.2">
      <c r="A108" s="22">
        <v>107</v>
      </c>
      <c r="B108" s="23">
        <v>120</v>
      </c>
      <c r="C108" s="22">
        <v>300</v>
      </c>
      <c r="D108" s="22">
        <v>1</v>
      </c>
    </row>
    <row r="109" spans="1:4" x14ac:dyDescent="0.2">
      <c r="A109" s="22">
        <v>108</v>
      </c>
      <c r="B109" s="23">
        <v>80</v>
      </c>
      <c r="C109" s="22">
        <v>360</v>
      </c>
      <c r="D109" s="22">
        <v>1</v>
      </c>
    </row>
    <row r="110" spans="1:4" x14ac:dyDescent="0.2">
      <c r="A110" s="22">
        <v>109</v>
      </c>
      <c r="B110" s="23">
        <v>80</v>
      </c>
      <c r="C110" s="22">
        <v>330</v>
      </c>
      <c r="D110" s="22">
        <v>0</v>
      </c>
    </row>
    <row r="111" spans="1:4" x14ac:dyDescent="0.2">
      <c r="A111" s="22">
        <v>110</v>
      </c>
      <c r="B111" s="23">
        <v>80</v>
      </c>
      <c r="C111" s="22">
        <v>380</v>
      </c>
      <c r="D111" s="22">
        <v>1</v>
      </c>
    </row>
    <row r="112" spans="1:4" x14ac:dyDescent="0.2">
      <c r="A112" s="22">
        <v>111</v>
      </c>
      <c r="B112" s="23">
        <v>80</v>
      </c>
      <c r="C112" s="22">
        <v>300</v>
      </c>
      <c r="D112" s="22">
        <v>1</v>
      </c>
    </row>
    <row r="113" spans="1:4" x14ac:dyDescent="0.2">
      <c r="A113" s="22">
        <v>112</v>
      </c>
      <c r="B113" s="23">
        <v>120</v>
      </c>
      <c r="C113" s="22">
        <v>360</v>
      </c>
      <c r="D113" s="22">
        <v>0</v>
      </c>
    </row>
    <row r="114" spans="1:4" x14ac:dyDescent="0.2">
      <c r="A114" s="22">
        <v>113</v>
      </c>
      <c r="B114" s="23">
        <v>120</v>
      </c>
      <c r="C114" s="22">
        <v>200</v>
      </c>
      <c r="D114" s="22">
        <v>1</v>
      </c>
    </row>
    <row r="115" spans="1:4" x14ac:dyDescent="0.2">
      <c r="A115" s="22">
        <v>114</v>
      </c>
      <c r="B115" s="23">
        <v>80</v>
      </c>
      <c r="C115" s="22">
        <v>270</v>
      </c>
      <c r="D115" s="22">
        <v>1</v>
      </c>
    </row>
    <row r="116" spans="1:4" x14ac:dyDescent="0.2">
      <c r="A116" s="22">
        <v>115</v>
      </c>
      <c r="B116" s="23">
        <v>100</v>
      </c>
      <c r="C116" s="22">
        <v>360</v>
      </c>
      <c r="D116" s="22">
        <v>0</v>
      </c>
    </row>
    <row r="117" spans="1:4" x14ac:dyDescent="0.2">
      <c r="A117" s="22">
        <v>116</v>
      </c>
      <c r="B117" s="23">
        <v>80</v>
      </c>
      <c r="C117" s="22">
        <v>280</v>
      </c>
      <c r="D117" s="22">
        <v>1</v>
      </c>
    </row>
    <row r="118" spans="1:4" x14ac:dyDescent="0.2">
      <c r="A118" s="22">
        <v>117</v>
      </c>
      <c r="B118" s="23">
        <v>80</v>
      </c>
      <c r="C118" s="22">
        <v>300</v>
      </c>
      <c r="D118" s="22">
        <v>0</v>
      </c>
    </row>
    <row r="119" spans="1:4" x14ac:dyDescent="0.2">
      <c r="A119" s="22">
        <v>118</v>
      </c>
      <c r="B119" s="23">
        <v>80</v>
      </c>
      <c r="C119" s="22">
        <v>230</v>
      </c>
      <c r="D119" s="22">
        <v>1</v>
      </c>
    </row>
    <row r="120" spans="1:4" x14ac:dyDescent="0.2">
      <c r="A120" s="22">
        <v>119</v>
      </c>
      <c r="B120" s="23">
        <v>120</v>
      </c>
      <c r="C120" s="22">
        <v>270</v>
      </c>
      <c r="D120" s="22">
        <v>0</v>
      </c>
    </row>
    <row r="121" spans="1:4" x14ac:dyDescent="0.2">
      <c r="A121" s="22">
        <v>120</v>
      </c>
      <c r="B121" s="23">
        <v>100</v>
      </c>
      <c r="C121" s="22">
        <v>260</v>
      </c>
      <c r="D121" s="22">
        <v>0</v>
      </c>
    </row>
    <row r="122" spans="1:4" x14ac:dyDescent="0.2">
      <c r="A122" s="22">
        <v>121</v>
      </c>
      <c r="B122" s="23">
        <v>100</v>
      </c>
      <c r="C122" s="22">
        <v>190</v>
      </c>
      <c r="D122" s="22">
        <v>0</v>
      </c>
    </row>
    <row r="123" spans="1:4" x14ac:dyDescent="0.2">
      <c r="A123" s="22">
        <v>122</v>
      </c>
      <c r="B123" s="23">
        <v>80</v>
      </c>
      <c r="C123" s="22">
        <v>400</v>
      </c>
      <c r="D123" s="22">
        <v>1</v>
      </c>
    </row>
    <row r="124" spans="1:4" x14ac:dyDescent="0.2">
      <c r="A124" s="22">
        <v>123</v>
      </c>
      <c r="B124" s="23">
        <v>80</v>
      </c>
      <c r="C124" s="22">
        <v>330</v>
      </c>
      <c r="D124" s="22">
        <v>1</v>
      </c>
    </row>
    <row r="125" spans="1:4" x14ac:dyDescent="0.2">
      <c r="A125" s="22">
        <v>124</v>
      </c>
      <c r="B125" s="23">
        <v>100</v>
      </c>
      <c r="C125" s="22">
        <v>280</v>
      </c>
      <c r="D125" s="22">
        <v>1</v>
      </c>
    </row>
    <row r="126" spans="1:4" x14ac:dyDescent="0.2">
      <c r="A126" s="22">
        <v>125</v>
      </c>
      <c r="B126" s="23">
        <v>120</v>
      </c>
      <c r="C126" s="22">
        <v>400</v>
      </c>
      <c r="D126" s="22">
        <v>0</v>
      </c>
    </row>
    <row r="127" spans="1:4" x14ac:dyDescent="0.2">
      <c r="A127" s="22">
        <v>126</v>
      </c>
      <c r="B127" s="23">
        <v>120</v>
      </c>
      <c r="C127" s="22">
        <v>360</v>
      </c>
      <c r="D127" s="22">
        <v>1</v>
      </c>
    </row>
    <row r="128" spans="1:4" x14ac:dyDescent="0.2">
      <c r="A128" s="22">
        <v>127</v>
      </c>
      <c r="B128" s="23">
        <v>120</v>
      </c>
      <c r="C128" s="22">
        <v>350</v>
      </c>
      <c r="D128" s="22">
        <v>1</v>
      </c>
    </row>
    <row r="129" spans="1:4" x14ac:dyDescent="0.2">
      <c r="A129" s="22">
        <v>128</v>
      </c>
      <c r="B129" s="23">
        <v>100</v>
      </c>
      <c r="C129" s="22">
        <v>260</v>
      </c>
      <c r="D129" s="22">
        <v>1</v>
      </c>
    </row>
    <row r="130" spans="1:4" x14ac:dyDescent="0.2">
      <c r="A130" s="22">
        <v>129</v>
      </c>
      <c r="B130" s="23">
        <v>100</v>
      </c>
      <c r="C130" s="22">
        <v>350</v>
      </c>
      <c r="D130" s="22">
        <v>1</v>
      </c>
    </row>
    <row r="131" spans="1:4" x14ac:dyDescent="0.2">
      <c r="A131" s="22">
        <v>130</v>
      </c>
      <c r="B131" s="23">
        <v>120</v>
      </c>
      <c r="C131" s="22">
        <v>210</v>
      </c>
      <c r="D131" s="22">
        <v>1</v>
      </c>
    </row>
    <row r="132" spans="1:4" x14ac:dyDescent="0.2">
      <c r="A132" s="22">
        <v>131</v>
      </c>
      <c r="B132" s="23">
        <v>100</v>
      </c>
      <c r="C132" s="22">
        <v>330</v>
      </c>
      <c r="D132" s="22">
        <v>1</v>
      </c>
    </row>
    <row r="133" spans="1:4" x14ac:dyDescent="0.2">
      <c r="A133" s="22">
        <v>132</v>
      </c>
      <c r="B133" s="23">
        <v>80</v>
      </c>
      <c r="C133" s="22">
        <v>320</v>
      </c>
      <c r="D133" s="22">
        <v>0</v>
      </c>
    </row>
    <row r="134" spans="1:4" x14ac:dyDescent="0.2">
      <c r="A134" s="22">
        <v>133</v>
      </c>
      <c r="B134" s="23">
        <v>120</v>
      </c>
      <c r="C134" s="22">
        <v>280</v>
      </c>
      <c r="D134" s="22">
        <v>0</v>
      </c>
    </row>
    <row r="135" spans="1:4" x14ac:dyDescent="0.2">
      <c r="A135" s="22">
        <v>134</v>
      </c>
      <c r="B135" s="23">
        <v>100</v>
      </c>
      <c r="C135" s="22">
        <v>250</v>
      </c>
      <c r="D135" s="22">
        <v>0</v>
      </c>
    </row>
    <row r="136" spans="1:4" x14ac:dyDescent="0.2">
      <c r="A136" s="22">
        <v>135</v>
      </c>
      <c r="B136" s="23">
        <v>120</v>
      </c>
      <c r="C136" s="22">
        <v>180</v>
      </c>
      <c r="D136" s="22">
        <v>1</v>
      </c>
    </row>
    <row r="137" spans="1:4" x14ac:dyDescent="0.2">
      <c r="A137" s="22">
        <v>136</v>
      </c>
      <c r="B137" s="23">
        <v>120</v>
      </c>
      <c r="C137" s="22">
        <v>180</v>
      </c>
      <c r="D137" s="22">
        <v>1</v>
      </c>
    </row>
    <row r="138" spans="1:4" x14ac:dyDescent="0.2">
      <c r="A138" s="22">
        <v>137</v>
      </c>
      <c r="B138" s="23">
        <v>100</v>
      </c>
      <c r="C138" s="22">
        <v>270</v>
      </c>
      <c r="D138" s="22">
        <v>1</v>
      </c>
    </row>
    <row r="139" spans="1:4" x14ac:dyDescent="0.2">
      <c r="A139" s="22">
        <v>138</v>
      </c>
      <c r="B139" s="23">
        <v>80</v>
      </c>
      <c r="C139" s="22">
        <v>270</v>
      </c>
      <c r="D139" s="22">
        <v>1</v>
      </c>
    </row>
    <row r="140" spans="1:4" x14ac:dyDescent="0.2">
      <c r="A140" s="22">
        <v>139</v>
      </c>
      <c r="B140" s="23">
        <v>100</v>
      </c>
      <c r="C140" s="22">
        <v>300</v>
      </c>
      <c r="D140" s="22">
        <v>0</v>
      </c>
    </row>
    <row r="141" spans="1:4" x14ac:dyDescent="0.2">
      <c r="A141" s="22">
        <v>140</v>
      </c>
      <c r="B141" s="23">
        <v>80</v>
      </c>
      <c r="C141" s="22">
        <v>330</v>
      </c>
      <c r="D141" s="22">
        <v>1</v>
      </c>
    </row>
    <row r="142" spans="1:4" x14ac:dyDescent="0.2">
      <c r="A142" s="22">
        <v>141</v>
      </c>
      <c r="B142" s="23">
        <v>80</v>
      </c>
      <c r="C142" s="22">
        <v>290</v>
      </c>
      <c r="D142" s="22">
        <v>0</v>
      </c>
    </row>
    <row r="143" spans="1:4" x14ac:dyDescent="0.2">
      <c r="A143" s="22">
        <v>142</v>
      </c>
      <c r="B143" s="23">
        <v>120</v>
      </c>
      <c r="C143" s="22">
        <v>240</v>
      </c>
      <c r="D143" s="22">
        <v>0</v>
      </c>
    </row>
    <row r="144" spans="1:4" x14ac:dyDescent="0.2">
      <c r="A144" s="22">
        <v>143</v>
      </c>
      <c r="B144" s="23">
        <v>80</v>
      </c>
      <c r="C144" s="22">
        <v>330</v>
      </c>
      <c r="D144" s="22">
        <v>1</v>
      </c>
    </row>
    <row r="145" spans="1:4" x14ac:dyDescent="0.2">
      <c r="A145" s="22">
        <v>144</v>
      </c>
      <c r="B145" s="23">
        <v>100</v>
      </c>
      <c r="C145" s="22">
        <v>220</v>
      </c>
      <c r="D145" s="22">
        <v>0</v>
      </c>
    </row>
    <row r="146" spans="1:4" x14ac:dyDescent="0.2">
      <c r="A146" s="22">
        <v>145</v>
      </c>
      <c r="B146" s="23">
        <v>120</v>
      </c>
      <c r="C146" s="22">
        <v>300</v>
      </c>
      <c r="D146" s="22">
        <v>0</v>
      </c>
    </row>
    <row r="147" spans="1:4" x14ac:dyDescent="0.2">
      <c r="A147" s="22">
        <v>146</v>
      </c>
      <c r="B147" s="23">
        <v>80</v>
      </c>
      <c r="C147" s="22">
        <v>370</v>
      </c>
      <c r="D147" s="22">
        <v>1</v>
      </c>
    </row>
    <row r="148" spans="1:4" x14ac:dyDescent="0.2">
      <c r="A148" s="22">
        <v>147</v>
      </c>
      <c r="B148" s="23">
        <v>80</v>
      </c>
      <c r="C148" s="22">
        <v>310</v>
      </c>
      <c r="D148" s="22">
        <v>1</v>
      </c>
    </row>
    <row r="149" spans="1:4" x14ac:dyDescent="0.2">
      <c r="A149" s="22">
        <v>148</v>
      </c>
      <c r="B149" s="23">
        <v>80</v>
      </c>
      <c r="C149" s="22">
        <v>220</v>
      </c>
      <c r="D149" s="22">
        <v>1</v>
      </c>
    </row>
    <row r="150" spans="1:4" x14ac:dyDescent="0.2">
      <c r="A150" s="22">
        <v>149</v>
      </c>
      <c r="B150" s="23">
        <v>120</v>
      </c>
      <c r="C150" s="22">
        <v>400</v>
      </c>
      <c r="D150" s="22">
        <v>1</v>
      </c>
    </row>
    <row r="151" spans="1:4" x14ac:dyDescent="0.2">
      <c r="A151" s="22">
        <v>150</v>
      </c>
      <c r="B151" s="23">
        <v>80</v>
      </c>
      <c r="C151" s="22">
        <v>360</v>
      </c>
      <c r="D151" s="22">
        <v>1</v>
      </c>
    </row>
    <row r="152" spans="1:4" x14ac:dyDescent="0.2">
      <c r="A152" s="22">
        <v>151</v>
      </c>
      <c r="B152" s="23">
        <v>80</v>
      </c>
      <c r="C152" s="22">
        <v>210</v>
      </c>
      <c r="D152" s="22">
        <v>1</v>
      </c>
    </row>
    <row r="153" spans="1:4" x14ac:dyDescent="0.2">
      <c r="A153" s="22">
        <v>152</v>
      </c>
      <c r="B153" s="23">
        <v>100</v>
      </c>
      <c r="C153" s="22">
        <v>270</v>
      </c>
      <c r="D153" s="22">
        <v>1</v>
      </c>
    </row>
    <row r="154" spans="1:4" x14ac:dyDescent="0.2">
      <c r="A154" s="22">
        <v>153</v>
      </c>
      <c r="B154" s="23">
        <v>80</v>
      </c>
      <c r="C154" s="22">
        <v>300</v>
      </c>
      <c r="D154" s="22">
        <v>0</v>
      </c>
    </row>
    <row r="155" spans="1:4" x14ac:dyDescent="0.2">
      <c r="A155" s="22">
        <v>154</v>
      </c>
      <c r="B155" s="23">
        <v>120</v>
      </c>
      <c r="C155" s="22">
        <v>180</v>
      </c>
      <c r="D155" s="22">
        <v>0</v>
      </c>
    </row>
    <row r="156" spans="1:4" x14ac:dyDescent="0.2">
      <c r="A156" s="22">
        <v>155</v>
      </c>
      <c r="B156" s="23">
        <v>100</v>
      </c>
      <c r="C156" s="22">
        <v>430</v>
      </c>
      <c r="D156" s="22">
        <v>0</v>
      </c>
    </row>
    <row r="157" spans="1:4" x14ac:dyDescent="0.2">
      <c r="A157" s="22">
        <v>156</v>
      </c>
      <c r="B157" s="23">
        <v>100</v>
      </c>
      <c r="C157" s="22">
        <v>200</v>
      </c>
      <c r="D157" s="22">
        <v>0</v>
      </c>
    </row>
    <row r="158" spans="1:4" x14ac:dyDescent="0.2">
      <c r="A158" s="22">
        <v>157</v>
      </c>
      <c r="B158" s="23">
        <v>100</v>
      </c>
      <c r="C158" s="22">
        <v>260</v>
      </c>
      <c r="D158" s="22">
        <v>0</v>
      </c>
    </row>
    <row r="159" spans="1:4" x14ac:dyDescent="0.2">
      <c r="A159" s="22">
        <v>158</v>
      </c>
      <c r="B159" s="23">
        <v>100</v>
      </c>
      <c r="C159" s="22">
        <v>290</v>
      </c>
      <c r="D159" s="22">
        <v>1</v>
      </c>
    </row>
    <row r="160" spans="1:4" x14ac:dyDescent="0.2">
      <c r="A160" s="22">
        <v>159</v>
      </c>
      <c r="B160" s="23">
        <v>120</v>
      </c>
      <c r="C160" s="22">
        <v>320</v>
      </c>
      <c r="D160" s="22">
        <v>0</v>
      </c>
    </row>
    <row r="161" spans="1:4" x14ac:dyDescent="0.2">
      <c r="A161" s="22">
        <v>160</v>
      </c>
      <c r="B161" s="23">
        <v>80</v>
      </c>
      <c r="C161" s="22">
        <v>250</v>
      </c>
      <c r="D161" s="22">
        <v>1</v>
      </c>
    </row>
    <row r="162" spans="1:4" x14ac:dyDescent="0.2">
      <c r="A162" s="22">
        <v>161</v>
      </c>
      <c r="B162" s="23">
        <v>100</v>
      </c>
      <c r="C162" s="22">
        <v>340</v>
      </c>
      <c r="D162" s="22">
        <v>1</v>
      </c>
    </row>
    <row r="163" spans="1:4" x14ac:dyDescent="0.2">
      <c r="A163" s="22">
        <v>162</v>
      </c>
      <c r="B163" s="23">
        <v>100</v>
      </c>
      <c r="C163" s="22">
        <v>340</v>
      </c>
      <c r="D163" s="22">
        <v>1</v>
      </c>
    </row>
    <row r="164" spans="1:4" x14ac:dyDescent="0.2">
      <c r="A164" s="22">
        <v>163</v>
      </c>
      <c r="B164" s="23">
        <v>80</v>
      </c>
      <c r="C164" s="22">
        <v>260</v>
      </c>
      <c r="D164" s="22">
        <v>1</v>
      </c>
    </row>
    <row r="165" spans="1:4" x14ac:dyDescent="0.2">
      <c r="A165" s="22">
        <v>164</v>
      </c>
      <c r="B165" s="23">
        <v>80</v>
      </c>
      <c r="C165" s="22">
        <v>420</v>
      </c>
      <c r="D165" s="22">
        <v>1</v>
      </c>
    </row>
    <row r="166" spans="1:4" x14ac:dyDescent="0.2">
      <c r="A166" s="22">
        <v>165</v>
      </c>
      <c r="B166" s="23">
        <v>120</v>
      </c>
      <c r="C166" s="22">
        <v>290</v>
      </c>
      <c r="D166" s="22">
        <v>0</v>
      </c>
    </row>
    <row r="167" spans="1:4" x14ac:dyDescent="0.2">
      <c r="A167" s="22">
        <v>166</v>
      </c>
      <c r="B167" s="23">
        <v>80</v>
      </c>
      <c r="C167" s="22">
        <v>230</v>
      </c>
      <c r="D167" s="22">
        <v>1</v>
      </c>
    </row>
    <row r="168" spans="1:4" x14ac:dyDescent="0.2">
      <c r="A168" s="22">
        <v>167</v>
      </c>
      <c r="B168" s="23">
        <v>100</v>
      </c>
      <c r="C168" s="22">
        <v>370</v>
      </c>
      <c r="D168" s="22">
        <v>0</v>
      </c>
    </row>
    <row r="169" spans="1:4" x14ac:dyDescent="0.2">
      <c r="A169" s="22">
        <v>168</v>
      </c>
      <c r="B169" s="23">
        <v>80</v>
      </c>
      <c r="C169" s="22">
        <v>310</v>
      </c>
      <c r="D169" s="22">
        <v>0</v>
      </c>
    </row>
    <row r="170" spans="1:4" x14ac:dyDescent="0.2">
      <c r="A170" s="22">
        <v>169</v>
      </c>
      <c r="B170" s="23">
        <v>80</v>
      </c>
      <c r="C170" s="22">
        <v>310</v>
      </c>
      <c r="D170" s="22">
        <v>1</v>
      </c>
    </row>
    <row r="171" spans="1:4" x14ac:dyDescent="0.2">
      <c r="A171" s="22">
        <v>170</v>
      </c>
      <c r="B171" s="23">
        <v>100</v>
      </c>
      <c r="C171" s="22">
        <v>420</v>
      </c>
      <c r="D171" s="22">
        <v>0</v>
      </c>
    </row>
    <row r="172" spans="1:4" x14ac:dyDescent="0.2">
      <c r="A172" s="22">
        <v>171</v>
      </c>
      <c r="B172" s="23">
        <v>120</v>
      </c>
      <c r="C172" s="22">
        <v>360</v>
      </c>
      <c r="D172" s="22">
        <v>0</v>
      </c>
    </row>
    <row r="173" spans="1:4" x14ac:dyDescent="0.2">
      <c r="A173" s="22">
        <v>172</v>
      </c>
      <c r="B173" s="23">
        <v>120</v>
      </c>
      <c r="C173" s="22">
        <v>310</v>
      </c>
      <c r="D173" s="22">
        <v>0</v>
      </c>
    </row>
    <row r="174" spans="1:4" x14ac:dyDescent="0.2">
      <c r="A174" s="22">
        <v>173</v>
      </c>
      <c r="B174" s="23">
        <v>120</v>
      </c>
      <c r="C174" s="22">
        <v>170</v>
      </c>
      <c r="D174" s="22">
        <v>0</v>
      </c>
    </row>
    <row r="175" spans="1:4" x14ac:dyDescent="0.2">
      <c r="A175" s="22">
        <v>174</v>
      </c>
      <c r="B175" s="23">
        <v>100</v>
      </c>
      <c r="C175" s="22">
        <v>180</v>
      </c>
      <c r="D175" s="22">
        <v>1</v>
      </c>
    </row>
    <row r="176" spans="1:4" x14ac:dyDescent="0.2">
      <c r="A176" s="22">
        <v>175</v>
      </c>
      <c r="B176" s="23">
        <v>80</v>
      </c>
      <c r="C176" s="22">
        <v>350</v>
      </c>
      <c r="D176" s="22">
        <v>1</v>
      </c>
    </row>
    <row r="177" spans="1:4" x14ac:dyDescent="0.2">
      <c r="A177" s="22">
        <v>176</v>
      </c>
      <c r="B177" s="23">
        <v>120</v>
      </c>
      <c r="C177" s="22">
        <v>270</v>
      </c>
      <c r="D177" s="22">
        <v>0</v>
      </c>
    </row>
    <row r="178" spans="1:4" x14ac:dyDescent="0.2">
      <c r="A178" s="22">
        <v>177</v>
      </c>
      <c r="B178" s="23">
        <v>80</v>
      </c>
      <c r="C178" s="22">
        <v>250</v>
      </c>
      <c r="D178" s="22">
        <v>1</v>
      </c>
    </row>
    <row r="179" spans="1:4" x14ac:dyDescent="0.2">
      <c r="A179" s="22">
        <v>178</v>
      </c>
      <c r="B179" s="23">
        <v>80</v>
      </c>
      <c r="C179" s="22">
        <v>370</v>
      </c>
      <c r="D179" s="22">
        <v>1</v>
      </c>
    </row>
    <row r="180" spans="1:4" x14ac:dyDescent="0.2">
      <c r="A180" s="22">
        <v>179</v>
      </c>
      <c r="B180" s="23">
        <v>120</v>
      </c>
      <c r="C180" s="22">
        <v>300</v>
      </c>
      <c r="D180" s="22">
        <v>0</v>
      </c>
    </row>
    <row r="181" spans="1:4" x14ac:dyDescent="0.2">
      <c r="A181" s="22">
        <v>180</v>
      </c>
      <c r="B181" s="23">
        <v>80</v>
      </c>
      <c r="C181" s="22">
        <v>320</v>
      </c>
      <c r="D181" s="22">
        <v>1</v>
      </c>
    </row>
    <row r="182" spans="1:4" x14ac:dyDescent="0.2">
      <c r="A182" s="22">
        <v>181</v>
      </c>
      <c r="B182" s="23">
        <v>100</v>
      </c>
      <c r="C182" s="22">
        <v>220</v>
      </c>
      <c r="D182" s="22">
        <v>0</v>
      </c>
    </row>
    <row r="183" spans="1:4" x14ac:dyDescent="0.2">
      <c r="A183" s="22">
        <v>182</v>
      </c>
      <c r="B183" s="23">
        <v>100</v>
      </c>
      <c r="C183" s="22">
        <v>370</v>
      </c>
      <c r="D183" s="22">
        <v>0</v>
      </c>
    </row>
    <row r="184" spans="1:4" x14ac:dyDescent="0.2">
      <c r="A184" s="22">
        <v>183</v>
      </c>
      <c r="B184" s="23">
        <v>120</v>
      </c>
      <c r="C184" s="22">
        <v>330</v>
      </c>
      <c r="D184" s="22">
        <v>0</v>
      </c>
    </row>
    <row r="185" spans="1:4" x14ac:dyDescent="0.2">
      <c r="A185" s="22">
        <v>184</v>
      </c>
      <c r="B185" s="23">
        <v>80</v>
      </c>
      <c r="C185" s="22">
        <v>290</v>
      </c>
      <c r="D185" s="22">
        <v>1</v>
      </c>
    </row>
    <row r="186" spans="1:4" x14ac:dyDescent="0.2">
      <c r="A186" s="22">
        <v>185</v>
      </c>
      <c r="B186" s="23">
        <v>120</v>
      </c>
      <c r="C186" s="22">
        <v>350</v>
      </c>
      <c r="D186" s="22">
        <v>1</v>
      </c>
    </row>
    <row r="187" spans="1:4" x14ac:dyDescent="0.2">
      <c r="A187" s="22">
        <v>186</v>
      </c>
      <c r="B187" s="23">
        <v>120</v>
      </c>
      <c r="C187" s="22">
        <v>280</v>
      </c>
      <c r="D187" s="22">
        <v>0</v>
      </c>
    </row>
    <row r="188" spans="1:4" x14ac:dyDescent="0.2">
      <c r="A188" s="22">
        <v>187</v>
      </c>
      <c r="B188" s="23">
        <v>80</v>
      </c>
      <c r="C188" s="22">
        <v>190</v>
      </c>
      <c r="D188" s="22">
        <v>1</v>
      </c>
    </row>
    <row r="189" spans="1:4" x14ac:dyDescent="0.2">
      <c r="A189" s="22">
        <v>188</v>
      </c>
      <c r="B189" s="23">
        <v>100</v>
      </c>
      <c r="C189" s="22">
        <v>260</v>
      </c>
      <c r="D189" s="22">
        <v>1</v>
      </c>
    </row>
    <row r="190" spans="1:4" x14ac:dyDescent="0.2">
      <c r="A190" s="22">
        <v>189</v>
      </c>
      <c r="B190" s="23">
        <v>120</v>
      </c>
      <c r="C190" s="22">
        <v>340</v>
      </c>
      <c r="D190" s="22">
        <v>0</v>
      </c>
    </row>
    <row r="191" spans="1:4" x14ac:dyDescent="0.2">
      <c r="A191" s="22">
        <v>190</v>
      </c>
      <c r="B191" s="23">
        <v>100</v>
      </c>
      <c r="C191" s="22">
        <v>180</v>
      </c>
      <c r="D191" s="22">
        <v>0</v>
      </c>
    </row>
    <row r="192" spans="1:4" x14ac:dyDescent="0.2">
      <c r="A192" s="22">
        <v>191</v>
      </c>
      <c r="B192" s="23">
        <v>120</v>
      </c>
      <c r="C192" s="22">
        <v>290</v>
      </c>
      <c r="D192" s="22">
        <v>1</v>
      </c>
    </row>
    <row r="193" spans="1:4" x14ac:dyDescent="0.2">
      <c r="A193" s="22">
        <v>192</v>
      </c>
      <c r="B193" s="23">
        <v>120</v>
      </c>
      <c r="C193" s="22">
        <v>310</v>
      </c>
      <c r="D193" s="22">
        <v>0</v>
      </c>
    </row>
    <row r="194" spans="1:4" x14ac:dyDescent="0.2">
      <c r="A194" s="22">
        <v>193</v>
      </c>
      <c r="B194" s="23">
        <v>100</v>
      </c>
      <c r="C194" s="22">
        <v>260</v>
      </c>
      <c r="D194" s="22">
        <v>0</v>
      </c>
    </row>
    <row r="195" spans="1:4" x14ac:dyDescent="0.2">
      <c r="A195" s="22">
        <v>194</v>
      </c>
      <c r="B195" s="23">
        <v>120</v>
      </c>
      <c r="C195" s="22">
        <v>280</v>
      </c>
      <c r="D195" s="22">
        <v>0</v>
      </c>
    </row>
    <row r="196" spans="1:4" x14ac:dyDescent="0.2">
      <c r="A196" s="22">
        <v>195</v>
      </c>
      <c r="B196" s="23">
        <v>120</v>
      </c>
      <c r="C196" s="22">
        <v>350</v>
      </c>
      <c r="D196" s="22">
        <v>0</v>
      </c>
    </row>
    <row r="197" spans="1:4" x14ac:dyDescent="0.2">
      <c r="A197" s="22">
        <v>196</v>
      </c>
      <c r="B197" s="23">
        <v>100</v>
      </c>
      <c r="C197" s="22">
        <v>310</v>
      </c>
      <c r="D197" s="22">
        <v>1</v>
      </c>
    </row>
    <row r="198" spans="1:4" x14ac:dyDescent="0.2">
      <c r="A198" s="22">
        <v>197</v>
      </c>
      <c r="B198" s="23">
        <v>120</v>
      </c>
      <c r="C198" s="22">
        <v>280</v>
      </c>
      <c r="D198" s="22">
        <v>0</v>
      </c>
    </row>
    <row r="199" spans="1:4" x14ac:dyDescent="0.2">
      <c r="A199" s="22">
        <v>198</v>
      </c>
      <c r="B199" s="23">
        <v>120</v>
      </c>
      <c r="C199" s="22">
        <v>220</v>
      </c>
      <c r="D199" s="22">
        <v>0</v>
      </c>
    </row>
    <row r="200" spans="1:4" x14ac:dyDescent="0.2">
      <c r="A200" s="22">
        <v>199</v>
      </c>
      <c r="B200" s="23">
        <v>120</v>
      </c>
      <c r="C200" s="22">
        <v>330</v>
      </c>
      <c r="D200" s="22">
        <v>0</v>
      </c>
    </row>
    <row r="201" spans="1:4" x14ac:dyDescent="0.2">
      <c r="A201" s="22">
        <v>200</v>
      </c>
      <c r="B201" s="23">
        <v>120</v>
      </c>
      <c r="C201" s="22">
        <v>320</v>
      </c>
      <c r="D201" s="22">
        <v>0</v>
      </c>
    </row>
    <row r="202" spans="1:4" x14ac:dyDescent="0.2">
      <c r="A202" s="22">
        <v>201</v>
      </c>
      <c r="B202" s="23">
        <v>80</v>
      </c>
      <c r="C202" s="22">
        <v>350</v>
      </c>
      <c r="D202" s="22">
        <v>1</v>
      </c>
    </row>
    <row r="203" spans="1:4" x14ac:dyDescent="0.2">
      <c r="A203" s="22">
        <v>202</v>
      </c>
      <c r="B203" s="23">
        <v>120</v>
      </c>
      <c r="C203" s="22">
        <v>390</v>
      </c>
      <c r="D203" s="22">
        <v>0</v>
      </c>
    </row>
    <row r="204" spans="1:4" x14ac:dyDescent="0.2">
      <c r="A204" s="22">
        <v>203</v>
      </c>
      <c r="B204" s="23">
        <v>100</v>
      </c>
      <c r="C204" s="22">
        <v>240</v>
      </c>
      <c r="D204" s="22">
        <v>1</v>
      </c>
    </row>
    <row r="205" spans="1:4" x14ac:dyDescent="0.2">
      <c r="A205" s="22">
        <v>204</v>
      </c>
      <c r="B205" s="23">
        <v>100</v>
      </c>
      <c r="C205" s="22">
        <v>300</v>
      </c>
      <c r="D205" s="22">
        <v>1</v>
      </c>
    </row>
    <row r="206" spans="1:4" x14ac:dyDescent="0.2">
      <c r="A206" s="22">
        <v>205</v>
      </c>
      <c r="B206" s="23">
        <v>80</v>
      </c>
      <c r="C206" s="22">
        <v>300</v>
      </c>
      <c r="D206" s="22">
        <v>1</v>
      </c>
    </row>
    <row r="207" spans="1:4" x14ac:dyDescent="0.2">
      <c r="A207" s="22">
        <v>206</v>
      </c>
      <c r="B207" s="23">
        <v>100</v>
      </c>
      <c r="C207" s="22">
        <v>200</v>
      </c>
      <c r="D207" s="22">
        <v>0</v>
      </c>
    </row>
    <row r="208" spans="1:4" x14ac:dyDescent="0.2">
      <c r="A208" s="22">
        <v>207</v>
      </c>
      <c r="B208" s="23">
        <v>120</v>
      </c>
      <c r="C208" s="22">
        <v>350</v>
      </c>
      <c r="D208" s="22">
        <v>0</v>
      </c>
    </row>
    <row r="209" spans="1:4" x14ac:dyDescent="0.2">
      <c r="A209" s="22">
        <v>208</v>
      </c>
      <c r="B209" s="23">
        <v>100</v>
      </c>
      <c r="C209" s="22">
        <v>220</v>
      </c>
      <c r="D209" s="22">
        <v>0</v>
      </c>
    </row>
    <row r="210" spans="1:4" x14ac:dyDescent="0.2">
      <c r="A210" s="22">
        <v>209</v>
      </c>
      <c r="B210" s="23">
        <v>80</v>
      </c>
      <c r="C210" s="22">
        <v>170</v>
      </c>
      <c r="D210" s="22">
        <v>1</v>
      </c>
    </row>
    <row r="211" spans="1:4" x14ac:dyDescent="0.2">
      <c r="A211" s="22">
        <v>210</v>
      </c>
      <c r="B211" s="23">
        <v>100</v>
      </c>
      <c r="C211" s="22">
        <v>350</v>
      </c>
      <c r="D211" s="22">
        <v>1</v>
      </c>
    </row>
    <row r="212" spans="1:4" x14ac:dyDescent="0.2">
      <c r="A212" s="22">
        <v>211</v>
      </c>
      <c r="B212" s="23">
        <v>80</v>
      </c>
      <c r="C212" s="22">
        <v>340</v>
      </c>
      <c r="D212" s="22">
        <v>1</v>
      </c>
    </row>
    <row r="213" spans="1:4" x14ac:dyDescent="0.2">
      <c r="A213" s="22">
        <v>212</v>
      </c>
      <c r="B213" s="23">
        <v>80</v>
      </c>
      <c r="C213" s="22">
        <v>200</v>
      </c>
      <c r="D213" s="22">
        <v>1</v>
      </c>
    </row>
    <row r="214" spans="1:4" x14ac:dyDescent="0.2">
      <c r="A214" s="22">
        <v>213</v>
      </c>
      <c r="B214" s="23">
        <v>100</v>
      </c>
      <c r="C214" s="22">
        <v>280</v>
      </c>
      <c r="D214" s="22">
        <v>0</v>
      </c>
    </row>
    <row r="215" spans="1:4" x14ac:dyDescent="0.2">
      <c r="A215" s="22">
        <v>214</v>
      </c>
      <c r="B215" s="23">
        <v>100</v>
      </c>
      <c r="C215" s="22">
        <v>430</v>
      </c>
      <c r="D215" s="22">
        <v>1</v>
      </c>
    </row>
    <row r="216" spans="1:4" x14ac:dyDescent="0.2">
      <c r="A216" s="22">
        <v>215</v>
      </c>
      <c r="B216" s="23">
        <v>80</v>
      </c>
      <c r="C216" s="22">
        <v>180</v>
      </c>
      <c r="D216" s="22">
        <v>1</v>
      </c>
    </row>
    <row r="217" spans="1:4" x14ac:dyDescent="0.2">
      <c r="A217" s="22">
        <v>216</v>
      </c>
      <c r="B217" s="23">
        <v>80</v>
      </c>
      <c r="C217" s="22">
        <v>270</v>
      </c>
      <c r="D217" s="22">
        <v>0</v>
      </c>
    </row>
    <row r="218" spans="1:4" x14ac:dyDescent="0.2">
      <c r="A218" s="22">
        <v>217</v>
      </c>
      <c r="B218" s="23">
        <v>120</v>
      </c>
      <c r="C218" s="22">
        <v>230</v>
      </c>
      <c r="D218" s="22">
        <v>1</v>
      </c>
    </row>
    <row r="219" spans="1:4" x14ac:dyDescent="0.2">
      <c r="A219" s="22">
        <v>218</v>
      </c>
      <c r="B219" s="23">
        <v>80</v>
      </c>
      <c r="C219" s="22">
        <v>230</v>
      </c>
      <c r="D219" s="22">
        <v>1</v>
      </c>
    </row>
    <row r="220" spans="1:4" x14ac:dyDescent="0.2">
      <c r="A220" s="22">
        <v>219</v>
      </c>
      <c r="B220" s="23">
        <v>120</v>
      </c>
      <c r="C220" s="22">
        <v>200</v>
      </c>
      <c r="D220" s="22">
        <v>0</v>
      </c>
    </row>
    <row r="221" spans="1:4" x14ac:dyDescent="0.2">
      <c r="A221" s="22">
        <v>220</v>
      </c>
      <c r="B221" s="23">
        <v>80</v>
      </c>
      <c r="C221" s="22">
        <v>400</v>
      </c>
      <c r="D221" s="22">
        <v>1</v>
      </c>
    </row>
    <row r="222" spans="1:4" x14ac:dyDescent="0.2">
      <c r="A222" s="22">
        <v>221</v>
      </c>
      <c r="B222" s="23">
        <v>80</v>
      </c>
      <c r="C222" s="22">
        <v>300</v>
      </c>
      <c r="D222" s="22">
        <v>1</v>
      </c>
    </row>
    <row r="223" spans="1:4" x14ac:dyDescent="0.2">
      <c r="A223" s="22">
        <v>222</v>
      </c>
      <c r="B223" s="23">
        <v>120</v>
      </c>
      <c r="C223" s="22">
        <v>340</v>
      </c>
      <c r="D223" s="22">
        <v>1</v>
      </c>
    </row>
    <row r="224" spans="1:4" x14ac:dyDescent="0.2">
      <c r="A224" s="22">
        <v>223</v>
      </c>
      <c r="B224" s="23">
        <v>100</v>
      </c>
      <c r="C224" s="22">
        <v>350</v>
      </c>
      <c r="D224" s="22">
        <v>0</v>
      </c>
    </row>
    <row r="225" spans="1:4" x14ac:dyDescent="0.2">
      <c r="A225" s="22">
        <v>224</v>
      </c>
      <c r="B225" s="23">
        <v>80</v>
      </c>
      <c r="C225" s="22">
        <v>340</v>
      </c>
      <c r="D225" s="22">
        <v>1</v>
      </c>
    </row>
    <row r="226" spans="1:4" x14ac:dyDescent="0.2">
      <c r="A226" s="22">
        <v>225</v>
      </c>
      <c r="B226" s="23">
        <v>100</v>
      </c>
      <c r="C226" s="22">
        <v>320</v>
      </c>
      <c r="D226" s="22">
        <v>0</v>
      </c>
    </row>
    <row r="227" spans="1:4" x14ac:dyDescent="0.2">
      <c r="A227" s="22">
        <v>226</v>
      </c>
      <c r="B227" s="23">
        <v>80</v>
      </c>
      <c r="C227" s="22">
        <v>330</v>
      </c>
      <c r="D227" s="22">
        <v>1</v>
      </c>
    </row>
    <row r="228" spans="1:4" x14ac:dyDescent="0.2">
      <c r="A228" s="22">
        <v>227</v>
      </c>
      <c r="B228" s="23">
        <v>80</v>
      </c>
      <c r="C228" s="22">
        <v>360</v>
      </c>
      <c r="D228" s="22">
        <v>1</v>
      </c>
    </row>
    <row r="229" spans="1:4" x14ac:dyDescent="0.2">
      <c r="A229" s="22">
        <v>228</v>
      </c>
      <c r="B229" s="23">
        <v>100</v>
      </c>
      <c r="C229" s="22">
        <v>290</v>
      </c>
      <c r="D229" s="22">
        <v>0</v>
      </c>
    </row>
    <row r="230" spans="1:4" x14ac:dyDescent="0.2">
      <c r="A230" s="22">
        <v>229</v>
      </c>
      <c r="B230" s="23">
        <v>100</v>
      </c>
      <c r="C230" s="22">
        <v>400</v>
      </c>
      <c r="D230" s="22">
        <v>1</v>
      </c>
    </row>
    <row r="231" spans="1:4" x14ac:dyDescent="0.2">
      <c r="A231" s="22">
        <v>230</v>
      </c>
      <c r="B231" s="23">
        <v>120</v>
      </c>
      <c r="C231" s="22">
        <v>250</v>
      </c>
      <c r="D231" s="22">
        <v>0</v>
      </c>
    </row>
    <row r="232" spans="1:4" x14ac:dyDescent="0.2">
      <c r="A232" s="22">
        <v>231</v>
      </c>
      <c r="B232" s="23">
        <v>80</v>
      </c>
      <c r="C232" s="22">
        <v>290</v>
      </c>
      <c r="D232" s="22">
        <v>1</v>
      </c>
    </row>
    <row r="233" spans="1:4" x14ac:dyDescent="0.2">
      <c r="A233" s="22">
        <v>232</v>
      </c>
      <c r="B233" s="23">
        <v>80</v>
      </c>
      <c r="C233" s="22">
        <v>330</v>
      </c>
      <c r="D233" s="22">
        <v>1</v>
      </c>
    </row>
    <row r="234" spans="1:4" x14ac:dyDescent="0.2">
      <c r="A234" s="22">
        <v>233</v>
      </c>
      <c r="B234" s="23">
        <v>80</v>
      </c>
      <c r="C234" s="22">
        <v>320</v>
      </c>
      <c r="D234" s="22">
        <v>1</v>
      </c>
    </row>
    <row r="235" spans="1:4" x14ac:dyDescent="0.2">
      <c r="A235" s="22">
        <v>234</v>
      </c>
      <c r="B235" s="23">
        <v>120</v>
      </c>
      <c r="C235" s="22">
        <v>330</v>
      </c>
      <c r="D235" s="22">
        <v>1</v>
      </c>
    </row>
    <row r="236" spans="1:4" x14ac:dyDescent="0.2">
      <c r="A236" s="22">
        <v>235</v>
      </c>
      <c r="B236" s="23">
        <v>100</v>
      </c>
      <c r="C236" s="22">
        <v>300</v>
      </c>
      <c r="D236" s="22">
        <v>1</v>
      </c>
    </row>
    <row r="237" spans="1:4" x14ac:dyDescent="0.2">
      <c r="A237" s="22">
        <v>236</v>
      </c>
      <c r="B237" s="23">
        <v>120</v>
      </c>
      <c r="C237" s="22">
        <v>290</v>
      </c>
      <c r="D237" s="22">
        <v>0</v>
      </c>
    </row>
    <row r="238" spans="1:4" x14ac:dyDescent="0.2">
      <c r="A238" s="22">
        <v>237</v>
      </c>
      <c r="B238" s="23">
        <v>100</v>
      </c>
      <c r="C238" s="22">
        <v>240</v>
      </c>
      <c r="D238" s="22">
        <v>0</v>
      </c>
    </row>
    <row r="239" spans="1:4" x14ac:dyDescent="0.2">
      <c r="A239" s="22">
        <v>238</v>
      </c>
      <c r="B239" s="23">
        <v>100</v>
      </c>
      <c r="C239" s="22">
        <v>230</v>
      </c>
      <c r="D239" s="22">
        <v>0</v>
      </c>
    </row>
    <row r="240" spans="1:4" x14ac:dyDescent="0.2">
      <c r="A240" s="22">
        <v>239</v>
      </c>
      <c r="B240" s="23">
        <v>80</v>
      </c>
      <c r="C240" s="22">
        <v>380</v>
      </c>
      <c r="D240" s="22">
        <v>1</v>
      </c>
    </row>
    <row r="241" spans="1:4" x14ac:dyDescent="0.2">
      <c r="A241" s="22">
        <v>240</v>
      </c>
      <c r="B241" s="23">
        <v>80</v>
      </c>
      <c r="C241" s="22">
        <v>300</v>
      </c>
      <c r="D241" s="22">
        <v>1</v>
      </c>
    </row>
    <row r="242" spans="1:4" x14ac:dyDescent="0.2">
      <c r="A242" s="22">
        <v>241</v>
      </c>
      <c r="B242" s="23">
        <v>80</v>
      </c>
      <c r="C242" s="22">
        <v>310</v>
      </c>
      <c r="D242" s="22">
        <v>1</v>
      </c>
    </row>
    <row r="243" spans="1:4" x14ac:dyDescent="0.2">
      <c r="A243" s="22">
        <v>242</v>
      </c>
      <c r="B243" s="23">
        <v>100</v>
      </c>
      <c r="C243" s="22">
        <v>300</v>
      </c>
      <c r="D243" s="22">
        <v>1</v>
      </c>
    </row>
    <row r="244" spans="1:4" x14ac:dyDescent="0.2">
      <c r="A244" s="22">
        <v>243</v>
      </c>
      <c r="B244" s="23">
        <v>120</v>
      </c>
      <c r="C244" s="22">
        <v>250</v>
      </c>
      <c r="D244" s="22">
        <v>0</v>
      </c>
    </row>
    <row r="245" spans="1:4" x14ac:dyDescent="0.2">
      <c r="A245" s="22">
        <v>244</v>
      </c>
      <c r="B245" s="23">
        <v>80</v>
      </c>
      <c r="C245" s="22">
        <v>270</v>
      </c>
      <c r="D245" s="22">
        <v>1</v>
      </c>
    </row>
    <row r="246" spans="1:4" x14ac:dyDescent="0.2">
      <c r="A246" s="22">
        <v>245</v>
      </c>
      <c r="B246" s="23">
        <v>100</v>
      </c>
      <c r="C246" s="22">
        <v>270</v>
      </c>
      <c r="D246" s="22">
        <v>1</v>
      </c>
    </row>
    <row r="247" spans="1:4" x14ac:dyDescent="0.2">
      <c r="A247" s="22">
        <v>246</v>
      </c>
      <c r="B247" s="23">
        <v>80</v>
      </c>
      <c r="C247" s="22">
        <v>290</v>
      </c>
      <c r="D247" s="22">
        <v>1</v>
      </c>
    </row>
    <row r="248" spans="1:4" x14ac:dyDescent="0.2">
      <c r="A248" s="22">
        <v>247</v>
      </c>
      <c r="B248" s="23">
        <v>80</v>
      </c>
      <c r="C248" s="22">
        <v>370</v>
      </c>
      <c r="D248" s="22">
        <v>1</v>
      </c>
    </row>
    <row r="249" spans="1:4" x14ac:dyDescent="0.2">
      <c r="A249" s="22">
        <v>248</v>
      </c>
      <c r="B249" s="23">
        <v>80</v>
      </c>
      <c r="C249" s="22">
        <v>350</v>
      </c>
      <c r="D249" s="22">
        <v>1</v>
      </c>
    </row>
    <row r="250" spans="1:4" x14ac:dyDescent="0.2">
      <c r="A250" s="22">
        <v>249</v>
      </c>
      <c r="B250" s="23">
        <v>120</v>
      </c>
      <c r="C250" s="22">
        <v>320</v>
      </c>
      <c r="D250" s="22">
        <v>1</v>
      </c>
    </row>
    <row r="251" spans="1:4" x14ac:dyDescent="0.2">
      <c r="A251" s="22">
        <v>250</v>
      </c>
      <c r="B251" s="23">
        <v>100</v>
      </c>
      <c r="C251" s="22">
        <v>250</v>
      </c>
      <c r="D251" s="22">
        <v>1</v>
      </c>
    </row>
    <row r="252" spans="1:4" x14ac:dyDescent="0.2">
      <c r="A252" s="22">
        <v>251</v>
      </c>
      <c r="B252" s="23">
        <v>120</v>
      </c>
      <c r="C252" s="22">
        <v>270</v>
      </c>
      <c r="D252" s="22">
        <v>0</v>
      </c>
    </row>
    <row r="253" spans="1:4" x14ac:dyDescent="0.2">
      <c r="A253" s="22">
        <v>252</v>
      </c>
      <c r="B253" s="23">
        <v>100</v>
      </c>
      <c r="C253" s="22">
        <v>350</v>
      </c>
      <c r="D253" s="22">
        <v>0</v>
      </c>
    </row>
    <row r="254" spans="1:4" x14ac:dyDescent="0.2">
      <c r="A254" s="22">
        <v>253</v>
      </c>
      <c r="B254" s="23">
        <v>100</v>
      </c>
      <c r="C254" s="22">
        <v>220</v>
      </c>
      <c r="D254" s="22">
        <v>0</v>
      </c>
    </row>
    <row r="255" spans="1:4" x14ac:dyDescent="0.2">
      <c r="A255" s="22">
        <v>254</v>
      </c>
      <c r="B255" s="23">
        <v>80</v>
      </c>
      <c r="C255" s="22">
        <v>190</v>
      </c>
      <c r="D255" s="22">
        <v>0</v>
      </c>
    </row>
    <row r="256" spans="1:4" x14ac:dyDescent="0.2">
      <c r="A256" s="22">
        <v>255</v>
      </c>
      <c r="B256" s="23">
        <v>120</v>
      </c>
      <c r="C256" s="22">
        <v>350</v>
      </c>
      <c r="D256" s="22">
        <v>0</v>
      </c>
    </row>
    <row r="257" spans="1:4" x14ac:dyDescent="0.2">
      <c r="A257" s="22">
        <v>256</v>
      </c>
      <c r="B257" s="23">
        <v>80</v>
      </c>
      <c r="C257" s="22">
        <v>320</v>
      </c>
      <c r="D257" s="22">
        <v>1</v>
      </c>
    </row>
    <row r="258" spans="1:4" x14ac:dyDescent="0.2">
      <c r="A258" s="22">
        <v>257</v>
      </c>
      <c r="B258" s="23">
        <v>120</v>
      </c>
      <c r="C258" s="22">
        <v>330</v>
      </c>
      <c r="D258" s="22">
        <v>1</v>
      </c>
    </row>
    <row r="259" spans="1:4" x14ac:dyDescent="0.2">
      <c r="A259" s="22">
        <v>258</v>
      </c>
      <c r="B259" s="23">
        <v>120</v>
      </c>
      <c r="C259" s="22">
        <v>370</v>
      </c>
      <c r="D259" s="22">
        <v>1</v>
      </c>
    </row>
    <row r="260" spans="1:4" x14ac:dyDescent="0.2">
      <c r="A260" s="22">
        <v>259</v>
      </c>
      <c r="B260" s="23">
        <v>80</v>
      </c>
      <c r="C260" s="22">
        <v>210</v>
      </c>
      <c r="D260" s="22">
        <v>0</v>
      </c>
    </row>
    <row r="261" spans="1:4" x14ac:dyDescent="0.2">
      <c r="A261" s="22">
        <v>260</v>
      </c>
      <c r="B261" s="23">
        <v>100</v>
      </c>
      <c r="C261" s="22">
        <v>210</v>
      </c>
      <c r="D261" s="22">
        <v>1</v>
      </c>
    </row>
    <row r="262" spans="1:4" x14ac:dyDescent="0.2">
      <c r="A262" s="22">
        <v>261</v>
      </c>
      <c r="B262" s="23">
        <v>120</v>
      </c>
      <c r="C262" s="22">
        <v>350</v>
      </c>
      <c r="D262" s="22">
        <v>0</v>
      </c>
    </row>
    <row r="263" spans="1:4" x14ac:dyDescent="0.2">
      <c r="A263" s="22">
        <v>262</v>
      </c>
      <c r="B263" s="23">
        <v>120</v>
      </c>
      <c r="C263" s="22">
        <v>300</v>
      </c>
      <c r="D263" s="22">
        <v>0</v>
      </c>
    </row>
    <row r="264" spans="1:4" x14ac:dyDescent="0.2">
      <c r="A264" s="22">
        <v>263</v>
      </c>
      <c r="B264" s="23">
        <v>120</v>
      </c>
      <c r="C264" s="22">
        <v>310</v>
      </c>
      <c r="D264" s="22">
        <v>0</v>
      </c>
    </row>
    <row r="265" spans="1:4" x14ac:dyDescent="0.2">
      <c r="A265" s="22">
        <v>264</v>
      </c>
      <c r="B265" s="23">
        <v>120</v>
      </c>
      <c r="C265" s="22">
        <v>350</v>
      </c>
      <c r="D265" s="22">
        <v>0</v>
      </c>
    </row>
    <row r="266" spans="1:4" x14ac:dyDescent="0.2">
      <c r="A266" s="22">
        <v>265</v>
      </c>
      <c r="B266" s="23">
        <v>100</v>
      </c>
      <c r="C266" s="22">
        <v>200</v>
      </c>
      <c r="D266" s="22">
        <v>0</v>
      </c>
    </row>
    <row r="267" spans="1:4" x14ac:dyDescent="0.2">
      <c r="A267" s="22">
        <v>266</v>
      </c>
      <c r="B267" s="23">
        <v>80</v>
      </c>
      <c r="C267" s="22">
        <v>230</v>
      </c>
      <c r="D267" s="22">
        <v>1</v>
      </c>
    </row>
    <row r="268" spans="1:4" x14ac:dyDescent="0.2">
      <c r="A268" s="22">
        <v>267</v>
      </c>
      <c r="B268" s="23">
        <v>120</v>
      </c>
      <c r="C268" s="22">
        <v>340</v>
      </c>
      <c r="D268" s="22">
        <v>0</v>
      </c>
    </row>
    <row r="269" spans="1:4" x14ac:dyDescent="0.2">
      <c r="A269" s="22">
        <v>268</v>
      </c>
      <c r="B269" s="23">
        <v>100</v>
      </c>
      <c r="C269" s="22">
        <v>310</v>
      </c>
      <c r="D269" s="22">
        <v>0</v>
      </c>
    </row>
    <row r="270" spans="1:4" x14ac:dyDescent="0.2">
      <c r="A270" s="22">
        <v>269</v>
      </c>
      <c r="B270" s="23">
        <v>100</v>
      </c>
      <c r="C270" s="22">
        <v>330</v>
      </c>
      <c r="D270" s="22">
        <v>0</v>
      </c>
    </row>
    <row r="271" spans="1:4" x14ac:dyDescent="0.2">
      <c r="A271" s="22">
        <v>270</v>
      </c>
      <c r="B271" s="23">
        <v>100</v>
      </c>
      <c r="C271" s="22">
        <v>340</v>
      </c>
      <c r="D271" s="22">
        <v>1</v>
      </c>
    </row>
    <row r="272" spans="1:4" x14ac:dyDescent="0.2">
      <c r="A272" s="22">
        <v>271</v>
      </c>
      <c r="B272" s="23">
        <v>100</v>
      </c>
      <c r="C272" s="22">
        <v>330</v>
      </c>
      <c r="D272" s="22">
        <v>1</v>
      </c>
    </row>
    <row r="273" spans="1:4" x14ac:dyDescent="0.2">
      <c r="A273" s="22">
        <v>272</v>
      </c>
      <c r="B273" s="23">
        <v>100</v>
      </c>
      <c r="C273" s="22">
        <v>360</v>
      </c>
      <c r="D273" s="22">
        <v>1</v>
      </c>
    </row>
    <row r="274" spans="1:4" x14ac:dyDescent="0.2">
      <c r="A274" s="22">
        <v>273</v>
      </c>
      <c r="B274" s="23">
        <v>100</v>
      </c>
      <c r="C274" s="22">
        <v>330</v>
      </c>
      <c r="D274" s="22">
        <v>1</v>
      </c>
    </row>
    <row r="275" spans="1:4" x14ac:dyDescent="0.2">
      <c r="A275" s="22">
        <v>274</v>
      </c>
      <c r="B275" s="23">
        <v>120</v>
      </c>
      <c r="C275" s="22">
        <v>300</v>
      </c>
      <c r="D275" s="22">
        <v>1</v>
      </c>
    </row>
    <row r="276" spans="1:4" x14ac:dyDescent="0.2">
      <c r="A276" s="22">
        <v>275</v>
      </c>
      <c r="B276" s="23">
        <v>120</v>
      </c>
      <c r="C276" s="22">
        <v>200</v>
      </c>
      <c r="D276" s="22">
        <v>0</v>
      </c>
    </row>
    <row r="277" spans="1:4" x14ac:dyDescent="0.2">
      <c r="A277" s="22">
        <v>276</v>
      </c>
      <c r="B277" s="23">
        <v>100</v>
      </c>
      <c r="C277" s="22">
        <v>280</v>
      </c>
      <c r="D277" s="22">
        <v>0</v>
      </c>
    </row>
    <row r="278" spans="1:4" x14ac:dyDescent="0.2">
      <c r="A278" s="22">
        <v>277</v>
      </c>
      <c r="B278" s="23">
        <v>120</v>
      </c>
      <c r="C278" s="22">
        <v>340</v>
      </c>
      <c r="D278" s="22">
        <v>0</v>
      </c>
    </row>
    <row r="279" spans="1:4" x14ac:dyDescent="0.2">
      <c r="A279" s="22">
        <v>278</v>
      </c>
      <c r="B279" s="23">
        <v>80</v>
      </c>
      <c r="C279" s="22">
        <v>240</v>
      </c>
      <c r="D279" s="22">
        <v>1</v>
      </c>
    </row>
    <row r="280" spans="1:4" x14ac:dyDescent="0.2">
      <c r="A280" s="22">
        <v>279</v>
      </c>
      <c r="B280" s="23">
        <v>100</v>
      </c>
      <c r="C280" s="22">
        <v>320</v>
      </c>
      <c r="D280" s="22">
        <v>1</v>
      </c>
    </row>
    <row r="281" spans="1:4" x14ac:dyDescent="0.2">
      <c r="A281" s="22">
        <v>280</v>
      </c>
      <c r="B281" s="23">
        <v>100</v>
      </c>
      <c r="C281" s="22">
        <v>320</v>
      </c>
      <c r="D281" s="22">
        <v>0</v>
      </c>
    </row>
    <row r="282" spans="1:4" x14ac:dyDescent="0.2">
      <c r="A282" s="22">
        <v>281</v>
      </c>
      <c r="B282" s="23">
        <v>80</v>
      </c>
      <c r="C282" s="22">
        <v>400</v>
      </c>
      <c r="D282" s="22">
        <v>1</v>
      </c>
    </row>
    <row r="283" spans="1:4" x14ac:dyDescent="0.2">
      <c r="A283" s="22">
        <v>282</v>
      </c>
      <c r="B283" s="23">
        <v>120</v>
      </c>
      <c r="C283" s="22">
        <v>220</v>
      </c>
      <c r="D283" s="22">
        <v>0</v>
      </c>
    </row>
    <row r="284" spans="1:4" x14ac:dyDescent="0.2">
      <c r="A284" s="22">
        <v>283</v>
      </c>
      <c r="B284" s="23">
        <v>80</v>
      </c>
      <c r="C284" s="22">
        <v>360</v>
      </c>
      <c r="D284" s="22">
        <v>1</v>
      </c>
    </row>
    <row r="285" spans="1:4" x14ac:dyDescent="0.2">
      <c r="A285" s="22">
        <v>284</v>
      </c>
      <c r="B285" s="23">
        <v>80</v>
      </c>
      <c r="C285" s="22">
        <v>310</v>
      </c>
      <c r="D285" s="22">
        <v>0</v>
      </c>
    </row>
    <row r="286" spans="1:4" x14ac:dyDescent="0.2">
      <c r="A286" s="22">
        <v>285</v>
      </c>
      <c r="B286" s="23">
        <v>80</v>
      </c>
      <c r="C286" s="22">
        <v>320</v>
      </c>
      <c r="D286" s="22">
        <v>1</v>
      </c>
    </row>
    <row r="287" spans="1:4" x14ac:dyDescent="0.2">
      <c r="A287" s="22">
        <v>286</v>
      </c>
      <c r="B287" s="23">
        <v>120</v>
      </c>
      <c r="C287" s="22">
        <v>250</v>
      </c>
      <c r="D287" s="22">
        <v>1</v>
      </c>
    </row>
    <row r="288" spans="1:4" x14ac:dyDescent="0.2">
      <c r="A288" s="22">
        <v>287</v>
      </c>
      <c r="B288" s="23">
        <v>100</v>
      </c>
      <c r="C288" s="22">
        <v>360</v>
      </c>
      <c r="D288" s="22">
        <v>0</v>
      </c>
    </row>
    <row r="289" spans="1:4" x14ac:dyDescent="0.2">
      <c r="A289" s="22">
        <v>288</v>
      </c>
      <c r="B289" s="23">
        <v>80</v>
      </c>
      <c r="C289" s="22">
        <v>320</v>
      </c>
      <c r="D289" s="22">
        <v>1</v>
      </c>
    </row>
    <row r="290" spans="1:4" x14ac:dyDescent="0.2">
      <c r="A290" s="22">
        <v>289</v>
      </c>
      <c r="B290" s="23">
        <v>100</v>
      </c>
      <c r="C290" s="22">
        <v>280</v>
      </c>
      <c r="D290" s="22">
        <v>0</v>
      </c>
    </row>
    <row r="291" spans="1:4" x14ac:dyDescent="0.2">
      <c r="A291" s="22">
        <v>290</v>
      </c>
      <c r="B291" s="23">
        <v>80</v>
      </c>
      <c r="C291" s="22">
        <v>230</v>
      </c>
      <c r="D291" s="22">
        <v>0</v>
      </c>
    </row>
    <row r="292" spans="1:4" x14ac:dyDescent="0.2">
      <c r="A292" s="22">
        <v>291</v>
      </c>
      <c r="B292" s="23">
        <v>120</v>
      </c>
      <c r="C292" s="22">
        <v>280</v>
      </c>
      <c r="D292" s="22">
        <v>0</v>
      </c>
    </row>
    <row r="293" spans="1:4" x14ac:dyDescent="0.2">
      <c r="A293" s="22">
        <v>292</v>
      </c>
      <c r="B293" s="23">
        <v>100</v>
      </c>
      <c r="C293" s="22">
        <v>250</v>
      </c>
      <c r="D293" s="22">
        <v>0</v>
      </c>
    </row>
    <row r="294" spans="1:4" x14ac:dyDescent="0.2">
      <c r="A294" s="22">
        <v>293</v>
      </c>
      <c r="B294" s="23">
        <v>120</v>
      </c>
      <c r="C294" s="22">
        <v>350</v>
      </c>
      <c r="D294" s="22">
        <v>0</v>
      </c>
    </row>
    <row r="295" spans="1:4" x14ac:dyDescent="0.2">
      <c r="A295" s="22">
        <v>294</v>
      </c>
      <c r="B295" s="23">
        <v>100</v>
      </c>
      <c r="C295" s="22">
        <v>300</v>
      </c>
      <c r="D295" s="22">
        <v>0</v>
      </c>
    </row>
    <row r="296" spans="1:4" x14ac:dyDescent="0.2">
      <c r="A296" s="22">
        <v>295</v>
      </c>
      <c r="B296" s="23">
        <v>100</v>
      </c>
      <c r="C296" s="22">
        <v>480</v>
      </c>
      <c r="D296" s="22">
        <v>1</v>
      </c>
    </row>
    <row r="297" spans="1:4" x14ac:dyDescent="0.2">
      <c r="A297" s="22">
        <v>296</v>
      </c>
      <c r="B297" s="23">
        <v>120</v>
      </c>
      <c r="C297" s="22">
        <v>390</v>
      </c>
      <c r="D297" s="22">
        <v>0</v>
      </c>
    </row>
    <row r="298" spans="1:4" x14ac:dyDescent="0.2">
      <c r="A298" s="22">
        <v>297</v>
      </c>
      <c r="B298" s="23">
        <v>120</v>
      </c>
      <c r="C298" s="22">
        <v>330</v>
      </c>
      <c r="D298" s="22">
        <v>0</v>
      </c>
    </row>
    <row r="299" spans="1:4" x14ac:dyDescent="0.2">
      <c r="A299" s="22">
        <v>298</v>
      </c>
      <c r="B299" s="23">
        <v>80</v>
      </c>
      <c r="C299" s="22">
        <v>320</v>
      </c>
      <c r="D299" s="22">
        <v>1</v>
      </c>
    </row>
    <row r="300" spans="1:4" x14ac:dyDescent="0.2">
      <c r="A300" s="22">
        <v>299</v>
      </c>
      <c r="B300" s="23">
        <v>100</v>
      </c>
      <c r="C300" s="22">
        <v>290</v>
      </c>
      <c r="D300" s="22">
        <v>0</v>
      </c>
    </row>
    <row r="301" spans="1:4" x14ac:dyDescent="0.2">
      <c r="A301" s="22">
        <v>300</v>
      </c>
      <c r="B301" s="23">
        <v>120</v>
      </c>
      <c r="C301" s="22">
        <v>320</v>
      </c>
      <c r="D301" s="22">
        <v>0</v>
      </c>
    </row>
    <row r="302" spans="1:4" x14ac:dyDescent="0.2">
      <c r="A302" s="22">
        <v>301</v>
      </c>
      <c r="B302" s="23">
        <v>120</v>
      </c>
      <c r="C302" s="22">
        <v>240</v>
      </c>
      <c r="D302" s="22">
        <v>1</v>
      </c>
    </row>
    <row r="303" spans="1:4" x14ac:dyDescent="0.2">
      <c r="A303" s="22">
        <v>302</v>
      </c>
      <c r="B303" s="23">
        <v>80</v>
      </c>
      <c r="C303" s="22">
        <v>260</v>
      </c>
      <c r="D303" s="22">
        <v>1</v>
      </c>
    </row>
    <row r="304" spans="1:4" x14ac:dyDescent="0.2">
      <c r="A304" s="22">
        <v>303</v>
      </c>
      <c r="B304" s="23">
        <v>80</v>
      </c>
      <c r="C304" s="22">
        <v>300</v>
      </c>
      <c r="D304" s="22">
        <v>1</v>
      </c>
    </row>
    <row r="305" spans="1:4" x14ac:dyDescent="0.2">
      <c r="A305" s="22">
        <v>304</v>
      </c>
      <c r="B305" s="23">
        <v>100</v>
      </c>
      <c r="C305" s="22">
        <v>390</v>
      </c>
      <c r="D305" s="22">
        <v>0</v>
      </c>
    </row>
    <row r="306" spans="1:4" x14ac:dyDescent="0.2">
      <c r="A306" s="22">
        <v>305</v>
      </c>
      <c r="B306" s="23">
        <v>120</v>
      </c>
      <c r="C306" s="22">
        <v>330</v>
      </c>
      <c r="D306" s="22">
        <v>0</v>
      </c>
    </row>
    <row r="307" spans="1:4" x14ac:dyDescent="0.2">
      <c r="A307" s="22">
        <v>306</v>
      </c>
      <c r="B307" s="23">
        <v>100</v>
      </c>
      <c r="C307" s="22">
        <v>330</v>
      </c>
      <c r="D307" s="22">
        <v>1</v>
      </c>
    </row>
    <row r="308" spans="1:4" x14ac:dyDescent="0.2">
      <c r="A308" s="22">
        <v>307</v>
      </c>
      <c r="B308" s="23">
        <v>80</v>
      </c>
      <c r="C308" s="22">
        <v>290</v>
      </c>
      <c r="D308" s="22">
        <v>0</v>
      </c>
    </row>
    <row r="309" spans="1:4" x14ac:dyDescent="0.2">
      <c r="A309" s="22">
        <v>308</v>
      </c>
      <c r="B309" s="23">
        <v>80</v>
      </c>
      <c r="C309" s="22">
        <v>380</v>
      </c>
      <c r="D309" s="22">
        <v>1</v>
      </c>
    </row>
    <row r="310" spans="1:4" x14ac:dyDescent="0.2">
      <c r="A310" s="22">
        <v>309</v>
      </c>
      <c r="B310" s="23">
        <v>120</v>
      </c>
      <c r="C310" s="22">
        <v>200</v>
      </c>
      <c r="D310" s="22">
        <v>0</v>
      </c>
    </row>
    <row r="311" spans="1:4" x14ac:dyDescent="0.2">
      <c r="A311" s="22">
        <v>310</v>
      </c>
      <c r="B311" s="23">
        <v>120</v>
      </c>
      <c r="C311" s="22">
        <v>270</v>
      </c>
      <c r="D311" s="22">
        <v>0</v>
      </c>
    </row>
    <row r="312" spans="1:4" x14ac:dyDescent="0.2">
      <c r="A312" s="22">
        <v>311</v>
      </c>
      <c r="B312" s="23">
        <v>120</v>
      </c>
      <c r="C312" s="22">
        <v>260</v>
      </c>
      <c r="D312" s="22">
        <v>0</v>
      </c>
    </row>
    <row r="313" spans="1:4" x14ac:dyDescent="0.2">
      <c r="A313" s="22">
        <v>312</v>
      </c>
      <c r="B313" s="23">
        <v>80</v>
      </c>
      <c r="C313" s="22">
        <v>300</v>
      </c>
      <c r="D313" s="22">
        <v>1</v>
      </c>
    </row>
    <row r="314" spans="1:4" x14ac:dyDescent="0.2">
      <c r="A314" s="22">
        <v>313</v>
      </c>
      <c r="B314" s="23">
        <v>100</v>
      </c>
      <c r="C314" s="22">
        <v>220</v>
      </c>
      <c r="D314" s="22">
        <v>0</v>
      </c>
    </row>
    <row r="315" spans="1:4" x14ac:dyDescent="0.2">
      <c r="A315" s="22">
        <v>314</v>
      </c>
      <c r="B315" s="23">
        <v>100</v>
      </c>
      <c r="C315" s="22">
        <v>240</v>
      </c>
      <c r="D315" s="22">
        <v>0</v>
      </c>
    </row>
    <row r="316" spans="1:4" x14ac:dyDescent="0.2">
      <c r="A316" s="22">
        <v>315</v>
      </c>
      <c r="B316" s="23">
        <v>100</v>
      </c>
      <c r="C316" s="22">
        <v>410</v>
      </c>
      <c r="D316" s="22">
        <v>1</v>
      </c>
    </row>
    <row r="317" spans="1:4" x14ac:dyDescent="0.2">
      <c r="A317" s="22">
        <v>316</v>
      </c>
      <c r="B317" s="23">
        <v>80</v>
      </c>
      <c r="C317" s="22">
        <v>330</v>
      </c>
      <c r="D317" s="22">
        <v>1</v>
      </c>
    </row>
    <row r="318" spans="1:4" x14ac:dyDescent="0.2">
      <c r="A318" s="22">
        <v>317</v>
      </c>
      <c r="B318" s="23">
        <v>100</v>
      </c>
      <c r="C318" s="22">
        <v>270</v>
      </c>
      <c r="D318" s="22">
        <v>1</v>
      </c>
    </row>
    <row r="319" spans="1:4" x14ac:dyDescent="0.2">
      <c r="A319" s="22">
        <v>318</v>
      </c>
      <c r="B319" s="23">
        <v>80</v>
      </c>
      <c r="C319" s="22">
        <v>340</v>
      </c>
      <c r="D319" s="22">
        <v>1</v>
      </c>
    </row>
    <row r="320" spans="1:4" x14ac:dyDescent="0.2">
      <c r="A320" s="22">
        <v>319</v>
      </c>
      <c r="B320" s="23">
        <v>100</v>
      </c>
      <c r="C320" s="22">
        <v>350</v>
      </c>
      <c r="D320" s="22">
        <v>1</v>
      </c>
    </row>
    <row r="321" spans="1:4" x14ac:dyDescent="0.2">
      <c r="A321" s="22">
        <v>320</v>
      </c>
      <c r="B321" s="23">
        <v>80</v>
      </c>
      <c r="C321" s="22">
        <v>270</v>
      </c>
      <c r="D321" s="22">
        <v>1</v>
      </c>
    </row>
    <row r="322" spans="1:4" x14ac:dyDescent="0.2">
      <c r="A322" s="22">
        <v>321</v>
      </c>
      <c r="B322" s="23">
        <v>120</v>
      </c>
      <c r="C322" s="22">
        <v>310</v>
      </c>
      <c r="D322" s="22">
        <v>1</v>
      </c>
    </row>
    <row r="323" spans="1:4" x14ac:dyDescent="0.2">
      <c r="A323" s="22">
        <v>322</v>
      </c>
      <c r="B323" s="23">
        <v>120</v>
      </c>
      <c r="C323" s="22">
        <v>310</v>
      </c>
      <c r="D323" s="22">
        <v>0</v>
      </c>
    </row>
    <row r="324" spans="1:4" x14ac:dyDescent="0.2">
      <c r="A324" s="22">
        <v>323</v>
      </c>
      <c r="B324" s="23">
        <v>100</v>
      </c>
      <c r="C324" s="22">
        <v>300</v>
      </c>
      <c r="D324" s="22">
        <v>1</v>
      </c>
    </row>
    <row r="325" spans="1:4" x14ac:dyDescent="0.2">
      <c r="A325" s="22">
        <v>324</v>
      </c>
      <c r="B325" s="23">
        <v>100</v>
      </c>
      <c r="C325" s="22">
        <v>220</v>
      </c>
      <c r="D325" s="22">
        <v>1</v>
      </c>
    </row>
    <row r="326" spans="1:4" x14ac:dyDescent="0.2">
      <c r="A326" s="22">
        <v>325</v>
      </c>
      <c r="B326" s="23">
        <v>80</v>
      </c>
      <c r="C326" s="22">
        <v>280</v>
      </c>
      <c r="D326" s="22">
        <v>0</v>
      </c>
    </row>
    <row r="327" spans="1:4" x14ac:dyDescent="0.2">
      <c r="A327" s="22">
        <v>326</v>
      </c>
      <c r="B327" s="23">
        <v>120</v>
      </c>
      <c r="C327" s="22">
        <v>260</v>
      </c>
      <c r="D327" s="22">
        <v>0</v>
      </c>
    </row>
    <row r="328" spans="1:4" x14ac:dyDescent="0.2">
      <c r="A328" s="22">
        <v>327</v>
      </c>
      <c r="B328" s="23">
        <v>80</v>
      </c>
      <c r="C328" s="22">
        <v>390</v>
      </c>
      <c r="D328" s="22">
        <v>1</v>
      </c>
    </row>
    <row r="329" spans="1:4" x14ac:dyDescent="0.2">
      <c r="A329" s="22">
        <v>328</v>
      </c>
      <c r="B329" s="23">
        <v>80</v>
      </c>
      <c r="C329" s="22">
        <v>220</v>
      </c>
      <c r="D329" s="22">
        <v>1</v>
      </c>
    </row>
    <row r="330" spans="1:4" x14ac:dyDescent="0.2">
      <c r="A330" s="22">
        <v>329</v>
      </c>
      <c r="B330" s="23">
        <v>100</v>
      </c>
      <c r="C330" s="22">
        <v>390</v>
      </c>
      <c r="D330" s="22">
        <v>0</v>
      </c>
    </row>
    <row r="331" spans="1:4" x14ac:dyDescent="0.2">
      <c r="A331" s="22">
        <v>330</v>
      </c>
      <c r="B331" s="23">
        <v>80</v>
      </c>
      <c r="C331" s="22">
        <v>250</v>
      </c>
      <c r="D331" s="22">
        <v>1</v>
      </c>
    </row>
    <row r="332" spans="1:4" x14ac:dyDescent="0.2">
      <c r="A332" s="22">
        <v>331</v>
      </c>
      <c r="B332" s="23">
        <v>120</v>
      </c>
      <c r="C332" s="22">
        <v>340</v>
      </c>
      <c r="D332" s="22">
        <v>0</v>
      </c>
    </row>
    <row r="333" spans="1:4" x14ac:dyDescent="0.2">
      <c r="A333" s="22">
        <v>332</v>
      </c>
      <c r="B333" s="23">
        <v>120</v>
      </c>
      <c r="C333" s="22">
        <v>270</v>
      </c>
      <c r="D333" s="22">
        <v>0</v>
      </c>
    </row>
    <row r="334" spans="1:4" x14ac:dyDescent="0.2">
      <c r="A334" s="22">
        <v>333</v>
      </c>
      <c r="B334" s="23">
        <v>80</v>
      </c>
      <c r="C334" s="22">
        <v>270</v>
      </c>
      <c r="D334" s="22">
        <v>1</v>
      </c>
    </row>
    <row r="335" spans="1:4" x14ac:dyDescent="0.2">
      <c r="A335" s="22">
        <v>334</v>
      </c>
      <c r="B335" s="23">
        <v>80</v>
      </c>
      <c r="C335" s="22">
        <v>270</v>
      </c>
      <c r="D335" s="22">
        <v>0</v>
      </c>
    </row>
    <row r="336" spans="1:4" x14ac:dyDescent="0.2">
      <c r="A336" s="22">
        <v>335</v>
      </c>
      <c r="B336" s="23">
        <v>100</v>
      </c>
      <c r="C336" s="22">
        <v>290</v>
      </c>
      <c r="D336" s="22">
        <v>0</v>
      </c>
    </row>
    <row r="337" spans="1:4" x14ac:dyDescent="0.2">
      <c r="A337" s="22">
        <v>336</v>
      </c>
      <c r="B337" s="23">
        <v>120</v>
      </c>
      <c r="C337" s="22">
        <v>340</v>
      </c>
      <c r="D337" s="22">
        <v>0</v>
      </c>
    </row>
    <row r="338" spans="1:4" x14ac:dyDescent="0.2">
      <c r="A338" s="22">
        <v>337</v>
      </c>
      <c r="B338" s="23">
        <v>80</v>
      </c>
      <c r="C338" s="22">
        <v>330</v>
      </c>
      <c r="D338" s="22">
        <v>0</v>
      </c>
    </row>
    <row r="339" spans="1:4" x14ac:dyDescent="0.2">
      <c r="A339" s="22">
        <v>338</v>
      </c>
      <c r="B339" s="23">
        <v>120</v>
      </c>
      <c r="C339" s="22">
        <v>320</v>
      </c>
      <c r="D339" s="22">
        <v>0</v>
      </c>
    </row>
    <row r="340" spans="1:4" x14ac:dyDescent="0.2">
      <c r="A340" s="22">
        <v>339</v>
      </c>
      <c r="B340" s="23">
        <v>80</v>
      </c>
      <c r="C340" s="22">
        <v>230</v>
      </c>
      <c r="D340" s="22">
        <v>1</v>
      </c>
    </row>
    <row r="341" spans="1:4" x14ac:dyDescent="0.2">
      <c r="A341" s="22">
        <v>340</v>
      </c>
      <c r="B341" s="23">
        <v>100</v>
      </c>
      <c r="C341" s="22">
        <v>260</v>
      </c>
      <c r="D341" s="22">
        <v>0</v>
      </c>
    </row>
    <row r="342" spans="1:4" x14ac:dyDescent="0.2">
      <c r="A342" s="22">
        <v>341</v>
      </c>
      <c r="B342" s="23">
        <v>80</v>
      </c>
      <c r="C342" s="22">
        <v>420</v>
      </c>
      <c r="D342" s="22">
        <v>1</v>
      </c>
    </row>
    <row r="343" spans="1:4" x14ac:dyDescent="0.2">
      <c r="A343" s="22">
        <v>342</v>
      </c>
      <c r="B343" s="23">
        <v>80</v>
      </c>
      <c r="C343" s="22">
        <v>290</v>
      </c>
      <c r="D343" s="22">
        <v>1</v>
      </c>
    </row>
    <row r="344" spans="1:4" x14ac:dyDescent="0.2">
      <c r="A344" s="22">
        <v>343</v>
      </c>
      <c r="B344" s="23">
        <v>80</v>
      </c>
      <c r="C344" s="22">
        <v>260</v>
      </c>
      <c r="D344" s="22">
        <v>1</v>
      </c>
    </row>
    <row r="345" spans="1:4" x14ac:dyDescent="0.2">
      <c r="A345" s="22">
        <v>344</v>
      </c>
      <c r="B345" s="23">
        <v>80</v>
      </c>
      <c r="C345" s="22">
        <v>360</v>
      </c>
      <c r="D345" s="22">
        <v>0</v>
      </c>
    </row>
    <row r="346" spans="1:4" x14ac:dyDescent="0.2">
      <c r="A346" s="22">
        <v>345</v>
      </c>
      <c r="B346" s="23">
        <v>80</v>
      </c>
      <c r="C346" s="22">
        <v>250</v>
      </c>
      <c r="D346" s="22">
        <v>0</v>
      </c>
    </row>
    <row r="347" spans="1:4" x14ac:dyDescent="0.2">
      <c r="A347" s="22">
        <v>346</v>
      </c>
      <c r="B347" s="23">
        <v>100</v>
      </c>
      <c r="C347" s="22">
        <v>310</v>
      </c>
      <c r="D347" s="22">
        <v>1</v>
      </c>
    </row>
    <row r="348" spans="1:4" x14ac:dyDescent="0.2">
      <c r="A348" s="22">
        <v>347</v>
      </c>
      <c r="B348" s="23">
        <v>120</v>
      </c>
      <c r="C348" s="22">
        <v>290</v>
      </c>
      <c r="D348" s="22">
        <v>0</v>
      </c>
    </row>
    <row r="349" spans="1:4" x14ac:dyDescent="0.2">
      <c r="A349" s="22">
        <v>348</v>
      </c>
      <c r="B349" s="23">
        <v>100</v>
      </c>
      <c r="C349" s="22">
        <v>300</v>
      </c>
      <c r="D349" s="22">
        <v>0</v>
      </c>
    </row>
    <row r="350" spans="1:4" x14ac:dyDescent="0.2">
      <c r="A350" s="22">
        <v>349</v>
      </c>
      <c r="B350" s="23">
        <v>100</v>
      </c>
      <c r="C350" s="22">
        <v>190</v>
      </c>
      <c r="D350" s="22">
        <v>1</v>
      </c>
    </row>
    <row r="351" spans="1:4" x14ac:dyDescent="0.2">
      <c r="A351" s="22">
        <v>350</v>
      </c>
      <c r="B351" s="23">
        <v>120</v>
      </c>
      <c r="C351" s="22">
        <v>290</v>
      </c>
      <c r="D351" s="22">
        <v>1</v>
      </c>
    </row>
    <row r="352" spans="1:4" x14ac:dyDescent="0.2">
      <c r="A352" s="22">
        <v>351</v>
      </c>
      <c r="B352" s="23">
        <v>100</v>
      </c>
      <c r="C352" s="22">
        <v>370</v>
      </c>
      <c r="D352" s="22">
        <v>0</v>
      </c>
    </row>
    <row r="353" spans="1:4" x14ac:dyDescent="0.2">
      <c r="A353" s="22">
        <v>352</v>
      </c>
      <c r="B353" s="23">
        <v>100</v>
      </c>
      <c r="C353" s="22">
        <v>420</v>
      </c>
      <c r="D353" s="22">
        <v>0</v>
      </c>
    </row>
    <row r="354" spans="1:4" x14ac:dyDescent="0.2">
      <c r="A354" s="22">
        <v>353</v>
      </c>
      <c r="B354" s="23">
        <v>80</v>
      </c>
      <c r="C354" s="22">
        <v>290</v>
      </c>
      <c r="D354" s="22">
        <v>1</v>
      </c>
    </row>
    <row r="355" spans="1:4" x14ac:dyDescent="0.2">
      <c r="A355" s="22">
        <v>354</v>
      </c>
      <c r="B355" s="23">
        <v>120</v>
      </c>
      <c r="C355" s="22">
        <v>270</v>
      </c>
      <c r="D355" s="22">
        <v>0</v>
      </c>
    </row>
    <row r="356" spans="1:4" x14ac:dyDescent="0.2">
      <c r="A356" s="22">
        <v>355</v>
      </c>
      <c r="B356" s="23">
        <v>80</v>
      </c>
      <c r="C356" s="22">
        <v>280</v>
      </c>
      <c r="D356" s="22">
        <v>0</v>
      </c>
    </row>
    <row r="357" spans="1:4" x14ac:dyDescent="0.2">
      <c r="A357" s="22">
        <v>356</v>
      </c>
      <c r="B357" s="23">
        <v>100</v>
      </c>
      <c r="C357" s="22">
        <v>350</v>
      </c>
      <c r="D357" s="22">
        <v>1</v>
      </c>
    </row>
    <row r="358" spans="1:4" x14ac:dyDescent="0.2">
      <c r="A358" s="22">
        <v>357</v>
      </c>
      <c r="B358" s="23">
        <v>100</v>
      </c>
      <c r="C358" s="22">
        <v>330</v>
      </c>
      <c r="D358" s="22">
        <v>1</v>
      </c>
    </row>
    <row r="359" spans="1:4" x14ac:dyDescent="0.2">
      <c r="A359" s="22">
        <v>358</v>
      </c>
      <c r="B359" s="23">
        <v>100</v>
      </c>
      <c r="C359" s="22">
        <v>320</v>
      </c>
      <c r="D359" s="22">
        <v>1</v>
      </c>
    </row>
    <row r="360" spans="1:4" x14ac:dyDescent="0.2">
      <c r="A360" s="22">
        <v>359</v>
      </c>
      <c r="B360" s="23">
        <v>100</v>
      </c>
      <c r="C360" s="22">
        <v>250</v>
      </c>
      <c r="D360" s="22">
        <v>1</v>
      </c>
    </row>
    <row r="361" spans="1:4" x14ac:dyDescent="0.2">
      <c r="A361" s="22">
        <v>360</v>
      </c>
      <c r="B361" s="23">
        <v>120</v>
      </c>
      <c r="C361" s="22">
        <v>230</v>
      </c>
      <c r="D361" s="22">
        <v>0</v>
      </c>
    </row>
    <row r="362" spans="1:4" x14ac:dyDescent="0.2">
      <c r="A362" s="22">
        <v>361</v>
      </c>
      <c r="B362" s="23">
        <v>100</v>
      </c>
      <c r="C362" s="22">
        <v>300</v>
      </c>
      <c r="D362" s="22">
        <v>1</v>
      </c>
    </row>
    <row r="363" spans="1:4" x14ac:dyDescent="0.2">
      <c r="A363" s="22">
        <v>362</v>
      </c>
      <c r="B363" s="23">
        <v>100</v>
      </c>
      <c r="C363" s="22">
        <v>270</v>
      </c>
      <c r="D363" s="22">
        <v>0</v>
      </c>
    </row>
    <row r="364" spans="1:4" x14ac:dyDescent="0.2">
      <c r="A364" s="22">
        <v>363</v>
      </c>
      <c r="B364" s="23">
        <v>120</v>
      </c>
      <c r="C364" s="22">
        <v>360</v>
      </c>
      <c r="D364" s="22">
        <v>1</v>
      </c>
    </row>
    <row r="365" spans="1:4" x14ac:dyDescent="0.2">
      <c r="A365" s="22">
        <v>364</v>
      </c>
      <c r="B365" s="23">
        <v>80</v>
      </c>
      <c r="C365" s="22">
        <v>320</v>
      </c>
      <c r="D365" s="22">
        <v>1</v>
      </c>
    </row>
    <row r="366" spans="1:4" x14ac:dyDescent="0.2">
      <c r="A366" s="22">
        <v>365</v>
      </c>
      <c r="B366" s="23">
        <v>80</v>
      </c>
      <c r="C366" s="22">
        <v>300</v>
      </c>
      <c r="D366" s="22">
        <v>1</v>
      </c>
    </row>
    <row r="367" spans="1:4" x14ac:dyDescent="0.2">
      <c r="A367" s="22">
        <v>366</v>
      </c>
      <c r="B367" s="23">
        <v>100</v>
      </c>
      <c r="C367" s="22">
        <v>280</v>
      </c>
      <c r="D367" s="22">
        <v>1</v>
      </c>
    </row>
    <row r="368" spans="1:4" x14ac:dyDescent="0.2">
      <c r="A368" s="22">
        <v>367</v>
      </c>
      <c r="B368" s="23">
        <v>100</v>
      </c>
      <c r="C368" s="22">
        <v>290</v>
      </c>
      <c r="D368" s="22">
        <v>1</v>
      </c>
    </row>
    <row r="369" spans="1:4" x14ac:dyDescent="0.2">
      <c r="A369" s="22">
        <v>368</v>
      </c>
      <c r="B369" s="23">
        <v>100</v>
      </c>
      <c r="C369" s="22">
        <v>260</v>
      </c>
      <c r="D369" s="22">
        <v>0</v>
      </c>
    </row>
    <row r="370" spans="1:4" x14ac:dyDescent="0.2">
      <c r="A370" s="22">
        <v>369</v>
      </c>
      <c r="B370" s="23">
        <v>120</v>
      </c>
      <c r="C370" s="22">
        <v>390</v>
      </c>
      <c r="D370" s="22">
        <v>0</v>
      </c>
    </row>
    <row r="371" spans="1:4" x14ac:dyDescent="0.2">
      <c r="A371" s="22">
        <v>370</v>
      </c>
      <c r="B371" s="23">
        <v>80</v>
      </c>
      <c r="C371" s="22">
        <v>280</v>
      </c>
      <c r="D371" s="22">
        <v>1</v>
      </c>
    </row>
    <row r="372" spans="1:4" x14ac:dyDescent="0.2">
      <c r="A372" s="22">
        <v>371</v>
      </c>
      <c r="B372" s="23">
        <v>80</v>
      </c>
      <c r="C372" s="22">
        <v>340</v>
      </c>
      <c r="D372" s="22">
        <v>1</v>
      </c>
    </row>
    <row r="373" spans="1:4" x14ac:dyDescent="0.2">
      <c r="A373" s="22">
        <v>372</v>
      </c>
      <c r="B373" s="23">
        <v>100</v>
      </c>
      <c r="C373" s="22">
        <v>180</v>
      </c>
      <c r="D373" s="22">
        <v>1</v>
      </c>
    </row>
    <row r="374" spans="1:4" x14ac:dyDescent="0.2">
      <c r="A374" s="22">
        <v>373</v>
      </c>
      <c r="B374" s="23">
        <v>120</v>
      </c>
      <c r="C374" s="22">
        <v>350</v>
      </c>
      <c r="D374" s="22">
        <v>0</v>
      </c>
    </row>
    <row r="375" spans="1:4" x14ac:dyDescent="0.2">
      <c r="A375" s="22">
        <v>374</v>
      </c>
      <c r="B375" s="23">
        <v>120</v>
      </c>
      <c r="C375" s="22">
        <v>240</v>
      </c>
      <c r="D375" s="22">
        <v>1</v>
      </c>
    </row>
    <row r="376" spans="1:4" x14ac:dyDescent="0.2">
      <c r="A376" s="22">
        <v>375</v>
      </c>
      <c r="B376" s="23">
        <v>100</v>
      </c>
      <c r="C376" s="22">
        <v>280</v>
      </c>
      <c r="D376" s="22">
        <v>1</v>
      </c>
    </row>
    <row r="377" spans="1:4" x14ac:dyDescent="0.2">
      <c r="A377" s="22">
        <v>376</v>
      </c>
      <c r="B377" s="23">
        <v>120</v>
      </c>
      <c r="C377" s="22">
        <v>290</v>
      </c>
      <c r="D377" s="22">
        <v>0</v>
      </c>
    </row>
    <row r="378" spans="1:4" x14ac:dyDescent="0.2">
      <c r="A378" s="22">
        <v>377</v>
      </c>
      <c r="B378" s="23">
        <v>80</v>
      </c>
      <c r="C378" s="22">
        <v>320</v>
      </c>
      <c r="D378" s="22">
        <v>1</v>
      </c>
    </row>
    <row r="379" spans="1:4" x14ac:dyDescent="0.2">
      <c r="A379" s="22">
        <v>378</v>
      </c>
      <c r="B379" s="23">
        <v>80</v>
      </c>
      <c r="C379" s="22">
        <v>310</v>
      </c>
      <c r="D379" s="22">
        <v>1</v>
      </c>
    </row>
    <row r="380" spans="1:4" x14ac:dyDescent="0.2">
      <c r="A380" s="22">
        <v>379</v>
      </c>
      <c r="B380" s="23">
        <v>80</v>
      </c>
      <c r="C380" s="22">
        <v>170</v>
      </c>
      <c r="D380" s="22">
        <v>0</v>
      </c>
    </row>
    <row r="381" spans="1:4" x14ac:dyDescent="0.2">
      <c r="A381" s="22">
        <v>380</v>
      </c>
      <c r="B381" s="23">
        <v>100</v>
      </c>
      <c r="C381" s="22">
        <v>390</v>
      </c>
      <c r="D381" s="22">
        <v>1</v>
      </c>
    </row>
    <row r="382" spans="1:4" x14ac:dyDescent="0.2">
      <c r="A382" s="22">
        <v>381</v>
      </c>
      <c r="B382" s="23">
        <v>120</v>
      </c>
      <c r="C382" s="22">
        <v>290</v>
      </c>
      <c r="D382" s="22">
        <v>1</v>
      </c>
    </row>
    <row r="383" spans="1:4" x14ac:dyDescent="0.2">
      <c r="A383" s="22">
        <v>382</v>
      </c>
      <c r="B383" s="23">
        <v>80</v>
      </c>
      <c r="C383" s="22">
        <v>230</v>
      </c>
      <c r="D383" s="22">
        <v>1</v>
      </c>
    </row>
    <row r="384" spans="1:4" x14ac:dyDescent="0.2">
      <c r="A384" s="22">
        <v>383</v>
      </c>
      <c r="B384" s="23">
        <v>120</v>
      </c>
      <c r="C384" s="22">
        <v>270</v>
      </c>
      <c r="D384" s="22">
        <v>0</v>
      </c>
    </row>
    <row r="385" spans="1:4" x14ac:dyDescent="0.2">
      <c r="A385" s="22">
        <v>384</v>
      </c>
      <c r="B385" s="23">
        <v>100</v>
      </c>
      <c r="C385" s="22">
        <v>270</v>
      </c>
      <c r="D385" s="22">
        <v>1</v>
      </c>
    </row>
    <row r="386" spans="1:4" x14ac:dyDescent="0.2">
      <c r="A386" s="22">
        <v>385</v>
      </c>
      <c r="B386" s="23">
        <v>80</v>
      </c>
      <c r="C386" s="22">
        <v>250</v>
      </c>
      <c r="D386" s="22">
        <v>1</v>
      </c>
    </row>
    <row r="387" spans="1:4" x14ac:dyDescent="0.2">
      <c r="A387" s="22">
        <v>386</v>
      </c>
      <c r="B387" s="23">
        <v>120</v>
      </c>
      <c r="C387" s="22">
        <v>220</v>
      </c>
      <c r="D387" s="22">
        <v>0</v>
      </c>
    </row>
    <row r="388" spans="1:4" x14ac:dyDescent="0.2">
      <c r="A388" s="22">
        <v>387</v>
      </c>
      <c r="B388" s="23">
        <v>120</v>
      </c>
      <c r="C388" s="22">
        <v>350</v>
      </c>
      <c r="D388" s="22">
        <v>0</v>
      </c>
    </row>
    <row r="389" spans="1:4" x14ac:dyDescent="0.2">
      <c r="A389" s="22">
        <v>388</v>
      </c>
      <c r="B389" s="23">
        <v>100</v>
      </c>
      <c r="C389" s="22">
        <v>400</v>
      </c>
      <c r="D389" s="22">
        <v>0</v>
      </c>
    </row>
    <row r="390" spans="1:4" x14ac:dyDescent="0.2">
      <c r="A390" s="22">
        <v>389</v>
      </c>
      <c r="B390" s="23">
        <v>100</v>
      </c>
      <c r="C390" s="22">
        <v>440</v>
      </c>
      <c r="D390" s="22">
        <v>1</v>
      </c>
    </row>
    <row r="391" spans="1:4" x14ac:dyDescent="0.2">
      <c r="A391" s="22">
        <v>390</v>
      </c>
      <c r="B391" s="23">
        <v>100</v>
      </c>
      <c r="C391" s="22">
        <v>360</v>
      </c>
      <c r="D391" s="22">
        <v>1</v>
      </c>
    </row>
    <row r="392" spans="1:4" x14ac:dyDescent="0.2">
      <c r="A392" s="22">
        <v>391</v>
      </c>
      <c r="B392" s="23">
        <v>120</v>
      </c>
      <c r="C392" s="22">
        <v>270</v>
      </c>
      <c r="D392" s="22">
        <v>0</v>
      </c>
    </row>
    <row r="393" spans="1:4" x14ac:dyDescent="0.2">
      <c r="A393" s="22">
        <v>392</v>
      </c>
      <c r="B393" s="23">
        <v>120</v>
      </c>
      <c r="C393" s="22">
        <v>350</v>
      </c>
      <c r="D393" s="22">
        <v>0</v>
      </c>
    </row>
    <row r="394" spans="1:4" x14ac:dyDescent="0.2">
      <c r="A394" s="22">
        <v>393</v>
      </c>
      <c r="B394" s="23">
        <v>100</v>
      </c>
      <c r="C394" s="22">
        <v>310</v>
      </c>
      <c r="D394" s="22">
        <v>1</v>
      </c>
    </row>
    <row r="395" spans="1:4" x14ac:dyDescent="0.2">
      <c r="A395" s="22">
        <v>394</v>
      </c>
      <c r="B395" s="23">
        <v>80</v>
      </c>
      <c r="C395" s="22">
        <v>150</v>
      </c>
      <c r="D395" s="22">
        <v>1</v>
      </c>
    </row>
    <row r="396" spans="1:4" x14ac:dyDescent="0.2">
      <c r="A396" s="22">
        <v>395</v>
      </c>
      <c r="B396" s="23">
        <v>120</v>
      </c>
      <c r="C396" s="22">
        <v>360</v>
      </c>
      <c r="D396" s="22">
        <v>0</v>
      </c>
    </row>
    <row r="397" spans="1:4" x14ac:dyDescent="0.2">
      <c r="A397" s="22">
        <v>396</v>
      </c>
      <c r="B397" s="23">
        <v>80</v>
      </c>
      <c r="C397" s="22">
        <v>290</v>
      </c>
      <c r="D397" s="22">
        <v>1</v>
      </c>
    </row>
    <row r="398" spans="1:4" x14ac:dyDescent="0.2">
      <c r="A398" s="22">
        <v>397</v>
      </c>
      <c r="B398" s="23">
        <v>120</v>
      </c>
      <c r="C398" s="22">
        <v>400</v>
      </c>
      <c r="D398" s="22">
        <v>0</v>
      </c>
    </row>
    <row r="399" spans="1:4" x14ac:dyDescent="0.2">
      <c r="A399" s="22">
        <v>398</v>
      </c>
      <c r="B399" s="23">
        <v>120</v>
      </c>
      <c r="C399" s="22">
        <v>280</v>
      </c>
      <c r="D399" s="22">
        <v>1</v>
      </c>
    </row>
    <row r="400" spans="1:4" x14ac:dyDescent="0.2">
      <c r="A400" s="22">
        <v>399</v>
      </c>
      <c r="B400" s="23">
        <v>100</v>
      </c>
      <c r="C400" s="22">
        <v>270</v>
      </c>
      <c r="D400" s="22">
        <v>0</v>
      </c>
    </row>
    <row r="401" spans="1:4" x14ac:dyDescent="0.2">
      <c r="A401" s="22">
        <v>400</v>
      </c>
      <c r="B401" s="23">
        <v>80</v>
      </c>
      <c r="C401" s="22">
        <v>280</v>
      </c>
      <c r="D401" s="22">
        <v>1</v>
      </c>
    </row>
    <row r="402" spans="1:4" x14ac:dyDescent="0.2">
      <c r="A402" s="22">
        <v>401</v>
      </c>
      <c r="B402" s="23">
        <v>120</v>
      </c>
      <c r="C402" s="22">
        <v>230</v>
      </c>
      <c r="D402" s="22">
        <v>0</v>
      </c>
    </row>
    <row r="403" spans="1:4" x14ac:dyDescent="0.2">
      <c r="A403" s="22">
        <v>402</v>
      </c>
      <c r="B403" s="23">
        <v>120</v>
      </c>
      <c r="C403" s="22">
        <v>290</v>
      </c>
      <c r="D403" s="22">
        <v>0</v>
      </c>
    </row>
    <row r="404" spans="1:4" x14ac:dyDescent="0.2">
      <c r="A404" s="22">
        <v>403</v>
      </c>
      <c r="B404" s="23">
        <v>100</v>
      </c>
      <c r="C404" s="22">
        <v>200</v>
      </c>
      <c r="D404" s="22">
        <v>0</v>
      </c>
    </row>
    <row r="405" spans="1:4" x14ac:dyDescent="0.2">
      <c r="A405" s="22">
        <v>404</v>
      </c>
      <c r="B405" s="23">
        <v>80</v>
      </c>
      <c r="C405" s="22">
        <v>230</v>
      </c>
      <c r="D405" s="22">
        <v>1</v>
      </c>
    </row>
    <row r="406" spans="1:4" x14ac:dyDescent="0.2">
      <c r="A406" s="22">
        <v>405</v>
      </c>
      <c r="B406" s="23">
        <v>100</v>
      </c>
      <c r="C406" s="22">
        <v>330</v>
      </c>
      <c r="D406" s="22">
        <v>1</v>
      </c>
    </row>
    <row r="407" spans="1:4" x14ac:dyDescent="0.2">
      <c r="A407" s="22">
        <v>406</v>
      </c>
      <c r="B407" s="23">
        <v>100</v>
      </c>
      <c r="C407" s="22">
        <v>270</v>
      </c>
      <c r="D407" s="22">
        <v>1</v>
      </c>
    </row>
    <row r="408" spans="1:4" x14ac:dyDescent="0.2">
      <c r="A408" s="22">
        <v>407</v>
      </c>
      <c r="B408" s="23">
        <v>80</v>
      </c>
      <c r="C408" s="22">
        <v>300</v>
      </c>
      <c r="D408" s="22">
        <v>1</v>
      </c>
    </row>
    <row r="409" spans="1:4" x14ac:dyDescent="0.2">
      <c r="A409" s="22">
        <v>408</v>
      </c>
      <c r="B409" s="23">
        <v>80</v>
      </c>
      <c r="C409" s="22">
        <v>270</v>
      </c>
      <c r="D409" s="22">
        <v>0</v>
      </c>
    </row>
    <row r="410" spans="1:4" x14ac:dyDescent="0.2">
      <c r="A410" s="22">
        <v>409</v>
      </c>
      <c r="B410" s="23">
        <v>100</v>
      </c>
      <c r="C410" s="22">
        <v>250</v>
      </c>
      <c r="D410" s="22">
        <v>1</v>
      </c>
    </row>
    <row r="411" spans="1:4" x14ac:dyDescent="0.2">
      <c r="A411" s="22">
        <v>410</v>
      </c>
      <c r="B411" s="23">
        <v>120</v>
      </c>
      <c r="C411" s="22">
        <v>300</v>
      </c>
      <c r="D411" s="22">
        <v>0</v>
      </c>
    </row>
    <row r="412" spans="1:4" x14ac:dyDescent="0.2">
      <c r="A412" s="22">
        <v>411</v>
      </c>
      <c r="B412" s="23">
        <v>120</v>
      </c>
      <c r="C412" s="22">
        <v>410</v>
      </c>
      <c r="D412" s="22">
        <v>1</v>
      </c>
    </row>
    <row r="413" spans="1:4" x14ac:dyDescent="0.2">
      <c r="A413" s="22">
        <v>412</v>
      </c>
      <c r="B413" s="23">
        <v>80</v>
      </c>
      <c r="C413" s="22">
        <v>150</v>
      </c>
      <c r="D413" s="22">
        <v>1</v>
      </c>
    </row>
    <row r="414" spans="1:4" x14ac:dyDescent="0.2">
      <c r="A414" s="22">
        <v>413</v>
      </c>
      <c r="B414" s="23">
        <v>80</v>
      </c>
      <c r="C414" s="22">
        <v>360</v>
      </c>
      <c r="D414" s="22">
        <v>0</v>
      </c>
    </row>
    <row r="415" spans="1:4" x14ac:dyDescent="0.2">
      <c r="A415" s="22">
        <v>414</v>
      </c>
      <c r="B415" s="23">
        <v>120</v>
      </c>
      <c r="C415" s="22">
        <v>150</v>
      </c>
      <c r="D415" s="22">
        <v>0</v>
      </c>
    </row>
    <row r="416" spans="1:4" x14ac:dyDescent="0.2">
      <c r="A416" s="22">
        <v>415</v>
      </c>
      <c r="B416" s="23">
        <v>80</v>
      </c>
      <c r="C416" s="22">
        <v>330</v>
      </c>
      <c r="D416" s="22">
        <v>1</v>
      </c>
    </row>
    <row r="417" spans="1:4" x14ac:dyDescent="0.2">
      <c r="A417" s="22">
        <v>416</v>
      </c>
      <c r="B417" s="23">
        <v>120</v>
      </c>
      <c r="C417" s="22">
        <v>280</v>
      </c>
      <c r="D417" s="22">
        <v>0</v>
      </c>
    </row>
    <row r="418" spans="1:4" x14ac:dyDescent="0.2">
      <c r="A418" s="22">
        <v>417</v>
      </c>
      <c r="B418" s="23">
        <v>80</v>
      </c>
      <c r="C418" s="22">
        <v>200</v>
      </c>
      <c r="D418" s="22">
        <v>0</v>
      </c>
    </row>
    <row r="419" spans="1:4" x14ac:dyDescent="0.2">
      <c r="A419" s="22">
        <v>418</v>
      </c>
      <c r="B419" s="23">
        <v>80</v>
      </c>
      <c r="C419" s="22">
        <v>290</v>
      </c>
      <c r="D419" s="22">
        <v>1</v>
      </c>
    </row>
    <row r="420" spans="1:4" x14ac:dyDescent="0.2">
      <c r="A420" s="22">
        <v>419</v>
      </c>
      <c r="B420" s="23">
        <v>120</v>
      </c>
      <c r="C420" s="22">
        <v>310</v>
      </c>
      <c r="D420" s="22">
        <v>1</v>
      </c>
    </row>
    <row r="421" spans="1:4" x14ac:dyDescent="0.2">
      <c r="A421" s="22">
        <v>420</v>
      </c>
      <c r="B421" s="23">
        <v>120</v>
      </c>
      <c r="C421" s="22">
        <v>280</v>
      </c>
      <c r="D421" s="22">
        <v>0</v>
      </c>
    </row>
    <row r="422" spans="1:4" x14ac:dyDescent="0.2">
      <c r="A422" s="22">
        <v>421</v>
      </c>
      <c r="B422" s="23">
        <v>80</v>
      </c>
      <c r="C422" s="22">
        <v>250</v>
      </c>
      <c r="D422" s="22">
        <v>1</v>
      </c>
    </row>
    <row r="423" spans="1:4" x14ac:dyDescent="0.2">
      <c r="A423" s="22">
        <v>422</v>
      </c>
      <c r="B423" s="23">
        <v>80</v>
      </c>
      <c r="C423" s="22">
        <v>240</v>
      </c>
      <c r="D423" s="22">
        <v>1</v>
      </c>
    </row>
    <row r="424" spans="1:4" x14ac:dyDescent="0.2">
      <c r="A424" s="22">
        <v>423</v>
      </c>
      <c r="B424" s="23">
        <v>120</v>
      </c>
      <c r="C424" s="22">
        <v>250</v>
      </c>
      <c r="D424" s="22">
        <v>0</v>
      </c>
    </row>
    <row r="425" spans="1:4" x14ac:dyDescent="0.2">
      <c r="A425" s="22">
        <v>424</v>
      </c>
      <c r="B425" s="23">
        <v>80</v>
      </c>
      <c r="C425" s="22">
        <v>200</v>
      </c>
      <c r="D425" s="22">
        <v>1</v>
      </c>
    </row>
    <row r="426" spans="1:4" x14ac:dyDescent="0.2">
      <c r="A426" s="22">
        <v>425</v>
      </c>
      <c r="B426" s="23">
        <v>80</v>
      </c>
      <c r="C426" s="22">
        <v>290</v>
      </c>
      <c r="D426" s="22">
        <v>1</v>
      </c>
    </row>
    <row r="427" spans="1:4" x14ac:dyDescent="0.2">
      <c r="A427" s="22">
        <v>426</v>
      </c>
      <c r="B427" s="23">
        <v>80</v>
      </c>
      <c r="C427" s="22">
        <v>280</v>
      </c>
      <c r="D427" s="22">
        <v>0</v>
      </c>
    </row>
    <row r="428" spans="1:4" x14ac:dyDescent="0.2">
      <c r="A428" s="22">
        <v>427</v>
      </c>
      <c r="B428" s="23">
        <v>120</v>
      </c>
      <c r="C428" s="22">
        <v>330</v>
      </c>
      <c r="D428" s="22">
        <v>0</v>
      </c>
    </row>
    <row r="429" spans="1:4" x14ac:dyDescent="0.2">
      <c r="A429" s="22">
        <v>428</v>
      </c>
      <c r="B429" s="23">
        <v>80</v>
      </c>
      <c r="C429" s="22">
        <v>420</v>
      </c>
      <c r="D429" s="22">
        <v>1</v>
      </c>
    </row>
    <row r="430" spans="1:4" x14ac:dyDescent="0.2">
      <c r="A430" s="22">
        <v>429</v>
      </c>
      <c r="B430" s="23">
        <v>120</v>
      </c>
      <c r="C430" s="22">
        <v>370</v>
      </c>
      <c r="D430" s="22">
        <v>0</v>
      </c>
    </row>
    <row r="431" spans="1:4" x14ac:dyDescent="0.2">
      <c r="A431" s="22">
        <v>430</v>
      </c>
      <c r="B431" s="23">
        <v>100</v>
      </c>
      <c r="C431" s="22">
        <v>300</v>
      </c>
      <c r="D431" s="22">
        <v>0</v>
      </c>
    </row>
    <row r="432" spans="1:4" x14ac:dyDescent="0.2">
      <c r="A432" s="22">
        <v>431</v>
      </c>
      <c r="B432" s="23">
        <v>100</v>
      </c>
      <c r="C432" s="22">
        <v>330</v>
      </c>
      <c r="D432" s="22">
        <v>1</v>
      </c>
    </row>
    <row r="433" spans="1:4" x14ac:dyDescent="0.2">
      <c r="A433" s="22">
        <v>432</v>
      </c>
      <c r="B433" s="23">
        <v>80</v>
      </c>
      <c r="C433" s="22">
        <v>290</v>
      </c>
      <c r="D433" s="22">
        <v>1</v>
      </c>
    </row>
    <row r="434" spans="1:4" x14ac:dyDescent="0.2">
      <c r="A434" s="22">
        <v>433</v>
      </c>
      <c r="B434" s="23">
        <v>80</v>
      </c>
      <c r="C434" s="22">
        <v>330</v>
      </c>
      <c r="D434" s="22">
        <v>1</v>
      </c>
    </row>
    <row r="435" spans="1:4" x14ac:dyDescent="0.2">
      <c r="A435" s="22">
        <v>434</v>
      </c>
      <c r="B435" s="23">
        <v>100</v>
      </c>
      <c r="C435" s="22">
        <v>220</v>
      </c>
      <c r="D435" s="22">
        <v>1</v>
      </c>
    </row>
    <row r="436" spans="1:4" x14ac:dyDescent="0.2">
      <c r="A436" s="22">
        <v>435</v>
      </c>
      <c r="B436" s="23">
        <v>120</v>
      </c>
      <c r="C436" s="22">
        <v>240</v>
      </c>
      <c r="D436" s="22">
        <v>0</v>
      </c>
    </row>
    <row r="437" spans="1:4" x14ac:dyDescent="0.2">
      <c r="A437" s="22">
        <v>436</v>
      </c>
      <c r="B437" s="23">
        <v>80</v>
      </c>
      <c r="C437" s="22">
        <v>410</v>
      </c>
      <c r="D437" s="22">
        <v>1</v>
      </c>
    </row>
    <row r="438" spans="1:4" x14ac:dyDescent="0.2">
      <c r="A438" s="22">
        <v>437</v>
      </c>
      <c r="B438" s="23">
        <v>80</v>
      </c>
      <c r="C438" s="22">
        <v>260</v>
      </c>
      <c r="D438" s="22">
        <v>1</v>
      </c>
    </row>
    <row r="439" spans="1:4" x14ac:dyDescent="0.2">
      <c r="A439" s="22">
        <v>438</v>
      </c>
      <c r="B439" s="23">
        <v>120</v>
      </c>
      <c r="C439" s="22">
        <v>380</v>
      </c>
      <c r="D439" s="22">
        <v>0</v>
      </c>
    </row>
    <row r="440" spans="1:4" x14ac:dyDescent="0.2">
      <c r="A440" s="22">
        <v>439</v>
      </c>
      <c r="B440" s="23">
        <v>80</v>
      </c>
      <c r="C440" s="22">
        <v>320</v>
      </c>
      <c r="D440" s="22">
        <v>1</v>
      </c>
    </row>
    <row r="441" spans="1:4" x14ac:dyDescent="0.2">
      <c r="A441" s="22">
        <v>440</v>
      </c>
      <c r="B441" s="23">
        <v>80</v>
      </c>
      <c r="C441" s="22">
        <v>370</v>
      </c>
      <c r="D441" s="22">
        <v>1</v>
      </c>
    </row>
    <row r="442" spans="1:4" x14ac:dyDescent="0.2">
      <c r="A442" s="22">
        <v>441</v>
      </c>
      <c r="B442" s="23">
        <v>120</v>
      </c>
      <c r="C442" s="22">
        <v>330</v>
      </c>
      <c r="D442" s="22">
        <v>0</v>
      </c>
    </row>
    <row r="443" spans="1:4" x14ac:dyDescent="0.2">
      <c r="A443" s="22">
        <v>442</v>
      </c>
      <c r="B443" s="23">
        <v>120</v>
      </c>
      <c r="C443" s="22">
        <v>320</v>
      </c>
      <c r="D443" s="22">
        <v>1</v>
      </c>
    </row>
    <row r="444" spans="1:4" x14ac:dyDescent="0.2">
      <c r="A444" s="22">
        <v>443</v>
      </c>
      <c r="B444" s="23">
        <v>120</v>
      </c>
      <c r="C444" s="22">
        <v>410</v>
      </c>
      <c r="D444" s="22">
        <v>0</v>
      </c>
    </row>
    <row r="445" spans="1:4" x14ac:dyDescent="0.2">
      <c r="A445" s="22">
        <v>444</v>
      </c>
      <c r="B445" s="23">
        <v>120</v>
      </c>
      <c r="C445" s="22">
        <v>240</v>
      </c>
      <c r="D445" s="22">
        <v>1</v>
      </c>
    </row>
    <row r="446" spans="1:4" x14ac:dyDescent="0.2">
      <c r="A446" s="22">
        <v>445</v>
      </c>
      <c r="B446" s="23">
        <v>120</v>
      </c>
      <c r="C446" s="22">
        <v>270</v>
      </c>
      <c r="D446" s="22">
        <v>1</v>
      </c>
    </row>
    <row r="447" spans="1:4" x14ac:dyDescent="0.2">
      <c r="A447" s="22">
        <v>446</v>
      </c>
      <c r="B447" s="23">
        <v>120</v>
      </c>
      <c r="C447" s="22">
        <v>360</v>
      </c>
      <c r="D447" s="22">
        <v>0</v>
      </c>
    </row>
    <row r="448" spans="1:4" x14ac:dyDescent="0.2">
      <c r="A448" s="22">
        <v>447</v>
      </c>
      <c r="B448" s="23">
        <v>100</v>
      </c>
      <c r="C448" s="22">
        <v>430</v>
      </c>
      <c r="D448" s="22">
        <v>0</v>
      </c>
    </row>
    <row r="449" spans="1:4" x14ac:dyDescent="0.2">
      <c r="A449" s="22">
        <v>448</v>
      </c>
      <c r="B449" s="23">
        <v>100</v>
      </c>
      <c r="C449" s="22">
        <v>250</v>
      </c>
      <c r="D449" s="22">
        <v>0</v>
      </c>
    </row>
    <row r="450" spans="1:4" x14ac:dyDescent="0.2">
      <c r="A450" s="22">
        <v>449</v>
      </c>
      <c r="B450" s="23">
        <v>100</v>
      </c>
      <c r="C450" s="22">
        <v>290</v>
      </c>
      <c r="D450" s="22">
        <v>1</v>
      </c>
    </row>
    <row r="451" spans="1:4" x14ac:dyDescent="0.2">
      <c r="A451" s="22">
        <v>450</v>
      </c>
      <c r="B451" s="23">
        <v>100</v>
      </c>
      <c r="C451" s="22">
        <v>300</v>
      </c>
      <c r="D451" s="22">
        <v>0</v>
      </c>
    </row>
    <row r="452" spans="1:4" x14ac:dyDescent="0.2">
      <c r="A452" s="22">
        <v>451</v>
      </c>
      <c r="B452" s="23">
        <v>100</v>
      </c>
      <c r="C452" s="22">
        <v>240</v>
      </c>
      <c r="D452" s="22">
        <v>1</v>
      </c>
    </row>
    <row r="453" spans="1:4" x14ac:dyDescent="0.2">
      <c r="A453" s="22">
        <v>452</v>
      </c>
      <c r="B453" s="23">
        <v>120</v>
      </c>
      <c r="C453" s="22">
        <v>310</v>
      </c>
      <c r="D453" s="22">
        <v>0</v>
      </c>
    </row>
    <row r="454" spans="1:4" x14ac:dyDescent="0.2">
      <c r="A454" s="22">
        <v>453</v>
      </c>
      <c r="B454" s="23">
        <v>80</v>
      </c>
      <c r="C454" s="22">
        <v>300</v>
      </c>
      <c r="D454" s="22">
        <v>0</v>
      </c>
    </row>
    <row r="455" spans="1:4" x14ac:dyDescent="0.2">
      <c r="A455" s="22">
        <v>454</v>
      </c>
      <c r="B455" s="23">
        <v>120</v>
      </c>
      <c r="C455" s="22">
        <v>380</v>
      </c>
      <c r="D455" s="22">
        <v>0</v>
      </c>
    </row>
    <row r="456" spans="1:4" x14ac:dyDescent="0.2">
      <c r="A456" s="22">
        <v>455</v>
      </c>
      <c r="B456" s="23">
        <v>120</v>
      </c>
      <c r="C456" s="22">
        <v>290</v>
      </c>
      <c r="D456" s="22">
        <v>0</v>
      </c>
    </row>
    <row r="457" spans="1:4" x14ac:dyDescent="0.2">
      <c r="A457" s="22">
        <v>456</v>
      </c>
      <c r="B457" s="23">
        <v>80</v>
      </c>
      <c r="C457" s="22">
        <v>380</v>
      </c>
      <c r="D457" s="22">
        <v>1</v>
      </c>
    </row>
    <row r="458" spans="1:4" x14ac:dyDescent="0.2">
      <c r="A458" s="22">
        <v>457</v>
      </c>
      <c r="B458" s="23">
        <v>80</v>
      </c>
      <c r="C458" s="22">
        <v>220</v>
      </c>
      <c r="D458" s="22">
        <v>1</v>
      </c>
    </row>
    <row r="459" spans="1:4" x14ac:dyDescent="0.2">
      <c r="A459" s="22">
        <v>458</v>
      </c>
      <c r="B459" s="23">
        <v>120</v>
      </c>
      <c r="C459" s="22">
        <v>410</v>
      </c>
      <c r="D459" s="22">
        <v>0</v>
      </c>
    </row>
    <row r="460" spans="1:4" x14ac:dyDescent="0.2">
      <c r="A460" s="22">
        <v>459</v>
      </c>
      <c r="B460" s="23">
        <v>80</v>
      </c>
      <c r="C460" s="22">
        <v>230</v>
      </c>
      <c r="D460" s="22">
        <v>1</v>
      </c>
    </row>
    <row r="461" spans="1:4" x14ac:dyDescent="0.2">
      <c r="A461" s="22">
        <v>460</v>
      </c>
      <c r="B461" s="23">
        <v>120</v>
      </c>
      <c r="C461" s="22">
        <v>280</v>
      </c>
      <c r="D461" s="22">
        <v>0</v>
      </c>
    </row>
    <row r="462" spans="1:4" x14ac:dyDescent="0.2">
      <c r="A462" s="22">
        <v>461</v>
      </c>
      <c r="B462" s="23">
        <v>100</v>
      </c>
      <c r="C462" s="22">
        <v>440</v>
      </c>
      <c r="D462" s="22">
        <v>1</v>
      </c>
    </row>
    <row r="463" spans="1:4" x14ac:dyDescent="0.2">
      <c r="A463" s="22">
        <v>462</v>
      </c>
      <c r="B463" s="23">
        <v>100</v>
      </c>
      <c r="C463" s="22">
        <v>280</v>
      </c>
      <c r="D463" s="22">
        <v>0</v>
      </c>
    </row>
    <row r="464" spans="1:4" x14ac:dyDescent="0.2">
      <c r="A464" s="22">
        <v>463</v>
      </c>
      <c r="B464" s="23">
        <v>100</v>
      </c>
      <c r="C464" s="22">
        <v>390</v>
      </c>
      <c r="D464" s="22">
        <v>0</v>
      </c>
    </row>
    <row r="465" spans="1:4" x14ac:dyDescent="0.2">
      <c r="A465" s="22">
        <v>464</v>
      </c>
      <c r="B465" s="23">
        <v>100</v>
      </c>
      <c r="C465" s="22">
        <v>290</v>
      </c>
      <c r="D465" s="22">
        <v>1</v>
      </c>
    </row>
    <row r="466" spans="1:4" x14ac:dyDescent="0.2">
      <c r="A466" s="22">
        <v>465</v>
      </c>
      <c r="B466" s="23">
        <v>120</v>
      </c>
      <c r="C466" s="22">
        <v>190</v>
      </c>
      <c r="D466" s="22">
        <v>0</v>
      </c>
    </row>
    <row r="467" spans="1:4" x14ac:dyDescent="0.2">
      <c r="A467" s="22">
        <v>466</v>
      </c>
      <c r="B467" s="23">
        <v>100</v>
      </c>
      <c r="C467" s="22">
        <v>390</v>
      </c>
      <c r="D467" s="22">
        <v>0</v>
      </c>
    </row>
    <row r="468" spans="1:4" x14ac:dyDescent="0.2">
      <c r="A468" s="22">
        <v>467</v>
      </c>
      <c r="B468" s="23">
        <v>120</v>
      </c>
      <c r="C468" s="22">
        <v>320</v>
      </c>
      <c r="D468" s="22">
        <v>0</v>
      </c>
    </row>
    <row r="469" spans="1:4" x14ac:dyDescent="0.2">
      <c r="A469" s="22">
        <v>468</v>
      </c>
      <c r="B469" s="23">
        <v>100</v>
      </c>
      <c r="C469" s="22">
        <v>340</v>
      </c>
      <c r="D469" s="22">
        <v>0</v>
      </c>
    </row>
    <row r="470" spans="1:4" x14ac:dyDescent="0.2">
      <c r="A470" s="22">
        <v>469</v>
      </c>
      <c r="B470" s="23">
        <v>100</v>
      </c>
      <c r="C470" s="22">
        <v>240</v>
      </c>
      <c r="D470" s="22">
        <v>1</v>
      </c>
    </row>
    <row r="471" spans="1:4" x14ac:dyDescent="0.2">
      <c r="A471" s="22">
        <v>470</v>
      </c>
      <c r="B471" s="23">
        <v>100</v>
      </c>
      <c r="C471" s="22">
        <v>220</v>
      </c>
      <c r="D471" s="22">
        <v>0</v>
      </c>
    </row>
    <row r="472" spans="1:4" x14ac:dyDescent="0.2">
      <c r="A472" s="22">
        <v>471</v>
      </c>
      <c r="B472" s="23">
        <v>120</v>
      </c>
      <c r="C472" s="22">
        <v>330</v>
      </c>
      <c r="D472" s="22">
        <v>0</v>
      </c>
    </row>
    <row r="473" spans="1:4" x14ac:dyDescent="0.2">
      <c r="A473" s="22">
        <v>472</v>
      </c>
      <c r="B473" s="23">
        <v>100</v>
      </c>
      <c r="C473" s="22">
        <v>220</v>
      </c>
      <c r="D473" s="22">
        <v>1</v>
      </c>
    </row>
    <row r="474" spans="1:4" x14ac:dyDescent="0.2">
      <c r="A474" s="22">
        <v>473</v>
      </c>
      <c r="B474" s="23">
        <v>80</v>
      </c>
      <c r="C474" s="22">
        <v>250</v>
      </c>
      <c r="D474" s="22">
        <v>1</v>
      </c>
    </row>
    <row r="475" spans="1:4" x14ac:dyDescent="0.2">
      <c r="A475" s="22">
        <v>474</v>
      </c>
      <c r="B475" s="23">
        <v>100</v>
      </c>
      <c r="C475" s="22">
        <v>350</v>
      </c>
      <c r="D475" s="22">
        <v>1</v>
      </c>
    </row>
    <row r="476" spans="1:4" x14ac:dyDescent="0.2">
      <c r="A476" s="22">
        <v>475</v>
      </c>
      <c r="B476" s="23">
        <v>100</v>
      </c>
      <c r="C476" s="22">
        <v>310</v>
      </c>
      <c r="D476" s="22">
        <v>0</v>
      </c>
    </row>
    <row r="477" spans="1:4" x14ac:dyDescent="0.2">
      <c r="A477" s="22">
        <v>476</v>
      </c>
      <c r="B477" s="23">
        <v>100</v>
      </c>
      <c r="C477" s="22">
        <v>350</v>
      </c>
      <c r="D477" s="22">
        <v>0</v>
      </c>
    </row>
    <row r="478" spans="1:4" x14ac:dyDescent="0.2">
      <c r="A478" s="22">
        <v>477</v>
      </c>
      <c r="B478" s="23">
        <v>100</v>
      </c>
      <c r="C478" s="22">
        <v>350</v>
      </c>
      <c r="D478" s="22">
        <v>0</v>
      </c>
    </row>
    <row r="479" spans="1:4" x14ac:dyDescent="0.2">
      <c r="A479" s="22">
        <v>478</v>
      </c>
      <c r="B479" s="23">
        <v>80</v>
      </c>
      <c r="C479" s="22">
        <v>280</v>
      </c>
      <c r="D479" s="22">
        <v>1</v>
      </c>
    </row>
    <row r="480" spans="1:4" x14ac:dyDescent="0.2">
      <c r="A480" s="22">
        <v>479</v>
      </c>
      <c r="B480" s="23">
        <v>80</v>
      </c>
      <c r="C480" s="22">
        <v>270</v>
      </c>
      <c r="D480" s="22">
        <v>0</v>
      </c>
    </row>
    <row r="481" spans="1:4" x14ac:dyDescent="0.2">
      <c r="A481" s="22">
        <v>480</v>
      </c>
      <c r="B481" s="23">
        <v>80</v>
      </c>
      <c r="C481" s="22">
        <v>320</v>
      </c>
      <c r="D481" s="22">
        <v>1</v>
      </c>
    </row>
    <row r="482" spans="1:4" x14ac:dyDescent="0.2">
      <c r="A482" s="22">
        <v>481</v>
      </c>
      <c r="B482" s="23">
        <v>120</v>
      </c>
      <c r="C482" s="22">
        <v>290</v>
      </c>
      <c r="D482" s="22">
        <v>0</v>
      </c>
    </row>
    <row r="483" spans="1:4" x14ac:dyDescent="0.2">
      <c r="A483" s="22">
        <v>482</v>
      </c>
      <c r="B483" s="23">
        <v>120</v>
      </c>
      <c r="C483" s="22">
        <v>430</v>
      </c>
      <c r="D483" s="22">
        <v>0</v>
      </c>
    </row>
    <row r="484" spans="1:4" x14ac:dyDescent="0.2">
      <c r="A484" s="22">
        <v>483</v>
      </c>
      <c r="B484" s="23">
        <v>120</v>
      </c>
      <c r="C484" s="22">
        <v>250</v>
      </c>
      <c r="D484" s="22">
        <v>0</v>
      </c>
    </row>
    <row r="485" spans="1:4" x14ac:dyDescent="0.2">
      <c r="A485" s="22">
        <v>484</v>
      </c>
      <c r="B485" s="23">
        <v>120</v>
      </c>
      <c r="C485" s="22">
        <v>310</v>
      </c>
      <c r="D485" s="22">
        <v>0</v>
      </c>
    </row>
    <row r="486" spans="1:4" x14ac:dyDescent="0.2">
      <c r="A486" s="22">
        <v>485</v>
      </c>
      <c r="B486" s="23">
        <v>100</v>
      </c>
      <c r="C486" s="22">
        <v>410</v>
      </c>
      <c r="D486" s="22">
        <v>0</v>
      </c>
    </row>
    <row r="487" spans="1:4" x14ac:dyDescent="0.2">
      <c r="A487" s="22">
        <v>486</v>
      </c>
      <c r="B487" s="23">
        <v>120</v>
      </c>
      <c r="C487" s="22">
        <v>240</v>
      </c>
      <c r="D487" s="22">
        <v>0</v>
      </c>
    </row>
    <row r="488" spans="1:4" x14ac:dyDescent="0.2">
      <c r="A488" s="22">
        <v>487</v>
      </c>
      <c r="B488" s="23">
        <v>100</v>
      </c>
      <c r="C488" s="22">
        <v>470</v>
      </c>
      <c r="D488" s="22">
        <v>1</v>
      </c>
    </row>
    <row r="489" spans="1:4" x14ac:dyDescent="0.2">
      <c r="A489" s="22">
        <v>488</v>
      </c>
      <c r="B489" s="23">
        <v>120</v>
      </c>
      <c r="C489" s="22">
        <v>350</v>
      </c>
      <c r="D489" s="22">
        <v>0</v>
      </c>
    </row>
    <row r="490" spans="1:4" x14ac:dyDescent="0.2">
      <c r="A490" s="22">
        <v>489</v>
      </c>
      <c r="B490" s="23">
        <v>80</v>
      </c>
      <c r="C490" s="22">
        <v>300</v>
      </c>
      <c r="D490" s="22">
        <v>1</v>
      </c>
    </row>
    <row r="491" spans="1:4" x14ac:dyDescent="0.2">
      <c r="A491" s="22">
        <v>490</v>
      </c>
      <c r="B491" s="23">
        <v>120</v>
      </c>
      <c r="C491" s="22">
        <v>300</v>
      </c>
      <c r="D491" s="22">
        <v>0</v>
      </c>
    </row>
    <row r="492" spans="1:4" x14ac:dyDescent="0.2">
      <c r="A492" s="22">
        <v>491</v>
      </c>
      <c r="B492" s="23">
        <v>120</v>
      </c>
      <c r="C492" s="22">
        <v>350</v>
      </c>
      <c r="D492" s="22">
        <v>0</v>
      </c>
    </row>
    <row r="493" spans="1:4" x14ac:dyDescent="0.2">
      <c r="A493" s="22">
        <v>492</v>
      </c>
      <c r="B493" s="23">
        <v>80</v>
      </c>
      <c r="C493" s="22">
        <v>370</v>
      </c>
      <c r="D493" s="22">
        <v>1</v>
      </c>
    </row>
    <row r="494" spans="1:4" x14ac:dyDescent="0.2">
      <c r="A494" s="22">
        <v>493</v>
      </c>
      <c r="B494" s="23">
        <v>80</v>
      </c>
      <c r="C494" s="22">
        <v>320</v>
      </c>
      <c r="D494" s="22">
        <v>1</v>
      </c>
    </row>
    <row r="495" spans="1:4" x14ac:dyDescent="0.2">
      <c r="A495" s="22">
        <v>494</v>
      </c>
      <c r="B495" s="23">
        <v>120</v>
      </c>
      <c r="C495" s="22">
        <v>240</v>
      </c>
      <c r="D495" s="22">
        <v>0</v>
      </c>
    </row>
    <row r="496" spans="1:4" x14ac:dyDescent="0.2">
      <c r="A496" s="22">
        <v>495</v>
      </c>
      <c r="B496" s="23">
        <v>120</v>
      </c>
      <c r="C496" s="22">
        <v>270</v>
      </c>
      <c r="D496" s="22">
        <v>0</v>
      </c>
    </row>
    <row r="497" spans="1:4" x14ac:dyDescent="0.2">
      <c r="A497" s="22">
        <v>496</v>
      </c>
      <c r="B497" s="23">
        <v>80</v>
      </c>
      <c r="C497" s="22">
        <v>310</v>
      </c>
      <c r="D497" s="22">
        <v>1</v>
      </c>
    </row>
    <row r="498" spans="1:4" x14ac:dyDescent="0.2">
      <c r="A498" s="22">
        <v>497</v>
      </c>
      <c r="B498" s="23">
        <v>80</v>
      </c>
      <c r="C498" s="22">
        <v>340</v>
      </c>
      <c r="D498" s="22">
        <v>1</v>
      </c>
    </row>
    <row r="499" spans="1:4" x14ac:dyDescent="0.2">
      <c r="A499" s="22">
        <v>498</v>
      </c>
      <c r="B499" s="23">
        <v>100</v>
      </c>
      <c r="C499" s="22">
        <v>260</v>
      </c>
      <c r="D499" s="22">
        <v>0</v>
      </c>
    </row>
    <row r="500" spans="1:4" x14ac:dyDescent="0.2">
      <c r="A500" s="22">
        <v>499</v>
      </c>
      <c r="B500" s="23">
        <v>100</v>
      </c>
      <c r="C500" s="22">
        <v>400</v>
      </c>
      <c r="D500" s="22">
        <v>1</v>
      </c>
    </row>
    <row r="501" spans="1:4" x14ac:dyDescent="0.2">
      <c r="A501" s="22">
        <v>500</v>
      </c>
      <c r="B501" s="23">
        <v>100</v>
      </c>
      <c r="C501" s="22">
        <v>290</v>
      </c>
      <c r="D501" s="22">
        <v>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1038"/>
  <sheetViews>
    <sheetView tabSelected="1" topLeftCell="B4" zoomScaleNormal="100" workbookViewId="0">
      <selection activeCell="F39" sqref="F39"/>
    </sheetView>
  </sheetViews>
  <sheetFormatPr baseColWidth="10" defaultColWidth="9.1640625" defaultRowHeight="16" x14ac:dyDescent="0.2"/>
  <cols>
    <col min="1" max="1" width="18.1640625" style="6" bestFit="1" customWidth="1"/>
    <col min="2" max="2" width="17.5" style="6" bestFit="1" customWidth="1"/>
    <col min="3" max="4" width="18.83203125" style="6" bestFit="1" customWidth="1"/>
    <col min="5" max="5" width="20" style="6" bestFit="1" customWidth="1"/>
    <col min="6" max="6" width="17.5" style="6" bestFit="1" customWidth="1"/>
    <col min="7" max="8" width="18.83203125" style="6" bestFit="1" customWidth="1"/>
    <col min="9" max="9" width="30.33203125" style="6" bestFit="1" customWidth="1"/>
    <col min="10" max="10" width="10" style="6" customWidth="1"/>
    <col min="11" max="11" width="7.5" style="6" bestFit="1" customWidth="1"/>
    <col min="12" max="12" width="11.83203125" style="6" bestFit="1" customWidth="1"/>
    <col min="13" max="13" width="18.5" style="6" bestFit="1" customWidth="1"/>
    <col min="14" max="15" width="19.83203125" style="6" bestFit="1" customWidth="1"/>
    <col min="16" max="16" width="3.83203125" style="6" customWidth="1"/>
    <col min="17" max="17" width="10" style="6" bestFit="1" customWidth="1"/>
    <col min="18" max="18" width="11.33203125" style="6" bestFit="1" customWidth="1"/>
    <col min="19" max="19" width="2.5" style="6" customWidth="1"/>
    <col min="20" max="20" width="13.6640625" style="6" customWidth="1"/>
    <col min="21" max="21" width="11.83203125" style="6" bestFit="1" customWidth="1"/>
    <col min="22" max="16384" width="9.1640625" style="6"/>
  </cols>
  <sheetData>
    <row r="1" spans="1:8" x14ac:dyDescent="0.2">
      <c r="A1" s="5" t="s">
        <v>56</v>
      </c>
    </row>
    <row r="2" spans="1:8" x14ac:dyDescent="0.2">
      <c r="C2" s="33" t="s">
        <v>65</v>
      </c>
      <c r="D2" s="33"/>
      <c r="E2" s="33"/>
      <c r="F2" s="8"/>
      <c r="G2" s="8"/>
      <c r="H2" s="8"/>
    </row>
    <row r="3" spans="1:8" x14ac:dyDescent="0.2">
      <c r="A3" s="6" t="s">
        <v>57</v>
      </c>
      <c r="B3" s="9">
        <f ca="1">Poisson!B4</f>
        <v>9</v>
      </c>
      <c r="C3" s="11">
        <f>DataBids!H2</f>
        <v>0.80588235294117649</v>
      </c>
      <c r="D3" s="11">
        <f>DataBids!H3</f>
        <v>0.48484848484848486</v>
      </c>
      <c r="E3" s="11">
        <f>DataBids!H4</f>
        <v>0.24242424242424243</v>
      </c>
      <c r="F3" s="7">
        <v>80</v>
      </c>
      <c r="G3" s="7">
        <v>100</v>
      </c>
      <c r="H3" s="7">
        <v>120</v>
      </c>
    </row>
    <row r="5" spans="1:8" x14ac:dyDescent="0.2">
      <c r="A5" s="28" t="s">
        <v>58</v>
      </c>
      <c r="B5" s="28" t="s">
        <v>54</v>
      </c>
      <c r="C5" s="5" t="s">
        <v>62</v>
      </c>
      <c r="D5" s="5" t="s">
        <v>63</v>
      </c>
      <c r="E5" s="5" t="s">
        <v>64</v>
      </c>
      <c r="F5" s="28" t="s">
        <v>66</v>
      </c>
      <c r="G5" s="28" t="s">
        <v>67</v>
      </c>
      <c r="H5" s="28" t="s">
        <v>68</v>
      </c>
    </row>
    <row r="6" spans="1:8" x14ac:dyDescent="0.2">
      <c r="A6" s="6">
        <v>1</v>
      </c>
      <c r="B6" s="27">
        <f ca="1">IF(A6&lt;=$B$3,ROUND(_xlfn.NORM.INV(RAND(),DataBids!$H$9,DataBids!$H$10),-1),0)</f>
        <v>210</v>
      </c>
      <c r="C6" s="9">
        <f ca="1">IF(RAND()&lt;C$3,1,0)</f>
        <v>0</v>
      </c>
      <c r="D6" s="9">
        <f t="shared" ref="D6:E6" ca="1" si="0">IF(RAND()&lt;D$3,1,0)</f>
        <v>0</v>
      </c>
      <c r="E6" s="9">
        <f t="shared" ca="1" si="0"/>
        <v>0</v>
      </c>
      <c r="F6" s="7">
        <f ca="1">$B6*C6*F$3</f>
        <v>0</v>
      </c>
      <c r="G6" s="7">
        <f t="shared" ref="G6:H21" ca="1" si="1">$B6*D6*G$3</f>
        <v>0</v>
      </c>
      <c r="H6" s="7">
        <f t="shared" ca="1" si="1"/>
        <v>0</v>
      </c>
    </row>
    <row r="7" spans="1:8" x14ac:dyDescent="0.2">
      <c r="A7" s="6">
        <v>2</v>
      </c>
      <c r="B7" s="27">
        <f ca="1">IF(A7&lt;=$B$3,ROUND(_xlfn.NORM.INV(RAND(),DataBids!$H$9,DataBids!$H$10),-1),0)</f>
        <v>270</v>
      </c>
      <c r="C7" s="9">
        <f t="shared" ref="C7:E30" ca="1" si="2">IF(RAND()&lt;C$3,1,0)</f>
        <v>1</v>
      </c>
      <c r="D7" s="9">
        <f t="shared" ca="1" si="2"/>
        <v>1</v>
      </c>
      <c r="E7" s="9">
        <f t="shared" ca="1" si="2"/>
        <v>1</v>
      </c>
      <c r="F7" s="7">
        <f t="shared" ref="F7:F30" ca="1" si="3">$B7*C7*F$3</f>
        <v>21600</v>
      </c>
      <c r="G7" s="7">
        <f t="shared" ca="1" si="1"/>
        <v>27000</v>
      </c>
      <c r="H7" s="7">
        <f t="shared" ca="1" si="1"/>
        <v>32400</v>
      </c>
    </row>
    <row r="8" spans="1:8" x14ac:dyDescent="0.2">
      <c r="A8" s="6">
        <v>3</v>
      </c>
      <c r="B8" s="27">
        <f ca="1">IF(A8&lt;=$B$3,ROUND(_xlfn.NORM.INV(RAND(),DataBids!$H$9,DataBids!$H$10),-1),0)</f>
        <v>310</v>
      </c>
      <c r="C8" s="9">
        <f t="shared" ca="1" si="2"/>
        <v>0</v>
      </c>
      <c r="D8" s="9">
        <f t="shared" ca="1" si="2"/>
        <v>1</v>
      </c>
      <c r="E8" s="9">
        <f t="shared" ca="1" si="2"/>
        <v>0</v>
      </c>
      <c r="F8" s="7">
        <f t="shared" ca="1" si="3"/>
        <v>0</v>
      </c>
      <c r="G8" s="7">
        <f t="shared" ca="1" si="1"/>
        <v>31000</v>
      </c>
      <c r="H8" s="7">
        <f t="shared" ca="1" si="1"/>
        <v>0</v>
      </c>
    </row>
    <row r="9" spans="1:8" x14ac:dyDescent="0.2">
      <c r="A9" s="6">
        <v>4</v>
      </c>
      <c r="B9" s="27">
        <f ca="1">IF(A9&lt;=$B$3,ROUND(_xlfn.NORM.INV(RAND(),DataBids!$H$9,DataBids!$H$10),-1),0)</f>
        <v>390</v>
      </c>
      <c r="C9" s="9">
        <f t="shared" ca="1" si="2"/>
        <v>1</v>
      </c>
      <c r="D9" s="9">
        <f t="shared" ca="1" si="2"/>
        <v>1</v>
      </c>
      <c r="E9" s="9">
        <f t="shared" ca="1" si="2"/>
        <v>0</v>
      </c>
      <c r="F9" s="7">
        <f t="shared" ca="1" si="3"/>
        <v>31200</v>
      </c>
      <c r="G9" s="7">
        <f t="shared" ca="1" si="1"/>
        <v>39000</v>
      </c>
      <c r="H9" s="7">
        <f t="shared" ca="1" si="1"/>
        <v>0</v>
      </c>
    </row>
    <row r="10" spans="1:8" x14ac:dyDescent="0.2">
      <c r="A10" s="6">
        <v>5</v>
      </c>
      <c r="B10" s="27">
        <f ca="1">IF(A10&lt;=$B$3,ROUND(_xlfn.NORM.INV(RAND(),DataBids!$H$9,DataBids!$H$10),-1),0)</f>
        <v>340</v>
      </c>
      <c r="C10" s="9">
        <f t="shared" ca="1" si="2"/>
        <v>1</v>
      </c>
      <c r="D10" s="9">
        <f t="shared" ca="1" si="2"/>
        <v>1</v>
      </c>
      <c r="E10" s="9">
        <f t="shared" ca="1" si="2"/>
        <v>0</v>
      </c>
      <c r="F10" s="7">
        <f t="shared" ca="1" si="3"/>
        <v>27200</v>
      </c>
      <c r="G10" s="7">
        <f t="shared" ca="1" si="1"/>
        <v>34000</v>
      </c>
      <c r="H10" s="7">
        <f t="shared" ca="1" si="1"/>
        <v>0</v>
      </c>
    </row>
    <row r="11" spans="1:8" x14ac:dyDescent="0.2">
      <c r="A11" s="6">
        <v>6</v>
      </c>
      <c r="B11" s="27">
        <f ca="1">IF(A11&lt;=$B$3,ROUND(_xlfn.NORM.INV(RAND(),DataBids!$H$9,DataBids!$H$10),-1),0)</f>
        <v>390</v>
      </c>
      <c r="C11" s="9">
        <f t="shared" ca="1" si="2"/>
        <v>1</v>
      </c>
      <c r="D11" s="9">
        <f t="shared" ca="1" si="2"/>
        <v>0</v>
      </c>
      <c r="E11" s="9">
        <f t="shared" ca="1" si="2"/>
        <v>0</v>
      </c>
      <c r="F11" s="7">
        <f t="shared" ca="1" si="3"/>
        <v>31200</v>
      </c>
      <c r="G11" s="7">
        <f t="shared" ca="1" si="1"/>
        <v>0</v>
      </c>
      <c r="H11" s="7">
        <f t="shared" ca="1" si="1"/>
        <v>0</v>
      </c>
    </row>
    <row r="12" spans="1:8" x14ac:dyDescent="0.2">
      <c r="A12" s="6">
        <v>7</v>
      </c>
      <c r="B12" s="27">
        <f ca="1">IF(A12&lt;=$B$3,ROUND(_xlfn.NORM.INV(RAND(),DataBids!$H$9,DataBids!$H$10),-1),0)</f>
        <v>410</v>
      </c>
      <c r="C12" s="9">
        <f t="shared" ca="1" si="2"/>
        <v>1</v>
      </c>
      <c r="D12" s="9">
        <f t="shared" ca="1" si="2"/>
        <v>0</v>
      </c>
      <c r="E12" s="9">
        <f t="shared" ca="1" si="2"/>
        <v>0</v>
      </c>
      <c r="F12" s="7">
        <f t="shared" ca="1" si="3"/>
        <v>32800</v>
      </c>
      <c r="G12" s="7">
        <f ca="1">$B12*D12*G$3</f>
        <v>0</v>
      </c>
      <c r="H12" s="7">
        <f t="shared" ca="1" si="1"/>
        <v>0</v>
      </c>
    </row>
    <row r="13" spans="1:8" x14ac:dyDescent="0.2">
      <c r="A13" s="6">
        <v>8</v>
      </c>
      <c r="B13" s="27">
        <f ca="1">IF(A13&lt;=$B$3,ROUND(_xlfn.NORM.INV(RAND(),DataBids!$H$9,DataBids!$H$10),-1),0)</f>
        <v>250</v>
      </c>
      <c r="C13" s="9">
        <f t="shared" ca="1" si="2"/>
        <v>1</v>
      </c>
      <c r="D13" s="9">
        <f t="shared" ca="1" si="2"/>
        <v>0</v>
      </c>
      <c r="E13" s="9">
        <f t="shared" ca="1" si="2"/>
        <v>0</v>
      </c>
      <c r="F13" s="7">
        <f t="shared" ca="1" si="3"/>
        <v>20000</v>
      </c>
      <c r="G13" s="7">
        <f t="shared" ca="1" si="1"/>
        <v>0</v>
      </c>
      <c r="H13" s="7">
        <f t="shared" ca="1" si="1"/>
        <v>0</v>
      </c>
    </row>
    <row r="14" spans="1:8" x14ac:dyDescent="0.2">
      <c r="A14" s="6">
        <v>9</v>
      </c>
      <c r="B14" s="27">
        <f ca="1">IF(A14&lt;=$B$3,ROUND(_xlfn.NORM.INV(RAND(),DataBids!$H$9,DataBids!$H$10),-1),0)</f>
        <v>330</v>
      </c>
      <c r="C14" s="9">
        <f t="shared" ca="1" si="2"/>
        <v>1</v>
      </c>
      <c r="D14" s="9">
        <f t="shared" ca="1" si="2"/>
        <v>1</v>
      </c>
      <c r="E14" s="9">
        <f t="shared" ca="1" si="2"/>
        <v>0</v>
      </c>
      <c r="F14" s="7">
        <f t="shared" ca="1" si="3"/>
        <v>26400</v>
      </c>
      <c r="G14" s="7">
        <f t="shared" ca="1" si="1"/>
        <v>33000</v>
      </c>
      <c r="H14" s="7">
        <f t="shared" ca="1" si="1"/>
        <v>0</v>
      </c>
    </row>
    <row r="15" spans="1:8" x14ac:dyDescent="0.2">
      <c r="A15" s="6">
        <v>10</v>
      </c>
      <c r="B15" s="27">
        <f ca="1">IF(A15&lt;=$B$3,ROUND(_xlfn.NORM.INV(RAND(),DataBids!$H$9,DataBids!$H$10),-1),0)</f>
        <v>0</v>
      </c>
      <c r="C15" s="9">
        <f t="shared" ca="1" si="2"/>
        <v>1</v>
      </c>
      <c r="D15" s="9">
        <f t="shared" ca="1" si="2"/>
        <v>0</v>
      </c>
      <c r="E15" s="9">
        <f t="shared" ca="1" si="2"/>
        <v>0</v>
      </c>
      <c r="F15" s="7">
        <f t="shared" ca="1" si="3"/>
        <v>0</v>
      </c>
      <c r="G15" s="7">
        <f t="shared" ca="1" si="1"/>
        <v>0</v>
      </c>
      <c r="H15" s="7">
        <f t="shared" ca="1" si="1"/>
        <v>0</v>
      </c>
    </row>
    <row r="16" spans="1:8" x14ac:dyDescent="0.2">
      <c r="A16" s="6">
        <v>11</v>
      </c>
      <c r="B16" s="27">
        <f ca="1">IF(A16&lt;=$B$3,ROUND(_xlfn.NORM.INV(RAND(),DataBids!$H$9,DataBids!$H$10),-1),0)</f>
        <v>0</v>
      </c>
      <c r="C16" s="9">
        <f t="shared" ca="1" si="2"/>
        <v>1</v>
      </c>
      <c r="D16" s="9">
        <f t="shared" ca="1" si="2"/>
        <v>1</v>
      </c>
      <c r="E16" s="9">
        <f t="shared" ca="1" si="2"/>
        <v>0</v>
      </c>
      <c r="F16" s="7">
        <f ca="1">$B16*C16*F$3</f>
        <v>0</v>
      </c>
      <c r="G16" s="7">
        <f t="shared" ca="1" si="1"/>
        <v>0</v>
      </c>
      <c r="H16" s="7">
        <f t="shared" ca="1" si="1"/>
        <v>0</v>
      </c>
    </row>
    <row r="17" spans="1:8" x14ac:dyDescent="0.2">
      <c r="A17" s="6">
        <v>12</v>
      </c>
      <c r="B17" s="27">
        <f ca="1">IF(A17&lt;=$B$3,ROUND(_xlfn.NORM.INV(RAND(),DataBids!$H$9,DataBids!$H$10),-1),0)</f>
        <v>0</v>
      </c>
      <c r="C17" s="9">
        <f t="shared" ca="1" si="2"/>
        <v>1</v>
      </c>
      <c r="D17" s="9">
        <f t="shared" ca="1" si="2"/>
        <v>0</v>
      </c>
      <c r="E17" s="9">
        <f t="shared" ca="1" si="2"/>
        <v>0</v>
      </c>
      <c r="F17" s="7">
        <f t="shared" ca="1" si="3"/>
        <v>0</v>
      </c>
      <c r="G17" s="7">
        <f t="shared" ca="1" si="1"/>
        <v>0</v>
      </c>
      <c r="H17" s="7">
        <f t="shared" ca="1" si="1"/>
        <v>0</v>
      </c>
    </row>
    <row r="18" spans="1:8" x14ac:dyDescent="0.2">
      <c r="A18" s="6">
        <v>13</v>
      </c>
      <c r="B18" s="27">
        <f ca="1">IF(A18&lt;=$B$3,ROUND(_xlfn.NORM.INV(RAND(),DataBids!$H$9,DataBids!$H$10),-1),0)</f>
        <v>0</v>
      </c>
      <c r="C18" s="9">
        <f t="shared" ca="1" si="2"/>
        <v>1</v>
      </c>
      <c r="D18" s="9">
        <f t="shared" ca="1" si="2"/>
        <v>1</v>
      </c>
      <c r="E18" s="9">
        <f t="shared" ca="1" si="2"/>
        <v>0</v>
      </c>
      <c r="F18" s="7">
        <f t="shared" ca="1" si="3"/>
        <v>0</v>
      </c>
      <c r="G18" s="7">
        <f t="shared" ca="1" si="1"/>
        <v>0</v>
      </c>
      <c r="H18" s="7">
        <f t="shared" ca="1" si="1"/>
        <v>0</v>
      </c>
    </row>
    <row r="19" spans="1:8" x14ac:dyDescent="0.2">
      <c r="A19" s="6">
        <v>14</v>
      </c>
      <c r="B19" s="27">
        <f ca="1">IF(A19&lt;=$B$3,ROUND(_xlfn.NORM.INV(RAND(),DataBids!$H$9,DataBids!$H$10),-1),0)</f>
        <v>0</v>
      </c>
      <c r="C19" s="9">
        <f t="shared" ca="1" si="2"/>
        <v>0</v>
      </c>
      <c r="D19" s="9">
        <f t="shared" ca="1" si="2"/>
        <v>1</v>
      </c>
      <c r="E19" s="9">
        <f t="shared" ca="1" si="2"/>
        <v>1</v>
      </c>
      <c r="F19" s="7">
        <f t="shared" ca="1" si="3"/>
        <v>0</v>
      </c>
      <c r="G19" s="7">
        <f t="shared" ca="1" si="1"/>
        <v>0</v>
      </c>
      <c r="H19" s="7">
        <f t="shared" ca="1" si="1"/>
        <v>0</v>
      </c>
    </row>
    <row r="20" spans="1:8" x14ac:dyDescent="0.2">
      <c r="A20" s="6">
        <v>15</v>
      </c>
      <c r="B20" s="27">
        <f ca="1">IF(A20&lt;=$B$3,ROUND(_xlfn.NORM.INV(RAND(),DataBids!$H$9,DataBids!$H$10),-1),0)</f>
        <v>0</v>
      </c>
      <c r="C20" s="9">
        <f t="shared" ca="1" si="2"/>
        <v>0</v>
      </c>
      <c r="D20" s="9">
        <f t="shared" ca="1" si="2"/>
        <v>0</v>
      </c>
      <c r="E20" s="9">
        <f t="shared" ca="1" si="2"/>
        <v>0</v>
      </c>
      <c r="F20" s="7">
        <f t="shared" ca="1" si="3"/>
        <v>0</v>
      </c>
      <c r="G20" s="7">
        <f t="shared" ca="1" si="1"/>
        <v>0</v>
      </c>
      <c r="H20" s="7">
        <f ca="1">$B20*E20*H$3</f>
        <v>0</v>
      </c>
    </row>
    <row r="21" spans="1:8" x14ac:dyDescent="0.2">
      <c r="A21" s="6">
        <v>16</v>
      </c>
      <c r="B21" s="27">
        <f ca="1">IF(A21&lt;=$B$3,ROUND(_xlfn.NORM.INV(RAND(),DataBids!$H$9,DataBids!$H$10),-1),0)</f>
        <v>0</v>
      </c>
      <c r="C21" s="9">
        <f t="shared" ca="1" si="2"/>
        <v>0</v>
      </c>
      <c r="D21" s="9">
        <f t="shared" ca="1" si="2"/>
        <v>1</v>
      </c>
      <c r="E21" s="9">
        <f t="shared" ca="1" si="2"/>
        <v>1</v>
      </c>
      <c r="F21" s="7">
        <f t="shared" ca="1" si="3"/>
        <v>0</v>
      </c>
      <c r="G21" s="7">
        <f t="shared" ca="1" si="1"/>
        <v>0</v>
      </c>
      <c r="H21" s="7">
        <f t="shared" ca="1" si="1"/>
        <v>0</v>
      </c>
    </row>
    <row r="22" spans="1:8" x14ac:dyDescent="0.2">
      <c r="A22" s="6">
        <v>17</v>
      </c>
      <c r="B22" s="27">
        <f ca="1">IF(A22&lt;=$B$3,ROUND(_xlfn.NORM.INV(RAND(),DataBids!$H$9,DataBids!$H$10),-1),0)</f>
        <v>0</v>
      </c>
      <c r="C22" s="9">
        <f t="shared" ca="1" si="2"/>
        <v>1</v>
      </c>
      <c r="D22" s="9">
        <f t="shared" ca="1" si="2"/>
        <v>1</v>
      </c>
      <c r="E22" s="9">
        <f t="shared" ca="1" si="2"/>
        <v>0</v>
      </c>
      <c r="F22" s="7">
        <f t="shared" ca="1" si="3"/>
        <v>0</v>
      </c>
      <c r="G22" s="7">
        <f t="shared" ref="G22:G30" ca="1" si="4">$B22*D22*G$3</f>
        <v>0</v>
      </c>
      <c r="H22" s="7">
        <f t="shared" ref="H22:H30" ca="1" si="5">$B22*E22*H$3</f>
        <v>0</v>
      </c>
    </row>
    <row r="23" spans="1:8" x14ac:dyDescent="0.2">
      <c r="A23" s="6">
        <v>18</v>
      </c>
      <c r="B23" s="27">
        <f ca="1">IF(A23&lt;=$B$3,ROUND(_xlfn.NORM.INV(RAND(),DataBids!$H$9,DataBids!$H$10),-1),0)</f>
        <v>0</v>
      </c>
      <c r="C23" s="9">
        <f t="shared" ca="1" si="2"/>
        <v>1</v>
      </c>
      <c r="D23" s="9">
        <f t="shared" ca="1" si="2"/>
        <v>1</v>
      </c>
      <c r="E23" s="9">
        <f t="shared" ca="1" si="2"/>
        <v>0</v>
      </c>
      <c r="F23" s="7">
        <f t="shared" ca="1" si="3"/>
        <v>0</v>
      </c>
      <c r="G23" s="7">
        <f t="shared" ca="1" si="4"/>
        <v>0</v>
      </c>
      <c r="H23" s="7">
        <f t="shared" ca="1" si="5"/>
        <v>0</v>
      </c>
    </row>
    <row r="24" spans="1:8" x14ac:dyDescent="0.2">
      <c r="A24" s="6">
        <v>19</v>
      </c>
      <c r="B24" s="27">
        <f ca="1">IF(A24&lt;=$B$3,ROUND(_xlfn.NORM.INV(RAND(),DataBids!$H$9,DataBids!$H$10),-1),0)</f>
        <v>0</v>
      </c>
      <c r="C24" s="9">
        <f t="shared" ca="1" si="2"/>
        <v>1</v>
      </c>
      <c r="D24" s="9">
        <f t="shared" ca="1" si="2"/>
        <v>1</v>
      </c>
      <c r="E24" s="9">
        <f t="shared" ca="1" si="2"/>
        <v>0</v>
      </c>
      <c r="F24" s="7">
        <f t="shared" ca="1" si="3"/>
        <v>0</v>
      </c>
      <c r="G24" s="7">
        <f t="shared" ca="1" si="4"/>
        <v>0</v>
      </c>
      <c r="H24" s="7">
        <f t="shared" ca="1" si="5"/>
        <v>0</v>
      </c>
    </row>
    <row r="25" spans="1:8" x14ac:dyDescent="0.2">
      <c r="A25" s="6">
        <v>20</v>
      </c>
      <c r="B25" s="27">
        <f ca="1">IF(A25&lt;=$B$3,ROUND(_xlfn.NORM.INV(RAND(),DataBids!$H$9,DataBids!$H$10),-1),0)</f>
        <v>0</v>
      </c>
      <c r="C25" s="9">
        <f t="shared" ca="1" si="2"/>
        <v>1</v>
      </c>
      <c r="D25" s="9">
        <f t="shared" ca="1" si="2"/>
        <v>0</v>
      </c>
      <c r="E25" s="9">
        <f t="shared" ca="1" si="2"/>
        <v>0</v>
      </c>
      <c r="F25" s="7">
        <f t="shared" ca="1" si="3"/>
        <v>0</v>
      </c>
      <c r="G25" s="7">
        <f t="shared" ca="1" si="4"/>
        <v>0</v>
      </c>
      <c r="H25" s="7">
        <f t="shared" ca="1" si="5"/>
        <v>0</v>
      </c>
    </row>
    <row r="26" spans="1:8" x14ac:dyDescent="0.2">
      <c r="A26" s="6">
        <v>21</v>
      </c>
      <c r="B26" s="27">
        <f ca="1">IF(A26&lt;=$B$3,ROUND(_xlfn.NORM.INV(RAND(),DataBids!$H$9,DataBids!$H$10),-1),0)</f>
        <v>0</v>
      </c>
      <c r="C26" s="9">
        <f t="shared" ca="1" si="2"/>
        <v>0</v>
      </c>
      <c r="D26" s="9">
        <f t="shared" ca="1" si="2"/>
        <v>1</v>
      </c>
      <c r="E26" s="9">
        <f t="shared" ca="1" si="2"/>
        <v>0</v>
      </c>
      <c r="F26" s="7">
        <f t="shared" ca="1" si="3"/>
        <v>0</v>
      </c>
      <c r="G26" s="7">
        <f t="shared" ca="1" si="4"/>
        <v>0</v>
      </c>
      <c r="H26" s="7">
        <f t="shared" ca="1" si="5"/>
        <v>0</v>
      </c>
    </row>
    <row r="27" spans="1:8" x14ac:dyDescent="0.2">
      <c r="A27" s="6">
        <v>22</v>
      </c>
      <c r="B27" s="27">
        <f ca="1">IF(A27&lt;=$B$3,ROUND(_xlfn.NORM.INV(RAND(),DataBids!$H$9,DataBids!$H$10),-1),0)</f>
        <v>0</v>
      </c>
      <c r="C27" s="9">
        <f t="shared" ca="1" si="2"/>
        <v>1</v>
      </c>
      <c r="D27" s="9">
        <f t="shared" ca="1" si="2"/>
        <v>0</v>
      </c>
      <c r="E27" s="9">
        <f t="shared" ca="1" si="2"/>
        <v>0</v>
      </c>
      <c r="F27" s="7">
        <f t="shared" ca="1" si="3"/>
        <v>0</v>
      </c>
      <c r="G27" s="7">
        <f t="shared" ca="1" si="4"/>
        <v>0</v>
      </c>
      <c r="H27" s="7">
        <f t="shared" ca="1" si="5"/>
        <v>0</v>
      </c>
    </row>
    <row r="28" spans="1:8" x14ac:dyDescent="0.2">
      <c r="A28" s="6">
        <v>23</v>
      </c>
      <c r="B28" s="27">
        <f ca="1">IF(A28&lt;=$B$3,ROUND(_xlfn.NORM.INV(RAND(),DataBids!$H$9,DataBids!$H$10),-1),0)</f>
        <v>0</v>
      </c>
      <c r="C28" s="9">
        <f t="shared" ca="1" si="2"/>
        <v>1</v>
      </c>
      <c r="D28" s="9">
        <f t="shared" ca="1" si="2"/>
        <v>1</v>
      </c>
      <c r="E28" s="9">
        <f t="shared" ca="1" si="2"/>
        <v>1</v>
      </c>
      <c r="F28" s="7">
        <f t="shared" ca="1" si="3"/>
        <v>0</v>
      </c>
      <c r="G28" s="7">
        <f t="shared" ca="1" si="4"/>
        <v>0</v>
      </c>
      <c r="H28" s="7">
        <f t="shared" ca="1" si="5"/>
        <v>0</v>
      </c>
    </row>
    <row r="29" spans="1:8" x14ac:dyDescent="0.2">
      <c r="A29" s="6">
        <v>24</v>
      </c>
      <c r="B29" s="27">
        <f ca="1">IF(A29&lt;=$B$3,ROUND(_xlfn.NORM.INV(RAND(),DataBids!$H$9,DataBids!$H$10),-1),0)</f>
        <v>0</v>
      </c>
      <c r="C29" s="9">
        <f t="shared" ca="1" si="2"/>
        <v>1</v>
      </c>
      <c r="D29" s="9">
        <f t="shared" ca="1" si="2"/>
        <v>1</v>
      </c>
      <c r="E29" s="9">
        <f t="shared" ca="1" si="2"/>
        <v>0</v>
      </c>
      <c r="F29" s="7">
        <f t="shared" ca="1" si="3"/>
        <v>0</v>
      </c>
      <c r="G29" s="7">
        <f t="shared" ca="1" si="4"/>
        <v>0</v>
      </c>
      <c r="H29" s="7">
        <f t="shared" ca="1" si="5"/>
        <v>0</v>
      </c>
    </row>
    <row r="30" spans="1:8" x14ac:dyDescent="0.2">
      <c r="A30" s="6">
        <v>25</v>
      </c>
      <c r="B30" s="27">
        <f ca="1">IF(A30&lt;=$B$3,ROUND(_xlfn.NORM.INV(RAND(),DataBids!$H$9,DataBids!$H$10),-1),0)</f>
        <v>0</v>
      </c>
      <c r="C30" s="9">
        <f t="shared" ca="1" si="2"/>
        <v>1</v>
      </c>
      <c r="D30" s="9">
        <f t="shared" ca="1" si="2"/>
        <v>1</v>
      </c>
      <c r="E30" s="9">
        <f t="shared" ca="1" si="2"/>
        <v>0</v>
      </c>
      <c r="F30" s="7">
        <f t="shared" ca="1" si="3"/>
        <v>0</v>
      </c>
      <c r="G30" s="7">
        <f t="shared" ca="1" si="4"/>
        <v>0</v>
      </c>
      <c r="H30" s="7">
        <f t="shared" ca="1" si="5"/>
        <v>0</v>
      </c>
    </row>
    <row r="31" spans="1:8" x14ac:dyDescent="0.2">
      <c r="F31" s="7">
        <f ca="1">SUM(F6:F30)</f>
        <v>190400</v>
      </c>
      <c r="G31" s="7">
        <f t="shared" ref="G31:H31" ca="1" si="6">SUM(G6:G30)</f>
        <v>164000</v>
      </c>
      <c r="H31" s="7">
        <f t="shared" ca="1" si="6"/>
        <v>32400</v>
      </c>
    </row>
    <row r="38" spans="1:15" x14ac:dyDescent="0.2">
      <c r="A38" s="17" t="s">
        <v>38</v>
      </c>
      <c r="B38" s="28" t="s">
        <v>66</v>
      </c>
      <c r="C38" s="28" t="s">
        <v>67</v>
      </c>
      <c r="D38" s="28" t="s">
        <v>68</v>
      </c>
      <c r="E38" s="29" t="s">
        <v>37</v>
      </c>
      <c r="F38" s="29" t="s">
        <v>70</v>
      </c>
      <c r="G38" s="17"/>
      <c r="H38" s="17"/>
      <c r="I38" s="12" t="s">
        <v>76</v>
      </c>
      <c r="J38" s="12"/>
      <c r="K38" s="12"/>
      <c r="L38" s="12"/>
      <c r="M38" s="12"/>
    </row>
    <row r="39" spans="1:15" x14ac:dyDescent="0.2">
      <c r="A39" s="13">
        <v>1</v>
      </c>
      <c r="B39" s="15">
        <f ca="1">F31</f>
        <v>190400</v>
      </c>
      <c r="C39" s="15">
        <f ca="1">G31</f>
        <v>164000</v>
      </c>
      <c r="D39" s="15">
        <f ca="1">H31</f>
        <v>32400</v>
      </c>
      <c r="E39" s="15">
        <f ca="1">MAX(B39:D39)</f>
        <v>190400</v>
      </c>
      <c r="F39" s="15">
        <f ca="1">IF(E39=B39,80,IF(E39=C39,100,120))</f>
        <v>80</v>
      </c>
      <c r="G39" s="15"/>
      <c r="H39" s="15"/>
      <c r="I39" s="6" t="s">
        <v>40</v>
      </c>
      <c r="J39" s="6">
        <f ca="1">COUNT(B39:B1038)</f>
        <v>1000</v>
      </c>
      <c r="K39" s="12"/>
      <c r="L39" s="17" t="s">
        <v>39</v>
      </c>
      <c r="M39" s="17" t="s">
        <v>73</v>
      </c>
      <c r="N39" s="6" t="s">
        <v>74</v>
      </c>
      <c r="O39" s="6" t="s">
        <v>75</v>
      </c>
    </row>
    <row r="40" spans="1:15" x14ac:dyDescent="0.2">
      <c r="A40" s="13">
        <v>2</v>
      </c>
      <c r="B40" s="14">
        <f t="dataTable" ref="B40:D1038" dt2D="0" dtr="0" r1="N2" ca="1"/>
        <v>152000</v>
      </c>
      <c r="C40" s="15">
        <v>92000</v>
      </c>
      <c r="D40" s="15">
        <v>32400</v>
      </c>
      <c r="E40" s="15">
        <f t="shared" ref="E40:E103" si="7">MAX(B40:D40)</f>
        <v>152000</v>
      </c>
      <c r="F40" s="15">
        <f t="shared" ref="F40:F103" si="8">IF(E40=B40,80,IF(E40=C40,100,120))</f>
        <v>80</v>
      </c>
      <c r="G40" s="7"/>
      <c r="H40" s="7"/>
      <c r="I40" s="12" t="s">
        <v>36</v>
      </c>
      <c r="J40" s="15">
        <f ca="1">MIN(B39:B1038)</f>
        <v>20000</v>
      </c>
      <c r="K40" s="12"/>
      <c r="L40" s="15">
        <f ca="1">ROUND(J40,-4)</f>
        <v>20000</v>
      </c>
      <c r="M40" s="12">
        <f t="array" aca="1" ref="M40:M56" ca="1">FREQUENCY(B39:B1038,L40:L56)</f>
        <v>1</v>
      </c>
      <c r="N40" s="6">
        <f t="array" aca="1" ref="N40:N56" ca="1">FREQUENCY(C39:C1038,L40:L56)</f>
        <v>9</v>
      </c>
      <c r="O40" s="6">
        <f t="array" aca="1" ref="O40:O56" ca="1">FREQUENCY(D39:D1038,L40:L56)</f>
        <v>105</v>
      </c>
    </row>
    <row r="41" spans="1:15" x14ac:dyDescent="0.2">
      <c r="A41" s="13">
        <v>3</v>
      </c>
      <c r="B41" s="14">
        <v>192800</v>
      </c>
      <c r="C41" s="15">
        <v>185000</v>
      </c>
      <c r="D41" s="15">
        <v>85200</v>
      </c>
      <c r="E41" s="15">
        <f t="shared" si="7"/>
        <v>192800</v>
      </c>
      <c r="F41" s="15">
        <f t="shared" si="8"/>
        <v>80</v>
      </c>
      <c r="G41" s="7"/>
      <c r="H41" s="7"/>
      <c r="I41" s="12" t="s">
        <v>37</v>
      </c>
      <c r="J41" s="15">
        <f ca="1">MAX(B39:B1038)</f>
        <v>452800</v>
      </c>
      <c r="K41" s="12"/>
      <c r="L41" s="15">
        <f ca="1">L40+($L$56-$L$40)/16</f>
        <v>46875</v>
      </c>
      <c r="M41" s="12">
        <f ca="1"/>
        <v>6</v>
      </c>
      <c r="N41" s="6">
        <f ca="1"/>
        <v>52</v>
      </c>
      <c r="O41" s="6">
        <f ca="1"/>
        <v>187</v>
      </c>
    </row>
    <row r="42" spans="1:15" x14ac:dyDescent="0.2">
      <c r="A42" s="13">
        <v>4</v>
      </c>
      <c r="B42" s="14">
        <v>152000</v>
      </c>
      <c r="C42" s="15">
        <v>194000</v>
      </c>
      <c r="D42" s="15">
        <v>30000</v>
      </c>
      <c r="E42" s="15">
        <f t="shared" si="7"/>
        <v>194000</v>
      </c>
      <c r="F42" s="15">
        <f t="shared" si="8"/>
        <v>100</v>
      </c>
      <c r="G42" s="7"/>
      <c r="H42" s="7"/>
      <c r="I42" s="12" t="s">
        <v>42</v>
      </c>
      <c r="J42" s="30">
        <f ca="1">AVERAGE(B39:B1038)</f>
        <v>193716</v>
      </c>
      <c r="K42" s="12"/>
      <c r="L42" s="15">
        <f t="shared" ref="L42:L55" ca="1" si="9">L41+($L$56-$L$40)/16</f>
        <v>73750</v>
      </c>
      <c r="M42" s="12">
        <f ca="1"/>
        <v>24</v>
      </c>
      <c r="N42" s="6">
        <f ca="1"/>
        <v>92</v>
      </c>
      <c r="O42" s="6">
        <f ca="1"/>
        <v>170</v>
      </c>
    </row>
    <row r="43" spans="1:15" x14ac:dyDescent="0.2">
      <c r="A43" s="13">
        <v>5</v>
      </c>
      <c r="B43" s="14">
        <v>99200</v>
      </c>
      <c r="C43" s="15">
        <v>123000</v>
      </c>
      <c r="D43" s="15">
        <v>0</v>
      </c>
      <c r="E43" s="15">
        <f t="shared" si="7"/>
        <v>123000</v>
      </c>
      <c r="F43" s="15">
        <f t="shared" si="8"/>
        <v>100</v>
      </c>
      <c r="G43" s="7"/>
      <c r="H43" s="7"/>
      <c r="I43" s="6" t="s">
        <v>43</v>
      </c>
      <c r="J43" s="15">
        <f ca="1">_xlfn.STDEV.S(B39:B1038)</f>
        <v>70125.435904247759</v>
      </c>
      <c r="L43" s="15">
        <f t="shared" ca="1" si="9"/>
        <v>100625</v>
      </c>
      <c r="M43" s="12">
        <f ca="1"/>
        <v>46</v>
      </c>
      <c r="N43" s="6">
        <f ca="1"/>
        <v>115</v>
      </c>
      <c r="O43" s="6">
        <f ca="1"/>
        <v>174</v>
      </c>
    </row>
    <row r="44" spans="1:15" x14ac:dyDescent="0.2">
      <c r="A44" s="13">
        <v>6</v>
      </c>
      <c r="B44" s="14">
        <v>228800</v>
      </c>
      <c r="C44" s="15">
        <v>188000</v>
      </c>
      <c r="D44" s="15">
        <v>162000</v>
      </c>
      <c r="E44" s="15">
        <f t="shared" si="7"/>
        <v>228800</v>
      </c>
      <c r="F44" s="15">
        <f t="shared" si="8"/>
        <v>80</v>
      </c>
      <c r="G44" s="7"/>
      <c r="H44" s="7"/>
      <c r="K44" s="12"/>
      <c r="L44" s="15">
        <f t="shared" ca="1" si="9"/>
        <v>127500</v>
      </c>
      <c r="M44" s="12">
        <f ca="1"/>
        <v>109</v>
      </c>
      <c r="N44" s="6">
        <f ca="1"/>
        <v>157</v>
      </c>
      <c r="O44" s="6">
        <f ca="1"/>
        <v>155</v>
      </c>
    </row>
    <row r="45" spans="1:15" x14ac:dyDescent="0.2">
      <c r="A45" s="13">
        <v>7</v>
      </c>
      <c r="B45" s="14">
        <v>231200</v>
      </c>
      <c r="C45" s="15">
        <v>138000</v>
      </c>
      <c r="D45" s="15">
        <v>34800</v>
      </c>
      <c r="E45" s="15">
        <f t="shared" si="7"/>
        <v>231200</v>
      </c>
      <c r="F45" s="15">
        <f t="shared" si="8"/>
        <v>80</v>
      </c>
      <c r="G45" s="7"/>
      <c r="H45" s="7"/>
      <c r="I45" s="12" t="s">
        <v>69</v>
      </c>
      <c r="J45" s="31">
        <f ca="1">COUNTIF(F39:F1038,80)/J39</f>
        <v>0.76500000000000001</v>
      </c>
      <c r="K45" s="12"/>
      <c r="L45" s="15">
        <f t="shared" ca="1" si="9"/>
        <v>154375</v>
      </c>
      <c r="M45" s="12">
        <f ca="1"/>
        <v>123</v>
      </c>
      <c r="N45" s="6">
        <f ca="1"/>
        <v>170</v>
      </c>
      <c r="O45" s="6">
        <f ca="1"/>
        <v>96</v>
      </c>
    </row>
    <row r="46" spans="1:15" x14ac:dyDescent="0.2">
      <c r="A46" s="13">
        <v>8</v>
      </c>
      <c r="B46" s="14">
        <v>230400</v>
      </c>
      <c r="C46" s="15">
        <v>183000</v>
      </c>
      <c r="D46" s="15">
        <v>98400</v>
      </c>
      <c r="E46" s="15">
        <f t="shared" si="7"/>
        <v>230400</v>
      </c>
      <c r="F46" s="15">
        <f t="shared" si="8"/>
        <v>80</v>
      </c>
      <c r="G46" s="7"/>
      <c r="H46" s="7"/>
      <c r="I46" s="12" t="s">
        <v>41</v>
      </c>
      <c r="J46" s="18">
        <f ca="1">SQRT(J45*(1-J45)/J39)</f>
        <v>1.3408019988051927E-2</v>
      </c>
      <c r="K46" s="12"/>
      <c r="L46" s="15">
        <f t="shared" ca="1" si="9"/>
        <v>181250</v>
      </c>
      <c r="M46" s="12">
        <f ca="1"/>
        <v>153</v>
      </c>
      <c r="N46" s="6">
        <f ca="1"/>
        <v>145</v>
      </c>
      <c r="O46" s="6">
        <f ca="1"/>
        <v>57</v>
      </c>
    </row>
    <row r="47" spans="1:15" x14ac:dyDescent="0.2">
      <c r="A47" s="13">
        <v>9</v>
      </c>
      <c r="B47" s="14">
        <v>321600</v>
      </c>
      <c r="C47" s="15">
        <v>96000</v>
      </c>
      <c r="D47" s="15">
        <v>34800</v>
      </c>
      <c r="E47" s="15">
        <f t="shared" si="7"/>
        <v>321600</v>
      </c>
      <c r="F47" s="15">
        <f t="shared" si="8"/>
        <v>80</v>
      </c>
      <c r="G47" s="7"/>
      <c r="H47" s="7"/>
      <c r="K47" s="12"/>
      <c r="L47" s="15">
        <f t="shared" ca="1" si="9"/>
        <v>208125</v>
      </c>
      <c r="M47" s="12">
        <f ca="1"/>
        <v>141</v>
      </c>
      <c r="N47" s="6">
        <f ca="1"/>
        <v>93</v>
      </c>
      <c r="O47" s="6">
        <f ca="1"/>
        <v>27</v>
      </c>
    </row>
    <row r="48" spans="1:15" x14ac:dyDescent="0.2">
      <c r="A48" s="13">
        <v>10</v>
      </c>
      <c r="B48" s="14">
        <v>168800</v>
      </c>
      <c r="C48" s="15">
        <v>125000</v>
      </c>
      <c r="D48" s="15">
        <v>0</v>
      </c>
      <c r="E48" s="15">
        <f t="shared" si="7"/>
        <v>168800</v>
      </c>
      <c r="F48" s="15">
        <f t="shared" si="8"/>
        <v>80</v>
      </c>
      <c r="G48" s="7"/>
      <c r="H48" s="7"/>
      <c r="I48" s="32" t="s">
        <v>72</v>
      </c>
      <c r="J48" s="15">
        <f ca="1">$J$42-_xlfn.CONFIDENCE.T(0.05,J43,J39)</f>
        <v>189364.38811947856</v>
      </c>
      <c r="K48" s="12"/>
      <c r="L48" s="15">
        <f t="shared" ca="1" si="9"/>
        <v>235000</v>
      </c>
      <c r="M48" s="12">
        <f ca="1"/>
        <v>129</v>
      </c>
      <c r="N48" s="6">
        <f ca="1"/>
        <v>65</v>
      </c>
      <c r="O48" s="6">
        <f ca="1"/>
        <v>17</v>
      </c>
    </row>
    <row r="49" spans="1:15" x14ac:dyDescent="0.2">
      <c r="A49" s="13">
        <v>11</v>
      </c>
      <c r="B49" s="14">
        <v>191200</v>
      </c>
      <c r="C49" s="15">
        <v>310000</v>
      </c>
      <c r="D49" s="15">
        <v>82800</v>
      </c>
      <c r="E49" s="15">
        <f t="shared" si="7"/>
        <v>310000</v>
      </c>
      <c r="F49" s="15">
        <f t="shared" si="8"/>
        <v>100</v>
      </c>
      <c r="G49" s="7"/>
      <c r="H49" s="7"/>
      <c r="I49" s="32"/>
      <c r="J49" s="15">
        <f ca="1">$J$42+_xlfn.CONFIDENCE.T(0.05,J43,J39)</f>
        <v>198067.61188052144</v>
      </c>
      <c r="K49" s="12"/>
      <c r="L49" s="15">
        <f t="shared" ca="1" si="9"/>
        <v>261875</v>
      </c>
      <c r="M49" s="12">
        <f ca="1"/>
        <v>103</v>
      </c>
      <c r="N49" s="6">
        <f ca="1"/>
        <v>45</v>
      </c>
      <c r="O49" s="6">
        <f ca="1"/>
        <v>8</v>
      </c>
    </row>
    <row r="50" spans="1:15" x14ac:dyDescent="0.2">
      <c r="A50" s="13">
        <v>12</v>
      </c>
      <c r="B50" s="14">
        <v>210400</v>
      </c>
      <c r="C50" s="15">
        <v>103000</v>
      </c>
      <c r="D50" s="15">
        <v>74400</v>
      </c>
      <c r="E50" s="15">
        <f t="shared" si="7"/>
        <v>210400</v>
      </c>
      <c r="F50" s="15">
        <f t="shared" si="8"/>
        <v>80</v>
      </c>
      <c r="G50" s="7"/>
      <c r="H50" s="7"/>
      <c r="J50" s="12"/>
      <c r="K50" s="12"/>
      <c r="L50" s="15">
        <f t="shared" ca="1" si="9"/>
        <v>288750</v>
      </c>
      <c r="M50" s="12">
        <f ca="1"/>
        <v>65</v>
      </c>
      <c r="N50" s="6">
        <f ca="1"/>
        <v>32</v>
      </c>
      <c r="O50" s="6">
        <f ca="1"/>
        <v>2</v>
      </c>
    </row>
    <row r="51" spans="1:15" x14ac:dyDescent="0.2">
      <c r="A51" s="13">
        <v>13</v>
      </c>
      <c r="B51" s="14">
        <v>211200</v>
      </c>
      <c r="C51" s="15">
        <v>215000</v>
      </c>
      <c r="D51" s="15">
        <v>38400</v>
      </c>
      <c r="E51" s="15">
        <f t="shared" si="7"/>
        <v>215000</v>
      </c>
      <c r="F51" s="15">
        <f t="shared" si="8"/>
        <v>100</v>
      </c>
      <c r="G51" s="7"/>
      <c r="H51" s="7"/>
      <c r="I51" s="32" t="s">
        <v>71</v>
      </c>
      <c r="J51" s="18">
        <f ca="1">J45-(_xlfn.NORM.S.INV(0.975)*J46)</f>
        <v>0.73872076371942508</v>
      </c>
      <c r="K51" s="12"/>
      <c r="L51" s="15">
        <f t="shared" ca="1" si="9"/>
        <v>315625</v>
      </c>
      <c r="M51" s="12">
        <f ca="1"/>
        <v>40</v>
      </c>
      <c r="N51" s="6">
        <f ca="1"/>
        <v>14</v>
      </c>
      <c r="O51" s="6">
        <f ca="1"/>
        <v>1</v>
      </c>
    </row>
    <row r="52" spans="1:15" x14ac:dyDescent="0.2">
      <c r="A52" s="13">
        <v>14</v>
      </c>
      <c r="B52" s="14">
        <v>264800</v>
      </c>
      <c r="C52" s="15">
        <v>198000</v>
      </c>
      <c r="D52" s="15">
        <v>60000</v>
      </c>
      <c r="E52" s="15">
        <f t="shared" si="7"/>
        <v>264800</v>
      </c>
      <c r="F52" s="15">
        <f t="shared" si="8"/>
        <v>80</v>
      </c>
      <c r="G52" s="7"/>
      <c r="H52" s="7"/>
      <c r="I52" s="32"/>
      <c r="J52" s="18">
        <f ca="1">J45+(_xlfn.NORM.S.INV(0.975)*J46)</f>
        <v>0.79127923628057495</v>
      </c>
      <c r="K52" s="12"/>
      <c r="L52" s="15">
        <f t="shared" ca="1" si="9"/>
        <v>342500</v>
      </c>
      <c r="M52" s="12">
        <f ca="1"/>
        <v>40</v>
      </c>
      <c r="N52" s="6">
        <f ca="1"/>
        <v>3</v>
      </c>
      <c r="O52" s="6">
        <f ca="1"/>
        <v>1</v>
      </c>
    </row>
    <row r="53" spans="1:15" x14ac:dyDescent="0.2">
      <c r="A53" s="13">
        <v>15</v>
      </c>
      <c r="B53" s="14">
        <v>188000</v>
      </c>
      <c r="C53" s="15">
        <v>148000</v>
      </c>
      <c r="D53" s="15">
        <v>34800</v>
      </c>
      <c r="E53" s="15">
        <f t="shared" si="7"/>
        <v>188000</v>
      </c>
      <c r="F53" s="15">
        <f t="shared" si="8"/>
        <v>80</v>
      </c>
      <c r="G53" s="7"/>
      <c r="H53" s="7"/>
      <c r="I53" s="12"/>
      <c r="J53" s="12"/>
      <c r="K53" s="12"/>
      <c r="L53" s="15">
        <f t="shared" ca="1" si="9"/>
        <v>369375</v>
      </c>
      <c r="M53" s="12">
        <f ca="1"/>
        <v>11</v>
      </c>
      <c r="N53" s="6">
        <f ca="1"/>
        <v>5</v>
      </c>
      <c r="O53" s="6">
        <f ca="1"/>
        <v>0</v>
      </c>
    </row>
    <row r="54" spans="1:15" x14ac:dyDescent="0.2">
      <c r="A54" s="13">
        <v>16</v>
      </c>
      <c r="B54" s="14">
        <v>126400</v>
      </c>
      <c r="C54" s="15">
        <v>51000</v>
      </c>
      <c r="D54" s="15">
        <v>32400</v>
      </c>
      <c r="E54" s="15">
        <f t="shared" si="7"/>
        <v>126400</v>
      </c>
      <c r="F54" s="15">
        <f t="shared" si="8"/>
        <v>80</v>
      </c>
      <c r="G54" s="7"/>
      <c r="H54" s="7"/>
      <c r="I54" s="12"/>
      <c r="J54" s="12"/>
      <c r="K54" s="12"/>
      <c r="L54" s="15">
        <f t="shared" ca="1" si="9"/>
        <v>396250</v>
      </c>
      <c r="M54" s="12">
        <f ca="1"/>
        <v>6</v>
      </c>
      <c r="N54" s="6">
        <f ca="1"/>
        <v>2</v>
      </c>
      <c r="O54" s="6">
        <f ca="1"/>
        <v>0</v>
      </c>
    </row>
    <row r="55" spans="1:15" x14ac:dyDescent="0.2">
      <c r="A55" s="13">
        <v>17</v>
      </c>
      <c r="B55" s="14">
        <v>148000</v>
      </c>
      <c r="C55" s="15">
        <v>166000</v>
      </c>
      <c r="D55" s="15">
        <v>135600</v>
      </c>
      <c r="E55" s="15">
        <f t="shared" si="7"/>
        <v>166000</v>
      </c>
      <c r="F55" s="15">
        <f>IF(E55=B55,80,IF(E55=C55,100,120))</f>
        <v>100</v>
      </c>
      <c r="G55" s="7"/>
      <c r="H55" s="7"/>
      <c r="I55" s="12"/>
      <c r="J55" s="12"/>
      <c r="K55" s="12"/>
      <c r="L55" s="15">
        <f t="shared" ca="1" si="9"/>
        <v>423125</v>
      </c>
      <c r="M55" s="12">
        <f ca="1"/>
        <v>1</v>
      </c>
      <c r="N55" s="6">
        <f ca="1"/>
        <v>0</v>
      </c>
      <c r="O55" s="6">
        <f ca="1"/>
        <v>0</v>
      </c>
    </row>
    <row r="56" spans="1:15" x14ac:dyDescent="0.2">
      <c r="A56" s="13">
        <v>18</v>
      </c>
      <c r="B56" s="14">
        <v>150400</v>
      </c>
      <c r="C56" s="15">
        <v>113000</v>
      </c>
      <c r="D56" s="15">
        <v>75600</v>
      </c>
      <c r="E56" s="15">
        <f t="shared" si="7"/>
        <v>150400</v>
      </c>
      <c r="F56" s="15">
        <f t="shared" si="8"/>
        <v>80</v>
      </c>
      <c r="G56" s="7"/>
      <c r="H56" s="7"/>
      <c r="I56" s="12" t="s">
        <v>77</v>
      </c>
      <c r="J56" s="12"/>
      <c r="K56" s="12"/>
      <c r="L56" s="15">
        <f ca="1">ROUND(J41,-4)</f>
        <v>450000</v>
      </c>
      <c r="M56" s="12">
        <f ca="1"/>
        <v>1</v>
      </c>
      <c r="N56" s="6">
        <f ca="1"/>
        <v>1</v>
      </c>
      <c r="O56" s="6">
        <f ca="1"/>
        <v>0</v>
      </c>
    </row>
    <row r="57" spans="1:15" x14ac:dyDescent="0.2">
      <c r="A57" s="13">
        <v>19</v>
      </c>
      <c r="B57" s="14">
        <v>100800</v>
      </c>
      <c r="C57" s="15">
        <v>79000</v>
      </c>
      <c r="D57" s="15">
        <v>56400</v>
      </c>
      <c r="E57" s="15">
        <f t="shared" si="7"/>
        <v>100800</v>
      </c>
      <c r="F57" s="15">
        <f t="shared" si="8"/>
        <v>80</v>
      </c>
      <c r="G57" s="7"/>
      <c r="H57" s="7"/>
      <c r="I57" s="6" t="s">
        <v>40</v>
      </c>
      <c r="J57" s="6">
        <f ca="1">COUNT(C39:C1038)</f>
        <v>1000</v>
      </c>
      <c r="K57" s="12"/>
      <c r="L57" s="15"/>
      <c r="M57" s="12"/>
    </row>
    <row r="58" spans="1:15" x14ac:dyDescent="0.2">
      <c r="A58" s="13">
        <v>20</v>
      </c>
      <c r="B58" s="14">
        <v>72000</v>
      </c>
      <c r="C58" s="15">
        <v>131000</v>
      </c>
      <c r="D58" s="15">
        <v>30000</v>
      </c>
      <c r="E58" s="15">
        <f t="shared" si="7"/>
        <v>131000</v>
      </c>
      <c r="F58" s="15">
        <f t="shared" si="8"/>
        <v>100</v>
      </c>
      <c r="G58" s="7"/>
      <c r="H58" s="7"/>
      <c r="I58" s="12" t="s">
        <v>36</v>
      </c>
      <c r="J58" s="15">
        <f ca="1">MIN(C39:C1038)</f>
        <v>0</v>
      </c>
      <c r="K58" s="12"/>
      <c r="L58" s="15"/>
      <c r="M58" s="12"/>
    </row>
    <row r="59" spans="1:15" x14ac:dyDescent="0.2">
      <c r="A59" s="13">
        <v>21</v>
      </c>
      <c r="B59" s="14">
        <v>340000</v>
      </c>
      <c r="C59" s="15">
        <v>170000</v>
      </c>
      <c r="D59" s="15">
        <v>56400</v>
      </c>
      <c r="E59" s="15">
        <f t="shared" si="7"/>
        <v>340000</v>
      </c>
      <c r="F59" s="15">
        <f t="shared" si="8"/>
        <v>80</v>
      </c>
      <c r="G59" s="7"/>
      <c r="H59" s="7"/>
      <c r="I59" s="12" t="s">
        <v>37</v>
      </c>
      <c r="J59" s="15">
        <f ca="1">MAX(C39:C1038)</f>
        <v>426000</v>
      </c>
      <c r="K59" s="12"/>
      <c r="L59" s="12"/>
      <c r="M59" s="12"/>
    </row>
    <row r="60" spans="1:15" x14ac:dyDescent="0.2">
      <c r="A60" s="13">
        <v>22</v>
      </c>
      <c r="B60" s="9">
        <v>260000</v>
      </c>
      <c r="C60" s="7">
        <v>292000</v>
      </c>
      <c r="D60" s="7">
        <v>96000</v>
      </c>
      <c r="E60" s="15">
        <f t="shared" si="7"/>
        <v>292000</v>
      </c>
      <c r="F60" s="15">
        <f t="shared" si="8"/>
        <v>100</v>
      </c>
      <c r="G60" s="7"/>
      <c r="H60" s="7"/>
      <c r="I60" s="12" t="s">
        <v>42</v>
      </c>
      <c r="J60" s="30">
        <f ca="1">AVERAGE(C39:C1038)</f>
        <v>143771</v>
      </c>
    </row>
    <row r="61" spans="1:15" x14ac:dyDescent="0.2">
      <c r="A61" s="13">
        <v>23</v>
      </c>
      <c r="B61" s="9">
        <v>188800</v>
      </c>
      <c r="C61" s="7">
        <v>342000</v>
      </c>
      <c r="D61" s="7">
        <v>104400</v>
      </c>
      <c r="E61" s="15">
        <f t="shared" si="7"/>
        <v>342000</v>
      </c>
      <c r="F61" s="15">
        <f t="shared" si="8"/>
        <v>100</v>
      </c>
      <c r="G61" s="7"/>
      <c r="H61" s="7"/>
      <c r="I61" s="6" t="s">
        <v>43</v>
      </c>
      <c r="J61" s="15">
        <f ca="1">_xlfn.STDEV.S(C39:C1038)</f>
        <v>68052.374570507716</v>
      </c>
    </row>
    <row r="62" spans="1:15" x14ac:dyDescent="0.2">
      <c r="A62" s="13">
        <v>24</v>
      </c>
      <c r="B62" s="9">
        <v>308800</v>
      </c>
      <c r="C62" s="7">
        <v>128000</v>
      </c>
      <c r="D62" s="7">
        <v>76800</v>
      </c>
      <c r="E62" s="15">
        <f t="shared" si="7"/>
        <v>308800</v>
      </c>
      <c r="F62" s="15">
        <f t="shared" si="8"/>
        <v>80</v>
      </c>
      <c r="G62" s="7"/>
      <c r="H62" s="7"/>
    </row>
    <row r="63" spans="1:15" x14ac:dyDescent="0.2">
      <c r="A63" s="13">
        <v>25</v>
      </c>
      <c r="B63" s="9">
        <v>201600</v>
      </c>
      <c r="C63" s="7">
        <v>170000</v>
      </c>
      <c r="D63" s="7">
        <v>70800</v>
      </c>
      <c r="E63" s="15">
        <f t="shared" si="7"/>
        <v>201600</v>
      </c>
      <c r="F63" s="15">
        <f t="shared" si="8"/>
        <v>80</v>
      </c>
      <c r="G63" s="7"/>
      <c r="H63" s="7"/>
      <c r="I63" s="12" t="s">
        <v>69</v>
      </c>
      <c r="J63" s="16">
        <f ca="1">COUNTIF(F39:F1038,100)/J57</f>
        <v>0.20699999999999999</v>
      </c>
    </row>
    <row r="64" spans="1:15" x14ac:dyDescent="0.2">
      <c r="A64" s="13">
        <v>26</v>
      </c>
      <c r="B64" s="9">
        <v>203200</v>
      </c>
      <c r="C64" s="7">
        <v>156000</v>
      </c>
      <c r="D64" s="7">
        <v>36000</v>
      </c>
      <c r="E64" s="15">
        <f t="shared" si="7"/>
        <v>203200</v>
      </c>
      <c r="F64" s="15">
        <f t="shared" si="8"/>
        <v>80</v>
      </c>
      <c r="G64" s="7"/>
      <c r="H64" s="7"/>
      <c r="I64" s="12" t="s">
        <v>41</v>
      </c>
      <c r="J64" s="18">
        <f ca="1">SQRT(J63*(1-J63)/J57)</f>
        <v>1.2812142677944232E-2</v>
      </c>
    </row>
    <row r="65" spans="1:12" x14ac:dyDescent="0.2">
      <c r="A65" s="13">
        <v>27</v>
      </c>
      <c r="B65" s="9">
        <v>137600</v>
      </c>
      <c r="C65" s="7">
        <v>98000</v>
      </c>
      <c r="D65" s="7">
        <v>74400</v>
      </c>
      <c r="E65" s="15">
        <f t="shared" si="7"/>
        <v>137600</v>
      </c>
      <c r="F65" s="15">
        <f t="shared" si="8"/>
        <v>80</v>
      </c>
      <c r="G65" s="7"/>
      <c r="H65" s="7"/>
    </row>
    <row r="66" spans="1:12" x14ac:dyDescent="0.2">
      <c r="A66" s="13">
        <v>28</v>
      </c>
      <c r="B66" s="9">
        <v>204000</v>
      </c>
      <c r="C66" s="7">
        <v>140000</v>
      </c>
      <c r="D66" s="7">
        <v>99600</v>
      </c>
      <c r="E66" s="15">
        <f t="shared" si="7"/>
        <v>204000</v>
      </c>
      <c r="F66" s="15">
        <f t="shared" si="8"/>
        <v>80</v>
      </c>
      <c r="G66" s="7"/>
      <c r="H66" s="7"/>
      <c r="I66" s="32" t="s">
        <v>72</v>
      </c>
      <c r="J66" s="15">
        <f ca="1">$J$42-_xlfn.CONFIDENCE.T(0.05,J61,J57)</f>
        <v>189493.03128885964</v>
      </c>
    </row>
    <row r="67" spans="1:12" x14ac:dyDescent="0.2">
      <c r="A67" s="13">
        <v>29</v>
      </c>
      <c r="B67" s="9">
        <v>200800</v>
      </c>
      <c r="C67" s="7">
        <v>210000</v>
      </c>
      <c r="D67" s="7">
        <v>54000</v>
      </c>
      <c r="E67" s="15">
        <f t="shared" si="7"/>
        <v>210000</v>
      </c>
      <c r="F67" s="15">
        <f t="shared" si="8"/>
        <v>100</v>
      </c>
      <c r="G67" s="7"/>
      <c r="H67" s="7"/>
      <c r="I67" s="32"/>
      <c r="J67" s="15">
        <f ca="1">$J$42+_xlfn.CONFIDENCE.T(0.05,J61,J57)</f>
        <v>197938.96871114036</v>
      </c>
    </row>
    <row r="68" spans="1:12" x14ac:dyDescent="0.2">
      <c r="A68" s="13">
        <v>30</v>
      </c>
      <c r="B68" s="9">
        <v>188000</v>
      </c>
      <c r="C68" s="7">
        <v>90000</v>
      </c>
      <c r="D68" s="7">
        <v>27600</v>
      </c>
      <c r="E68" s="15">
        <f t="shared" si="7"/>
        <v>188000</v>
      </c>
      <c r="F68" s="15">
        <f t="shared" si="8"/>
        <v>80</v>
      </c>
      <c r="G68" s="7"/>
      <c r="H68" s="7"/>
      <c r="J68" s="12"/>
    </row>
    <row r="69" spans="1:12" x14ac:dyDescent="0.2">
      <c r="A69" s="13">
        <v>31</v>
      </c>
      <c r="B69" s="9">
        <v>163200</v>
      </c>
      <c r="C69" s="7">
        <v>136000</v>
      </c>
      <c r="D69" s="7">
        <v>94800</v>
      </c>
      <c r="E69" s="15">
        <f t="shared" si="7"/>
        <v>163200</v>
      </c>
      <c r="F69" s="15">
        <f t="shared" si="8"/>
        <v>80</v>
      </c>
      <c r="G69" s="7"/>
      <c r="H69" s="7"/>
      <c r="I69" s="32" t="s">
        <v>71</v>
      </c>
      <c r="J69" s="18">
        <f ca="1">J63-(_xlfn.NORM.S.INV(0.975)*J64)</f>
        <v>0.18188866178644075</v>
      </c>
    </row>
    <row r="70" spans="1:12" x14ac:dyDescent="0.2">
      <c r="A70" s="13">
        <v>32</v>
      </c>
      <c r="B70" s="9">
        <v>148000</v>
      </c>
      <c r="C70" s="7">
        <v>84000</v>
      </c>
      <c r="D70" s="7">
        <v>36000</v>
      </c>
      <c r="E70" s="15">
        <f t="shared" si="7"/>
        <v>148000</v>
      </c>
      <c r="F70" s="15">
        <f t="shared" si="8"/>
        <v>80</v>
      </c>
      <c r="G70" s="7"/>
      <c r="H70" s="7"/>
      <c r="I70" s="32"/>
      <c r="J70" s="18">
        <f ca="1">J63+(_xlfn.NORM.S.INV(0.975)*J64)</f>
        <v>0.23211133821355923</v>
      </c>
    </row>
    <row r="71" spans="1:12" x14ac:dyDescent="0.2">
      <c r="A71" s="13">
        <v>33</v>
      </c>
      <c r="B71" s="9">
        <v>299200</v>
      </c>
      <c r="C71" s="7">
        <v>122000</v>
      </c>
      <c r="D71" s="7">
        <v>110400</v>
      </c>
      <c r="E71" s="15">
        <f t="shared" si="7"/>
        <v>299200</v>
      </c>
      <c r="F71" s="15">
        <f t="shared" si="8"/>
        <v>80</v>
      </c>
      <c r="G71" s="7"/>
      <c r="H71" s="7"/>
    </row>
    <row r="72" spans="1:12" x14ac:dyDescent="0.2">
      <c r="A72" s="13">
        <v>34</v>
      </c>
      <c r="B72" s="9">
        <v>196000</v>
      </c>
      <c r="C72" s="7">
        <v>263000</v>
      </c>
      <c r="D72" s="7">
        <v>99600</v>
      </c>
      <c r="E72" s="15">
        <f t="shared" si="7"/>
        <v>263000</v>
      </c>
      <c r="F72" s="15">
        <f t="shared" si="8"/>
        <v>100</v>
      </c>
      <c r="G72" s="7"/>
      <c r="H72" s="7"/>
      <c r="I72" s="12" t="s">
        <v>78</v>
      </c>
    </row>
    <row r="73" spans="1:12" x14ac:dyDescent="0.2">
      <c r="A73" s="13">
        <v>35</v>
      </c>
      <c r="B73" s="9">
        <v>157600</v>
      </c>
      <c r="C73" s="7">
        <v>98000</v>
      </c>
      <c r="D73" s="7">
        <v>58800</v>
      </c>
      <c r="E73" s="15">
        <f t="shared" si="7"/>
        <v>157600</v>
      </c>
      <c r="F73" s="15">
        <f t="shared" si="8"/>
        <v>80</v>
      </c>
      <c r="G73" s="7"/>
      <c r="H73" s="7"/>
      <c r="I73" s="6" t="s">
        <v>40</v>
      </c>
      <c r="J73" s="6">
        <f ca="1">COUNT(D39:D1038)</f>
        <v>1000</v>
      </c>
      <c r="L73" s="7"/>
    </row>
    <row r="74" spans="1:12" x14ac:dyDescent="0.2">
      <c r="A74" s="13">
        <v>36</v>
      </c>
      <c r="B74" s="9">
        <v>274400</v>
      </c>
      <c r="C74" s="7">
        <v>308000</v>
      </c>
      <c r="D74" s="7">
        <v>75600</v>
      </c>
      <c r="E74" s="15">
        <f t="shared" si="7"/>
        <v>308000</v>
      </c>
      <c r="F74" s="15">
        <f t="shared" si="8"/>
        <v>100</v>
      </c>
      <c r="G74" s="7"/>
      <c r="H74" s="7"/>
      <c r="I74" s="12" t="s">
        <v>36</v>
      </c>
      <c r="J74" s="15">
        <f ca="1">MIN(D39:D1038)</f>
        <v>0</v>
      </c>
      <c r="L74" s="7"/>
    </row>
    <row r="75" spans="1:12" x14ac:dyDescent="0.2">
      <c r="A75" s="13">
        <v>37</v>
      </c>
      <c r="B75" s="9">
        <v>45600</v>
      </c>
      <c r="C75" s="7">
        <v>91000</v>
      </c>
      <c r="D75" s="7">
        <v>0</v>
      </c>
      <c r="E75" s="15">
        <f t="shared" si="7"/>
        <v>91000</v>
      </c>
      <c r="F75" s="15">
        <f t="shared" si="8"/>
        <v>100</v>
      </c>
      <c r="G75" s="7"/>
      <c r="H75" s="7"/>
      <c r="I75" s="12" t="s">
        <v>37</v>
      </c>
      <c r="J75" s="15">
        <f ca="1">MAX(D39:D1038)</f>
        <v>316800</v>
      </c>
      <c r="L75" s="7"/>
    </row>
    <row r="76" spans="1:12" x14ac:dyDescent="0.2">
      <c r="A76" s="13">
        <v>38</v>
      </c>
      <c r="B76" s="9">
        <v>122400</v>
      </c>
      <c r="C76" s="7">
        <v>148000</v>
      </c>
      <c r="D76" s="7">
        <v>123600</v>
      </c>
      <c r="E76" s="15">
        <f t="shared" si="7"/>
        <v>148000</v>
      </c>
      <c r="F76" s="15">
        <f t="shared" si="8"/>
        <v>100</v>
      </c>
      <c r="G76" s="7"/>
      <c r="H76" s="7"/>
      <c r="I76" s="12" t="s">
        <v>42</v>
      </c>
      <c r="J76" s="30">
        <f ca="1">AVERAGE(D39:D1038)</f>
        <v>84536.4</v>
      </c>
      <c r="L76" s="7"/>
    </row>
    <row r="77" spans="1:12" x14ac:dyDescent="0.2">
      <c r="A77" s="13">
        <v>39</v>
      </c>
      <c r="B77" s="9">
        <v>83200</v>
      </c>
      <c r="C77" s="7">
        <v>83000</v>
      </c>
      <c r="D77" s="7">
        <v>0</v>
      </c>
      <c r="E77" s="15">
        <f t="shared" si="7"/>
        <v>83200</v>
      </c>
      <c r="F77" s="15">
        <f t="shared" si="8"/>
        <v>80</v>
      </c>
      <c r="G77" s="7"/>
      <c r="H77" s="7"/>
      <c r="I77" s="6" t="s">
        <v>43</v>
      </c>
      <c r="J77" s="15">
        <f ca="1">_xlfn.STDEV.S(D39:D1038)</f>
        <v>55798.985311578937</v>
      </c>
      <c r="L77" s="7"/>
    </row>
    <row r="78" spans="1:12" x14ac:dyDescent="0.2">
      <c r="A78" s="13">
        <v>40</v>
      </c>
      <c r="B78" s="9">
        <v>177600</v>
      </c>
      <c r="C78" s="7">
        <v>106000</v>
      </c>
      <c r="D78" s="7">
        <v>55200</v>
      </c>
      <c r="E78" s="15">
        <f t="shared" si="7"/>
        <v>177600</v>
      </c>
      <c r="F78" s="15">
        <f t="shared" si="8"/>
        <v>80</v>
      </c>
      <c r="G78" s="7"/>
      <c r="H78" s="7"/>
      <c r="L78" s="7"/>
    </row>
    <row r="79" spans="1:12" x14ac:dyDescent="0.2">
      <c r="A79" s="13">
        <v>41</v>
      </c>
      <c r="B79" s="9">
        <v>370400</v>
      </c>
      <c r="C79" s="7">
        <v>203000</v>
      </c>
      <c r="D79" s="7">
        <v>182400</v>
      </c>
      <c r="E79" s="15">
        <f t="shared" si="7"/>
        <v>370400</v>
      </c>
      <c r="F79" s="15">
        <f t="shared" si="8"/>
        <v>80</v>
      </c>
      <c r="G79" s="7"/>
      <c r="H79" s="7"/>
      <c r="I79" s="12" t="s">
        <v>69</v>
      </c>
      <c r="J79" s="16">
        <f ca="1">COUNTIF(F39:F1038,120)/J73</f>
        <v>2.8000000000000001E-2</v>
      </c>
      <c r="L79" s="7"/>
    </row>
    <row r="80" spans="1:12" x14ac:dyDescent="0.2">
      <c r="A80" s="13">
        <v>42</v>
      </c>
      <c r="B80" s="9">
        <v>348000</v>
      </c>
      <c r="C80" s="7">
        <v>152000</v>
      </c>
      <c r="D80" s="7">
        <v>160800</v>
      </c>
      <c r="E80" s="15">
        <f t="shared" si="7"/>
        <v>348000</v>
      </c>
      <c r="F80" s="15">
        <f t="shared" si="8"/>
        <v>80</v>
      </c>
      <c r="G80" s="7"/>
      <c r="H80" s="7"/>
      <c r="I80" s="12" t="s">
        <v>41</v>
      </c>
      <c r="J80" s="18">
        <f ca="1">SQRT(J79*(1-J79)/J73)</f>
        <v>5.2168956286281981E-3</v>
      </c>
      <c r="L80" s="7"/>
    </row>
    <row r="81" spans="1:12" x14ac:dyDescent="0.2">
      <c r="A81" s="13">
        <v>43</v>
      </c>
      <c r="B81" s="9">
        <v>120000</v>
      </c>
      <c r="C81" s="7">
        <v>135000</v>
      </c>
      <c r="D81" s="7">
        <v>81600</v>
      </c>
      <c r="E81" s="15">
        <f t="shared" si="7"/>
        <v>135000</v>
      </c>
      <c r="F81" s="15">
        <f t="shared" si="8"/>
        <v>100</v>
      </c>
      <c r="G81" s="7"/>
      <c r="H81" s="7"/>
      <c r="L81" s="7"/>
    </row>
    <row r="82" spans="1:12" x14ac:dyDescent="0.2">
      <c r="A82" s="13">
        <v>44</v>
      </c>
      <c r="B82" s="9">
        <v>160000</v>
      </c>
      <c r="C82" s="7">
        <v>55000</v>
      </c>
      <c r="D82" s="7">
        <v>110400</v>
      </c>
      <c r="E82" s="15">
        <f t="shared" si="7"/>
        <v>160000</v>
      </c>
      <c r="F82" s="15">
        <f t="shared" si="8"/>
        <v>80</v>
      </c>
      <c r="G82" s="7"/>
      <c r="H82" s="7"/>
      <c r="I82" s="32" t="s">
        <v>72</v>
      </c>
      <c r="J82" s="15">
        <f ca="1">$J$42-_xlfn.CONFIDENCE.T(0.05,J77,J73)</f>
        <v>190253.41150736719</v>
      </c>
      <c r="L82" s="7"/>
    </row>
    <row r="83" spans="1:12" x14ac:dyDescent="0.2">
      <c r="A83" s="13">
        <v>45</v>
      </c>
      <c r="B83" s="9">
        <v>194400</v>
      </c>
      <c r="C83" s="7">
        <v>141000</v>
      </c>
      <c r="D83" s="7">
        <v>102000</v>
      </c>
      <c r="E83" s="15">
        <f t="shared" si="7"/>
        <v>194400</v>
      </c>
      <c r="F83" s="15">
        <f t="shared" si="8"/>
        <v>80</v>
      </c>
      <c r="G83" s="7"/>
      <c r="H83" s="7"/>
      <c r="I83" s="32"/>
      <c r="J83" s="15">
        <f ca="1">$J$42+_xlfn.CONFIDENCE.T(0.05,J77,J73)</f>
        <v>197178.58849263281</v>
      </c>
      <c r="L83" s="7"/>
    </row>
    <row r="84" spans="1:12" x14ac:dyDescent="0.2">
      <c r="A84" s="13">
        <v>46</v>
      </c>
      <c r="B84" s="9">
        <v>324000</v>
      </c>
      <c r="C84" s="7">
        <v>107000</v>
      </c>
      <c r="D84" s="7">
        <v>87600</v>
      </c>
      <c r="E84" s="15">
        <f t="shared" si="7"/>
        <v>324000</v>
      </c>
      <c r="F84" s="15">
        <f t="shared" si="8"/>
        <v>80</v>
      </c>
      <c r="G84" s="7"/>
      <c r="H84" s="7"/>
      <c r="J84" s="12"/>
      <c r="L84" s="7"/>
    </row>
    <row r="85" spans="1:12" x14ac:dyDescent="0.2">
      <c r="A85" s="13">
        <v>47</v>
      </c>
      <c r="B85" s="9">
        <v>100000</v>
      </c>
      <c r="C85" s="7">
        <v>99000</v>
      </c>
      <c r="D85" s="7">
        <v>37200</v>
      </c>
      <c r="E85" s="15">
        <f t="shared" si="7"/>
        <v>100000</v>
      </c>
      <c r="F85" s="15">
        <f t="shared" si="8"/>
        <v>80</v>
      </c>
      <c r="G85" s="7"/>
      <c r="H85" s="7"/>
      <c r="I85" s="32" t="s">
        <v>71</v>
      </c>
      <c r="J85" s="18">
        <f ca="1">J79-(_xlfn.NORM.S.INV(0.975)*J80)</f>
        <v>1.777507245678429E-2</v>
      </c>
      <c r="L85" s="7"/>
    </row>
    <row r="86" spans="1:12" x14ac:dyDescent="0.2">
      <c r="A86" s="13">
        <v>48</v>
      </c>
      <c r="B86" s="9">
        <v>340800</v>
      </c>
      <c r="C86" s="7">
        <v>267000</v>
      </c>
      <c r="D86" s="7">
        <v>108000</v>
      </c>
      <c r="E86" s="15">
        <f t="shared" si="7"/>
        <v>340800</v>
      </c>
      <c r="F86" s="15">
        <f t="shared" si="8"/>
        <v>80</v>
      </c>
      <c r="G86" s="7"/>
      <c r="H86" s="7"/>
      <c r="I86" s="32"/>
      <c r="J86" s="18">
        <f ca="1">J79+(_xlfn.NORM.S.INV(0.975)*J80)</f>
        <v>3.8224927543215714E-2</v>
      </c>
      <c r="L86" s="7"/>
    </row>
    <row r="87" spans="1:12" x14ac:dyDescent="0.2">
      <c r="A87" s="13">
        <v>49</v>
      </c>
      <c r="B87" s="9">
        <v>270400</v>
      </c>
      <c r="C87" s="7">
        <v>264000</v>
      </c>
      <c r="D87" s="7">
        <v>188400</v>
      </c>
      <c r="E87" s="15">
        <f t="shared" si="7"/>
        <v>270400</v>
      </c>
      <c r="F87" s="15">
        <f t="shared" si="8"/>
        <v>80</v>
      </c>
      <c r="G87" s="7"/>
      <c r="H87" s="7"/>
      <c r="I87" s="7"/>
      <c r="J87" s="7"/>
      <c r="L87" s="7"/>
    </row>
    <row r="88" spans="1:12" x14ac:dyDescent="0.2">
      <c r="A88" s="13">
        <v>50</v>
      </c>
      <c r="B88" s="9">
        <v>120000</v>
      </c>
      <c r="C88" s="7">
        <v>93000</v>
      </c>
      <c r="D88" s="7">
        <v>0</v>
      </c>
      <c r="E88" s="15">
        <f t="shared" si="7"/>
        <v>120000</v>
      </c>
      <c r="F88" s="15">
        <f t="shared" si="8"/>
        <v>80</v>
      </c>
      <c r="G88" s="7"/>
      <c r="H88" s="7"/>
      <c r="I88" s="7"/>
      <c r="J88" s="7"/>
      <c r="L88" s="7"/>
    </row>
    <row r="89" spans="1:12" x14ac:dyDescent="0.2">
      <c r="A89" s="13">
        <v>51</v>
      </c>
      <c r="B89" s="9">
        <v>256800</v>
      </c>
      <c r="C89" s="7">
        <v>136000</v>
      </c>
      <c r="D89" s="7">
        <v>68400</v>
      </c>
      <c r="E89" s="15">
        <f t="shared" si="7"/>
        <v>256800</v>
      </c>
      <c r="F89" s="15">
        <f t="shared" si="8"/>
        <v>80</v>
      </c>
      <c r="G89" s="7"/>
      <c r="H89" s="7"/>
      <c r="I89" s="7"/>
      <c r="J89" s="7"/>
      <c r="L89" s="7"/>
    </row>
    <row r="90" spans="1:12" x14ac:dyDescent="0.2">
      <c r="A90" s="13">
        <v>52</v>
      </c>
      <c r="B90" s="9">
        <v>156000</v>
      </c>
      <c r="C90" s="7">
        <v>110000</v>
      </c>
      <c r="D90" s="7">
        <v>44400</v>
      </c>
      <c r="E90" s="15">
        <f t="shared" si="7"/>
        <v>156000</v>
      </c>
      <c r="F90" s="15">
        <f t="shared" si="8"/>
        <v>80</v>
      </c>
      <c r="G90" s="7"/>
      <c r="H90" s="7"/>
      <c r="I90" s="7"/>
      <c r="J90" s="7"/>
      <c r="L90" s="7"/>
    </row>
    <row r="91" spans="1:12" x14ac:dyDescent="0.2">
      <c r="A91" s="13">
        <v>53</v>
      </c>
      <c r="B91" s="9">
        <v>327200</v>
      </c>
      <c r="C91" s="7">
        <v>225000</v>
      </c>
      <c r="D91" s="7">
        <v>142800</v>
      </c>
      <c r="E91" s="15">
        <f t="shared" si="7"/>
        <v>327200</v>
      </c>
      <c r="F91" s="15">
        <f t="shared" si="8"/>
        <v>80</v>
      </c>
      <c r="G91" s="7"/>
      <c r="H91" s="7"/>
      <c r="I91" s="7"/>
      <c r="J91" s="7"/>
      <c r="L91" s="7"/>
    </row>
    <row r="92" spans="1:12" x14ac:dyDescent="0.2">
      <c r="A92" s="13">
        <v>54</v>
      </c>
      <c r="B92" s="9">
        <v>76000</v>
      </c>
      <c r="C92" s="7">
        <v>21000</v>
      </c>
      <c r="D92" s="7">
        <v>0</v>
      </c>
      <c r="E92" s="15">
        <f t="shared" si="7"/>
        <v>76000</v>
      </c>
      <c r="F92" s="15">
        <f t="shared" si="8"/>
        <v>80</v>
      </c>
      <c r="G92" s="7"/>
      <c r="H92" s="7"/>
      <c r="I92" s="7"/>
      <c r="J92" s="7"/>
      <c r="L92" s="7"/>
    </row>
    <row r="93" spans="1:12" x14ac:dyDescent="0.2">
      <c r="A93" s="13">
        <v>55</v>
      </c>
      <c r="B93" s="9">
        <v>98400</v>
      </c>
      <c r="C93" s="7">
        <v>66000</v>
      </c>
      <c r="D93" s="7">
        <v>112800</v>
      </c>
      <c r="E93" s="15">
        <f t="shared" si="7"/>
        <v>112800</v>
      </c>
      <c r="F93" s="15">
        <f t="shared" si="8"/>
        <v>120</v>
      </c>
      <c r="G93" s="7"/>
      <c r="H93" s="7"/>
      <c r="I93" s="7"/>
      <c r="J93" s="7"/>
      <c r="L93" s="7"/>
    </row>
    <row r="94" spans="1:12" x14ac:dyDescent="0.2">
      <c r="A94" s="13">
        <v>56</v>
      </c>
      <c r="B94" s="9">
        <v>140000</v>
      </c>
      <c r="C94" s="7">
        <v>103000</v>
      </c>
      <c r="D94" s="7">
        <v>133200</v>
      </c>
      <c r="E94" s="15">
        <f t="shared" si="7"/>
        <v>140000</v>
      </c>
      <c r="F94" s="15">
        <f t="shared" si="8"/>
        <v>80</v>
      </c>
      <c r="G94" s="7"/>
      <c r="H94" s="7"/>
      <c r="I94" s="7"/>
      <c r="J94" s="7"/>
      <c r="L94" s="7"/>
    </row>
    <row r="95" spans="1:12" x14ac:dyDescent="0.2">
      <c r="A95" s="13">
        <v>57</v>
      </c>
      <c r="B95" s="9">
        <v>228000</v>
      </c>
      <c r="C95" s="7">
        <v>250000</v>
      </c>
      <c r="D95" s="7">
        <v>39600</v>
      </c>
      <c r="E95" s="15">
        <f t="shared" si="7"/>
        <v>250000</v>
      </c>
      <c r="F95" s="15">
        <f t="shared" si="8"/>
        <v>100</v>
      </c>
      <c r="G95" s="7"/>
      <c r="H95" s="7"/>
      <c r="I95" s="7"/>
      <c r="J95" s="7"/>
      <c r="L95" s="7"/>
    </row>
    <row r="96" spans="1:12" x14ac:dyDescent="0.2">
      <c r="A96" s="13">
        <v>58</v>
      </c>
      <c r="B96" s="9">
        <v>288000</v>
      </c>
      <c r="C96" s="7">
        <v>216000</v>
      </c>
      <c r="D96" s="7">
        <v>114000</v>
      </c>
      <c r="E96" s="15">
        <f t="shared" si="7"/>
        <v>288000</v>
      </c>
      <c r="F96" s="15">
        <f t="shared" si="8"/>
        <v>80</v>
      </c>
      <c r="G96" s="7"/>
      <c r="H96" s="7"/>
      <c r="I96" s="7"/>
      <c r="J96" s="7"/>
      <c r="L96" s="7"/>
    </row>
    <row r="97" spans="1:12" x14ac:dyDescent="0.2">
      <c r="A97" s="13">
        <v>59</v>
      </c>
      <c r="B97" s="9">
        <v>95200</v>
      </c>
      <c r="C97" s="7">
        <v>83000</v>
      </c>
      <c r="D97" s="7">
        <v>37200</v>
      </c>
      <c r="E97" s="15">
        <f t="shared" si="7"/>
        <v>95200</v>
      </c>
      <c r="F97" s="15">
        <f t="shared" si="8"/>
        <v>80</v>
      </c>
      <c r="G97" s="7"/>
      <c r="H97" s="7"/>
      <c r="I97" s="7"/>
      <c r="J97" s="7"/>
      <c r="L97" s="7"/>
    </row>
    <row r="98" spans="1:12" x14ac:dyDescent="0.2">
      <c r="A98" s="13">
        <v>60</v>
      </c>
      <c r="B98" s="9">
        <v>236000</v>
      </c>
      <c r="C98" s="7">
        <v>52000</v>
      </c>
      <c r="D98" s="7">
        <v>57600</v>
      </c>
      <c r="E98" s="15">
        <f t="shared" si="7"/>
        <v>236000</v>
      </c>
      <c r="F98" s="15">
        <f t="shared" si="8"/>
        <v>80</v>
      </c>
      <c r="G98" s="7"/>
      <c r="H98" s="7"/>
      <c r="I98" s="7"/>
      <c r="J98" s="7"/>
      <c r="L98" s="7"/>
    </row>
    <row r="99" spans="1:12" x14ac:dyDescent="0.2">
      <c r="A99" s="13">
        <v>61</v>
      </c>
      <c r="B99" s="9">
        <v>132000</v>
      </c>
      <c r="C99" s="7">
        <v>78000</v>
      </c>
      <c r="D99" s="7">
        <v>31200</v>
      </c>
      <c r="E99" s="15">
        <f t="shared" si="7"/>
        <v>132000</v>
      </c>
      <c r="F99" s="15">
        <f t="shared" si="8"/>
        <v>80</v>
      </c>
      <c r="G99" s="7"/>
      <c r="H99" s="7"/>
      <c r="I99" s="7"/>
      <c r="J99" s="7"/>
      <c r="L99" s="7"/>
    </row>
    <row r="100" spans="1:12" x14ac:dyDescent="0.2">
      <c r="A100" s="13">
        <v>62</v>
      </c>
      <c r="B100" s="9">
        <v>172800</v>
      </c>
      <c r="C100" s="7">
        <v>218000</v>
      </c>
      <c r="D100" s="7">
        <v>88800</v>
      </c>
      <c r="E100" s="15">
        <f t="shared" si="7"/>
        <v>218000</v>
      </c>
      <c r="F100" s="15">
        <f t="shared" si="8"/>
        <v>100</v>
      </c>
      <c r="G100" s="7"/>
      <c r="H100" s="7"/>
      <c r="I100" s="7"/>
      <c r="J100" s="7"/>
      <c r="L100" s="7"/>
    </row>
    <row r="101" spans="1:12" x14ac:dyDescent="0.2">
      <c r="A101" s="13">
        <v>63</v>
      </c>
      <c r="B101" s="9">
        <v>260000</v>
      </c>
      <c r="C101" s="7">
        <v>93000</v>
      </c>
      <c r="D101" s="7">
        <v>54000</v>
      </c>
      <c r="E101" s="15">
        <f t="shared" si="7"/>
        <v>260000</v>
      </c>
      <c r="F101" s="15">
        <f t="shared" si="8"/>
        <v>80</v>
      </c>
      <c r="G101" s="7"/>
      <c r="H101" s="7"/>
      <c r="I101" s="7"/>
      <c r="J101" s="7"/>
      <c r="L101" s="7"/>
    </row>
    <row r="102" spans="1:12" x14ac:dyDescent="0.2">
      <c r="A102" s="13">
        <v>64</v>
      </c>
      <c r="B102" s="9">
        <v>177600</v>
      </c>
      <c r="C102" s="7">
        <v>104000</v>
      </c>
      <c r="D102" s="7">
        <v>32400</v>
      </c>
      <c r="E102" s="15">
        <f t="shared" si="7"/>
        <v>177600</v>
      </c>
      <c r="F102" s="15">
        <f t="shared" si="8"/>
        <v>80</v>
      </c>
      <c r="G102" s="7"/>
      <c r="H102" s="7"/>
      <c r="I102" s="7"/>
      <c r="J102" s="7"/>
      <c r="L102" s="7"/>
    </row>
    <row r="103" spans="1:12" x14ac:dyDescent="0.2">
      <c r="A103" s="13">
        <v>65</v>
      </c>
      <c r="B103" s="9">
        <v>249600</v>
      </c>
      <c r="C103" s="7">
        <v>197000</v>
      </c>
      <c r="D103" s="7">
        <v>152400</v>
      </c>
      <c r="E103" s="15">
        <f t="shared" si="7"/>
        <v>249600</v>
      </c>
      <c r="F103" s="15">
        <f t="shared" si="8"/>
        <v>80</v>
      </c>
      <c r="G103" s="7"/>
      <c r="H103" s="7"/>
      <c r="I103" s="7"/>
      <c r="J103" s="7"/>
      <c r="L103" s="7"/>
    </row>
    <row r="104" spans="1:12" x14ac:dyDescent="0.2">
      <c r="A104" s="13">
        <v>66</v>
      </c>
      <c r="B104" s="9">
        <v>117600</v>
      </c>
      <c r="C104" s="7">
        <v>70000</v>
      </c>
      <c r="D104" s="7">
        <v>0</v>
      </c>
      <c r="E104" s="15">
        <f t="shared" ref="E104:E167" si="10">MAX(B104:D104)</f>
        <v>117600</v>
      </c>
      <c r="F104" s="15">
        <f t="shared" ref="F104:F167" si="11">IF(E104=B104,80,IF(E104=C104,100,120))</f>
        <v>80</v>
      </c>
      <c r="G104" s="7"/>
      <c r="H104" s="7"/>
      <c r="I104" s="7"/>
      <c r="J104" s="7"/>
      <c r="L104" s="7"/>
    </row>
    <row r="105" spans="1:12" x14ac:dyDescent="0.2">
      <c r="A105" s="13">
        <v>67</v>
      </c>
      <c r="B105" s="9">
        <v>159200</v>
      </c>
      <c r="C105" s="7">
        <v>85000</v>
      </c>
      <c r="D105" s="7">
        <v>150000</v>
      </c>
      <c r="E105" s="15">
        <f t="shared" si="10"/>
        <v>159200</v>
      </c>
      <c r="F105" s="15">
        <f t="shared" si="11"/>
        <v>80</v>
      </c>
      <c r="G105" s="7"/>
      <c r="H105" s="7"/>
      <c r="I105" s="7"/>
      <c r="J105" s="7"/>
      <c r="L105" s="7"/>
    </row>
    <row r="106" spans="1:12" x14ac:dyDescent="0.2">
      <c r="A106" s="13">
        <v>68</v>
      </c>
      <c r="B106" s="9">
        <v>169600</v>
      </c>
      <c r="C106" s="7">
        <v>52000</v>
      </c>
      <c r="D106" s="7">
        <v>0</v>
      </c>
      <c r="E106" s="15">
        <f t="shared" si="10"/>
        <v>169600</v>
      </c>
      <c r="F106" s="15">
        <f t="shared" si="11"/>
        <v>80</v>
      </c>
      <c r="G106" s="7"/>
      <c r="H106" s="7"/>
      <c r="I106" s="7"/>
      <c r="J106" s="7"/>
      <c r="L106" s="7"/>
    </row>
    <row r="107" spans="1:12" x14ac:dyDescent="0.2">
      <c r="A107" s="13">
        <v>69</v>
      </c>
      <c r="B107" s="9">
        <v>162400</v>
      </c>
      <c r="C107" s="7">
        <v>81000</v>
      </c>
      <c r="D107" s="7">
        <v>90000</v>
      </c>
      <c r="E107" s="15">
        <f t="shared" si="10"/>
        <v>162400</v>
      </c>
      <c r="F107" s="15">
        <f t="shared" si="11"/>
        <v>80</v>
      </c>
      <c r="G107" s="7"/>
      <c r="H107" s="7"/>
      <c r="I107" s="7"/>
      <c r="J107" s="7"/>
      <c r="L107" s="7"/>
    </row>
    <row r="108" spans="1:12" x14ac:dyDescent="0.2">
      <c r="A108" s="13">
        <v>70</v>
      </c>
      <c r="B108" s="9">
        <v>228000</v>
      </c>
      <c r="C108" s="7">
        <v>158000</v>
      </c>
      <c r="D108" s="7">
        <v>27600</v>
      </c>
      <c r="E108" s="15">
        <f t="shared" si="10"/>
        <v>228000</v>
      </c>
      <c r="F108" s="15">
        <f t="shared" si="11"/>
        <v>80</v>
      </c>
      <c r="G108" s="7"/>
      <c r="H108" s="7"/>
      <c r="I108" s="7"/>
      <c r="J108" s="7"/>
      <c r="L108" s="7"/>
    </row>
    <row r="109" spans="1:12" x14ac:dyDescent="0.2">
      <c r="A109" s="13">
        <v>71</v>
      </c>
      <c r="B109" s="9">
        <v>155200</v>
      </c>
      <c r="C109" s="7">
        <v>39000</v>
      </c>
      <c r="D109" s="7">
        <v>115200</v>
      </c>
      <c r="E109" s="15">
        <f t="shared" si="10"/>
        <v>155200</v>
      </c>
      <c r="F109" s="15">
        <f t="shared" si="11"/>
        <v>80</v>
      </c>
      <c r="G109" s="7"/>
      <c r="H109" s="7"/>
      <c r="I109" s="7"/>
      <c r="J109" s="7"/>
      <c r="L109" s="7"/>
    </row>
    <row r="110" spans="1:12" x14ac:dyDescent="0.2">
      <c r="A110" s="13">
        <v>72</v>
      </c>
      <c r="B110" s="9">
        <v>168000</v>
      </c>
      <c r="C110" s="7">
        <v>34000</v>
      </c>
      <c r="D110" s="7">
        <v>40800</v>
      </c>
      <c r="E110" s="15">
        <f t="shared" si="10"/>
        <v>168000</v>
      </c>
      <c r="F110" s="15">
        <f t="shared" si="11"/>
        <v>80</v>
      </c>
      <c r="G110" s="7"/>
      <c r="H110" s="7"/>
      <c r="I110" s="7"/>
      <c r="J110" s="7"/>
      <c r="L110" s="7"/>
    </row>
    <row r="111" spans="1:12" x14ac:dyDescent="0.2">
      <c r="A111" s="13">
        <v>73</v>
      </c>
      <c r="B111" s="9">
        <v>125600</v>
      </c>
      <c r="C111" s="7">
        <v>148000</v>
      </c>
      <c r="D111" s="7">
        <v>27600</v>
      </c>
      <c r="E111" s="15">
        <f t="shared" si="10"/>
        <v>148000</v>
      </c>
      <c r="F111" s="15">
        <f t="shared" si="11"/>
        <v>100</v>
      </c>
      <c r="G111" s="7"/>
      <c r="H111" s="7"/>
      <c r="I111" s="7"/>
      <c r="J111" s="7"/>
      <c r="L111" s="7"/>
    </row>
    <row r="112" spans="1:12" x14ac:dyDescent="0.2">
      <c r="A112" s="13">
        <v>74</v>
      </c>
      <c r="B112" s="9">
        <v>143200</v>
      </c>
      <c r="C112" s="7">
        <v>163000</v>
      </c>
      <c r="D112" s="7">
        <v>87600</v>
      </c>
      <c r="E112" s="15">
        <f t="shared" si="10"/>
        <v>163000</v>
      </c>
      <c r="F112" s="15">
        <f t="shared" si="11"/>
        <v>100</v>
      </c>
      <c r="G112" s="7"/>
      <c r="H112" s="7"/>
      <c r="I112" s="7"/>
      <c r="J112" s="7"/>
      <c r="L112" s="7"/>
    </row>
    <row r="113" spans="1:12" x14ac:dyDescent="0.2">
      <c r="A113" s="13">
        <v>75</v>
      </c>
      <c r="B113" s="9">
        <v>234400</v>
      </c>
      <c r="C113" s="7">
        <v>119000</v>
      </c>
      <c r="D113" s="7">
        <v>79200</v>
      </c>
      <c r="E113" s="15">
        <f t="shared" si="10"/>
        <v>234400</v>
      </c>
      <c r="F113" s="15">
        <f t="shared" si="11"/>
        <v>80</v>
      </c>
      <c r="G113" s="7"/>
      <c r="H113" s="7"/>
      <c r="I113" s="7"/>
      <c r="J113" s="7"/>
      <c r="L113" s="7"/>
    </row>
    <row r="114" spans="1:12" x14ac:dyDescent="0.2">
      <c r="A114" s="13">
        <v>76</v>
      </c>
      <c r="B114" s="9">
        <v>270400</v>
      </c>
      <c r="C114" s="7">
        <v>284000</v>
      </c>
      <c r="D114" s="7">
        <v>201600</v>
      </c>
      <c r="E114" s="15">
        <f t="shared" si="10"/>
        <v>284000</v>
      </c>
      <c r="F114" s="15">
        <f t="shared" si="11"/>
        <v>100</v>
      </c>
      <c r="G114" s="7"/>
      <c r="H114" s="7"/>
      <c r="I114" s="7"/>
      <c r="J114" s="7"/>
      <c r="L114" s="7"/>
    </row>
    <row r="115" spans="1:12" x14ac:dyDescent="0.2">
      <c r="A115" s="13">
        <v>77</v>
      </c>
      <c r="B115" s="9">
        <v>161600</v>
      </c>
      <c r="C115" s="7">
        <v>82000</v>
      </c>
      <c r="D115" s="7">
        <v>66000</v>
      </c>
      <c r="E115" s="15">
        <f t="shared" si="10"/>
        <v>161600</v>
      </c>
      <c r="F115" s="15">
        <f t="shared" si="11"/>
        <v>80</v>
      </c>
      <c r="G115" s="7"/>
      <c r="H115" s="7"/>
      <c r="I115" s="7"/>
      <c r="J115" s="7"/>
      <c r="L115" s="7"/>
    </row>
    <row r="116" spans="1:12" x14ac:dyDescent="0.2">
      <c r="A116" s="13">
        <v>78</v>
      </c>
      <c r="B116" s="9">
        <v>210400</v>
      </c>
      <c r="C116" s="7">
        <v>244000</v>
      </c>
      <c r="D116" s="7">
        <v>144000</v>
      </c>
      <c r="E116" s="15">
        <f t="shared" si="10"/>
        <v>244000</v>
      </c>
      <c r="F116" s="15">
        <f t="shared" si="11"/>
        <v>100</v>
      </c>
      <c r="G116" s="7"/>
      <c r="H116" s="7"/>
      <c r="I116" s="7"/>
      <c r="J116" s="7"/>
      <c r="L116" s="7"/>
    </row>
    <row r="117" spans="1:12" x14ac:dyDescent="0.2">
      <c r="A117" s="13">
        <v>79</v>
      </c>
      <c r="B117" s="9">
        <v>313600</v>
      </c>
      <c r="C117" s="7">
        <v>217000</v>
      </c>
      <c r="D117" s="7">
        <v>134400</v>
      </c>
      <c r="E117" s="15">
        <f t="shared" si="10"/>
        <v>313600</v>
      </c>
      <c r="F117" s="15">
        <f t="shared" si="11"/>
        <v>80</v>
      </c>
      <c r="G117" s="7"/>
      <c r="H117" s="7"/>
      <c r="I117" s="7"/>
      <c r="J117" s="7"/>
      <c r="L117" s="7"/>
    </row>
    <row r="118" spans="1:12" x14ac:dyDescent="0.2">
      <c r="A118" s="13">
        <v>80</v>
      </c>
      <c r="B118" s="9">
        <v>184000</v>
      </c>
      <c r="C118" s="7">
        <v>92000</v>
      </c>
      <c r="D118" s="7">
        <v>21600</v>
      </c>
      <c r="E118" s="15">
        <f t="shared" si="10"/>
        <v>184000</v>
      </c>
      <c r="F118" s="15">
        <f t="shared" si="11"/>
        <v>80</v>
      </c>
      <c r="G118" s="7"/>
      <c r="H118" s="7"/>
      <c r="I118" s="7"/>
      <c r="J118" s="7"/>
      <c r="L118" s="7"/>
    </row>
    <row r="119" spans="1:12" x14ac:dyDescent="0.2">
      <c r="A119" s="13">
        <v>81</v>
      </c>
      <c r="B119" s="9">
        <v>144000</v>
      </c>
      <c r="C119" s="7">
        <v>146000</v>
      </c>
      <c r="D119" s="7">
        <v>38400</v>
      </c>
      <c r="E119" s="15">
        <f t="shared" si="10"/>
        <v>146000</v>
      </c>
      <c r="F119" s="15">
        <f t="shared" si="11"/>
        <v>100</v>
      </c>
      <c r="G119" s="7"/>
      <c r="H119" s="7"/>
      <c r="I119" s="7"/>
      <c r="J119" s="7"/>
      <c r="L119" s="7"/>
    </row>
    <row r="120" spans="1:12" x14ac:dyDescent="0.2">
      <c r="A120" s="13">
        <v>82</v>
      </c>
      <c r="B120" s="9">
        <v>169600</v>
      </c>
      <c r="C120" s="7">
        <v>183000</v>
      </c>
      <c r="D120" s="7">
        <v>66000</v>
      </c>
      <c r="E120" s="15">
        <f t="shared" si="10"/>
        <v>183000</v>
      </c>
      <c r="F120" s="15">
        <f t="shared" si="11"/>
        <v>100</v>
      </c>
      <c r="G120" s="7"/>
      <c r="H120" s="7"/>
      <c r="I120" s="7"/>
      <c r="J120" s="7"/>
      <c r="L120" s="7"/>
    </row>
    <row r="121" spans="1:12" x14ac:dyDescent="0.2">
      <c r="A121" s="13">
        <v>83</v>
      </c>
      <c r="B121" s="9">
        <v>100800</v>
      </c>
      <c r="C121" s="7">
        <v>89000</v>
      </c>
      <c r="D121" s="7">
        <v>45600</v>
      </c>
      <c r="E121" s="15">
        <f t="shared" si="10"/>
        <v>100800</v>
      </c>
      <c r="F121" s="15">
        <f t="shared" si="11"/>
        <v>80</v>
      </c>
      <c r="G121" s="7"/>
      <c r="H121" s="7"/>
      <c r="I121" s="7"/>
      <c r="J121" s="7"/>
      <c r="L121" s="7"/>
    </row>
    <row r="122" spans="1:12" x14ac:dyDescent="0.2">
      <c r="A122" s="13">
        <v>84</v>
      </c>
      <c r="B122" s="9">
        <v>201600</v>
      </c>
      <c r="C122" s="7">
        <v>93000</v>
      </c>
      <c r="D122" s="7">
        <v>116400</v>
      </c>
      <c r="E122" s="15">
        <f t="shared" si="10"/>
        <v>201600</v>
      </c>
      <c r="F122" s="15">
        <f t="shared" si="11"/>
        <v>80</v>
      </c>
      <c r="G122" s="7"/>
      <c r="H122" s="7"/>
      <c r="I122" s="7"/>
      <c r="J122" s="7"/>
      <c r="L122" s="7"/>
    </row>
    <row r="123" spans="1:12" x14ac:dyDescent="0.2">
      <c r="A123" s="13">
        <v>85</v>
      </c>
      <c r="B123" s="9">
        <v>180000</v>
      </c>
      <c r="C123" s="7">
        <v>69000</v>
      </c>
      <c r="D123" s="7">
        <v>115200</v>
      </c>
      <c r="E123" s="15">
        <f t="shared" si="10"/>
        <v>180000</v>
      </c>
      <c r="F123" s="15">
        <f t="shared" si="11"/>
        <v>80</v>
      </c>
      <c r="G123" s="7"/>
      <c r="H123" s="7"/>
      <c r="I123" s="7"/>
      <c r="J123" s="7"/>
      <c r="L123" s="7"/>
    </row>
    <row r="124" spans="1:12" x14ac:dyDescent="0.2">
      <c r="A124" s="13">
        <v>86</v>
      </c>
      <c r="B124" s="9">
        <v>160800</v>
      </c>
      <c r="C124" s="7">
        <v>120000</v>
      </c>
      <c r="D124" s="7">
        <v>82800</v>
      </c>
      <c r="E124" s="15">
        <f t="shared" si="10"/>
        <v>160800</v>
      </c>
      <c r="F124" s="15">
        <f t="shared" si="11"/>
        <v>80</v>
      </c>
      <c r="G124" s="7"/>
      <c r="H124" s="7"/>
      <c r="I124" s="7"/>
      <c r="J124" s="7"/>
      <c r="L124" s="7"/>
    </row>
    <row r="125" spans="1:12" x14ac:dyDescent="0.2">
      <c r="A125" s="13">
        <v>87</v>
      </c>
      <c r="B125" s="9">
        <v>119200</v>
      </c>
      <c r="C125" s="7">
        <v>0</v>
      </c>
      <c r="D125" s="7">
        <v>128400</v>
      </c>
      <c r="E125" s="15">
        <f t="shared" si="10"/>
        <v>128400</v>
      </c>
      <c r="F125" s="15">
        <f t="shared" si="11"/>
        <v>120</v>
      </c>
      <c r="G125" s="7"/>
      <c r="H125" s="7"/>
      <c r="I125" s="7"/>
      <c r="J125" s="7"/>
      <c r="L125" s="7"/>
    </row>
    <row r="126" spans="1:12" x14ac:dyDescent="0.2">
      <c r="A126" s="13">
        <v>88</v>
      </c>
      <c r="B126" s="9">
        <v>119200</v>
      </c>
      <c r="C126" s="7">
        <v>62000</v>
      </c>
      <c r="D126" s="7">
        <v>32400</v>
      </c>
      <c r="E126" s="15">
        <f t="shared" si="10"/>
        <v>119200</v>
      </c>
      <c r="F126" s="15">
        <f t="shared" si="11"/>
        <v>80</v>
      </c>
      <c r="G126" s="7"/>
      <c r="H126" s="7"/>
      <c r="I126" s="7"/>
      <c r="J126" s="7"/>
      <c r="L126" s="7"/>
    </row>
    <row r="127" spans="1:12" x14ac:dyDescent="0.2">
      <c r="A127" s="13">
        <v>89</v>
      </c>
      <c r="B127" s="9">
        <v>138400</v>
      </c>
      <c r="C127" s="7">
        <v>90000</v>
      </c>
      <c r="D127" s="7">
        <v>67200</v>
      </c>
      <c r="E127" s="15">
        <f t="shared" si="10"/>
        <v>138400</v>
      </c>
      <c r="F127" s="15">
        <f t="shared" si="11"/>
        <v>80</v>
      </c>
      <c r="G127" s="7"/>
      <c r="H127" s="7"/>
      <c r="I127" s="7"/>
      <c r="J127" s="7"/>
      <c r="L127" s="7"/>
    </row>
    <row r="128" spans="1:12" x14ac:dyDescent="0.2">
      <c r="A128" s="13">
        <v>90</v>
      </c>
      <c r="B128" s="9">
        <v>194400</v>
      </c>
      <c r="C128" s="7">
        <v>118000</v>
      </c>
      <c r="D128" s="7">
        <v>140400</v>
      </c>
      <c r="E128" s="15">
        <f t="shared" si="10"/>
        <v>194400</v>
      </c>
      <c r="F128" s="15">
        <f t="shared" si="11"/>
        <v>80</v>
      </c>
      <c r="G128" s="7"/>
      <c r="H128" s="7"/>
      <c r="I128" s="7"/>
      <c r="J128" s="7"/>
      <c r="L128" s="7"/>
    </row>
    <row r="129" spans="1:12" x14ac:dyDescent="0.2">
      <c r="A129" s="13">
        <v>91</v>
      </c>
      <c r="B129" s="9">
        <v>120800</v>
      </c>
      <c r="C129" s="7">
        <v>143000</v>
      </c>
      <c r="D129" s="7">
        <v>120000</v>
      </c>
      <c r="E129" s="15">
        <f t="shared" si="10"/>
        <v>143000</v>
      </c>
      <c r="F129" s="15">
        <f t="shared" si="11"/>
        <v>100</v>
      </c>
      <c r="G129" s="7"/>
      <c r="H129" s="7"/>
      <c r="I129" s="7"/>
      <c r="J129" s="7"/>
      <c r="L129" s="7"/>
    </row>
    <row r="130" spans="1:12" x14ac:dyDescent="0.2">
      <c r="A130" s="13">
        <v>92</v>
      </c>
      <c r="B130" s="9">
        <v>220800</v>
      </c>
      <c r="C130" s="7">
        <v>197000</v>
      </c>
      <c r="D130" s="7">
        <v>45600</v>
      </c>
      <c r="E130" s="15">
        <f t="shared" si="10"/>
        <v>220800</v>
      </c>
      <c r="F130" s="15">
        <f t="shared" si="11"/>
        <v>80</v>
      </c>
      <c r="G130" s="7"/>
      <c r="H130" s="7"/>
      <c r="I130" s="7"/>
      <c r="J130" s="7"/>
      <c r="L130" s="7"/>
    </row>
    <row r="131" spans="1:12" x14ac:dyDescent="0.2">
      <c r="A131" s="13">
        <v>93</v>
      </c>
      <c r="B131" s="9">
        <v>152000</v>
      </c>
      <c r="C131" s="7">
        <v>139000</v>
      </c>
      <c r="D131" s="7">
        <v>0</v>
      </c>
      <c r="E131" s="15">
        <f t="shared" si="10"/>
        <v>152000</v>
      </c>
      <c r="F131" s="15">
        <f t="shared" si="11"/>
        <v>80</v>
      </c>
      <c r="G131" s="7"/>
      <c r="H131" s="7"/>
      <c r="I131" s="7"/>
      <c r="J131" s="7"/>
      <c r="L131" s="7"/>
    </row>
    <row r="132" spans="1:12" x14ac:dyDescent="0.2">
      <c r="A132" s="13">
        <v>94</v>
      </c>
      <c r="B132" s="9">
        <v>233600</v>
      </c>
      <c r="C132" s="7">
        <v>143000</v>
      </c>
      <c r="D132" s="7">
        <v>153600</v>
      </c>
      <c r="E132" s="15">
        <f t="shared" si="10"/>
        <v>233600</v>
      </c>
      <c r="F132" s="15">
        <f t="shared" si="11"/>
        <v>80</v>
      </c>
      <c r="G132" s="7"/>
      <c r="H132" s="7"/>
      <c r="I132" s="7"/>
      <c r="J132" s="7"/>
      <c r="L132" s="7"/>
    </row>
    <row r="133" spans="1:12" x14ac:dyDescent="0.2">
      <c r="A133" s="13">
        <v>95</v>
      </c>
      <c r="B133" s="9">
        <v>288000</v>
      </c>
      <c r="C133" s="7">
        <v>180000</v>
      </c>
      <c r="D133" s="7">
        <v>177600</v>
      </c>
      <c r="E133" s="15">
        <f t="shared" si="10"/>
        <v>288000</v>
      </c>
      <c r="F133" s="15">
        <f t="shared" si="11"/>
        <v>80</v>
      </c>
      <c r="G133" s="7"/>
      <c r="H133" s="7"/>
      <c r="I133" s="7"/>
      <c r="J133" s="7"/>
      <c r="L133" s="7"/>
    </row>
    <row r="134" spans="1:12" x14ac:dyDescent="0.2">
      <c r="A134" s="13">
        <v>96</v>
      </c>
      <c r="B134" s="9">
        <v>229600</v>
      </c>
      <c r="C134" s="7">
        <v>118000</v>
      </c>
      <c r="D134" s="7">
        <v>126000</v>
      </c>
      <c r="E134" s="15">
        <f t="shared" si="10"/>
        <v>229600</v>
      </c>
      <c r="F134" s="15">
        <f t="shared" si="11"/>
        <v>80</v>
      </c>
      <c r="G134" s="7"/>
      <c r="H134" s="7"/>
      <c r="I134" s="7"/>
      <c r="J134" s="7"/>
      <c r="L134" s="7"/>
    </row>
    <row r="135" spans="1:12" x14ac:dyDescent="0.2">
      <c r="A135" s="13">
        <v>97</v>
      </c>
      <c r="B135" s="9">
        <v>136000</v>
      </c>
      <c r="C135" s="7">
        <v>168000</v>
      </c>
      <c r="D135" s="7">
        <v>46800</v>
      </c>
      <c r="E135" s="15">
        <f t="shared" si="10"/>
        <v>168000</v>
      </c>
      <c r="F135" s="15">
        <f t="shared" si="11"/>
        <v>100</v>
      </c>
      <c r="G135" s="7"/>
      <c r="H135" s="7"/>
      <c r="I135" s="7"/>
      <c r="J135" s="7"/>
      <c r="L135" s="7"/>
    </row>
    <row r="136" spans="1:12" x14ac:dyDescent="0.2">
      <c r="A136" s="13">
        <v>98</v>
      </c>
      <c r="B136" s="9">
        <v>238400</v>
      </c>
      <c r="C136" s="7">
        <v>243000</v>
      </c>
      <c r="D136" s="7">
        <v>183600</v>
      </c>
      <c r="E136" s="15">
        <f t="shared" si="10"/>
        <v>243000</v>
      </c>
      <c r="F136" s="15">
        <f t="shared" si="11"/>
        <v>100</v>
      </c>
      <c r="G136" s="7"/>
      <c r="H136" s="7"/>
      <c r="I136" s="7"/>
      <c r="J136" s="7"/>
      <c r="L136" s="7"/>
    </row>
    <row r="137" spans="1:12" x14ac:dyDescent="0.2">
      <c r="A137" s="13">
        <v>99</v>
      </c>
      <c r="B137" s="9">
        <v>159200</v>
      </c>
      <c r="C137" s="7">
        <v>148000</v>
      </c>
      <c r="D137" s="7">
        <v>57600</v>
      </c>
      <c r="E137" s="15">
        <f t="shared" si="10"/>
        <v>159200</v>
      </c>
      <c r="F137" s="15">
        <f t="shared" si="11"/>
        <v>80</v>
      </c>
      <c r="G137" s="7"/>
      <c r="H137" s="7"/>
      <c r="I137" s="7"/>
      <c r="J137" s="7"/>
      <c r="L137" s="7"/>
    </row>
    <row r="138" spans="1:12" x14ac:dyDescent="0.2">
      <c r="A138" s="13">
        <v>100</v>
      </c>
      <c r="B138" s="9">
        <v>160000</v>
      </c>
      <c r="C138" s="7">
        <v>119000</v>
      </c>
      <c r="D138" s="7">
        <v>133200</v>
      </c>
      <c r="E138" s="15">
        <f t="shared" si="10"/>
        <v>160000</v>
      </c>
      <c r="F138" s="15">
        <f t="shared" si="11"/>
        <v>80</v>
      </c>
      <c r="G138" s="7"/>
      <c r="H138" s="7"/>
      <c r="I138" s="7"/>
      <c r="J138" s="7"/>
      <c r="L138" s="7"/>
    </row>
    <row r="139" spans="1:12" x14ac:dyDescent="0.2">
      <c r="A139" s="13">
        <v>101</v>
      </c>
      <c r="B139" s="9">
        <v>68800</v>
      </c>
      <c r="C139" s="7">
        <v>68000</v>
      </c>
      <c r="D139" s="7">
        <v>37200</v>
      </c>
      <c r="E139" s="15">
        <f t="shared" si="10"/>
        <v>68800</v>
      </c>
      <c r="F139" s="15">
        <f t="shared" si="11"/>
        <v>80</v>
      </c>
      <c r="G139" s="7"/>
      <c r="H139" s="7"/>
      <c r="I139" s="7"/>
      <c r="J139" s="7"/>
      <c r="L139" s="7"/>
    </row>
    <row r="140" spans="1:12" x14ac:dyDescent="0.2">
      <c r="A140" s="13">
        <v>102</v>
      </c>
      <c r="B140" s="9">
        <v>197600</v>
      </c>
      <c r="C140" s="7">
        <v>45000</v>
      </c>
      <c r="D140" s="7">
        <v>138000</v>
      </c>
      <c r="E140" s="15">
        <f t="shared" si="10"/>
        <v>197600</v>
      </c>
      <c r="F140" s="15">
        <f t="shared" si="11"/>
        <v>80</v>
      </c>
      <c r="G140" s="7"/>
      <c r="H140" s="7"/>
      <c r="I140" s="7"/>
      <c r="J140" s="7"/>
      <c r="L140" s="7"/>
    </row>
    <row r="141" spans="1:12" x14ac:dyDescent="0.2">
      <c r="A141" s="13">
        <v>103</v>
      </c>
      <c r="B141" s="9">
        <v>124000</v>
      </c>
      <c r="C141" s="7">
        <v>152000</v>
      </c>
      <c r="D141" s="7">
        <v>74400</v>
      </c>
      <c r="E141" s="15">
        <f t="shared" si="10"/>
        <v>152000</v>
      </c>
      <c r="F141" s="15">
        <f t="shared" si="11"/>
        <v>100</v>
      </c>
      <c r="G141" s="7"/>
      <c r="H141" s="7"/>
      <c r="I141" s="7"/>
      <c r="J141" s="7"/>
      <c r="L141" s="7"/>
    </row>
    <row r="142" spans="1:12" x14ac:dyDescent="0.2">
      <c r="A142" s="13">
        <v>104</v>
      </c>
      <c r="B142" s="9">
        <v>224800</v>
      </c>
      <c r="C142" s="7">
        <v>203000</v>
      </c>
      <c r="D142" s="7">
        <v>64800</v>
      </c>
      <c r="E142" s="15">
        <f t="shared" si="10"/>
        <v>224800</v>
      </c>
      <c r="F142" s="15">
        <f t="shared" si="11"/>
        <v>80</v>
      </c>
      <c r="G142" s="7"/>
      <c r="H142" s="7"/>
      <c r="I142" s="7"/>
      <c r="J142" s="7"/>
      <c r="L142" s="7"/>
    </row>
    <row r="143" spans="1:12" x14ac:dyDescent="0.2">
      <c r="A143" s="13">
        <v>105</v>
      </c>
      <c r="B143" s="9">
        <v>76000</v>
      </c>
      <c r="C143" s="7">
        <v>26000</v>
      </c>
      <c r="D143" s="7">
        <v>42000</v>
      </c>
      <c r="E143" s="15">
        <f t="shared" si="10"/>
        <v>76000</v>
      </c>
      <c r="F143" s="15">
        <f t="shared" si="11"/>
        <v>80</v>
      </c>
      <c r="G143" s="7"/>
      <c r="H143" s="7"/>
      <c r="I143" s="7"/>
      <c r="J143" s="7"/>
      <c r="L143" s="7"/>
    </row>
    <row r="144" spans="1:12" x14ac:dyDescent="0.2">
      <c r="A144" s="13">
        <v>106</v>
      </c>
      <c r="B144" s="9">
        <v>301600</v>
      </c>
      <c r="C144" s="7">
        <v>236000</v>
      </c>
      <c r="D144" s="7">
        <v>82800</v>
      </c>
      <c r="E144" s="15">
        <f t="shared" si="10"/>
        <v>301600</v>
      </c>
      <c r="F144" s="15">
        <f t="shared" si="11"/>
        <v>80</v>
      </c>
      <c r="G144" s="7"/>
      <c r="H144" s="7"/>
      <c r="I144" s="7"/>
      <c r="J144" s="7"/>
      <c r="L144" s="7"/>
    </row>
    <row r="145" spans="1:12" x14ac:dyDescent="0.2">
      <c r="A145" s="13">
        <v>107</v>
      </c>
      <c r="B145" s="9">
        <v>114400</v>
      </c>
      <c r="C145" s="7">
        <v>168000</v>
      </c>
      <c r="D145" s="7">
        <v>0</v>
      </c>
      <c r="E145" s="15">
        <f t="shared" si="10"/>
        <v>168000</v>
      </c>
      <c r="F145" s="15">
        <f t="shared" si="11"/>
        <v>100</v>
      </c>
      <c r="G145" s="7"/>
      <c r="H145" s="7"/>
      <c r="I145" s="7"/>
      <c r="J145" s="7"/>
      <c r="L145" s="7"/>
    </row>
    <row r="146" spans="1:12" x14ac:dyDescent="0.2">
      <c r="A146" s="13">
        <v>108</v>
      </c>
      <c r="B146" s="9">
        <v>320800</v>
      </c>
      <c r="C146" s="7">
        <v>254000</v>
      </c>
      <c r="D146" s="7">
        <v>159600</v>
      </c>
      <c r="E146" s="15">
        <f t="shared" si="10"/>
        <v>320800</v>
      </c>
      <c r="F146" s="15">
        <f t="shared" si="11"/>
        <v>80</v>
      </c>
      <c r="G146" s="7"/>
      <c r="H146" s="7"/>
      <c r="I146" s="7"/>
      <c r="J146" s="7"/>
      <c r="L146" s="7"/>
    </row>
    <row r="147" spans="1:12" x14ac:dyDescent="0.2">
      <c r="A147" s="13">
        <v>109</v>
      </c>
      <c r="B147" s="9">
        <v>220800</v>
      </c>
      <c r="C147" s="7">
        <v>195000</v>
      </c>
      <c r="D147" s="7">
        <v>34800</v>
      </c>
      <c r="E147" s="15">
        <f t="shared" si="10"/>
        <v>220800</v>
      </c>
      <c r="F147" s="15">
        <f t="shared" si="11"/>
        <v>80</v>
      </c>
      <c r="G147" s="7"/>
      <c r="H147" s="7"/>
      <c r="I147" s="7"/>
      <c r="J147" s="7"/>
      <c r="L147" s="7"/>
    </row>
    <row r="148" spans="1:12" x14ac:dyDescent="0.2">
      <c r="A148" s="13">
        <v>110</v>
      </c>
      <c r="B148" s="9">
        <v>169600</v>
      </c>
      <c r="C148" s="7">
        <v>127000</v>
      </c>
      <c r="D148" s="7">
        <v>0</v>
      </c>
      <c r="E148" s="15">
        <f t="shared" si="10"/>
        <v>169600</v>
      </c>
      <c r="F148" s="15">
        <f t="shared" si="11"/>
        <v>80</v>
      </c>
      <c r="G148" s="7"/>
      <c r="H148" s="7"/>
      <c r="I148" s="7"/>
      <c r="J148" s="7"/>
      <c r="L148" s="7"/>
    </row>
    <row r="149" spans="1:12" x14ac:dyDescent="0.2">
      <c r="A149" s="13">
        <v>111</v>
      </c>
      <c r="B149" s="9">
        <v>316800</v>
      </c>
      <c r="C149" s="7">
        <v>186000</v>
      </c>
      <c r="D149" s="7">
        <v>220800</v>
      </c>
      <c r="E149" s="15">
        <f t="shared" si="10"/>
        <v>316800</v>
      </c>
      <c r="F149" s="15">
        <f t="shared" si="11"/>
        <v>80</v>
      </c>
      <c r="G149" s="7"/>
      <c r="H149" s="7"/>
      <c r="I149" s="7"/>
      <c r="J149" s="7"/>
      <c r="L149" s="7"/>
    </row>
    <row r="150" spans="1:12" x14ac:dyDescent="0.2">
      <c r="A150" s="13">
        <v>112</v>
      </c>
      <c r="B150" s="9">
        <v>188800</v>
      </c>
      <c r="C150" s="7">
        <v>96000</v>
      </c>
      <c r="D150" s="7">
        <v>94800</v>
      </c>
      <c r="E150" s="15">
        <f t="shared" si="10"/>
        <v>188800</v>
      </c>
      <c r="F150" s="15">
        <f t="shared" si="11"/>
        <v>80</v>
      </c>
      <c r="G150" s="7"/>
      <c r="H150" s="7"/>
      <c r="I150" s="7"/>
      <c r="J150" s="7"/>
      <c r="L150" s="7"/>
    </row>
    <row r="151" spans="1:12" x14ac:dyDescent="0.2">
      <c r="A151" s="13">
        <v>113</v>
      </c>
      <c r="B151" s="9">
        <v>260800</v>
      </c>
      <c r="C151" s="7">
        <v>91000</v>
      </c>
      <c r="D151" s="7">
        <v>157200</v>
      </c>
      <c r="E151" s="15">
        <f t="shared" si="10"/>
        <v>260800</v>
      </c>
      <c r="F151" s="15">
        <f t="shared" si="11"/>
        <v>80</v>
      </c>
      <c r="G151" s="7"/>
      <c r="H151" s="7"/>
      <c r="I151" s="7"/>
      <c r="J151" s="7"/>
      <c r="L151" s="7"/>
    </row>
    <row r="152" spans="1:12" x14ac:dyDescent="0.2">
      <c r="A152" s="13">
        <v>114</v>
      </c>
      <c r="B152" s="9">
        <v>140800</v>
      </c>
      <c r="C152" s="7">
        <v>138000</v>
      </c>
      <c r="D152" s="7">
        <v>60000</v>
      </c>
      <c r="E152" s="15">
        <f t="shared" si="10"/>
        <v>140800</v>
      </c>
      <c r="F152" s="15">
        <f t="shared" si="11"/>
        <v>80</v>
      </c>
      <c r="G152" s="7"/>
      <c r="H152" s="7"/>
      <c r="I152" s="7"/>
      <c r="J152" s="7"/>
      <c r="L152" s="7"/>
    </row>
    <row r="153" spans="1:12" x14ac:dyDescent="0.2">
      <c r="A153" s="13">
        <v>115</v>
      </c>
      <c r="B153" s="9">
        <v>348800</v>
      </c>
      <c r="C153" s="7">
        <v>275000</v>
      </c>
      <c r="D153" s="7">
        <v>102000</v>
      </c>
      <c r="E153" s="15">
        <f t="shared" si="10"/>
        <v>348800</v>
      </c>
      <c r="F153" s="15">
        <f t="shared" si="11"/>
        <v>80</v>
      </c>
      <c r="G153" s="7"/>
      <c r="H153" s="7"/>
      <c r="I153" s="7"/>
      <c r="J153" s="7"/>
      <c r="L153" s="7"/>
    </row>
    <row r="154" spans="1:12" x14ac:dyDescent="0.2">
      <c r="A154" s="13">
        <v>116</v>
      </c>
      <c r="B154" s="9">
        <v>350400</v>
      </c>
      <c r="C154" s="7">
        <v>302000</v>
      </c>
      <c r="D154" s="7">
        <v>189600</v>
      </c>
      <c r="E154" s="15">
        <f t="shared" si="10"/>
        <v>350400</v>
      </c>
      <c r="F154" s="15">
        <f t="shared" si="11"/>
        <v>80</v>
      </c>
      <c r="G154" s="7"/>
      <c r="H154" s="7"/>
      <c r="I154" s="7"/>
      <c r="J154" s="7"/>
      <c r="L154" s="7"/>
    </row>
    <row r="155" spans="1:12" x14ac:dyDescent="0.2">
      <c r="A155" s="13">
        <v>117</v>
      </c>
      <c r="B155" s="9">
        <v>176800</v>
      </c>
      <c r="C155" s="7">
        <v>231000</v>
      </c>
      <c r="D155" s="7">
        <v>74400</v>
      </c>
      <c r="E155" s="15">
        <f t="shared" si="10"/>
        <v>231000</v>
      </c>
      <c r="F155" s="15">
        <f t="shared" si="11"/>
        <v>100</v>
      </c>
      <c r="G155" s="7"/>
      <c r="H155" s="7"/>
      <c r="I155" s="7"/>
      <c r="J155" s="7"/>
      <c r="L155" s="7"/>
    </row>
    <row r="156" spans="1:12" x14ac:dyDescent="0.2">
      <c r="A156" s="13">
        <v>118</v>
      </c>
      <c r="B156" s="9">
        <v>124800</v>
      </c>
      <c r="C156" s="7">
        <v>60000</v>
      </c>
      <c r="D156" s="7">
        <v>0</v>
      </c>
      <c r="E156" s="15">
        <f t="shared" si="10"/>
        <v>124800</v>
      </c>
      <c r="F156" s="15">
        <f t="shared" si="11"/>
        <v>80</v>
      </c>
      <c r="G156" s="7"/>
      <c r="H156" s="7"/>
      <c r="I156" s="7"/>
      <c r="J156" s="7"/>
      <c r="L156" s="7"/>
    </row>
    <row r="157" spans="1:12" x14ac:dyDescent="0.2">
      <c r="A157" s="13">
        <v>119</v>
      </c>
      <c r="B157" s="9">
        <v>180000</v>
      </c>
      <c r="C157" s="7">
        <v>176000</v>
      </c>
      <c r="D157" s="7">
        <v>50400</v>
      </c>
      <c r="E157" s="15">
        <f t="shared" si="10"/>
        <v>180000</v>
      </c>
      <c r="F157" s="15">
        <f t="shared" si="11"/>
        <v>80</v>
      </c>
      <c r="G157" s="7"/>
      <c r="H157" s="7"/>
      <c r="I157" s="7"/>
      <c r="J157" s="7"/>
      <c r="L157" s="7"/>
    </row>
    <row r="158" spans="1:12" x14ac:dyDescent="0.2">
      <c r="A158" s="13">
        <v>120</v>
      </c>
      <c r="B158" s="9">
        <v>87200</v>
      </c>
      <c r="C158" s="7">
        <v>115000</v>
      </c>
      <c r="D158" s="7">
        <v>32400</v>
      </c>
      <c r="E158" s="15">
        <f t="shared" si="10"/>
        <v>115000</v>
      </c>
      <c r="F158" s="15">
        <f t="shared" si="11"/>
        <v>100</v>
      </c>
      <c r="G158" s="7"/>
      <c r="H158" s="7"/>
      <c r="I158" s="7"/>
      <c r="J158" s="7"/>
      <c r="L158" s="7"/>
    </row>
    <row r="159" spans="1:12" x14ac:dyDescent="0.2">
      <c r="A159" s="13">
        <v>121</v>
      </c>
      <c r="B159" s="9">
        <v>162400</v>
      </c>
      <c r="C159" s="7">
        <v>162000</v>
      </c>
      <c r="D159" s="7">
        <v>31200</v>
      </c>
      <c r="E159" s="15">
        <f t="shared" si="10"/>
        <v>162400</v>
      </c>
      <c r="F159" s="15">
        <f t="shared" si="11"/>
        <v>80</v>
      </c>
      <c r="G159" s="7"/>
      <c r="H159" s="7"/>
      <c r="I159" s="7"/>
      <c r="J159" s="7"/>
      <c r="L159" s="7"/>
    </row>
    <row r="160" spans="1:12" x14ac:dyDescent="0.2">
      <c r="A160" s="13">
        <v>122</v>
      </c>
      <c r="B160" s="9">
        <v>330400</v>
      </c>
      <c r="C160" s="7">
        <v>152000</v>
      </c>
      <c r="D160" s="7">
        <v>110400</v>
      </c>
      <c r="E160" s="15">
        <f t="shared" si="10"/>
        <v>330400</v>
      </c>
      <c r="F160" s="15">
        <f t="shared" si="11"/>
        <v>80</v>
      </c>
      <c r="G160" s="7"/>
      <c r="H160" s="7"/>
      <c r="I160" s="7"/>
      <c r="J160" s="7"/>
      <c r="L160" s="7"/>
    </row>
    <row r="161" spans="1:12" x14ac:dyDescent="0.2">
      <c r="A161" s="13">
        <v>123</v>
      </c>
      <c r="B161" s="9">
        <v>175200</v>
      </c>
      <c r="C161" s="7">
        <v>189000</v>
      </c>
      <c r="D161" s="7">
        <v>109200</v>
      </c>
      <c r="E161" s="15">
        <f t="shared" si="10"/>
        <v>189000</v>
      </c>
      <c r="F161" s="15">
        <f t="shared" si="11"/>
        <v>100</v>
      </c>
      <c r="G161" s="7"/>
      <c r="H161" s="7"/>
      <c r="I161" s="7"/>
      <c r="J161" s="7"/>
      <c r="L161" s="7"/>
    </row>
    <row r="162" spans="1:12" x14ac:dyDescent="0.2">
      <c r="A162" s="13">
        <v>124</v>
      </c>
      <c r="B162" s="9">
        <v>174400</v>
      </c>
      <c r="C162" s="7">
        <v>196000</v>
      </c>
      <c r="D162" s="7">
        <v>139200</v>
      </c>
      <c r="E162" s="15">
        <f t="shared" si="10"/>
        <v>196000</v>
      </c>
      <c r="F162" s="15">
        <f t="shared" si="11"/>
        <v>100</v>
      </c>
      <c r="G162" s="7"/>
      <c r="H162" s="7"/>
      <c r="I162" s="7"/>
      <c r="J162" s="7"/>
      <c r="L162" s="7"/>
    </row>
    <row r="163" spans="1:12" x14ac:dyDescent="0.2">
      <c r="A163" s="13">
        <v>125</v>
      </c>
      <c r="B163" s="9">
        <v>244800</v>
      </c>
      <c r="C163" s="7">
        <v>23000</v>
      </c>
      <c r="D163" s="7">
        <v>73200</v>
      </c>
      <c r="E163" s="15">
        <f t="shared" si="10"/>
        <v>244800</v>
      </c>
      <c r="F163" s="15">
        <f t="shared" si="11"/>
        <v>80</v>
      </c>
      <c r="G163" s="7"/>
      <c r="H163" s="7"/>
      <c r="I163" s="7"/>
      <c r="J163" s="7"/>
      <c r="L163" s="7"/>
    </row>
    <row r="164" spans="1:12" x14ac:dyDescent="0.2">
      <c r="A164" s="13">
        <v>126</v>
      </c>
      <c r="B164" s="9">
        <v>177600</v>
      </c>
      <c r="C164" s="7">
        <v>94000</v>
      </c>
      <c r="D164" s="7">
        <v>115200</v>
      </c>
      <c r="E164" s="15">
        <f t="shared" si="10"/>
        <v>177600</v>
      </c>
      <c r="F164" s="15">
        <f t="shared" si="11"/>
        <v>80</v>
      </c>
      <c r="G164" s="7"/>
      <c r="H164" s="7"/>
      <c r="I164" s="7"/>
      <c r="J164" s="7"/>
      <c r="L164" s="7"/>
    </row>
    <row r="165" spans="1:12" x14ac:dyDescent="0.2">
      <c r="A165" s="13">
        <v>127</v>
      </c>
      <c r="B165" s="9">
        <v>325600</v>
      </c>
      <c r="C165" s="7">
        <v>308000</v>
      </c>
      <c r="D165" s="7">
        <v>124800</v>
      </c>
      <c r="E165" s="15">
        <f t="shared" si="10"/>
        <v>325600</v>
      </c>
      <c r="F165" s="15">
        <f t="shared" si="11"/>
        <v>80</v>
      </c>
      <c r="G165" s="7"/>
      <c r="H165" s="7"/>
      <c r="I165" s="7"/>
      <c r="J165" s="7"/>
      <c r="L165" s="7"/>
    </row>
    <row r="166" spans="1:12" x14ac:dyDescent="0.2">
      <c r="A166" s="13">
        <v>128</v>
      </c>
      <c r="B166" s="9">
        <v>223200</v>
      </c>
      <c r="C166" s="7">
        <v>226000</v>
      </c>
      <c r="D166" s="7">
        <v>96000</v>
      </c>
      <c r="E166" s="15">
        <f t="shared" si="10"/>
        <v>226000</v>
      </c>
      <c r="F166" s="15">
        <f t="shared" si="11"/>
        <v>100</v>
      </c>
      <c r="G166" s="7"/>
      <c r="H166" s="7"/>
      <c r="I166" s="7"/>
      <c r="J166" s="7"/>
      <c r="L166" s="7"/>
    </row>
    <row r="167" spans="1:12" x14ac:dyDescent="0.2">
      <c r="A167" s="13">
        <v>129</v>
      </c>
      <c r="B167" s="9">
        <v>135200</v>
      </c>
      <c r="C167" s="7">
        <v>60000</v>
      </c>
      <c r="D167" s="7">
        <v>82800</v>
      </c>
      <c r="E167" s="15">
        <f t="shared" si="10"/>
        <v>135200</v>
      </c>
      <c r="F167" s="15">
        <f t="shared" si="11"/>
        <v>80</v>
      </c>
      <c r="G167" s="7"/>
      <c r="H167" s="7"/>
      <c r="I167" s="7"/>
      <c r="J167" s="7"/>
      <c r="L167" s="7"/>
    </row>
    <row r="168" spans="1:12" x14ac:dyDescent="0.2">
      <c r="A168" s="13">
        <v>130</v>
      </c>
      <c r="B168" s="9">
        <v>185600</v>
      </c>
      <c r="C168" s="7">
        <v>61000</v>
      </c>
      <c r="D168" s="7">
        <v>0</v>
      </c>
      <c r="E168" s="15">
        <f t="shared" ref="E168:E231" si="12">MAX(B168:D168)</f>
        <v>185600</v>
      </c>
      <c r="F168" s="15">
        <f t="shared" ref="F168:F231" si="13">IF(E168=B168,80,IF(E168=C168,100,120))</f>
        <v>80</v>
      </c>
      <c r="G168" s="7"/>
      <c r="H168" s="7"/>
      <c r="I168" s="7"/>
      <c r="J168" s="7"/>
      <c r="L168" s="7"/>
    </row>
    <row r="169" spans="1:12" x14ac:dyDescent="0.2">
      <c r="A169" s="13">
        <v>131</v>
      </c>
      <c r="B169" s="9">
        <v>246400</v>
      </c>
      <c r="C169" s="7">
        <v>275000</v>
      </c>
      <c r="D169" s="7">
        <v>99600</v>
      </c>
      <c r="E169" s="15">
        <f t="shared" si="12"/>
        <v>275000</v>
      </c>
      <c r="F169" s="15">
        <f t="shared" si="13"/>
        <v>100</v>
      </c>
      <c r="G169" s="7"/>
      <c r="H169" s="7"/>
      <c r="I169" s="7"/>
      <c r="J169" s="7"/>
      <c r="L169" s="7"/>
    </row>
    <row r="170" spans="1:12" x14ac:dyDescent="0.2">
      <c r="A170" s="13">
        <v>132</v>
      </c>
      <c r="B170" s="9">
        <v>199200</v>
      </c>
      <c r="C170" s="7">
        <v>178000</v>
      </c>
      <c r="D170" s="7">
        <v>183600</v>
      </c>
      <c r="E170" s="15">
        <f t="shared" si="12"/>
        <v>199200</v>
      </c>
      <c r="F170" s="15">
        <f t="shared" si="13"/>
        <v>80</v>
      </c>
      <c r="G170" s="7"/>
      <c r="H170" s="7"/>
      <c r="I170" s="7"/>
      <c r="J170" s="7"/>
      <c r="L170" s="7"/>
    </row>
    <row r="171" spans="1:12" x14ac:dyDescent="0.2">
      <c r="A171" s="13">
        <v>133</v>
      </c>
      <c r="B171" s="9">
        <v>229600</v>
      </c>
      <c r="C171" s="7">
        <v>188000</v>
      </c>
      <c r="D171" s="7">
        <v>168000</v>
      </c>
      <c r="E171" s="15">
        <f t="shared" si="12"/>
        <v>229600</v>
      </c>
      <c r="F171" s="15">
        <f t="shared" si="13"/>
        <v>80</v>
      </c>
      <c r="G171" s="7"/>
      <c r="H171" s="7"/>
      <c r="I171" s="7"/>
      <c r="J171" s="7"/>
      <c r="L171" s="7"/>
    </row>
    <row r="172" spans="1:12" x14ac:dyDescent="0.2">
      <c r="A172" s="13">
        <v>134</v>
      </c>
      <c r="B172" s="9">
        <v>152000</v>
      </c>
      <c r="C172" s="7">
        <v>94000</v>
      </c>
      <c r="D172" s="7">
        <v>0</v>
      </c>
      <c r="E172" s="15">
        <f t="shared" si="12"/>
        <v>152000</v>
      </c>
      <c r="F172" s="15">
        <f t="shared" si="13"/>
        <v>80</v>
      </c>
      <c r="G172" s="7"/>
      <c r="H172" s="7"/>
      <c r="I172" s="7"/>
      <c r="J172" s="7"/>
      <c r="L172" s="7"/>
    </row>
    <row r="173" spans="1:12" x14ac:dyDescent="0.2">
      <c r="A173" s="13">
        <v>135</v>
      </c>
      <c r="B173" s="9">
        <v>165600</v>
      </c>
      <c r="C173" s="7">
        <v>179000</v>
      </c>
      <c r="D173" s="7">
        <v>110400</v>
      </c>
      <c r="E173" s="15">
        <f t="shared" si="12"/>
        <v>179000</v>
      </c>
      <c r="F173" s="15">
        <f t="shared" si="13"/>
        <v>100</v>
      </c>
      <c r="G173" s="7"/>
      <c r="H173" s="7"/>
      <c r="I173" s="7"/>
      <c r="J173" s="7"/>
      <c r="L173" s="7"/>
    </row>
    <row r="174" spans="1:12" x14ac:dyDescent="0.2">
      <c r="A174" s="13">
        <v>136</v>
      </c>
      <c r="B174" s="9">
        <v>27200</v>
      </c>
      <c r="C174" s="7">
        <v>23000</v>
      </c>
      <c r="D174" s="7">
        <v>40800</v>
      </c>
      <c r="E174" s="15">
        <f t="shared" si="12"/>
        <v>40800</v>
      </c>
      <c r="F174" s="15">
        <f t="shared" si="13"/>
        <v>120</v>
      </c>
      <c r="G174" s="7"/>
      <c r="H174" s="7"/>
      <c r="I174" s="7"/>
      <c r="J174" s="7"/>
      <c r="L174" s="7"/>
    </row>
    <row r="175" spans="1:12" x14ac:dyDescent="0.2">
      <c r="A175" s="13">
        <v>137</v>
      </c>
      <c r="B175" s="9">
        <v>112000</v>
      </c>
      <c r="C175" s="7">
        <v>57000</v>
      </c>
      <c r="D175" s="7">
        <v>105600</v>
      </c>
      <c r="E175" s="15">
        <f t="shared" si="12"/>
        <v>112000</v>
      </c>
      <c r="F175" s="15">
        <f t="shared" si="13"/>
        <v>80</v>
      </c>
      <c r="G175" s="7"/>
      <c r="H175" s="7"/>
      <c r="I175" s="7"/>
      <c r="J175" s="7"/>
      <c r="L175" s="7"/>
    </row>
    <row r="176" spans="1:12" x14ac:dyDescent="0.2">
      <c r="A176" s="13">
        <v>138</v>
      </c>
      <c r="B176" s="9">
        <v>282400</v>
      </c>
      <c r="C176" s="7">
        <v>261000</v>
      </c>
      <c r="D176" s="7">
        <v>36000</v>
      </c>
      <c r="E176" s="15">
        <f t="shared" si="12"/>
        <v>282400</v>
      </c>
      <c r="F176" s="15">
        <f t="shared" si="13"/>
        <v>80</v>
      </c>
      <c r="G176" s="7"/>
      <c r="H176" s="7"/>
      <c r="I176" s="7"/>
      <c r="J176" s="7"/>
      <c r="L176" s="7"/>
    </row>
    <row r="177" spans="1:12" x14ac:dyDescent="0.2">
      <c r="A177" s="13">
        <v>139</v>
      </c>
      <c r="B177" s="9">
        <v>216000</v>
      </c>
      <c r="C177" s="7">
        <v>278000</v>
      </c>
      <c r="D177" s="7">
        <v>106800</v>
      </c>
      <c r="E177" s="15">
        <f t="shared" si="12"/>
        <v>278000</v>
      </c>
      <c r="F177" s="15">
        <f t="shared" si="13"/>
        <v>100</v>
      </c>
      <c r="G177" s="7"/>
      <c r="H177" s="7"/>
      <c r="I177" s="7"/>
      <c r="J177" s="7"/>
      <c r="L177" s="7"/>
    </row>
    <row r="178" spans="1:12" x14ac:dyDescent="0.2">
      <c r="A178" s="13">
        <v>140</v>
      </c>
      <c r="B178" s="9">
        <v>156000</v>
      </c>
      <c r="C178" s="7">
        <v>93000</v>
      </c>
      <c r="D178" s="7">
        <v>84000</v>
      </c>
      <c r="E178" s="15">
        <f t="shared" si="12"/>
        <v>156000</v>
      </c>
      <c r="F178" s="15">
        <f t="shared" si="13"/>
        <v>80</v>
      </c>
      <c r="G178" s="7"/>
      <c r="H178" s="7"/>
      <c r="I178" s="7"/>
      <c r="J178" s="7"/>
      <c r="L178" s="7"/>
    </row>
    <row r="179" spans="1:12" x14ac:dyDescent="0.2">
      <c r="A179" s="13">
        <v>141</v>
      </c>
      <c r="B179" s="9">
        <v>188000</v>
      </c>
      <c r="C179" s="7">
        <v>199000</v>
      </c>
      <c r="D179" s="7">
        <v>118800</v>
      </c>
      <c r="E179" s="15">
        <f t="shared" si="12"/>
        <v>199000</v>
      </c>
      <c r="F179" s="15">
        <f t="shared" si="13"/>
        <v>100</v>
      </c>
      <c r="G179" s="7"/>
      <c r="H179" s="7"/>
      <c r="I179" s="7"/>
      <c r="J179" s="7"/>
      <c r="L179" s="7"/>
    </row>
    <row r="180" spans="1:12" x14ac:dyDescent="0.2">
      <c r="A180" s="13">
        <v>142</v>
      </c>
      <c r="B180" s="9">
        <v>104800</v>
      </c>
      <c r="C180" s="7">
        <v>42000</v>
      </c>
      <c r="D180" s="7">
        <v>92400</v>
      </c>
      <c r="E180" s="15">
        <f t="shared" si="12"/>
        <v>104800</v>
      </c>
      <c r="F180" s="15">
        <f t="shared" si="13"/>
        <v>80</v>
      </c>
      <c r="G180" s="7"/>
      <c r="H180" s="7"/>
      <c r="I180" s="7"/>
      <c r="J180" s="7"/>
      <c r="L180" s="7"/>
    </row>
    <row r="181" spans="1:12" x14ac:dyDescent="0.2">
      <c r="A181" s="13">
        <v>143</v>
      </c>
      <c r="B181" s="9">
        <v>170400</v>
      </c>
      <c r="C181" s="7">
        <v>205000</v>
      </c>
      <c r="D181" s="7">
        <v>110400</v>
      </c>
      <c r="E181" s="15">
        <f t="shared" si="12"/>
        <v>205000</v>
      </c>
      <c r="F181" s="15">
        <f t="shared" si="13"/>
        <v>100</v>
      </c>
      <c r="G181" s="7"/>
      <c r="H181" s="7"/>
      <c r="I181" s="7"/>
      <c r="J181" s="7"/>
      <c r="L181" s="7"/>
    </row>
    <row r="182" spans="1:12" x14ac:dyDescent="0.2">
      <c r="A182" s="13">
        <v>144</v>
      </c>
      <c r="B182" s="9">
        <v>216800</v>
      </c>
      <c r="C182" s="7">
        <v>51000</v>
      </c>
      <c r="D182" s="7">
        <v>105600</v>
      </c>
      <c r="E182" s="15">
        <f t="shared" si="12"/>
        <v>216800</v>
      </c>
      <c r="F182" s="15">
        <f t="shared" si="13"/>
        <v>80</v>
      </c>
      <c r="G182" s="7"/>
      <c r="H182" s="7"/>
      <c r="I182" s="7"/>
      <c r="J182" s="7"/>
      <c r="L182" s="7"/>
    </row>
    <row r="183" spans="1:12" x14ac:dyDescent="0.2">
      <c r="A183" s="13">
        <v>145</v>
      </c>
      <c r="B183" s="9">
        <v>166400</v>
      </c>
      <c r="C183" s="7">
        <v>156000</v>
      </c>
      <c r="D183" s="7">
        <v>57600</v>
      </c>
      <c r="E183" s="15">
        <f t="shared" si="12"/>
        <v>166400</v>
      </c>
      <c r="F183" s="15">
        <f t="shared" si="13"/>
        <v>80</v>
      </c>
      <c r="G183" s="7"/>
      <c r="H183" s="7"/>
      <c r="I183" s="7"/>
      <c r="J183" s="7"/>
      <c r="L183" s="7"/>
    </row>
    <row r="184" spans="1:12" x14ac:dyDescent="0.2">
      <c r="A184" s="13">
        <v>146</v>
      </c>
      <c r="B184" s="9">
        <v>187200</v>
      </c>
      <c r="C184" s="7">
        <v>32000</v>
      </c>
      <c r="D184" s="7">
        <v>86400</v>
      </c>
      <c r="E184" s="15">
        <f t="shared" si="12"/>
        <v>187200</v>
      </c>
      <c r="F184" s="15">
        <f t="shared" si="13"/>
        <v>80</v>
      </c>
      <c r="G184" s="7"/>
      <c r="H184" s="7"/>
      <c r="I184" s="7"/>
      <c r="J184" s="7"/>
      <c r="L184" s="7"/>
    </row>
    <row r="185" spans="1:12" x14ac:dyDescent="0.2">
      <c r="A185" s="13">
        <v>147</v>
      </c>
      <c r="B185" s="9">
        <v>118400</v>
      </c>
      <c r="C185" s="7">
        <v>140000</v>
      </c>
      <c r="D185" s="7">
        <v>0</v>
      </c>
      <c r="E185" s="15">
        <f t="shared" si="12"/>
        <v>140000</v>
      </c>
      <c r="F185" s="15">
        <f t="shared" si="13"/>
        <v>100</v>
      </c>
      <c r="G185" s="7"/>
      <c r="H185" s="7"/>
      <c r="I185" s="7"/>
      <c r="J185" s="7"/>
      <c r="L185" s="7"/>
    </row>
    <row r="186" spans="1:12" x14ac:dyDescent="0.2">
      <c r="A186" s="13">
        <v>148</v>
      </c>
      <c r="B186" s="9">
        <v>256800</v>
      </c>
      <c r="C186" s="7">
        <v>218000</v>
      </c>
      <c r="D186" s="7">
        <v>172800</v>
      </c>
      <c r="E186" s="15">
        <f t="shared" si="12"/>
        <v>256800</v>
      </c>
      <c r="F186" s="15">
        <f t="shared" si="13"/>
        <v>80</v>
      </c>
      <c r="G186" s="7"/>
      <c r="H186" s="7"/>
      <c r="I186" s="7"/>
      <c r="J186" s="7"/>
      <c r="L186" s="7"/>
    </row>
    <row r="187" spans="1:12" x14ac:dyDescent="0.2">
      <c r="A187" s="13">
        <v>149</v>
      </c>
      <c r="B187" s="9">
        <v>240800</v>
      </c>
      <c r="C187" s="7">
        <v>225000</v>
      </c>
      <c r="D187" s="7">
        <v>248400</v>
      </c>
      <c r="E187" s="15">
        <f t="shared" si="12"/>
        <v>248400</v>
      </c>
      <c r="F187" s="15">
        <f t="shared" si="13"/>
        <v>120</v>
      </c>
      <c r="G187" s="7"/>
      <c r="H187" s="7"/>
      <c r="I187" s="7"/>
      <c r="J187" s="7"/>
      <c r="L187" s="7"/>
    </row>
    <row r="188" spans="1:12" x14ac:dyDescent="0.2">
      <c r="A188" s="13">
        <v>150</v>
      </c>
      <c r="B188" s="9">
        <v>316000</v>
      </c>
      <c r="C188" s="7">
        <v>197000</v>
      </c>
      <c r="D188" s="7">
        <v>187200</v>
      </c>
      <c r="E188" s="15">
        <f t="shared" si="12"/>
        <v>316000</v>
      </c>
      <c r="F188" s="15">
        <f t="shared" si="13"/>
        <v>80</v>
      </c>
      <c r="G188" s="7"/>
      <c r="H188" s="7"/>
      <c r="I188" s="7"/>
      <c r="J188" s="7"/>
      <c r="L188" s="7"/>
    </row>
    <row r="189" spans="1:12" x14ac:dyDescent="0.2">
      <c r="A189" s="13">
        <v>151</v>
      </c>
      <c r="B189" s="9">
        <v>323200</v>
      </c>
      <c r="C189" s="7">
        <v>206000</v>
      </c>
      <c r="D189" s="7">
        <v>87600</v>
      </c>
      <c r="E189" s="15">
        <f t="shared" si="12"/>
        <v>323200</v>
      </c>
      <c r="F189" s="15">
        <f t="shared" si="13"/>
        <v>80</v>
      </c>
      <c r="G189" s="7"/>
      <c r="H189" s="7"/>
      <c r="I189" s="7"/>
      <c r="J189" s="7"/>
      <c r="L189" s="7"/>
    </row>
    <row r="190" spans="1:12" x14ac:dyDescent="0.2">
      <c r="A190" s="13">
        <v>152</v>
      </c>
      <c r="B190" s="9">
        <v>190400</v>
      </c>
      <c r="C190" s="7">
        <v>38000</v>
      </c>
      <c r="D190" s="7">
        <v>140400</v>
      </c>
      <c r="E190" s="15">
        <f t="shared" si="12"/>
        <v>190400</v>
      </c>
      <c r="F190" s="15">
        <f t="shared" si="13"/>
        <v>80</v>
      </c>
      <c r="G190" s="7"/>
      <c r="H190" s="7"/>
      <c r="I190" s="7"/>
      <c r="J190" s="7"/>
      <c r="L190" s="7"/>
    </row>
    <row r="191" spans="1:12" x14ac:dyDescent="0.2">
      <c r="A191" s="13">
        <v>153</v>
      </c>
      <c r="B191" s="9">
        <v>186400</v>
      </c>
      <c r="C191" s="7">
        <v>178000</v>
      </c>
      <c r="D191" s="7">
        <v>73200</v>
      </c>
      <c r="E191" s="15">
        <f t="shared" si="12"/>
        <v>186400</v>
      </c>
      <c r="F191" s="15">
        <f t="shared" si="13"/>
        <v>80</v>
      </c>
      <c r="G191" s="7"/>
      <c r="H191" s="7"/>
      <c r="I191" s="7"/>
      <c r="J191" s="7"/>
      <c r="L191" s="7"/>
    </row>
    <row r="192" spans="1:12" x14ac:dyDescent="0.2">
      <c r="A192" s="13">
        <v>154</v>
      </c>
      <c r="B192" s="9">
        <v>100800</v>
      </c>
      <c r="C192" s="7">
        <v>121000</v>
      </c>
      <c r="D192" s="7">
        <v>37200</v>
      </c>
      <c r="E192" s="15">
        <f t="shared" si="12"/>
        <v>121000</v>
      </c>
      <c r="F192" s="15">
        <f t="shared" si="13"/>
        <v>100</v>
      </c>
      <c r="G192" s="7"/>
      <c r="H192" s="7"/>
      <c r="I192" s="7"/>
      <c r="J192" s="7"/>
      <c r="L192" s="7"/>
    </row>
    <row r="193" spans="1:12" x14ac:dyDescent="0.2">
      <c r="A193" s="13">
        <v>155</v>
      </c>
      <c r="B193" s="9">
        <v>108800</v>
      </c>
      <c r="C193" s="7">
        <v>107000</v>
      </c>
      <c r="D193" s="7">
        <v>112800</v>
      </c>
      <c r="E193" s="15">
        <f t="shared" si="12"/>
        <v>112800</v>
      </c>
      <c r="F193" s="15">
        <f t="shared" si="13"/>
        <v>120</v>
      </c>
      <c r="G193" s="7"/>
      <c r="H193" s="7"/>
      <c r="I193" s="7"/>
      <c r="J193" s="7"/>
      <c r="L193" s="7"/>
    </row>
    <row r="194" spans="1:12" x14ac:dyDescent="0.2">
      <c r="A194" s="13">
        <v>156</v>
      </c>
      <c r="B194" s="9">
        <v>191200</v>
      </c>
      <c r="C194" s="7">
        <v>115000</v>
      </c>
      <c r="D194" s="7">
        <v>46800</v>
      </c>
      <c r="E194" s="15">
        <f t="shared" si="12"/>
        <v>191200</v>
      </c>
      <c r="F194" s="15">
        <f t="shared" si="13"/>
        <v>80</v>
      </c>
      <c r="G194" s="7"/>
      <c r="H194" s="7"/>
      <c r="I194" s="7"/>
      <c r="J194" s="7"/>
      <c r="L194" s="7"/>
    </row>
    <row r="195" spans="1:12" x14ac:dyDescent="0.2">
      <c r="A195" s="13">
        <v>157</v>
      </c>
      <c r="B195" s="9">
        <v>293600</v>
      </c>
      <c r="C195" s="7">
        <v>272000</v>
      </c>
      <c r="D195" s="7">
        <v>108000</v>
      </c>
      <c r="E195" s="15">
        <f t="shared" si="12"/>
        <v>293600</v>
      </c>
      <c r="F195" s="15">
        <f t="shared" si="13"/>
        <v>80</v>
      </c>
      <c r="G195" s="7"/>
      <c r="H195" s="7"/>
      <c r="I195" s="7"/>
      <c r="J195" s="7"/>
      <c r="L195" s="7"/>
    </row>
    <row r="196" spans="1:12" x14ac:dyDescent="0.2">
      <c r="A196" s="13">
        <v>158</v>
      </c>
      <c r="B196" s="9">
        <v>182400</v>
      </c>
      <c r="C196" s="7">
        <v>151000</v>
      </c>
      <c r="D196" s="7">
        <v>49200</v>
      </c>
      <c r="E196" s="15">
        <f t="shared" si="12"/>
        <v>182400</v>
      </c>
      <c r="F196" s="15">
        <f t="shared" si="13"/>
        <v>80</v>
      </c>
      <c r="G196" s="7"/>
      <c r="H196" s="7"/>
      <c r="I196" s="7"/>
      <c r="J196" s="7"/>
      <c r="L196" s="7"/>
    </row>
    <row r="197" spans="1:12" x14ac:dyDescent="0.2">
      <c r="A197" s="13">
        <v>159</v>
      </c>
      <c r="B197" s="9">
        <v>292800</v>
      </c>
      <c r="C197" s="7">
        <v>194000</v>
      </c>
      <c r="D197" s="7">
        <v>170400</v>
      </c>
      <c r="E197" s="15">
        <f t="shared" si="12"/>
        <v>292800</v>
      </c>
      <c r="F197" s="15">
        <f t="shared" si="13"/>
        <v>80</v>
      </c>
      <c r="G197" s="7"/>
      <c r="H197" s="7"/>
      <c r="I197" s="7"/>
      <c r="J197" s="7"/>
      <c r="L197" s="7"/>
    </row>
    <row r="198" spans="1:12" x14ac:dyDescent="0.2">
      <c r="A198" s="13">
        <v>160</v>
      </c>
      <c r="B198" s="9">
        <v>300800</v>
      </c>
      <c r="C198" s="7">
        <v>344000</v>
      </c>
      <c r="D198" s="7">
        <v>88800</v>
      </c>
      <c r="E198" s="15">
        <f t="shared" si="12"/>
        <v>344000</v>
      </c>
      <c r="F198" s="15">
        <f t="shared" si="13"/>
        <v>100</v>
      </c>
      <c r="G198" s="7"/>
      <c r="H198" s="7"/>
      <c r="I198" s="7"/>
      <c r="J198" s="7"/>
      <c r="L198" s="7"/>
    </row>
    <row r="199" spans="1:12" x14ac:dyDescent="0.2">
      <c r="A199" s="13">
        <v>161</v>
      </c>
      <c r="B199" s="9">
        <v>135200</v>
      </c>
      <c r="C199" s="7">
        <v>104000</v>
      </c>
      <c r="D199" s="7">
        <v>48000</v>
      </c>
      <c r="E199" s="15">
        <f t="shared" si="12"/>
        <v>135200</v>
      </c>
      <c r="F199" s="15">
        <f t="shared" si="13"/>
        <v>80</v>
      </c>
      <c r="G199" s="7"/>
      <c r="H199" s="7"/>
      <c r="I199" s="7"/>
      <c r="J199" s="7"/>
      <c r="L199" s="7"/>
    </row>
    <row r="200" spans="1:12" x14ac:dyDescent="0.2">
      <c r="A200" s="13">
        <v>162</v>
      </c>
      <c r="B200" s="9">
        <v>256800</v>
      </c>
      <c r="C200" s="7">
        <v>194000</v>
      </c>
      <c r="D200" s="7">
        <v>183600</v>
      </c>
      <c r="E200" s="15">
        <f t="shared" si="12"/>
        <v>256800</v>
      </c>
      <c r="F200" s="15">
        <f t="shared" si="13"/>
        <v>80</v>
      </c>
      <c r="G200" s="7"/>
      <c r="H200" s="7"/>
      <c r="I200" s="7"/>
      <c r="J200" s="7"/>
      <c r="L200" s="7"/>
    </row>
    <row r="201" spans="1:12" x14ac:dyDescent="0.2">
      <c r="A201" s="13">
        <v>163</v>
      </c>
      <c r="B201" s="9">
        <v>176800</v>
      </c>
      <c r="C201" s="7">
        <v>169000</v>
      </c>
      <c r="D201" s="7">
        <v>102000</v>
      </c>
      <c r="E201" s="15">
        <f t="shared" si="12"/>
        <v>176800</v>
      </c>
      <c r="F201" s="15">
        <f t="shared" si="13"/>
        <v>80</v>
      </c>
      <c r="G201" s="7"/>
      <c r="H201" s="7"/>
      <c r="I201" s="7"/>
      <c r="J201" s="7"/>
      <c r="L201" s="7"/>
    </row>
    <row r="202" spans="1:12" x14ac:dyDescent="0.2">
      <c r="A202" s="13">
        <v>164</v>
      </c>
      <c r="B202" s="9">
        <v>188000</v>
      </c>
      <c r="C202" s="7">
        <v>141000</v>
      </c>
      <c r="D202" s="7">
        <v>153600</v>
      </c>
      <c r="E202" s="15">
        <f t="shared" si="12"/>
        <v>188000</v>
      </c>
      <c r="F202" s="15">
        <f t="shared" si="13"/>
        <v>80</v>
      </c>
      <c r="G202" s="7"/>
      <c r="H202" s="7"/>
      <c r="I202" s="7"/>
      <c r="J202" s="7"/>
      <c r="L202" s="7"/>
    </row>
    <row r="203" spans="1:12" x14ac:dyDescent="0.2">
      <c r="A203" s="13">
        <v>165</v>
      </c>
      <c r="B203" s="9">
        <v>210400</v>
      </c>
      <c r="C203" s="7">
        <v>132000</v>
      </c>
      <c r="D203" s="7">
        <v>37200</v>
      </c>
      <c r="E203" s="15">
        <f t="shared" si="12"/>
        <v>210400</v>
      </c>
      <c r="F203" s="15">
        <f t="shared" si="13"/>
        <v>80</v>
      </c>
      <c r="G203" s="7"/>
      <c r="H203" s="7"/>
      <c r="I203" s="7"/>
      <c r="J203" s="7"/>
      <c r="L203" s="7"/>
    </row>
    <row r="204" spans="1:12" x14ac:dyDescent="0.2">
      <c r="A204" s="13">
        <v>166</v>
      </c>
      <c r="B204" s="9">
        <v>254400</v>
      </c>
      <c r="C204" s="7">
        <v>144000</v>
      </c>
      <c r="D204" s="7">
        <v>112800</v>
      </c>
      <c r="E204" s="15">
        <f t="shared" si="12"/>
        <v>254400</v>
      </c>
      <c r="F204" s="15">
        <f t="shared" si="13"/>
        <v>80</v>
      </c>
      <c r="G204" s="7"/>
      <c r="H204" s="7"/>
      <c r="I204" s="7"/>
      <c r="J204" s="7"/>
      <c r="L204" s="7"/>
    </row>
    <row r="205" spans="1:12" x14ac:dyDescent="0.2">
      <c r="A205" s="13">
        <v>167</v>
      </c>
      <c r="B205" s="9">
        <v>249600</v>
      </c>
      <c r="C205" s="7">
        <v>189000</v>
      </c>
      <c r="D205" s="7">
        <v>128400</v>
      </c>
      <c r="E205" s="15">
        <f t="shared" si="12"/>
        <v>249600</v>
      </c>
      <c r="F205" s="15">
        <f t="shared" si="13"/>
        <v>80</v>
      </c>
      <c r="G205" s="7"/>
      <c r="H205" s="7"/>
      <c r="I205" s="7"/>
      <c r="J205" s="7"/>
      <c r="L205" s="7"/>
    </row>
    <row r="206" spans="1:12" x14ac:dyDescent="0.2">
      <c r="A206" s="13">
        <v>168</v>
      </c>
      <c r="B206" s="9">
        <v>270400</v>
      </c>
      <c r="C206" s="7">
        <v>65000</v>
      </c>
      <c r="D206" s="7">
        <v>93600</v>
      </c>
      <c r="E206" s="15">
        <f t="shared" si="12"/>
        <v>270400</v>
      </c>
      <c r="F206" s="15">
        <f t="shared" si="13"/>
        <v>80</v>
      </c>
      <c r="G206" s="7"/>
      <c r="H206" s="7"/>
      <c r="I206" s="7"/>
      <c r="J206" s="7"/>
      <c r="L206" s="7"/>
    </row>
    <row r="207" spans="1:12" x14ac:dyDescent="0.2">
      <c r="A207" s="13">
        <v>169</v>
      </c>
      <c r="B207" s="9">
        <v>190400</v>
      </c>
      <c r="C207" s="7">
        <v>215000</v>
      </c>
      <c r="D207" s="7">
        <v>153600</v>
      </c>
      <c r="E207" s="15">
        <f t="shared" si="12"/>
        <v>215000</v>
      </c>
      <c r="F207" s="15">
        <f t="shared" si="13"/>
        <v>100</v>
      </c>
      <c r="G207" s="7"/>
      <c r="H207" s="7"/>
      <c r="I207" s="7"/>
      <c r="J207" s="7"/>
      <c r="L207" s="7"/>
    </row>
    <row r="208" spans="1:12" x14ac:dyDescent="0.2">
      <c r="A208" s="13">
        <v>170</v>
      </c>
      <c r="B208" s="9">
        <v>247200</v>
      </c>
      <c r="C208" s="7">
        <v>238000</v>
      </c>
      <c r="D208" s="7">
        <v>76800</v>
      </c>
      <c r="E208" s="15">
        <f t="shared" si="12"/>
        <v>247200</v>
      </c>
      <c r="F208" s="15">
        <f t="shared" si="13"/>
        <v>80</v>
      </c>
      <c r="G208" s="7"/>
      <c r="H208" s="7"/>
      <c r="I208" s="7"/>
      <c r="J208" s="7"/>
      <c r="L208" s="7"/>
    </row>
    <row r="209" spans="1:12" x14ac:dyDescent="0.2">
      <c r="A209" s="13">
        <v>171</v>
      </c>
      <c r="B209" s="9">
        <v>311200</v>
      </c>
      <c r="C209" s="7">
        <v>156000</v>
      </c>
      <c r="D209" s="7">
        <v>31200</v>
      </c>
      <c r="E209" s="15">
        <f t="shared" si="12"/>
        <v>311200</v>
      </c>
      <c r="F209" s="15">
        <f t="shared" si="13"/>
        <v>80</v>
      </c>
      <c r="G209" s="7"/>
      <c r="H209" s="7"/>
      <c r="I209" s="7"/>
      <c r="J209" s="7"/>
      <c r="L209" s="7"/>
    </row>
    <row r="210" spans="1:12" x14ac:dyDescent="0.2">
      <c r="A210" s="13">
        <v>172</v>
      </c>
      <c r="B210" s="9">
        <v>136000</v>
      </c>
      <c r="C210" s="7">
        <v>159000</v>
      </c>
      <c r="D210" s="7">
        <v>38400</v>
      </c>
      <c r="E210" s="15">
        <f t="shared" si="12"/>
        <v>159000</v>
      </c>
      <c r="F210" s="15">
        <f t="shared" si="13"/>
        <v>100</v>
      </c>
      <c r="G210" s="7"/>
      <c r="H210" s="7"/>
      <c r="I210" s="7"/>
      <c r="J210" s="7"/>
      <c r="L210" s="7"/>
    </row>
    <row r="211" spans="1:12" x14ac:dyDescent="0.2">
      <c r="A211" s="13">
        <v>173</v>
      </c>
      <c r="B211" s="9">
        <v>253600</v>
      </c>
      <c r="C211" s="7">
        <v>176000</v>
      </c>
      <c r="D211" s="7">
        <v>172800</v>
      </c>
      <c r="E211" s="15">
        <f t="shared" si="12"/>
        <v>253600</v>
      </c>
      <c r="F211" s="15">
        <f t="shared" si="13"/>
        <v>80</v>
      </c>
      <c r="G211" s="7"/>
      <c r="H211" s="7"/>
      <c r="I211" s="7"/>
      <c r="J211" s="7"/>
      <c r="L211" s="7"/>
    </row>
    <row r="212" spans="1:12" x14ac:dyDescent="0.2">
      <c r="A212" s="13">
        <v>174</v>
      </c>
      <c r="B212" s="9">
        <v>212800</v>
      </c>
      <c r="C212" s="7">
        <v>49000</v>
      </c>
      <c r="D212" s="7">
        <v>45600</v>
      </c>
      <c r="E212" s="15">
        <f t="shared" si="12"/>
        <v>212800</v>
      </c>
      <c r="F212" s="15">
        <f t="shared" si="13"/>
        <v>80</v>
      </c>
      <c r="G212" s="7"/>
      <c r="H212" s="7"/>
      <c r="I212" s="7"/>
      <c r="J212" s="7"/>
      <c r="L212" s="7"/>
    </row>
    <row r="213" spans="1:12" x14ac:dyDescent="0.2">
      <c r="A213" s="13">
        <v>175</v>
      </c>
      <c r="B213" s="9">
        <v>293600</v>
      </c>
      <c r="C213" s="7">
        <v>155000</v>
      </c>
      <c r="D213" s="7">
        <v>32400</v>
      </c>
      <c r="E213" s="15">
        <f t="shared" si="12"/>
        <v>293600</v>
      </c>
      <c r="F213" s="15">
        <f t="shared" si="13"/>
        <v>80</v>
      </c>
      <c r="G213" s="7"/>
      <c r="H213" s="7"/>
      <c r="I213" s="7"/>
      <c r="J213" s="7"/>
      <c r="L213" s="7"/>
    </row>
    <row r="214" spans="1:12" x14ac:dyDescent="0.2">
      <c r="A214" s="13">
        <v>176</v>
      </c>
      <c r="B214" s="9">
        <v>60000</v>
      </c>
      <c r="C214" s="7">
        <v>67000</v>
      </c>
      <c r="D214" s="7">
        <v>0</v>
      </c>
      <c r="E214" s="15">
        <f t="shared" si="12"/>
        <v>67000</v>
      </c>
      <c r="F214" s="15">
        <f t="shared" si="13"/>
        <v>100</v>
      </c>
      <c r="G214" s="7"/>
      <c r="H214" s="7"/>
      <c r="I214" s="7"/>
      <c r="J214" s="7"/>
      <c r="L214" s="7"/>
    </row>
    <row r="215" spans="1:12" x14ac:dyDescent="0.2">
      <c r="A215" s="13">
        <v>177</v>
      </c>
      <c r="B215" s="9">
        <v>204000</v>
      </c>
      <c r="C215" s="7">
        <v>170000</v>
      </c>
      <c r="D215" s="7">
        <v>36000</v>
      </c>
      <c r="E215" s="15">
        <f t="shared" si="12"/>
        <v>204000</v>
      </c>
      <c r="F215" s="15">
        <f t="shared" si="13"/>
        <v>80</v>
      </c>
      <c r="G215" s="7"/>
      <c r="H215" s="7"/>
      <c r="I215" s="7"/>
      <c r="J215" s="7"/>
      <c r="L215" s="7"/>
    </row>
    <row r="216" spans="1:12" x14ac:dyDescent="0.2">
      <c r="A216" s="13">
        <v>178</v>
      </c>
      <c r="B216" s="9">
        <v>287200</v>
      </c>
      <c r="C216" s="7">
        <v>229000</v>
      </c>
      <c r="D216" s="7">
        <v>100800</v>
      </c>
      <c r="E216" s="15">
        <f t="shared" si="12"/>
        <v>287200</v>
      </c>
      <c r="F216" s="15">
        <f t="shared" si="13"/>
        <v>80</v>
      </c>
      <c r="G216" s="7"/>
      <c r="H216" s="7"/>
      <c r="I216" s="7"/>
      <c r="J216" s="7"/>
      <c r="L216" s="7"/>
    </row>
    <row r="217" spans="1:12" x14ac:dyDescent="0.2">
      <c r="A217" s="13">
        <v>179</v>
      </c>
      <c r="B217" s="9">
        <v>136800</v>
      </c>
      <c r="C217" s="7">
        <v>82000</v>
      </c>
      <c r="D217" s="7">
        <v>112800</v>
      </c>
      <c r="E217" s="15">
        <f t="shared" si="12"/>
        <v>136800</v>
      </c>
      <c r="F217" s="15">
        <f t="shared" si="13"/>
        <v>80</v>
      </c>
      <c r="G217" s="7"/>
      <c r="H217" s="7"/>
      <c r="I217" s="7"/>
      <c r="J217" s="7"/>
      <c r="L217" s="7"/>
    </row>
    <row r="218" spans="1:12" x14ac:dyDescent="0.2">
      <c r="A218" s="13">
        <v>180</v>
      </c>
      <c r="B218" s="9">
        <v>121600</v>
      </c>
      <c r="C218" s="7">
        <v>164000</v>
      </c>
      <c r="D218" s="7">
        <v>116400</v>
      </c>
      <c r="E218" s="15">
        <f t="shared" si="12"/>
        <v>164000</v>
      </c>
      <c r="F218" s="15">
        <f t="shared" si="13"/>
        <v>100</v>
      </c>
      <c r="G218" s="7"/>
      <c r="H218" s="7"/>
      <c r="I218" s="7"/>
      <c r="J218" s="7"/>
      <c r="L218" s="7"/>
    </row>
    <row r="219" spans="1:12" x14ac:dyDescent="0.2">
      <c r="A219" s="13">
        <v>181</v>
      </c>
      <c r="B219" s="9">
        <v>261600</v>
      </c>
      <c r="C219" s="7">
        <v>190000</v>
      </c>
      <c r="D219" s="7">
        <v>88800</v>
      </c>
      <c r="E219" s="15">
        <f t="shared" si="12"/>
        <v>261600</v>
      </c>
      <c r="F219" s="15">
        <f t="shared" si="13"/>
        <v>80</v>
      </c>
      <c r="G219" s="7"/>
      <c r="H219" s="7"/>
      <c r="I219" s="7"/>
      <c r="J219" s="7"/>
      <c r="L219" s="7"/>
    </row>
    <row r="220" spans="1:12" x14ac:dyDescent="0.2">
      <c r="A220" s="13">
        <v>182</v>
      </c>
      <c r="B220" s="9">
        <v>158400</v>
      </c>
      <c r="C220" s="7">
        <v>150000</v>
      </c>
      <c r="D220" s="7">
        <v>67200</v>
      </c>
      <c r="E220" s="15">
        <f t="shared" si="12"/>
        <v>158400</v>
      </c>
      <c r="F220" s="15">
        <f t="shared" si="13"/>
        <v>80</v>
      </c>
      <c r="G220" s="7"/>
      <c r="H220" s="7"/>
      <c r="I220" s="7"/>
      <c r="J220" s="7"/>
      <c r="L220" s="7"/>
    </row>
    <row r="221" spans="1:12" x14ac:dyDescent="0.2">
      <c r="A221" s="13">
        <v>183</v>
      </c>
      <c r="B221" s="9">
        <v>148800</v>
      </c>
      <c r="C221" s="7">
        <v>24000</v>
      </c>
      <c r="D221" s="7">
        <v>40800</v>
      </c>
      <c r="E221" s="15">
        <f t="shared" si="12"/>
        <v>148800</v>
      </c>
      <c r="F221" s="15">
        <f t="shared" si="13"/>
        <v>80</v>
      </c>
      <c r="G221" s="7"/>
      <c r="H221" s="7"/>
      <c r="I221" s="7"/>
      <c r="J221" s="7"/>
      <c r="L221" s="7"/>
    </row>
    <row r="222" spans="1:12" x14ac:dyDescent="0.2">
      <c r="A222" s="13">
        <v>184</v>
      </c>
      <c r="B222" s="9">
        <v>184000</v>
      </c>
      <c r="C222" s="7">
        <v>228000</v>
      </c>
      <c r="D222" s="7">
        <v>104400</v>
      </c>
      <c r="E222" s="15">
        <f t="shared" si="12"/>
        <v>228000</v>
      </c>
      <c r="F222" s="15">
        <f t="shared" si="13"/>
        <v>100</v>
      </c>
      <c r="G222" s="7"/>
      <c r="H222" s="7"/>
      <c r="I222" s="7"/>
      <c r="J222" s="7"/>
      <c r="L222" s="7"/>
    </row>
    <row r="223" spans="1:12" x14ac:dyDescent="0.2">
      <c r="A223" s="13">
        <v>185</v>
      </c>
      <c r="B223" s="9">
        <v>172000</v>
      </c>
      <c r="C223" s="7">
        <v>29000</v>
      </c>
      <c r="D223" s="7">
        <v>62400</v>
      </c>
      <c r="E223" s="15">
        <f t="shared" si="12"/>
        <v>172000</v>
      </c>
      <c r="F223" s="15">
        <f t="shared" si="13"/>
        <v>80</v>
      </c>
      <c r="G223" s="7"/>
      <c r="H223" s="7"/>
      <c r="I223" s="7"/>
      <c r="J223" s="7"/>
      <c r="L223" s="7"/>
    </row>
    <row r="224" spans="1:12" x14ac:dyDescent="0.2">
      <c r="A224" s="13">
        <v>186</v>
      </c>
      <c r="B224" s="9">
        <v>233600</v>
      </c>
      <c r="C224" s="7">
        <v>230000</v>
      </c>
      <c r="D224" s="7">
        <v>105600</v>
      </c>
      <c r="E224" s="15">
        <f t="shared" si="12"/>
        <v>233600</v>
      </c>
      <c r="F224" s="15">
        <f t="shared" si="13"/>
        <v>80</v>
      </c>
      <c r="G224" s="7"/>
      <c r="H224" s="7"/>
      <c r="I224" s="7"/>
      <c r="J224" s="7"/>
      <c r="L224" s="7"/>
    </row>
    <row r="225" spans="1:12" x14ac:dyDescent="0.2">
      <c r="A225" s="13">
        <v>187</v>
      </c>
      <c r="B225" s="9">
        <v>160000</v>
      </c>
      <c r="C225" s="7">
        <v>100000</v>
      </c>
      <c r="D225" s="7">
        <v>44400</v>
      </c>
      <c r="E225" s="15">
        <f t="shared" si="12"/>
        <v>160000</v>
      </c>
      <c r="F225" s="15">
        <f t="shared" si="13"/>
        <v>80</v>
      </c>
      <c r="G225" s="7"/>
      <c r="H225" s="7"/>
      <c r="I225" s="7"/>
      <c r="J225" s="7"/>
      <c r="L225" s="7"/>
    </row>
    <row r="226" spans="1:12" x14ac:dyDescent="0.2">
      <c r="A226" s="13">
        <v>188</v>
      </c>
      <c r="B226" s="9">
        <v>196000</v>
      </c>
      <c r="C226" s="7">
        <v>148000</v>
      </c>
      <c r="D226" s="7">
        <v>92400</v>
      </c>
      <c r="E226" s="15">
        <f t="shared" si="12"/>
        <v>196000</v>
      </c>
      <c r="F226" s="15">
        <f t="shared" si="13"/>
        <v>80</v>
      </c>
      <c r="G226" s="7"/>
      <c r="H226" s="7"/>
      <c r="I226" s="7"/>
      <c r="J226" s="7"/>
      <c r="L226" s="7"/>
    </row>
    <row r="227" spans="1:12" x14ac:dyDescent="0.2">
      <c r="A227" s="13">
        <v>189</v>
      </c>
      <c r="B227" s="9">
        <v>305600</v>
      </c>
      <c r="C227" s="7">
        <v>164000</v>
      </c>
      <c r="D227" s="7">
        <v>105600</v>
      </c>
      <c r="E227" s="15">
        <f t="shared" si="12"/>
        <v>305600</v>
      </c>
      <c r="F227" s="15">
        <f t="shared" si="13"/>
        <v>80</v>
      </c>
      <c r="G227" s="7"/>
      <c r="H227" s="7"/>
      <c r="I227" s="7"/>
      <c r="J227" s="7"/>
      <c r="L227" s="7"/>
    </row>
    <row r="228" spans="1:12" x14ac:dyDescent="0.2">
      <c r="A228" s="13">
        <v>190</v>
      </c>
      <c r="B228" s="9">
        <v>200000</v>
      </c>
      <c r="C228" s="7">
        <v>106000</v>
      </c>
      <c r="D228" s="7">
        <v>0</v>
      </c>
      <c r="E228" s="15">
        <f t="shared" si="12"/>
        <v>200000</v>
      </c>
      <c r="F228" s="15">
        <f t="shared" si="13"/>
        <v>80</v>
      </c>
      <c r="G228" s="7"/>
      <c r="H228" s="7"/>
      <c r="I228" s="7"/>
      <c r="J228" s="7"/>
      <c r="L228" s="7"/>
    </row>
    <row r="229" spans="1:12" x14ac:dyDescent="0.2">
      <c r="A229" s="13">
        <v>191</v>
      </c>
      <c r="B229" s="9">
        <v>256000</v>
      </c>
      <c r="C229" s="7">
        <v>207000</v>
      </c>
      <c r="D229" s="7">
        <v>146400</v>
      </c>
      <c r="E229" s="15">
        <f t="shared" si="12"/>
        <v>256000</v>
      </c>
      <c r="F229" s="15">
        <f t="shared" si="13"/>
        <v>80</v>
      </c>
      <c r="G229" s="7"/>
      <c r="H229" s="7"/>
      <c r="I229" s="7"/>
      <c r="J229" s="7"/>
      <c r="L229" s="7"/>
    </row>
    <row r="230" spans="1:12" x14ac:dyDescent="0.2">
      <c r="A230" s="13">
        <v>192</v>
      </c>
      <c r="B230" s="9">
        <v>144000</v>
      </c>
      <c r="C230" s="7">
        <v>31000</v>
      </c>
      <c r="D230" s="7">
        <v>114000</v>
      </c>
      <c r="E230" s="15">
        <f t="shared" si="12"/>
        <v>144000</v>
      </c>
      <c r="F230" s="15">
        <f t="shared" si="13"/>
        <v>80</v>
      </c>
      <c r="G230" s="7"/>
      <c r="H230" s="7"/>
      <c r="I230" s="7"/>
      <c r="J230" s="7"/>
      <c r="L230" s="7"/>
    </row>
    <row r="231" spans="1:12" x14ac:dyDescent="0.2">
      <c r="A231" s="13">
        <v>193</v>
      </c>
      <c r="B231" s="9">
        <v>181600</v>
      </c>
      <c r="C231" s="7">
        <v>150000</v>
      </c>
      <c r="D231" s="7">
        <v>75600</v>
      </c>
      <c r="E231" s="15">
        <f t="shared" si="12"/>
        <v>181600</v>
      </c>
      <c r="F231" s="15">
        <f t="shared" si="13"/>
        <v>80</v>
      </c>
      <c r="G231" s="7"/>
      <c r="H231" s="7"/>
      <c r="I231" s="7"/>
      <c r="J231" s="7"/>
      <c r="L231" s="7"/>
    </row>
    <row r="232" spans="1:12" x14ac:dyDescent="0.2">
      <c r="A232" s="13">
        <v>194</v>
      </c>
      <c r="B232" s="9">
        <v>88800</v>
      </c>
      <c r="C232" s="7">
        <v>72000</v>
      </c>
      <c r="D232" s="7">
        <v>62400</v>
      </c>
      <c r="E232" s="15">
        <f t="shared" ref="E232:E295" si="14">MAX(B232:D232)</f>
        <v>88800</v>
      </c>
      <c r="F232" s="15">
        <f t="shared" ref="F232:F295" si="15">IF(E232=B232,80,IF(E232=C232,100,120))</f>
        <v>80</v>
      </c>
      <c r="G232" s="7"/>
      <c r="H232" s="7"/>
      <c r="I232" s="7"/>
      <c r="J232" s="7"/>
      <c r="L232" s="7"/>
    </row>
    <row r="233" spans="1:12" x14ac:dyDescent="0.2">
      <c r="A233" s="13">
        <v>195</v>
      </c>
      <c r="B233" s="9">
        <v>152800</v>
      </c>
      <c r="C233" s="7">
        <v>106000</v>
      </c>
      <c r="D233" s="7">
        <v>78000</v>
      </c>
      <c r="E233" s="15">
        <f t="shared" si="14"/>
        <v>152800</v>
      </c>
      <c r="F233" s="15">
        <f t="shared" si="15"/>
        <v>80</v>
      </c>
      <c r="G233" s="7"/>
      <c r="H233" s="7"/>
      <c r="I233" s="7"/>
      <c r="J233" s="7"/>
      <c r="L233" s="7"/>
    </row>
    <row r="234" spans="1:12" x14ac:dyDescent="0.2">
      <c r="A234" s="13">
        <v>196</v>
      </c>
      <c r="B234" s="9">
        <v>176000</v>
      </c>
      <c r="C234" s="7">
        <v>50000</v>
      </c>
      <c r="D234" s="7">
        <v>26400</v>
      </c>
      <c r="E234" s="15">
        <f t="shared" si="14"/>
        <v>176000</v>
      </c>
      <c r="F234" s="15">
        <f t="shared" si="15"/>
        <v>80</v>
      </c>
      <c r="G234" s="7"/>
      <c r="H234" s="7"/>
      <c r="I234" s="7"/>
      <c r="J234" s="7"/>
      <c r="L234" s="7"/>
    </row>
    <row r="235" spans="1:12" x14ac:dyDescent="0.2">
      <c r="A235" s="13">
        <v>197</v>
      </c>
      <c r="B235" s="9">
        <v>236000</v>
      </c>
      <c r="C235" s="7">
        <v>254000</v>
      </c>
      <c r="D235" s="7">
        <v>64800</v>
      </c>
      <c r="E235" s="15">
        <f t="shared" si="14"/>
        <v>254000</v>
      </c>
      <c r="F235" s="15">
        <f t="shared" si="15"/>
        <v>100</v>
      </c>
      <c r="G235" s="7"/>
      <c r="H235" s="7"/>
      <c r="I235" s="7"/>
      <c r="J235" s="7"/>
      <c r="L235" s="7"/>
    </row>
    <row r="236" spans="1:12" x14ac:dyDescent="0.2">
      <c r="A236" s="13">
        <v>198</v>
      </c>
      <c r="B236" s="9">
        <v>118400</v>
      </c>
      <c r="C236" s="7">
        <v>67000</v>
      </c>
      <c r="D236" s="7">
        <v>44400</v>
      </c>
      <c r="E236" s="15">
        <f t="shared" si="14"/>
        <v>118400</v>
      </c>
      <c r="F236" s="15">
        <f t="shared" si="15"/>
        <v>80</v>
      </c>
      <c r="G236" s="7"/>
      <c r="H236" s="7"/>
      <c r="I236" s="7"/>
      <c r="J236" s="7"/>
      <c r="L236" s="7"/>
    </row>
    <row r="237" spans="1:12" x14ac:dyDescent="0.2">
      <c r="A237" s="13">
        <v>199</v>
      </c>
      <c r="B237" s="9">
        <v>316000</v>
      </c>
      <c r="C237" s="7">
        <v>285000</v>
      </c>
      <c r="D237" s="7">
        <v>82800</v>
      </c>
      <c r="E237" s="15">
        <f t="shared" si="14"/>
        <v>316000</v>
      </c>
      <c r="F237" s="15">
        <f t="shared" si="15"/>
        <v>80</v>
      </c>
      <c r="G237" s="7"/>
      <c r="H237" s="7"/>
      <c r="I237" s="7"/>
      <c r="J237" s="7"/>
      <c r="L237" s="7"/>
    </row>
    <row r="238" spans="1:12" x14ac:dyDescent="0.2">
      <c r="A238" s="13">
        <v>200</v>
      </c>
      <c r="B238" s="9">
        <v>216000</v>
      </c>
      <c r="C238" s="7">
        <v>134000</v>
      </c>
      <c r="D238" s="7">
        <v>100800</v>
      </c>
      <c r="E238" s="15">
        <f t="shared" si="14"/>
        <v>216000</v>
      </c>
      <c r="F238" s="15">
        <f t="shared" si="15"/>
        <v>80</v>
      </c>
      <c r="G238" s="7"/>
      <c r="H238" s="7"/>
      <c r="I238" s="7"/>
      <c r="J238" s="7"/>
      <c r="L238" s="7"/>
    </row>
    <row r="239" spans="1:12" x14ac:dyDescent="0.2">
      <c r="A239" s="13">
        <v>201</v>
      </c>
      <c r="B239" s="9">
        <v>122400</v>
      </c>
      <c r="C239" s="7">
        <v>81000</v>
      </c>
      <c r="D239" s="7">
        <v>67200</v>
      </c>
      <c r="E239" s="15">
        <f t="shared" si="14"/>
        <v>122400</v>
      </c>
      <c r="F239" s="15">
        <f t="shared" si="15"/>
        <v>80</v>
      </c>
      <c r="G239" s="7"/>
      <c r="H239" s="7"/>
      <c r="I239" s="7"/>
      <c r="J239" s="7"/>
      <c r="L239" s="7"/>
    </row>
    <row r="240" spans="1:12" x14ac:dyDescent="0.2">
      <c r="A240" s="13">
        <v>202</v>
      </c>
      <c r="B240" s="9">
        <v>108000</v>
      </c>
      <c r="C240" s="7">
        <v>113000</v>
      </c>
      <c r="D240" s="7">
        <v>33600</v>
      </c>
      <c r="E240" s="15">
        <f t="shared" si="14"/>
        <v>113000</v>
      </c>
      <c r="F240" s="15">
        <f t="shared" si="15"/>
        <v>100</v>
      </c>
      <c r="G240" s="7"/>
      <c r="H240" s="7"/>
      <c r="I240" s="7"/>
      <c r="J240" s="7"/>
      <c r="L240" s="7"/>
    </row>
    <row r="241" spans="1:12" x14ac:dyDescent="0.2">
      <c r="A241" s="13">
        <v>203</v>
      </c>
      <c r="B241" s="9">
        <v>329600</v>
      </c>
      <c r="C241" s="7">
        <v>265000</v>
      </c>
      <c r="D241" s="7">
        <v>279600</v>
      </c>
      <c r="E241" s="15">
        <f t="shared" si="14"/>
        <v>329600</v>
      </c>
      <c r="F241" s="15">
        <f t="shared" si="15"/>
        <v>80</v>
      </c>
      <c r="G241" s="7"/>
      <c r="H241" s="7"/>
      <c r="I241" s="7"/>
      <c r="J241" s="7"/>
      <c r="L241" s="7"/>
    </row>
    <row r="242" spans="1:12" x14ac:dyDescent="0.2">
      <c r="A242" s="13">
        <v>204</v>
      </c>
      <c r="B242" s="9">
        <v>240000</v>
      </c>
      <c r="C242" s="7">
        <v>187000</v>
      </c>
      <c r="D242" s="7">
        <v>0</v>
      </c>
      <c r="E242" s="15">
        <f t="shared" si="14"/>
        <v>240000</v>
      </c>
      <c r="F242" s="15">
        <f t="shared" si="15"/>
        <v>80</v>
      </c>
      <c r="G242" s="7"/>
      <c r="H242" s="7"/>
      <c r="I242" s="7"/>
      <c r="J242" s="7"/>
      <c r="L242" s="7"/>
    </row>
    <row r="243" spans="1:12" x14ac:dyDescent="0.2">
      <c r="A243" s="13">
        <v>205</v>
      </c>
      <c r="B243" s="9">
        <v>229600</v>
      </c>
      <c r="C243" s="7">
        <v>151000</v>
      </c>
      <c r="D243" s="7">
        <v>123600</v>
      </c>
      <c r="E243" s="15">
        <f t="shared" si="14"/>
        <v>229600</v>
      </c>
      <c r="F243" s="15">
        <f t="shared" si="15"/>
        <v>80</v>
      </c>
      <c r="G243" s="7"/>
      <c r="H243" s="7"/>
      <c r="I243" s="7"/>
      <c r="J243" s="7"/>
      <c r="L243" s="7"/>
    </row>
    <row r="244" spans="1:12" x14ac:dyDescent="0.2">
      <c r="A244" s="13">
        <v>206</v>
      </c>
      <c r="B244" s="9">
        <v>283200</v>
      </c>
      <c r="C244" s="7">
        <v>315000</v>
      </c>
      <c r="D244" s="7">
        <v>99600</v>
      </c>
      <c r="E244" s="15">
        <f t="shared" si="14"/>
        <v>315000</v>
      </c>
      <c r="F244" s="15">
        <f t="shared" si="15"/>
        <v>100</v>
      </c>
      <c r="G244" s="7"/>
      <c r="H244" s="7"/>
      <c r="I244" s="7"/>
      <c r="J244" s="7"/>
      <c r="L244" s="7"/>
    </row>
    <row r="245" spans="1:12" x14ac:dyDescent="0.2">
      <c r="A245" s="13">
        <v>207</v>
      </c>
      <c r="B245" s="9">
        <v>195200</v>
      </c>
      <c r="C245" s="7">
        <v>35000</v>
      </c>
      <c r="D245" s="7">
        <v>76800</v>
      </c>
      <c r="E245" s="15">
        <f t="shared" si="14"/>
        <v>195200</v>
      </c>
      <c r="F245" s="15">
        <f t="shared" si="15"/>
        <v>80</v>
      </c>
      <c r="G245" s="7"/>
      <c r="H245" s="7"/>
      <c r="I245" s="7"/>
      <c r="J245" s="7"/>
      <c r="L245" s="7"/>
    </row>
    <row r="246" spans="1:12" x14ac:dyDescent="0.2">
      <c r="A246" s="13">
        <v>208</v>
      </c>
      <c r="B246" s="9">
        <v>323200</v>
      </c>
      <c r="C246" s="7">
        <v>368000</v>
      </c>
      <c r="D246" s="7">
        <v>168000</v>
      </c>
      <c r="E246" s="15">
        <f t="shared" si="14"/>
        <v>368000</v>
      </c>
      <c r="F246" s="15">
        <f t="shared" si="15"/>
        <v>100</v>
      </c>
      <c r="G246" s="7"/>
      <c r="H246" s="7"/>
      <c r="I246" s="7"/>
      <c r="J246" s="7"/>
      <c r="L246" s="7"/>
    </row>
    <row r="247" spans="1:12" x14ac:dyDescent="0.2">
      <c r="A247" s="13">
        <v>209</v>
      </c>
      <c r="B247" s="9">
        <v>334400</v>
      </c>
      <c r="C247" s="7">
        <v>426000</v>
      </c>
      <c r="D247" s="7">
        <v>118800</v>
      </c>
      <c r="E247" s="15">
        <f t="shared" si="14"/>
        <v>426000</v>
      </c>
      <c r="F247" s="15">
        <f t="shared" si="15"/>
        <v>100</v>
      </c>
      <c r="G247" s="7"/>
      <c r="H247" s="7"/>
      <c r="I247" s="7"/>
      <c r="J247" s="7"/>
      <c r="L247" s="7"/>
    </row>
    <row r="248" spans="1:12" x14ac:dyDescent="0.2">
      <c r="A248" s="13">
        <v>210</v>
      </c>
      <c r="B248" s="9">
        <v>318400</v>
      </c>
      <c r="C248" s="7">
        <v>277000</v>
      </c>
      <c r="D248" s="7">
        <v>148800</v>
      </c>
      <c r="E248" s="15">
        <f t="shared" si="14"/>
        <v>318400</v>
      </c>
      <c r="F248" s="15">
        <f t="shared" si="15"/>
        <v>80</v>
      </c>
      <c r="G248" s="7"/>
      <c r="H248" s="7"/>
      <c r="I248" s="7"/>
      <c r="J248" s="7"/>
      <c r="L248" s="7"/>
    </row>
    <row r="249" spans="1:12" x14ac:dyDescent="0.2">
      <c r="A249" s="13">
        <v>211</v>
      </c>
      <c r="B249" s="9">
        <v>326400</v>
      </c>
      <c r="C249" s="7">
        <v>299000</v>
      </c>
      <c r="D249" s="7">
        <v>228000</v>
      </c>
      <c r="E249" s="15">
        <f t="shared" si="14"/>
        <v>326400</v>
      </c>
      <c r="F249" s="15">
        <f t="shared" si="15"/>
        <v>80</v>
      </c>
      <c r="G249" s="7"/>
      <c r="H249" s="7"/>
      <c r="I249" s="7"/>
      <c r="J249" s="7"/>
      <c r="L249" s="7"/>
    </row>
    <row r="250" spans="1:12" x14ac:dyDescent="0.2">
      <c r="A250" s="13">
        <v>212</v>
      </c>
      <c r="B250" s="9">
        <v>176000</v>
      </c>
      <c r="C250" s="7">
        <v>0</v>
      </c>
      <c r="D250" s="7">
        <v>0</v>
      </c>
      <c r="E250" s="15">
        <f t="shared" si="14"/>
        <v>176000</v>
      </c>
      <c r="F250" s="15">
        <f t="shared" si="15"/>
        <v>80</v>
      </c>
      <c r="G250" s="7"/>
      <c r="H250" s="7"/>
      <c r="I250" s="7"/>
      <c r="J250" s="7"/>
      <c r="L250" s="7"/>
    </row>
    <row r="251" spans="1:12" x14ac:dyDescent="0.2">
      <c r="A251" s="13">
        <v>213</v>
      </c>
      <c r="B251" s="9">
        <v>261600</v>
      </c>
      <c r="C251" s="7">
        <v>243000</v>
      </c>
      <c r="D251" s="7">
        <v>70800</v>
      </c>
      <c r="E251" s="15">
        <f t="shared" si="14"/>
        <v>261600</v>
      </c>
      <c r="F251" s="15">
        <f t="shared" si="15"/>
        <v>80</v>
      </c>
      <c r="G251" s="7"/>
      <c r="H251" s="7"/>
      <c r="I251" s="7"/>
      <c r="J251" s="7"/>
      <c r="L251" s="7"/>
    </row>
    <row r="252" spans="1:12" x14ac:dyDescent="0.2">
      <c r="A252" s="13">
        <v>214</v>
      </c>
      <c r="B252" s="9">
        <v>403200</v>
      </c>
      <c r="C252" s="7">
        <v>200000</v>
      </c>
      <c r="D252" s="7">
        <v>69600</v>
      </c>
      <c r="E252" s="15">
        <f t="shared" si="14"/>
        <v>403200</v>
      </c>
      <c r="F252" s="15">
        <f t="shared" si="15"/>
        <v>80</v>
      </c>
      <c r="G252" s="7"/>
      <c r="H252" s="7"/>
      <c r="I252" s="7"/>
      <c r="J252" s="7"/>
      <c r="L252" s="7"/>
    </row>
    <row r="253" spans="1:12" x14ac:dyDescent="0.2">
      <c r="A253" s="13">
        <v>215</v>
      </c>
      <c r="B253" s="9">
        <v>88000</v>
      </c>
      <c r="C253" s="7">
        <v>112000</v>
      </c>
      <c r="D253" s="7">
        <v>34800</v>
      </c>
      <c r="E253" s="15">
        <f t="shared" si="14"/>
        <v>112000</v>
      </c>
      <c r="F253" s="15">
        <f t="shared" si="15"/>
        <v>100</v>
      </c>
      <c r="G253" s="7"/>
      <c r="H253" s="7"/>
      <c r="I253" s="7"/>
      <c r="J253" s="7"/>
      <c r="L253" s="7"/>
    </row>
    <row r="254" spans="1:12" x14ac:dyDescent="0.2">
      <c r="A254" s="13">
        <v>216</v>
      </c>
      <c r="B254" s="9">
        <v>240800</v>
      </c>
      <c r="C254" s="7">
        <v>133000</v>
      </c>
      <c r="D254" s="7">
        <v>52800</v>
      </c>
      <c r="E254" s="15">
        <f t="shared" si="14"/>
        <v>240800</v>
      </c>
      <c r="F254" s="15">
        <f t="shared" si="15"/>
        <v>80</v>
      </c>
      <c r="G254" s="7"/>
      <c r="H254" s="7"/>
      <c r="I254" s="7"/>
      <c r="J254" s="7"/>
      <c r="L254" s="7"/>
    </row>
    <row r="255" spans="1:12" x14ac:dyDescent="0.2">
      <c r="A255" s="13">
        <v>217</v>
      </c>
      <c r="B255" s="9">
        <v>185600</v>
      </c>
      <c r="C255" s="7">
        <v>0</v>
      </c>
      <c r="D255" s="7">
        <v>70800</v>
      </c>
      <c r="E255" s="15">
        <f t="shared" si="14"/>
        <v>185600</v>
      </c>
      <c r="F255" s="15">
        <f t="shared" si="15"/>
        <v>80</v>
      </c>
      <c r="G255" s="7"/>
      <c r="H255" s="7"/>
      <c r="I255" s="7"/>
      <c r="J255" s="7"/>
      <c r="L255" s="7"/>
    </row>
    <row r="256" spans="1:12" x14ac:dyDescent="0.2">
      <c r="A256" s="13">
        <v>218</v>
      </c>
      <c r="B256" s="9">
        <v>155200</v>
      </c>
      <c r="C256" s="7">
        <v>66000</v>
      </c>
      <c r="D256" s="7">
        <v>39600</v>
      </c>
      <c r="E256" s="15">
        <f t="shared" si="14"/>
        <v>155200</v>
      </c>
      <c r="F256" s="15">
        <f t="shared" si="15"/>
        <v>80</v>
      </c>
      <c r="G256" s="7"/>
      <c r="H256" s="7"/>
      <c r="I256" s="7"/>
      <c r="J256" s="7"/>
      <c r="L256" s="7"/>
    </row>
    <row r="257" spans="1:12" x14ac:dyDescent="0.2">
      <c r="A257" s="13">
        <v>219</v>
      </c>
      <c r="B257" s="9">
        <v>267200</v>
      </c>
      <c r="C257" s="7">
        <v>86000</v>
      </c>
      <c r="D257" s="7">
        <v>112800</v>
      </c>
      <c r="E257" s="15">
        <f t="shared" si="14"/>
        <v>267200</v>
      </c>
      <c r="F257" s="15">
        <f t="shared" si="15"/>
        <v>80</v>
      </c>
      <c r="G257" s="7"/>
      <c r="H257" s="7"/>
      <c r="I257" s="7"/>
      <c r="J257" s="7"/>
      <c r="L257" s="7"/>
    </row>
    <row r="258" spans="1:12" x14ac:dyDescent="0.2">
      <c r="A258" s="13">
        <v>220</v>
      </c>
      <c r="B258" s="9">
        <v>226400</v>
      </c>
      <c r="C258" s="7">
        <v>141000</v>
      </c>
      <c r="D258" s="7">
        <v>32400</v>
      </c>
      <c r="E258" s="15">
        <f t="shared" si="14"/>
        <v>226400</v>
      </c>
      <c r="F258" s="15">
        <f t="shared" si="15"/>
        <v>80</v>
      </c>
      <c r="G258" s="7"/>
      <c r="H258" s="7"/>
      <c r="I258" s="7"/>
      <c r="J258" s="7"/>
      <c r="L258" s="7"/>
    </row>
    <row r="259" spans="1:12" x14ac:dyDescent="0.2">
      <c r="A259" s="13">
        <v>221</v>
      </c>
      <c r="B259" s="9">
        <v>125600</v>
      </c>
      <c r="C259" s="7">
        <v>64000</v>
      </c>
      <c r="D259" s="7">
        <v>92400</v>
      </c>
      <c r="E259" s="15">
        <f t="shared" si="14"/>
        <v>125600</v>
      </c>
      <c r="F259" s="15">
        <f t="shared" si="15"/>
        <v>80</v>
      </c>
      <c r="G259" s="7"/>
      <c r="H259" s="7"/>
      <c r="I259" s="7"/>
      <c r="J259" s="7"/>
      <c r="L259" s="7"/>
    </row>
    <row r="260" spans="1:12" x14ac:dyDescent="0.2">
      <c r="A260" s="13">
        <v>222</v>
      </c>
      <c r="B260" s="9">
        <v>186400</v>
      </c>
      <c r="C260" s="7">
        <v>179000</v>
      </c>
      <c r="D260" s="7">
        <v>180000</v>
      </c>
      <c r="E260" s="15">
        <f t="shared" si="14"/>
        <v>186400</v>
      </c>
      <c r="F260" s="15">
        <f t="shared" si="15"/>
        <v>80</v>
      </c>
      <c r="G260" s="7"/>
      <c r="H260" s="7"/>
      <c r="I260" s="7"/>
      <c r="J260" s="7"/>
      <c r="L260" s="7"/>
    </row>
    <row r="261" spans="1:12" x14ac:dyDescent="0.2">
      <c r="A261" s="13">
        <v>223</v>
      </c>
      <c r="B261" s="9">
        <v>246400</v>
      </c>
      <c r="C261" s="7">
        <v>159000</v>
      </c>
      <c r="D261" s="7">
        <v>142800</v>
      </c>
      <c r="E261" s="15">
        <f t="shared" si="14"/>
        <v>246400</v>
      </c>
      <c r="F261" s="15">
        <f t="shared" si="15"/>
        <v>80</v>
      </c>
      <c r="G261" s="7"/>
      <c r="H261" s="7"/>
      <c r="I261" s="7"/>
      <c r="J261" s="7"/>
      <c r="L261" s="7"/>
    </row>
    <row r="262" spans="1:12" x14ac:dyDescent="0.2">
      <c r="A262" s="13">
        <v>224</v>
      </c>
      <c r="B262" s="9">
        <v>308800</v>
      </c>
      <c r="C262" s="7">
        <v>161000</v>
      </c>
      <c r="D262" s="7">
        <v>82800</v>
      </c>
      <c r="E262" s="15">
        <f t="shared" si="14"/>
        <v>308800</v>
      </c>
      <c r="F262" s="15">
        <f t="shared" si="15"/>
        <v>80</v>
      </c>
      <c r="G262" s="7"/>
      <c r="H262" s="7"/>
      <c r="I262" s="7"/>
      <c r="J262" s="7"/>
      <c r="L262" s="7"/>
    </row>
    <row r="263" spans="1:12" x14ac:dyDescent="0.2">
      <c r="A263" s="13">
        <v>225</v>
      </c>
      <c r="B263" s="9">
        <v>100000</v>
      </c>
      <c r="C263" s="7">
        <v>44000</v>
      </c>
      <c r="D263" s="7">
        <v>61200</v>
      </c>
      <c r="E263" s="15">
        <f t="shared" si="14"/>
        <v>100000</v>
      </c>
      <c r="F263" s="15">
        <f t="shared" si="15"/>
        <v>80</v>
      </c>
      <c r="G263" s="7"/>
      <c r="H263" s="7"/>
      <c r="I263" s="7"/>
      <c r="J263" s="7"/>
      <c r="L263" s="7"/>
    </row>
    <row r="264" spans="1:12" x14ac:dyDescent="0.2">
      <c r="A264" s="13">
        <v>226</v>
      </c>
      <c r="B264" s="9">
        <v>229600</v>
      </c>
      <c r="C264" s="7">
        <v>155000</v>
      </c>
      <c r="D264" s="7">
        <v>163200</v>
      </c>
      <c r="E264" s="15">
        <f t="shared" si="14"/>
        <v>229600</v>
      </c>
      <c r="F264" s="15">
        <f t="shared" si="15"/>
        <v>80</v>
      </c>
      <c r="G264" s="7"/>
      <c r="H264" s="7"/>
      <c r="I264" s="7"/>
      <c r="J264" s="7"/>
      <c r="L264" s="7"/>
    </row>
    <row r="265" spans="1:12" x14ac:dyDescent="0.2">
      <c r="A265" s="13">
        <v>227</v>
      </c>
      <c r="B265" s="9">
        <v>164800</v>
      </c>
      <c r="C265" s="7">
        <v>30000</v>
      </c>
      <c r="D265" s="7">
        <v>82800</v>
      </c>
      <c r="E265" s="15">
        <f t="shared" si="14"/>
        <v>164800</v>
      </c>
      <c r="F265" s="15">
        <f t="shared" si="15"/>
        <v>80</v>
      </c>
      <c r="G265" s="7"/>
      <c r="H265" s="7"/>
      <c r="I265" s="7"/>
      <c r="J265" s="7"/>
      <c r="L265" s="7"/>
    </row>
    <row r="266" spans="1:12" x14ac:dyDescent="0.2">
      <c r="A266" s="13">
        <v>228</v>
      </c>
      <c r="B266" s="9">
        <v>332800</v>
      </c>
      <c r="C266" s="7">
        <v>136000</v>
      </c>
      <c r="D266" s="7">
        <v>70800</v>
      </c>
      <c r="E266" s="15">
        <f t="shared" si="14"/>
        <v>332800</v>
      </c>
      <c r="F266" s="15">
        <f t="shared" si="15"/>
        <v>80</v>
      </c>
      <c r="G266" s="7"/>
      <c r="H266" s="7"/>
      <c r="I266" s="7"/>
      <c r="J266" s="7"/>
      <c r="L266" s="7"/>
    </row>
    <row r="267" spans="1:12" x14ac:dyDescent="0.2">
      <c r="A267" s="13">
        <v>229</v>
      </c>
      <c r="B267" s="9">
        <v>234400</v>
      </c>
      <c r="C267" s="7">
        <v>118000</v>
      </c>
      <c r="D267" s="7">
        <v>150000</v>
      </c>
      <c r="E267" s="15">
        <f t="shared" si="14"/>
        <v>234400</v>
      </c>
      <c r="F267" s="15">
        <f t="shared" si="15"/>
        <v>80</v>
      </c>
      <c r="G267" s="7"/>
      <c r="H267" s="7"/>
      <c r="I267" s="7"/>
      <c r="J267" s="7"/>
      <c r="L267" s="7"/>
    </row>
    <row r="268" spans="1:12" x14ac:dyDescent="0.2">
      <c r="A268" s="13">
        <v>230</v>
      </c>
      <c r="B268" s="9">
        <v>329600</v>
      </c>
      <c r="C268" s="7">
        <v>175000</v>
      </c>
      <c r="D268" s="7">
        <v>213600</v>
      </c>
      <c r="E268" s="15">
        <f t="shared" si="14"/>
        <v>329600</v>
      </c>
      <c r="F268" s="15">
        <f t="shared" si="15"/>
        <v>80</v>
      </c>
      <c r="G268" s="7"/>
      <c r="H268" s="7"/>
      <c r="I268" s="7"/>
      <c r="J268" s="7"/>
      <c r="L268" s="7"/>
    </row>
    <row r="269" spans="1:12" x14ac:dyDescent="0.2">
      <c r="A269" s="13">
        <v>231</v>
      </c>
      <c r="B269" s="9">
        <v>296800</v>
      </c>
      <c r="C269" s="7">
        <v>282000</v>
      </c>
      <c r="D269" s="7">
        <v>111600</v>
      </c>
      <c r="E269" s="15">
        <f t="shared" si="14"/>
        <v>296800</v>
      </c>
      <c r="F269" s="15">
        <f t="shared" si="15"/>
        <v>80</v>
      </c>
      <c r="G269" s="7"/>
      <c r="H269" s="7"/>
      <c r="I269" s="7"/>
      <c r="J269" s="7"/>
      <c r="L269" s="7"/>
    </row>
    <row r="270" spans="1:12" x14ac:dyDescent="0.2">
      <c r="A270" s="13">
        <v>232</v>
      </c>
      <c r="B270" s="9">
        <v>286400</v>
      </c>
      <c r="C270" s="7">
        <v>119000</v>
      </c>
      <c r="D270" s="7">
        <v>0</v>
      </c>
      <c r="E270" s="15">
        <f t="shared" si="14"/>
        <v>286400</v>
      </c>
      <c r="F270" s="15">
        <f t="shared" si="15"/>
        <v>80</v>
      </c>
      <c r="G270" s="7"/>
      <c r="H270" s="7"/>
      <c r="I270" s="7"/>
      <c r="J270" s="7"/>
      <c r="L270" s="7"/>
    </row>
    <row r="271" spans="1:12" x14ac:dyDescent="0.2">
      <c r="A271" s="13">
        <v>233</v>
      </c>
      <c r="B271" s="9">
        <v>212000</v>
      </c>
      <c r="C271" s="7">
        <v>237000</v>
      </c>
      <c r="D271" s="7">
        <v>67200</v>
      </c>
      <c r="E271" s="15">
        <f t="shared" si="14"/>
        <v>237000</v>
      </c>
      <c r="F271" s="15">
        <f t="shared" si="15"/>
        <v>100</v>
      </c>
      <c r="G271" s="7"/>
      <c r="H271" s="7"/>
      <c r="I271" s="7"/>
      <c r="J271" s="7"/>
      <c r="L271" s="7"/>
    </row>
    <row r="272" spans="1:12" x14ac:dyDescent="0.2">
      <c r="A272" s="13">
        <v>234</v>
      </c>
      <c r="B272" s="9">
        <v>280800</v>
      </c>
      <c r="C272" s="7">
        <v>132000</v>
      </c>
      <c r="D272" s="7">
        <v>163200</v>
      </c>
      <c r="E272" s="15">
        <f t="shared" si="14"/>
        <v>280800</v>
      </c>
      <c r="F272" s="15">
        <f t="shared" si="15"/>
        <v>80</v>
      </c>
      <c r="G272" s="7"/>
      <c r="H272" s="7"/>
      <c r="I272" s="7"/>
      <c r="J272" s="7"/>
      <c r="L272" s="7"/>
    </row>
    <row r="273" spans="1:12" x14ac:dyDescent="0.2">
      <c r="A273" s="13">
        <v>235</v>
      </c>
      <c r="B273" s="9">
        <v>140800</v>
      </c>
      <c r="C273" s="7">
        <v>131000</v>
      </c>
      <c r="D273" s="7">
        <v>85200</v>
      </c>
      <c r="E273" s="15">
        <f t="shared" si="14"/>
        <v>140800</v>
      </c>
      <c r="F273" s="15">
        <f t="shared" si="15"/>
        <v>80</v>
      </c>
      <c r="G273" s="7"/>
      <c r="H273" s="7"/>
      <c r="I273" s="7"/>
      <c r="J273" s="7"/>
      <c r="L273" s="7"/>
    </row>
    <row r="274" spans="1:12" x14ac:dyDescent="0.2">
      <c r="A274" s="13">
        <v>236</v>
      </c>
      <c r="B274" s="9">
        <v>235200</v>
      </c>
      <c r="C274" s="7">
        <v>172000</v>
      </c>
      <c r="D274" s="7">
        <v>115200</v>
      </c>
      <c r="E274" s="15">
        <f t="shared" si="14"/>
        <v>235200</v>
      </c>
      <c r="F274" s="15">
        <f t="shared" si="15"/>
        <v>80</v>
      </c>
      <c r="G274" s="7"/>
      <c r="H274" s="7"/>
      <c r="I274" s="7"/>
      <c r="J274" s="7"/>
      <c r="L274" s="7"/>
    </row>
    <row r="275" spans="1:12" x14ac:dyDescent="0.2">
      <c r="A275" s="13">
        <v>237</v>
      </c>
      <c r="B275" s="9">
        <v>233600</v>
      </c>
      <c r="C275" s="7">
        <v>157000</v>
      </c>
      <c r="D275" s="7">
        <v>103200</v>
      </c>
      <c r="E275" s="15">
        <f t="shared" si="14"/>
        <v>233600</v>
      </c>
      <c r="F275" s="15">
        <f t="shared" si="15"/>
        <v>80</v>
      </c>
      <c r="G275" s="7"/>
      <c r="H275" s="7"/>
      <c r="I275" s="7"/>
      <c r="J275" s="7"/>
      <c r="L275" s="7"/>
    </row>
    <row r="276" spans="1:12" x14ac:dyDescent="0.2">
      <c r="A276" s="13">
        <v>238</v>
      </c>
      <c r="B276" s="9">
        <v>101600</v>
      </c>
      <c r="C276" s="7">
        <v>21000</v>
      </c>
      <c r="D276" s="7">
        <v>100800</v>
      </c>
      <c r="E276" s="15">
        <f t="shared" si="14"/>
        <v>101600</v>
      </c>
      <c r="F276" s="15">
        <f t="shared" si="15"/>
        <v>80</v>
      </c>
      <c r="G276" s="7"/>
      <c r="H276" s="7"/>
      <c r="I276" s="7"/>
      <c r="J276" s="7"/>
      <c r="L276" s="7"/>
    </row>
    <row r="277" spans="1:12" x14ac:dyDescent="0.2">
      <c r="A277" s="13">
        <v>239</v>
      </c>
      <c r="B277" s="9">
        <v>172800</v>
      </c>
      <c r="C277" s="7">
        <v>174000</v>
      </c>
      <c r="D277" s="7">
        <v>163200</v>
      </c>
      <c r="E277" s="15">
        <f t="shared" si="14"/>
        <v>174000</v>
      </c>
      <c r="F277" s="15">
        <f t="shared" si="15"/>
        <v>100</v>
      </c>
      <c r="G277" s="7"/>
      <c r="H277" s="7"/>
      <c r="I277" s="7"/>
      <c r="J277" s="7"/>
      <c r="L277" s="7"/>
    </row>
    <row r="278" spans="1:12" x14ac:dyDescent="0.2">
      <c r="A278" s="13">
        <v>240</v>
      </c>
      <c r="B278" s="9">
        <v>306400</v>
      </c>
      <c r="C278" s="7">
        <v>190000</v>
      </c>
      <c r="D278" s="7">
        <v>102000</v>
      </c>
      <c r="E278" s="15">
        <f t="shared" si="14"/>
        <v>306400</v>
      </c>
      <c r="F278" s="15">
        <f t="shared" si="15"/>
        <v>80</v>
      </c>
      <c r="G278" s="7"/>
      <c r="H278" s="7"/>
      <c r="I278" s="7"/>
      <c r="J278" s="7"/>
      <c r="L278" s="7"/>
    </row>
    <row r="279" spans="1:12" x14ac:dyDescent="0.2">
      <c r="A279" s="13">
        <v>241</v>
      </c>
      <c r="B279" s="9">
        <v>73600</v>
      </c>
      <c r="C279" s="7">
        <v>69000</v>
      </c>
      <c r="D279" s="7">
        <v>56400</v>
      </c>
      <c r="E279" s="15">
        <f t="shared" si="14"/>
        <v>73600</v>
      </c>
      <c r="F279" s="15">
        <f t="shared" si="15"/>
        <v>80</v>
      </c>
      <c r="G279" s="7"/>
      <c r="H279" s="7"/>
      <c r="I279" s="7"/>
      <c r="J279" s="7"/>
      <c r="L279" s="7"/>
    </row>
    <row r="280" spans="1:12" x14ac:dyDescent="0.2">
      <c r="A280" s="13">
        <v>242</v>
      </c>
      <c r="B280" s="9">
        <v>188800</v>
      </c>
      <c r="C280" s="7">
        <v>255000</v>
      </c>
      <c r="D280" s="7">
        <v>84000</v>
      </c>
      <c r="E280" s="15">
        <f t="shared" si="14"/>
        <v>255000</v>
      </c>
      <c r="F280" s="15">
        <f t="shared" si="15"/>
        <v>100</v>
      </c>
      <c r="G280" s="7"/>
      <c r="H280" s="7"/>
      <c r="I280" s="7"/>
      <c r="J280" s="7"/>
      <c r="L280" s="7"/>
    </row>
    <row r="281" spans="1:12" x14ac:dyDescent="0.2">
      <c r="A281" s="13">
        <v>243</v>
      </c>
      <c r="B281" s="9">
        <v>250400</v>
      </c>
      <c r="C281" s="7">
        <v>242000</v>
      </c>
      <c r="D281" s="7">
        <v>135600</v>
      </c>
      <c r="E281" s="15">
        <f t="shared" si="14"/>
        <v>250400</v>
      </c>
      <c r="F281" s="15">
        <f t="shared" si="15"/>
        <v>80</v>
      </c>
      <c r="G281" s="7"/>
      <c r="H281" s="7"/>
      <c r="I281" s="7"/>
      <c r="J281" s="7"/>
      <c r="L281" s="7"/>
    </row>
    <row r="282" spans="1:12" x14ac:dyDescent="0.2">
      <c r="A282" s="13">
        <v>244</v>
      </c>
      <c r="B282" s="9">
        <v>144000</v>
      </c>
      <c r="C282" s="7">
        <v>183000</v>
      </c>
      <c r="D282" s="7">
        <v>68400</v>
      </c>
      <c r="E282" s="15">
        <f t="shared" si="14"/>
        <v>183000</v>
      </c>
      <c r="F282" s="15">
        <f t="shared" si="15"/>
        <v>100</v>
      </c>
      <c r="G282" s="7"/>
      <c r="H282" s="7"/>
      <c r="I282" s="7"/>
      <c r="J282" s="7"/>
      <c r="L282" s="7"/>
    </row>
    <row r="283" spans="1:12" x14ac:dyDescent="0.2">
      <c r="A283" s="13">
        <v>245</v>
      </c>
      <c r="B283" s="9">
        <v>154400</v>
      </c>
      <c r="C283" s="7">
        <v>121000</v>
      </c>
      <c r="D283" s="7">
        <v>50400</v>
      </c>
      <c r="E283" s="15">
        <f t="shared" si="14"/>
        <v>154400</v>
      </c>
      <c r="F283" s="15">
        <f t="shared" si="15"/>
        <v>80</v>
      </c>
      <c r="G283" s="7"/>
      <c r="H283" s="7"/>
      <c r="I283" s="7"/>
      <c r="J283" s="7"/>
      <c r="L283" s="7"/>
    </row>
    <row r="284" spans="1:12" x14ac:dyDescent="0.2">
      <c r="A284" s="13">
        <v>246</v>
      </c>
      <c r="B284" s="9">
        <v>90400</v>
      </c>
      <c r="C284" s="7">
        <v>55000</v>
      </c>
      <c r="D284" s="7">
        <v>58800</v>
      </c>
      <c r="E284" s="15">
        <f t="shared" si="14"/>
        <v>90400</v>
      </c>
      <c r="F284" s="15">
        <f t="shared" si="15"/>
        <v>80</v>
      </c>
      <c r="G284" s="7"/>
      <c r="H284" s="7"/>
      <c r="I284" s="7"/>
      <c r="J284" s="7"/>
      <c r="L284" s="7"/>
    </row>
    <row r="285" spans="1:12" x14ac:dyDescent="0.2">
      <c r="A285" s="13">
        <v>247</v>
      </c>
      <c r="B285" s="9">
        <v>172000</v>
      </c>
      <c r="C285" s="7">
        <v>123000</v>
      </c>
      <c r="D285" s="7">
        <v>81600</v>
      </c>
      <c r="E285" s="15">
        <f t="shared" si="14"/>
        <v>172000</v>
      </c>
      <c r="F285" s="15">
        <f t="shared" si="15"/>
        <v>80</v>
      </c>
      <c r="G285" s="7"/>
      <c r="H285" s="7"/>
      <c r="I285" s="7"/>
      <c r="J285" s="7"/>
      <c r="L285" s="7"/>
    </row>
    <row r="286" spans="1:12" x14ac:dyDescent="0.2">
      <c r="A286" s="13">
        <v>248</v>
      </c>
      <c r="B286" s="9">
        <v>174400</v>
      </c>
      <c r="C286" s="7">
        <v>51000</v>
      </c>
      <c r="D286" s="7">
        <v>33600</v>
      </c>
      <c r="E286" s="15">
        <f t="shared" si="14"/>
        <v>174400</v>
      </c>
      <c r="F286" s="15">
        <f t="shared" si="15"/>
        <v>80</v>
      </c>
      <c r="G286" s="7"/>
      <c r="H286" s="7"/>
      <c r="I286" s="7"/>
      <c r="J286" s="7"/>
      <c r="L286" s="7"/>
    </row>
    <row r="287" spans="1:12" x14ac:dyDescent="0.2">
      <c r="A287" s="13">
        <v>249</v>
      </c>
      <c r="B287" s="9">
        <v>324800</v>
      </c>
      <c r="C287" s="7">
        <v>197000</v>
      </c>
      <c r="D287" s="7">
        <v>199200</v>
      </c>
      <c r="E287" s="15">
        <f t="shared" si="14"/>
        <v>324800</v>
      </c>
      <c r="F287" s="15">
        <f t="shared" si="15"/>
        <v>80</v>
      </c>
      <c r="G287" s="7"/>
      <c r="H287" s="7"/>
      <c r="I287" s="7"/>
      <c r="J287" s="7"/>
      <c r="L287" s="7"/>
    </row>
    <row r="288" spans="1:12" x14ac:dyDescent="0.2">
      <c r="A288" s="13">
        <v>250</v>
      </c>
      <c r="B288" s="9">
        <v>152800</v>
      </c>
      <c r="C288" s="7">
        <v>196000</v>
      </c>
      <c r="D288" s="7">
        <v>0</v>
      </c>
      <c r="E288" s="15">
        <f t="shared" si="14"/>
        <v>196000</v>
      </c>
      <c r="F288" s="15">
        <f t="shared" si="15"/>
        <v>100</v>
      </c>
      <c r="G288" s="7"/>
      <c r="H288" s="7"/>
      <c r="I288" s="7"/>
      <c r="J288" s="7"/>
      <c r="L288" s="7"/>
    </row>
    <row r="289" spans="1:12" x14ac:dyDescent="0.2">
      <c r="A289" s="13">
        <v>251</v>
      </c>
      <c r="B289" s="9">
        <v>188000</v>
      </c>
      <c r="C289" s="7">
        <v>115000</v>
      </c>
      <c r="D289" s="7">
        <v>82800</v>
      </c>
      <c r="E289" s="15">
        <f t="shared" si="14"/>
        <v>188000</v>
      </c>
      <c r="F289" s="15">
        <f t="shared" si="15"/>
        <v>80</v>
      </c>
      <c r="G289" s="7"/>
      <c r="H289" s="7"/>
      <c r="I289" s="7"/>
      <c r="J289" s="7"/>
      <c r="L289" s="7"/>
    </row>
    <row r="290" spans="1:12" x14ac:dyDescent="0.2">
      <c r="A290" s="13">
        <v>252</v>
      </c>
      <c r="B290" s="9">
        <v>66400</v>
      </c>
      <c r="C290" s="7">
        <v>61000</v>
      </c>
      <c r="D290" s="7">
        <v>31200</v>
      </c>
      <c r="E290" s="15">
        <f t="shared" si="14"/>
        <v>66400</v>
      </c>
      <c r="F290" s="15">
        <f t="shared" si="15"/>
        <v>80</v>
      </c>
      <c r="G290" s="7"/>
      <c r="H290" s="7"/>
      <c r="I290" s="7"/>
      <c r="J290" s="7"/>
      <c r="L290" s="7"/>
    </row>
    <row r="291" spans="1:12" x14ac:dyDescent="0.2">
      <c r="A291" s="13">
        <v>253</v>
      </c>
      <c r="B291" s="9">
        <v>259200</v>
      </c>
      <c r="C291" s="7">
        <v>165000</v>
      </c>
      <c r="D291" s="7">
        <v>84000</v>
      </c>
      <c r="E291" s="15">
        <f t="shared" si="14"/>
        <v>259200</v>
      </c>
      <c r="F291" s="15">
        <f t="shared" si="15"/>
        <v>80</v>
      </c>
      <c r="G291" s="7"/>
      <c r="H291" s="7"/>
      <c r="I291" s="7"/>
      <c r="J291" s="7"/>
      <c r="L291" s="7"/>
    </row>
    <row r="292" spans="1:12" x14ac:dyDescent="0.2">
      <c r="A292" s="13">
        <v>254</v>
      </c>
      <c r="B292" s="9">
        <v>165600</v>
      </c>
      <c r="C292" s="7">
        <v>158000</v>
      </c>
      <c r="D292" s="7">
        <v>31200</v>
      </c>
      <c r="E292" s="15">
        <f t="shared" si="14"/>
        <v>165600</v>
      </c>
      <c r="F292" s="15">
        <f t="shared" si="15"/>
        <v>80</v>
      </c>
      <c r="G292" s="7"/>
      <c r="H292" s="7"/>
      <c r="I292" s="7"/>
      <c r="J292" s="7"/>
      <c r="L292" s="7"/>
    </row>
    <row r="293" spans="1:12" x14ac:dyDescent="0.2">
      <c r="A293" s="13">
        <v>255</v>
      </c>
      <c r="B293" s="9">
        <v>149600</v>
      </c>
      <c r="C293" s="7">
        <v>168000</v>
      </c>
      <c r="D293" s="7">
        <v>0</v>
      </c>
      <c r="E293" s="15">
        <f t="shared" si="14"/>
        <v>168000</v>
      </c>
      <c r="F293" s="15">
        <f t="shared" si="15"/>
        <v>100</v>
      </c>
      <c r="G293" s="7"/>
      <c r="H293" s="7"/>
      <c r="I293" s="7"/>
      <c r="J293" s="7"/>
      <c r="L293" s="7"/>
    </row>
    <row r="294" spans="1:12" x14ac:dyDescent="0.2">
      <c r="A294" s="13">
        <v>256</v>
      </c>
      <c r="B294" s="9">
        <v>156000</v>
      </c>
      <c r="C294" s="7">
        <v>162000</v>
      </c>
      <c r="D294" s="7">
        <v>36000</v>
      </c>
      <c r="E294" s="15">
        <f t="shared" si="14"/>
        <v>162000</v>
      </c>
      <c r="F294" s="15">
        <f t="shared" si="15"/>
        <v>100</v>
      </c>
      <c r="G294" s="7"/>
      <c r="H294" s="7"/>
      <c r="I294" s="7"/>
      <c r="J294" s="7"/>
      <c r="L294" s="7"/>
    </row>
    <row r="295" spans="1:12" x14ac:dyDescent="0.2">
      <c r="A295" s="13">
        <v>257</v>
      </c>
      <c r="B295" s="9">
        <v>278400</v>
      </c>
      <c r="C295" s="7">
        <v>102000</v>
      </c>
      <c r="D295" s="7">
        <v>129600</v>
      </c>
      <c r="E295" s="15">
        <f t="shared" si="14"/>
        <v>278400</v>
      </c>
      <c r="F295" s="15">
        <f t="shared" si="15"/>
        <v>80</v>
      </c>
      <c r="G295" s="7"/>
      <c r="H295" s="7"/>
      <c r="I295" s="7"/>
      <c r="J295" s="7"/>
      <c r="L295" s="7"/>
    </row>
    <row r="296" spans="1:12" x14ac:dyDescent="0.2">
      <c r="A296" s="13">
        <v>258</v>
      </c>
      <c r="B296" s="9">
        <v>290400</v>
      </c>
      <c r="C296" s="7">
        <v>143000</v>
      </c>
      <c r="D296" s="7">
        <v>153600</v>
      </c>
      <c r="E296" s="15">
        <f t="shared" ref="E296:E359" si="16">MAX(B296:D296)</f>
        <v>290400</v>
      </c>
      <c r="F296" s="15">
        <f t="shared" ref="F296:F359" si="17">IF(E296=B296,80,IF(E296=C296,100,120))</f>
        <v>80</v>
      </c>
      <c r="G296" s="7"/>
      <c r="H296" s="7"/>
      <c r="I296" s="7"/>
      <c r="J296" s="7"/>
      <c r="L296" s="7"/>
    </row>
    <row r="297" spans="1:12" x14ac:dyDescent="0.2">
      <c r="A297" s="13">
        <v>259</v>
      </c>
      <c r="B297" s="9">
        <v>158400</v>
      </c>
      <c r="C297" s="7">
        <v>141000</v>
      </c>
      <c r="D297" s="7">
        <v>40800</v>
      </c>
      <c r="E297" s="15">
        <f t="shared" si="16"/>
        <v>158400</v>
      </c>
      <c r="F297" s="15">
        <f t="shared" si="17"/>
        <v>80</v>
      </c>
      <c r="G297" s="7"/>
      <c r="H297" s="7"/>
      <c r="I297" s="7"/>
      <c r="J297" s="7"/>
      <c r="L297" s="7"/>
    </row>
    <row r="298" spans="1:12" x14ac:dyDescent="0.2">
      <c r="A298" s="13">
        <v>260</v>
      </c>
      <c r="B298" s="9">
        <v>159200</v>
      </c>
      <c r="C298" s="7">
        <v>93000</v>
      </c>
      <c r="D298" s="7">
        <v>78000</v>
      </c>
      <c r="E298" s="15">
        <f t="shared" si="16"/>
        <v>159200</v>
      </c>
      <c r="F298" s="15">
        <f t="shared" si="17"/>
        <v>80</v>
      </c>
      <c r="G298" s="7"/>
      <c r="H298" s="7"/>
      <c r="I298" s="7"/>
      <c r="J298" s="7"/>
      <c r="L298" s="7"/>
    </row>
    <row r="299" spans="1:12" x14ac:dyDescent="0.2">
      <c r="A299" s="13">
        <v>261</v>
      </c>
      <c r="B299" s="9">
        <v>272000</v>
      </c>
      <c r="C299" s="7">
        <v>176000</v>
      </c>
      <c r="D299" s="7">
        <v>218400</v>
      </c>
      <c r="E299" s="15">
        <f t="shared" si="16"/>
        <v>272000</v>
      </c>
      <c r="F299" s="15">
        <f t="shared" si="17"/>
        <v>80</v>
      </c>
      <c r="G299" s="7"/>
      <c r="H299" s="7"/>
      <c r="I299" s="7"/>
      <c r="J299" s="7"/>
      <c r="L299" s="7"/>
    </row>
    <row r="300" spans="1:12" x14ac:dyDescent="0.2">
      <c r="A300" s="13">
        <v>262</v>
      </c>
      <c r="B300" s="9">
        <v>172800</v>
      </c>
      <c r="C300" s="7">
        <v>121000</v>
      </c>
      <c r="D300" s="7">
        <v>0</v>
      </c>
      <c r="E300" s="15">
        <f t="shared" si="16"/>
        <v>172800</v>
      </c>
      <c r="F300" s="15">
        <f t="shared" si="17"/>
        <v>80</v>
      </c>
      <c r="G300" s="7"/>
      <c r="H300" s="7"/>
      <c r="I300" s="7"/>
      <c r="J300" s="7"/>
      <c r="L300" s="7"/>
    </row>
    <row r="301" spans="1:12" x14ac:dyDescent="0.2">
      <c r="A301" s="13">
        <v>263</v>
      </c>
      <c r="B301" s="9">
        <v>302400</v>
      </c>
      <c r="C301" s="7">
        <v>288000</v>
      </c>
      <c r="D301" s="7">
        <v>105600</v>
      </c>
      <c r="E301" s="15">
        <f t="shared" si="16"/>
        <v>302400</v>
      </c>
      <c r="F301" s="15">
        <f t="shared" si="17"/>
        <v>80</v>
      </c>
      <c r="G301" s="7"/>
      <c r="H301" s="7"/>
      <c r="I301" s="7"/>
      <c r="J301" s="7"/>
      <c r="L301" s="7"/>
    </row>
    <row r="302" spans="1:12" x14ac:dyDescent="0.2">
      <c r="A302" s="13">
        <v>264</v>
      </c>
      <c r="B302" s="9">
        <v>214400</v>
      </c>
      <c r="C302" s="7">
        <v>132000</v>
      </c>
      <c r="D302" s="7">
        <v>57600</v>
      </c>
      <c r="E302" s="15">
        <f t="shared" si="16"/>
        <v>214400</v>
      </c>
      <c r="F302" s="15">
        <f t="shared" si="17"/>
        <v>80</v>
      </c>
      <c r="G302" s="7"/>
      <c r="H302" s="7"/>
      <c r="I302" s="7"/>
      <c r="J302" s="7"/>
      <c r="L302" s="7"/>
    </row>
    <row r="303" spans="1:12" x14ac:dyDescent="0.2">
      <c r="A303" s="13">
        <v>265</v>
      </c>
      <c r="B303" s="9">
        <v>227200</v>
      </c>
      <c r="C303" s="7">
        <v>253000</v>
      </c>
      <c r="D303" s="7">
        <v>142800</v>
      </c>
      <c r="E303" s="15">
        <f t="shared" si="16"/>
        <v>253000</v>
      </c>
      <c r="F303" s="15">
        <f t="shared" si="17"/>
        <v>100</v>
      </c>
      <c r="G303" s="7"/>
      <c r="H303" s="7"/>
      <c r="I303" s="7"/>
      <c r="J303" s="7"/>
      <c r="L303" s="7"/>
    </row>
    <row r="304" spans="1:12" x14ac:dyDescent="0.2">
      <c r="A304" s="13">
        <v>266</v>
      </c>
      <c r="B304" s="9">
        <v>192800</v>
      </c>
      <c r="C304" s="7">
        <v>103000</v>
      </c>
      <c r="D304" s="7">
        <v>76800</v>
      </c>
      <c r="E304" s="15">
        <f t="shared" si="16"/>
        <v>192800</v>
      </c>
      <c r="F304" s="15">
        <f t="shared" si="17"/>
        <v>80</v>
      </c>
      <c r="G304" s="7"/>
      <c r="H304" s="7"/>
      <c r="I304" s="7"/>
      <c r="J304" s="7"/>
      <c r="L304" s="7"/>
    </row>
    <row r="305" spans="1:12" x14ac:dyDescent="0.2">
      <c r="A305" s="13">
        <v>267</v>
      </c>
      <c r="B305" s="9">
        <v>232800</v>
      </c>
      <c r="C305" s="7">
        <v>204000</v>
      </c>
      <c r="D305" s="7">
        <v>88800</v>
      </c>
      <c r="E305" s="15">
        <f t="shared" si="16"/>
        <v>232800</v>
      </c>
      <c r="F305" s="15">
        <f t="shared" si="17"/>
        <v>80</v>
      </c>
      <c r="G305" s="7"/>
      <c r="H305" s="7"/>
      <c r="I305" s="7"/>
      <c r="J305" s="7"/>
      <c r="L305" s="7"/>
    </row>
    <row r="306" spans="1:12" x14ac:dyDescent="0.2">
      <c r="A306" s="13">
        <v>268</v>
      </c>
      <c r="B306" s="9">
        <v>328800</v>
      </c>
      <c r="C306" s="7">
        <v>336000</v>
      </c>
      <c r="D306" s="7">
        <v>128400</v>
      </c>
      <c r="E306" s="15">
        <f t="shared" si="16"/>
        <v>336000</v>
      </c>
      <c r="F306" s="15">
        <f t="shared" si="17"/>
        <v>100</v>
      </c>
      <c r="G306" s="7"/>
      <c r="H306" s="7"/>
      <c r="I306" s="7"/>
      <c r="J306" s="7"/>
      <c r="L306" s="7"/>
    </row>
    <row r="307" spans="1:12" x14ac:dyDescent="0.2">
      <c r="A307" s="13">
        <v>269</v>
      </c>
      <c r="B307" s="9">
        <v>105600</v>
      </c>
      <c r="C307" s="7">
        <v>84000</v>
      </c>
      <c r="D307" s="7">
        <v>100800</v>
      </c>
      <c r="E307" s="15">
        <f t="shared" si="16"/>
        <v>105600</v>
      </c>
      <c r="F307" s="15">
        <f t="shared" si="17"/>
        <v>80</v>
      </c>
      <c r="G307" s="7"/>
      <c r="H307" s="7"/>
      <c r="I307" s="7"/>
      <c r="J307" s="7"/>
      <c r="L307" s="7"/>
    </row>
    <row r="308" spans="1:12" x14ac:dyDescent="0.2">
      <c r="A308" s="13">
        <v>270</v>
      </c>
      <c r="B308" s="9">
        <v>152800</v>
      </c>
      <c r="C308" s="7">
        <v>157000</v>
      </c>
      <c r="D308" s="7">
        <v>72000</v>
      </c>
      <c r="E308" s="15">
        <f t="shared" si="16"/>
        <v>157000</v>
      </c>
      <c r="F308" s="15">
        <f t="shared" si="17"/>
        <v>100</v>
      </c>
      <c r="G308" s="7"/>
      <c r="H308" s="7"/>
      <c r="I308" s="7"/>
      <c r="J308" s="7"/>
      <c r="L308" s="7"/>
    </row>
    <row r="309" spans="1:12" x14ac:dyDescent="0.2">
      <c r="A309" s="13">
        <v>271</v>
      </c>
      <c r="B309" s="9">
        <v>164000</v>
      </c>
      <c r="C309" s="7">
        <v>98000</v>
      </c>
      <c r="D309" s="7">
        <v>30000</v>
      </c>
      <c r="E309" s="15">
        <f t="shared" si="16"/>
        <v>164000</v>
      </c>
      <c r="F309" s="15">
        <f t="shared" si="17"/>
        <v>80</v>
      </c>
      <c r="G309" s="7"/>
      <c r="H309" s="7"/>
      <c r="I309" s="7"/>
      <c r="J309" s="7"/>
      <c r="L309" s="7"/>
    </row>
    <row r="310" spans="1:12" x14ac:dyDescent="0.2">
      <c r="A310" s="13">
        <v>272</v>
      </c>
      <c r="B310" s="9">
        <v>192000</v>
      </c>
      <c r="C310" s="7">
        <v>108000</v>
      </c>
      <c r="D310" s="7">
        <v>171600</v>
      </c>
      <c r="E310" s="15">
        <f t="shared" si="16"/>
        <v>192000</v>
      </c>
      <c r="F310" s="15">
        <f t="shared" si="17"/>
        <v>80</v>
      </c>
      <c r="G310" s="7"/>
      <c r="H310" s="7"/>
      <c r="I310" s="7"/>
      <c r="J310" s="7"/>
      <c r="L310" s="7"/>
    </row>
    <row r="311" spans="1:12" x14ac:dyDescent="0.2">
      <c r="A311" s="13">
        <v>273</v>
      </c>
      <c r="B311" s="9">
        <v>94400</v>
      </c>
      <c r="C311" s="7">
        <v>102000</v>
      </c>
      <c r="D311" s="7">
        <v>0</v>
      </c>
      <c r="E311" s="15">
        <f t="shared" si="16"/>
        <v>102000</v>
      </c>
      <c r="F311" s="15">
        <f t="shared" si="17"/>
        <v>100</v>
      </c>
      <c r="G311" s="7"/>
      <c r="H311" s="7"/>
      <c r="I311" s="7"/>
      <c r="J311" s="7"/>
      <c r="L311" s="7"/>
    </row>
    <row r="312" spans="1:12" x14ac:dyDescent="0.2">
      <c r="A312" s="13">
        <v>274</v>
      </c>
      <c r="B312" s="9">
        <v>360000</v>
      </c>
      <c r="C312" s="7">
        <v>171000</v>
      </c>
      <c r="D312" s="7">
        <v>193200</v>
      </c>
      <c r="E312" s="15">
        <f t="shared" si="16"/>
        <v>360000</v>
      </c>
      <c r="F312" s="15">
        <f t="shared" si="17"/>
        <v>80</v>
      </c>
      <c r="G312" s="7"/>
      <c r="H312" s="7"/>
      <c r="I312" s="7"/>
      <c r="J312" s="7"/>
      <c r="L312" s="7"/>
    </row>
    <row r="313" spans="1:12" x14ac:dyDescent="0.2">
      <c r="A313" s="13">
        <v>275</v>
      </c>
      <c r="B313" s="9">
        <v>267200</v>
      </c>
      <c r="C313" s="7">
        <v>223000</v>
      </c>
      <c r="D313" s="7">
        <v>126000</v>
      </c>
      <c r="E313" s="15">
        <f t="shared" si="16"/>
        <v>267200</v>
      </c>
      <c r="F313" s="15">
        <f t="shared" si="17"/>
        <v>80</v>
      </c>
      <c r="G313" s="7"/>
      <c r="H313" s="7"/>
      <c r="I313" s="7"/>
      <c r="J313" s="7"/>
      <c r="L313" s="7"/>
    </row>
    <row r="314" spans="1:12" x14ac:dyDescent="0.2">
      <c r="A314" s="13">
        <v>276</v>
      </c>
      <c r="B314" s="9">
        <v>312000</v>
      </c>
      <c r="C314" s="7">
        <v>249000</v>
      </c>
      <c r="D314" s="7">
        <v>31200</v>
      </c>
      <c r="E314" s="15">
        <f t="shared" si="16"/>
        <v>312000</v>
      </c>
      <c r="F314" s="15">
        <f t="shared" si="17"/>
        <v>80</v>
      </c>
      <c r="G314" s="7"/>
      <c r="H314" s="7"/>
      <c r="I314" s="7"/>
      <c r="J314" s="7"/>
      <c r="L314" s="7"/>
    </row>
    <row r="315" spans="1:12" x14ac:dyDescent="0.2">
      <c r="A315" s="13">
        <v>277</v>
      </c>
      <c r="B315" s="9">
        <v>212000</v>
      </c>
      <c r="C315" s="7">
        <v>198000</v>
      </c>
      <c r="D315" s="7">
        <v>0</v>
      </c>
      <c r="E315" s="15">
        <f t="shared" si="16"/>
        <v>212000</v>
      </c>
      <c r="F315" s="15">
        <f t="shared" si="17"/>
        <v>80</v>
      </c>
      <c r="G315" s="7"/>
      <c r="H315" s="7"/>
      <c r="I315" s="7"/>
      <c r="J315" s="7"/>
      <c r="L315" s="7"/>
    </row>
    <row r="316" spans="1:12" x14ac:dyDescent="0.2">
      <c r="A316" s="13">
        <v>278</v>
      </c>
      <c r="B316" s="9">
        <v>253600</v>
      </c>
      <c r="C316" s="7">
        <v>149000</v>
      </c>
      <c r="D316" s="7">
        <v>25200</v>
      </c>
      <c r="E316" s="15">
        <f t="shared" si="16"/>
        <v>253600</v>
      </c>
      <c r="F316" s="15">
        <f t="shared" si="17"/>
        <v>80</v>
      </c>
      <c r="G316" s="7"/>
      <c r="H316" s="7"/>
      <c r="I316" s="7"/>
      <c r="J316" s="7"/>
      <c r="L316" s="7"/>
    </row>
    <row r="317" spans="1:12" x14ac:dyDescent="0.2">
      <c r="A317" s="13">
        <v>279</v>
      </c>
      <c r="B317" s="9">
        <v>270400</v>
      </c>
      <c r="C317" s="7">
        <v>125000</v>
      </c>
      <c r="D317" s="7">
        <v>135600</v>
      </c>
      <c r="E317" s="15">
        <f t="shared" si="16"/>
        <v>270400</v>
      </c>
      <c r="F317" s="15">
        <f t="shared" si="17"/>
        <v>80</v>
      </c>
      <c r="G317" s="7"/>
      <c r="H317" s="7"/>
      <c r="I317" s="7"/>
      <c r="J317" s="7"/>
      <c r="L317" s="7"/>
    </row>
    <row r="318" spans="1:12" x14ac:dyDescent="0.2">
      <c r="A318" s="13">
        <v>280</v>
      </c>
      <c r="B318" s="9">
        <v>108800</v>
      </c>
      <c r="C318" s="7">
        <v>53000</v>
      </c>
      <c r="D318" s="7">
        <v>44400</v>
      </c>
      <c r="E318" s="15">
        <f t="shared" si="16"/>
        <v>108800</v>
      </c>
      <c r="F318" s="15">
        <f t="shared" si="17"/>
        <v>80</v>
      </c>
      <c r="G318" s="7"/>
      <c r="H318" s="7"/>
      <c r="I318" s="7"/>
      <c r="J318" s="7"/>
      <c r="L318" s="7"/>
    </row>
    <row r="319" spans="1:12" x14ac:dyDescent="0.2">
      <c r="A319" s="13">
        <v>281</v>
      </c>
      <c r="B319" s="9">
        <v>55200</v>
      </c>
      <c r="C319" s="7">
        <v>0</v>
      </c>
      <c r="D319" s="7">
        <v>78000</v>
      </c>
      <c r="E319" s="15">
        <f t="shared" si="16"/>
        <v>78000</v>
      </c>
      <c r="F319" s="15">
        <f t="shared" si="17"/>
        <v>120</v>
      </c>
      <c r="G319" s="7"/>
      <c r="H319" s="7"/>
      <c r="I319" s="7"/>
      <c r="J319" s="7"/>
      <c r="L319" s="7"/>
    </row>
    <row r="320" spans="1:12" x14ac:dyDescent="0.2">
      <c r="A320" s="13">
        <v>282</v>
      </c>
      <c r="B320" s="9">
        <v>148800</v>
      </c>
      <c r="C320" s="7">
        <v>130000</v>
      </c>
      <c r="D320" s="7">
        <v>94800</v>
      </c>
      <c r="E320" s="15">
        <f t="shared" si="16"/>
        <v>148800</v>
      </c>
      <c r="F320" s="15">
        <f t="shared" si="17"/>
        <v>80</v>
      </c>
      <c r="G320" s="7"/>
      <c r="H320" s="7"/>
      <c r="I320" s="7"/>
      <c r="J320" s="7"/>
      <c r="L320" s="7"/>
    </row>
    <row r="321" spans="1:12" x14ac:dyDescent="0.2">
      <c r="A321" s="13">
        <v>283</v>
      </c>
      <c r="B321" s="9">
        <v>177600</v>
      </c>
      <c r="C321" s="7">
        <v>150000</v>
      </c>
      <c r="D321" s="7">
        <v>108000</v>
      </c>
      <c r="E321" s="15">
        <f t="shared" si="16"/>
        <v>177600</v>
      </c>
      <c r="F321" s="15">
        <f t="shared" si="17"/>
        <v>80</v>
      </c>
      <c r="G321" s="7"/>
      <c r="H321" s="7"/>
      <c r="I321" s="7"/>
      <c r="J321" s="7"/>
      <c r="L321" s="7"/>
    </row>
    <row r="322" spans="1:12" x14ac:dyDescent="0.2">
      <c r="A322" s="13">
        <v>284</v>
      </c>
      <c r="B322" s="9">
        <v>70400</v>
      </c>
      <c r="C322" s="7">
        <v>88000</v>
      </c>
      <c r="D322" s="7">
        <v>37200</v>
      </c>
      <c r="E322" s="15">
        <f t="shared" si="16"/>
        <v>88000</v>
      </c>
      <c r="F322" s="15">
        <f t="shared" si="17"/>
        <v>100</v>
      </c>
      <c r="G322" s="7"/>
      <c r="H322" s="7"/>
      <c r="I322" s="7"/>
      <c r="J322" s="7"/>
      <c r="L322" s="7"/>
    </row>
    <row r="323" spans="1:12" x14ac:dyDescent="0.2">
      <c r="A323" s="13">
        <v>285</v>
      </c>
      <c r="B323" s="9">
        <v>153600</v>
      </c>
      <c r="C323" s="7">
        <v>104000</v>
      </c>
      <c r="D323" s="7">
        <v>74400</v>
      </c>
      <c r="E323" s="15">
        <f t="shared" si="16"/>
        <v>153600</v>
      </c>
      <c r="F323" s="15">
        <f t="shared" si="17"/>
        <v>80</v>
      </c>
      <c r="G323" s="7"/>
      <c r="H323" s="7"/>
      <c r="I323" s="7"/>
      <c r="J323" s="7"/>
      <c r="L323" s="7"/>
    </row>
    <row r="324" spans="1:12" x14ac:dyDescent="0.2">
      <c r="A324" s="13">
        <v>286</v>
      </c>
      <c r="B324" s="9">
        <v>259200</v>
      </c>
      <c r="C324" s="7">
        <v>215000</v>
      </c>
      <c r="D324" s="7">
        <v>108000</v>
      </c>
      <c r="E324" s="15">
        <f t="shared" si="16"/>
        <v>259200</v>
      </c>
      <c r="F324" s="15">
        <f t="shared" si="17"/>
        <v>80</v>
      </c>
      <c r="G324" s="7"/>
      <c r="H324" s="7"/>
      <c r="I324" s="7"/>
      <c r="J324" s="7"/>
      <c r="L324" s="7"/>
    </row>
    <row r="325" spans="1:12" x14ac:dyDescent="0.2">
      <c r="A325" s="13">
        <v>287</v>
      </c>
      <c r="B325" s="9">
        <v>126400</v>
      </c>
      <c r="C325" s="7">
        <v>61000</v>
      </c>
      <c r="D325" s="7">
        <v>36000</v>
      </c>
      <c r="E325" s="15">
        <f t="shared" si="16"/>
        <v>126400</v>
      </c>
      <c r="F325" s="15">
        <f t="shared" si="17"/>
        <v>80</v>
      </c>
      <c r="G325" s="7"/>
      <c r="H325" s="7"/>
      <c r="I325" s="7"/>
      <c r="J325" s="7"/>
      <c r="L325" s="7"/>
    </row>
    <row r="326" spans="1:12" x14ac:dyDescent="0.2">
      <c r="A326" s="13">
        <v>288</v>
      </c>
      <c r="B326" s="9">
        <v>274400</v>
      </c>
      <c r="C326" s="7">
        <v>163000</v>
      </c>
      <c r="D326" s="7">
        <v>127200</v>
      </c>
      <c r="E326" s="15">
        <f t="shared" si="16"/>
        <v>274400</v>
      </c>
      <c r="F326" s="15">
        <f t="shared" si="17"/>
        <v>80</v>
      </c>
      <c r="G326" s="7"/>
      <c r="H326" s="7"/>
      <c r="I326" s="7"/>
      <c r="J326" s="7"/>
      <c r="L326" s="7"/>
    </row>
    <row r="327" spans="1:12" x14ac:dyDescent="0.2">
      <c r="A327" s="13">
        <v>289</v>
      </c>
      <c r="B327" s="9">
        <v>207200</v>
      </c>
      <c r="C327" s="7">
        <v>227000</v>
      </c>
      <c r="D327" s="7">
        <v>62400</v>
      </c>
      <c r="E327" s="15">
        <f t="shared" si="16"/>
        <v>227000</v>
      </c>
      <c r="F327" s="15">
        <f t="shared" si="17"/>
        <v>100</v>
      </c>
      <c r="G327" s="7"/>
      <c r="H327" s="7"/>
      <c r="I327" s="7"/>
      <c r="J327" s="7"/>
      <c r="L327" s="7"/>
    </row>
    <row r="328" spans="1:12" x14ac:dyDescent="0.2">
      <c r="A328" s="13">
        <v>290</v>
      </c>
      <c r="B328" s="9">
        <v>120000</v>
      </c>
      <c r="C328" s="7">
        <v>94000</v>
      </c>
      <c r="D328" s="7">
        <v>68400</v>
      </c>
      <c r="E328" s="15">
        <f t="shared" si="16"/>
        <v>120000</v>
      </c>
      <c r="F328" s="15">
        <f t="shared" si="17"/>
        <v>80</v>
      </c>
      <c r="G328" s="7"/>
      <c r="H328" s="7"/>
      <c r="I328" s="7"/>
      <c r="J328" s="7"/>
      <c r="L328" s="7"/>
    </row>
    <row r="329" spans="1:12" x14ac:dyDescent="0.2">
      <c r="A329" s="13">
        <v>291</v>
      </c>
      <c r="B329" s="9">
        <v>167200</v>
      </c>
      <c r="C329" s="7">
        <v>103000</v>
      </c>
      <c r="D329" s="7">
        <v>136800</v>
      </c>
      <c r="E329" s="15">
        <f t="shared" si="16"/>
        <v>167200</v>
      </c>
      <c r="F329" s="15">
        <f t="shared" si="17"/>
        <v>80</v>
      </c>
      <c r="G329" s="7"/>
      <c r="H329" s="7"/>
      <c r="I329" s="7"/>
      <c r="J329" s="7"/>
      <c r="L329" s="7"/>
    </row>
    <row r="330" spans="1:12" x14ac:dyDescent="0.2">
      <c r="A330" s="13">
        <v>292</v>
      </c>
      <c r="B330" s="9">
        <v>156800</v>
      </c>
      <c r="C330" s="7">
        <v>159000</v>
      </c>
      <c r="D330" s="7">
        <v>31200</v>
      </c>
      <c r="E330" s="15">
        <f t="shared" si="16"/>
        <v>159000</v>
      </c>
      <c r="F330" s="15">
        <f t="shared" si="17"/>
        <v>100</v>
      </c>
      <c r="G330" s="7"/>
      <c r="H330" s="7"/>
      <c r="I330" s="7"/>
      <c r="J330" s="7"/>
      <c r="L330" s="7"/>
    </row>
    <row r="331" spans="1:12" x14ac:dyDescent="0.2">
      <c r="A331" s="13">
        <v>293</v>
      </c>
      <c r="B331" s="9">
        <v>271200</v>
      </c>
      <c r="C331" s="7">
        <v>104000</v>
      </c>
      <c r="D331" s="7">
        <v>25200</v>
      </c>
      <c r="E331" s="15">
        <f t="shared" si="16"/>
        <v>271200</v>
      </c>
      <c r="F331" s="15">
        <f t="shared" si="17"/>
        <v>80</v>
      </c>
      <c r="G331" s="7"/>
      <c r="H331" s="7"/>
      <c r="I331" s="7"/>
      <c r="J331" s="7"/>
      <c r="L331" s="7"/>
    </row>
    <row r="332" spans="1:12" x14ac:dyDescent="0.2">
      <c r="A332" s="13">
        <v>294</v>
      </c>
      <c r="B332" s="9">
        <v>176000</v>
      </c>
      <c r="C332" s="7">
        <v>133000</v>
      </c>
      <c r="D332" s="7">
        <v>134400</v>
      </c>
      <c r="E332" s="15">
        <f t="shared" si="16"/>
        <v>176000</v>
      </c>
      <c r="F332" s="15">
        <f t="shared" si="17"/>
        <v>80</v>
      </c>
      <c r="G332" s="7"/>
      <c r="H332" s="7"/>
      <c r="I332" s="7"/>
      <c r="J332" s="7"/>
      <c r="L332" s="7"/>
    </row>
    <row r="333" spans="1:12" x14ac:dyDescent="0.2">
      <c r="A333" s="13">
        <v>295</v>
      </c>
      <c r="B333" s="9">
        <v>185600</v>
      </c>
      <c r="C333" s="7">
        <v>128000</v>
      </c>
      <c r="D333" s="7">
        <v>0</v>
      </c>
      <c r="E333" s="15">
        <f t="shared" si="16"/>
        <v>185600</v>
      </c>
      <c r="F333" s="15">
        <f t="shared" si="17"/>
        <v>80</v>
      </c>
      <c r="G333" s="7"/>
      <c r="H333" s="7"/>
      <c r="I333" s="7"/>
      <c r="J333" s="7"/>
      <c r="L333" s="7"/>
    </row>
    <row r="334" spans="1:12" x14ac:dyDescent="0.2">
      <c r="A334" s="13">
        <v>296</v>
      </c>
      <c r="B334" s="9">
        <v>161600</v>
      </c>
      <c r="C334" s="7">
        <v>151000</v>
      </c>
      <c r="D334" s="7">
        <v>0</v>
      </c>
      <c r="E334" s="15">
        <f t="shared" si="16"/>
        <v>161600</v>
      </c>
      <c r="F334" s="15">
        <f t="shared" si="17"/>
        <v>80</v>
      </c>
      <c r="G334" s="7"/>
      <c r="H334" s="7"/>
      <c r="I334" s="7"/>
      <c r="J334" s="7"/>
      <c r="L334" s="7"/>
    </row>
    <row r="335" spans="1:12" x14ac:dyDescent="0.2">
      <c r="A335" s="13">
        <v>297</v>
      </c>
      <c r="B335" s="9">
        <v>180000</v>
      </c>
      <c r="C335" s="7">
        <v>125000</v>
      </c>
      <c r="D335" s="7">
        <v>27600</v>
      </c>
      <c r="E335" s="15">
        <f t="shared" si="16"/>
        <v>180000</v>
      </c>
      <c r="F335" s="15">
        <f t="shared" si="17"/>
        <v>80</v>
      </c>
      <c r="G335" s="7"/>
      <c r="H335" s="7"/>
      <c r="I335" s="7"/>
      <c r="J335" s="7"/>
      <c r="L335" s="7"/>
    </row>
    <row r="336" spans="1:12" x14ac:dyDescent="0.2">
      <c r="A336" s="13">
        <v>298</v>
      </c>
      <c r="B336" s="9">
        <v>183200</v>
      </c>
      <c r="C336" s="7">
        <v>158000</v>
      </c>
      <c r="D336" s="7">
        <v>103200</v>
      </c>
      <c r="E336" s="15">
        <f t="shared" si="16"/>
        <v>183200</v>
      </c>
      <c r="F336" s="15">
        <f t="shared" si="17"/>
        <v>80</v>
      </c>
      <c r="G336" s="7"/>
      <c r="H336" s="7"/>
      <c r="I336" s="7"/>
      <c r="J336" s="7"/>
      <c r="L336" s="7"/>
    </row>
    <row r="337" spans="1:12" x14ac:dyDescent="0.2">
      <c r="A337" s="13">
        <v>299</v>
      </c>
      <c r="B337" s="9">
        <v>102400</v>
      </c>
      <c r="C337" s="7">
        <v>86000</v>
      </c>
      <c r="D337" s="7">
        <v>0</v>
      </c>
      <c r="E337" s="15">
        <f t="shared" si="16"/>
        <v>102400</v>
      </c>
      <c r="F337" s="15">
        <f t="shared" si="17"/>
        <v>80</v>
      </c>
      <c r="G337" s="7"/>
      <c r="H337" s="7"/>
      <c r="I337" s="7"/>
      <c r="J337" s="7"/>
      <c r="L337" s="7"/>
    </row>
    <row r="338" spans="1:12" x14ac:dyDescent="0.2">
      <c r="A338" s="13">
        <v>300</v>
      </c>
      <c r="B338" s="9">
        <v>157600</v>
      </c>
      <c r="C338" s="7">
        <v>137000</v>
      </c>
      <c r="D338" s="7">
        <v>85200</v>
      </c>
      <c r="E338" s="15">
        <f t="shared" si="16"/>
        <v>157600</v>
      </c>
      <c r="F338" s="15">
        <f t="shared" si="17"/>
        <v>80</v>
      </c>
      <c r="G338" s="7"/>
      <c r="H338" s="7"/>
      <c r="I338" s="7"/>
      <c r="J338" s="7"/>
      <c r="L338" s="7"/>
    </row>
    <row r="339" spans="1:12" x14ac:dyDescent="0.2">
      <c r="A339" s="13">
        <v>301</v>
      </c>
      <c r="B339" s="9">
        <v>257600</v>
      </c>
      <c r="C339" s="7">
        <v>236000</v>
      </c>
      <c r="D339" s="7">
        <v>85200</v>
      </c>
      <c r="E339" s="15">
        <f t="shared" si="16"/>
        <v>257600</v>
      </c>
      <c r="F339" s="15">
        <f t="shared" si="17"/>
        <v>80</v>
      </c>
      <c r="G339" s="7"/>
      <c r="H339" s="7"/>
      <c r="I339" s="7"/>
      <c r="J339" s="7"/>
      <c r="L339" s="7"/>
    </row>
    <row r="340" spans="1:12" x14ac:dyDescent="0.2">
      <c r="A340" s="13">
        <v>302</v>
      </c>
      <c r="B340" s="9">
        <v>120800</v>
      </c>
      <c r="C340" s="7">
        <v>186000</v>
      </c>
      <c r="D340" s="7">
        <v>67200</v>
      </c>
      <c r="E340" s="15">
        <f t="shared" si="16"/>
        <v>186000</v>
      </c>
      <c r="F340" s="15">
        <f t="shared" si="17"/>
        <v>100</v>
      </c>
      <c r="G340" s="7"/>
      <c r="H340" s="7"/>
      <c r="I340" s="7"/>
      <c r="J340" s="7"/>
      <c r="L340" s="7"/>
    </row>
    <row r="341" spans="1:12" x14ac:dyDescent="0.2">
      <c r="A341" s="13">
        <v>303</v>
      </c>
      <c r="B341" s="9">
        <v>275200</v>
      </c>
      <c r="C341" s="7">
        <v>164000</v>
      </c>
      <c r="D341" s="7">
        <v>174000</v>
      </c>
      <c r="E341" s="15">
        <f t="shared" si="16"/>
        <v>275200</v>
      </c>
      <c r="F341" s="15">
        <f t="shared" si="17"/>
        <v>80</v>
      </c>
      <c r="G341" s="7"/>
      <c r="H341" s="7"/>
      <c r="I341" s="7"/>
      <c r="J341" s="7"/>
      <c r="L341" s="7"/>
    </row>
    <row r="342" spans="1:12" x14ac:dyDescent="0.2">
      <c r="A342" s="13">
        <v>304</v>
      </c>
      <c r="B342" s="9">
        <v>332800</v>
      </c>
      <c r="C342" s="7">
        <v>214000</v>
      </c>
      <c r="D342" s="7">
        <v>69600</v>
      </c>
      <c r="E342" s="15">
        <f t="shared" si="16"/>
        <v>332800</v>
      </c>
      <c r="F342" s="15">
        <f t="shared" si="17"/>
        <v>80</v>
      </c>
      <c r="G342" s="7"/>
      <c r="H342" s="7"/>
      <c r="I342" s="7"/>
      <c r="J342" s="7"/>
      <c r="L342" s="7"/>
    </row>
    <row r="343" spans="1:12" x14ac:dyDescent="0.2">
      <c r="A343" s="13">
        <v>305</v>
      </c>
      <c r="B343" s="9">
        <v>216800</v>
      </c>
      <c r="C343" s="7">
        <v>150000</v>
      </c>
      <c r="D343" s="7">
        <v>152400</v>
      </c>
      <c r="E343" s="15">
        <f t="shared" si="16"/>
        <v>216800</v>
      </c>
      <c r="F343" s="15">
        <f t="shared" si="17"/>
        <v>80</v>
      </c>
      <c r="G343" s="7"/>
      <c r="H343" s="7"/>
      <c r="I343" s="7"/>
      <c r="J343" s="7"/>
      <c r="L343" s="7"/>
    </row>
    <row r="344" spans="1:12" x14ac:dyDescent="0.2">
      <c r="A344" s="13">
        <v>306</v>
      </c>
      <c r="B344" s="9">
        <v>213600</v>
      </c>
      <c r="C344" s="7">
        <v>173000</v>
      </c>
      <c r="D344" s="7">
        <v>254400</v>
      </c>
      <c r="E344" s="15">
        <f t="shared" si="16"/>
        <v>254400</v>
      </c>
      <c r="F344" s="15">
        <f t="shared" si="17"/>
        <v>120</v>
      </c>
      <c r="G344" s="7"/>
      <c r="H344" s="7"/>
      <c r="I344" s="7"/>
      <c r="J344" s="7"/>
      <c r="L344" s="7"/>
    </row>
    <row r="345" spans="1:12" x14ac:dyDescent="0.2">
      <c r="A345" s="13">
        <v>307</v>
      </c>
      <c r="B345" s="9">
        <v>163200</v>
      </c>
      <c r="C345" s="7">
        <v>163000</v>
      </c>
      <c r="D345" s="7">
        <v>70800</v>
      </c>
      <c r="E345" s="15">
        <f t="shared" si="16"/>
        <v>163200</v>
      </c>
      <c r="F345" s="15">
        <f t="shared" si="17"/>
        <v>80</v>
      </c>
      <c r="G345" s="7"/>
      <c r="H345" s="7"/>
      <c r="I345" s="7"/>
      <c r="J345" s="7"/>
      <c r="L345" s="7"/>
    </row>
    <row r="346" spans="1:12" x14ac:dyDescent="0.2">
      <c r="A346" s="13">
        <v>308</v>
      </c>
      <c r="B346" s="9">
        <v>125600</v>
      </c>
      <c r="C346" s="7">
        <v>90000</v>
      </c>
      <c r="D346" s="7">
        <v>0</v>
      </c>
      <c r="E346" s="15">
        <f t="shared" si="16"/>
        <v>125600</v>
      </c>
      <c r="F346" s="15">
        <f t="shared" si="17"/>
        <v>80</v>
      </c>
      <c r="G346" s="7"/>
      <c r="H346" s="7"/>
      <c r="I346" s="7"/>
      <c r="J346" s="7"/>
      <c r="L346" s="7"/>
    </row>
    <row r="347" spans="1:12" x14ac:dyDescent="0.2">
      <c r="A347" s="13">
        <v>309</v>
      </c>
      <c r="B347" s="9">
        <v>48000</v>
      </c>
      <c r="C347" s="7">
        <v>94000</v>
      </c>
      <c r="D347" s="7">
        <v>0</v>
      </c>
      <c r="E347" s="15">
        <f t="shared" si="16"/>
        <v>94000</v>
      </c>
      <c r="F347" s="15">
        <f t="shared" si="17"/>
        <v>100</v>
      </c>
      <c r="G347" s="7"/>
      <c r="H347" s="7"/>
      <c r="I347" s="7"/>
      <c r="J347" s="7"/>
      <c r="L347" s="7"/>
    </row>
    <row r="348" spans="1:12" x14ac:dyDescent="0.2">
      <c r="A348" s="13">
        <v>310</v>
      </c>
      <c r="B348" s="9">
        <v>235200</v>
      </c>
      <c r="C348" s="7">
        <v>232000</v>
      </c>
      <c r="D348" s="7">
        <v>84000</v>
      </c>
      <c r="E348" s="15">
        <f t="shared" si="16"/>
        <v>235200</v>
      </c>
      <c r="F348" s="15">
        <f t="shared" si="17"/>
        <v>80</v>
      </c>
      <c r="G348" s="7"/>
      <c r="H348" s="7"/>
      <c r="I348" s="7"/>
      <c r="J348" s="7"/>
      <c r="L348" s="7"/>
    </row>
    <row r="349" spans="1:12" x14ac:dyDescent="0.2">
      <c r="A349" s="13">
        <v>311</v>
      </c>
      <c r="B349" s="9">
        <v>199200</v>
      </c>
      <c r="C349" s="7">
        <v>157000</v>
      </c>
      <c r="D349" s="7">
        <v>0</v>
      </c>
      <c r="E349" s="15">
        <f t="shared" si="16"/>
        <v>199200</v>
      </c>
      <c r="F349" s="15">
        <f t="shared" si="17"/>
        <v>80</v>
      </c>
      <c r="G349" s="7"/>
      <c r="H349" s="7"/>
      <c r="I349" s="7"/>
      <c r="J349" s="7"/>
      <c r="L349" s="7"/>
    </row>
    <row r="350" spans="1:12" x14ac:dyDescent="0.2">
      <c r="A350" s="13">
        <v>312</v>
      </c>
      <c r="B350" s="9">
        <v>191200</v>
      </c>
      <c r="C350" s="7">
        <v>151000</v>
      </c>
      <c r="D350" s="7">
        <v>0</v>
      </c>
      <c r="E350" s="15">
        <f t="shared" si="16"/>
        <v>191200</v>
      </c>
      <c r="F350" s="15">
        <f t="shared" si="17"/>
        <v>80</v>
      </c>
      <c r="G350" s="7"/>
      <c r="H350" s="7"/>
      <c r="I350" s="7"/>
      <c r="J350" s="7"/>
      <c r="L350" s="7"/>
    </row>
    <row r="351" spans="1:12" x14ac:dyDescent="0.2">
      <c r="A351" s="13">
        <v>313</v>
      </c>
      <c r="B351" s="9">
        <v>264000</v>
      </c>
      <c r="C351" s="7">
        <v>150000</v>
      </c>
      <c r="D351" s="7">
        <v>64800</v>
      </c>
      <c r="E351" s="15">
        <f t="shared" si="16"/>
        <v>264000</v>
      </c>
      <c r="F351" s="15">
        <f t="shared" si="17"/>
        <v>80</v>
      </c>
      <c r="G351" s="7"/>
      <c r="H351" s="7"/>
      <c r="I351" s="7"/>
      <c r="J351" s="7"/>
      <c r="L351" s="7"/>
    </row>
    <row r="352" spans="1:12" x14ac:dyDescent="0.2">
      <c r="A352" s="13">
        <v>314</v>
      </c>
      <c r="B352" s="9">
        <v>229600</v>
      </c>
      <c r="C352" s="7">
        <v>201000</v>
      </c>
      <c r="D352" s="7">
        <v>31200</v>
      </c>
      <c r="E352" s="15">
        <f t="shared" si="16"/>
        <v>229600</v>
      </c>
      <c r="F352" s="15">
        <f t="shared" si="17"/>
        <v>80</v>
      </c>
      <c r="G352" s="7"/>
      <c r="H352" s="7"/>
      <c r="I352" s="7"/>
      <c r="J352" s="7"/>
      <c r="L352" s="7"/>
    </row>
    <row r="353" spans="1:12" x14ac:dyDescent="0.2">
      <c r="A353" s="13">
        <v>315</v>
      </c>
      <c r="B353" s="9">
        <v>139200</v>
      </c>
      <c r="C353" s="7">
        <v>164000</v>
      </c>
      <c r="D353" s="7">
        <v>64800</v>
      </c>
      <c r="E353" s="15">
        <f t="shared" si="16"/>
        <v>164000</v>
      </c>
      <c r="F353" s="15">
        <f t="shared" si="17"/>
        <v>100</v>
      </c>
      <c r="G353" s="7"/>
      <c r="H353" s="7"/>
      <c r="I353" s="7"/>
      <c r="J353" s="7"/>
      <c r="L353" s="7"/>
    </row>
    <row r="354" spans="1:12" x14ac:dyDescent="0.2">
      <c r="A354" s="13">
        <v>316</v>
      </c>
      <c r="B354" s="9">
        <v>223200</v>
      </c>
      <c r="C354" s="7">
        <v>129000</v>
      </c>
      <c r="D354" s="7">
        <v>57600</v>
      </c>
      <c r="E354" s="15">
        <f t="shared" si="16"/>
        <v>223200</v>
      </c>
      <c r="F354" s="15">
        <f t="shared" si="17"/>
        <v>80</v>
      </c>
      <c r="G354" s="7"/>
      <c r="H354" s="7"/>
      <c r="I354" s="7"/>
      <c r="J354" s="7"/>
      <c r="L354" s="7"/>
    </row>
    <row r="355" spans="1:12" x14ac:dyDescent="0.2">
      <c r="A355" s="13">
        <v>317</v>
      </c>
      <c r="B355" s="9">
        <v>213600</v>
      </c>
      <c r="C355" s="7">
        <v>131000</v>
      </c>
      <c r="D355" s="7">
        <v>66000</v>
      </c>
      <c r="E355" s="15">
        <f t="shared" si="16"/>
        <v>213600</v>
      </c>
      <c r="F355" s="15">
        <f t="shared" si="17"/>
        <v>80</v>
      </c>
      <c r="G355" s="7"/>
      <c r="H355" s="7"/>
      <c r="I355" s="7"/>
      <c r="J355" s="7"/>
      <c r="L355" s="7"/>
    </row>
    <row r="356" spans="1:12" x14ac:dyDescent="0.2">
      <c r="A356" s="13">
        <v>318</v>
      </c>
      <c r="B356" s="9">
        <v>160000</v>
      </c>
      <c r="C356" s="7">
        <v>75000</v>
      </c>
      <c r="D356" s="7">
        <v>74400</v>
      </c>
      <c r="E356" s="15">
        <f t="shared" si="16"/>
        <v>160000</v>
      </c>
      <c r="F356" s="15">
        <f t="shared" si="17"/>
        <v>80</v>
      </c>
      <c r="G356" s="7"/>
      <c r="H356" s="7"/>
      <c r="I356" s="7"/>
      <c r="J356" s="7"/>
      <c r="L356" s="7"/>
    </row>
    <row r="357" spans="1:12" x14ac:dyDescent="0.2">
      <c r="A357" s="13">
        <v>319</v>
      </c>
      <c r="B357" s="9">
        <v>309600</v>
      </c>
      <c r="C357" s="7">
        <v>156000</v>
      </c>
      <c r="D357" s="7">
        <v>43200</v>
      </c>
      <c r="E357" s="15">
        <f t="shared" si="16"/>
        <v>309600</v>
      </c>
      <c r="F357" s="15">
        <f t="shared" si="17"/>
        <v>80</v>
      </c>
      <c r="G357" s="7"/>
      <c r="H357" s="7"/>
      <c r="I357" s="7"/>
      <c r="J357" s="7"/>
      <c r="L357" s="7"/>
    </row>
    <row r="358" spans="1:12" x14ac:dyDescent="0.2">
      <c r="A358" s="13">
        <v>320</v>
      </c>
      <c r="B358" s="9">
        <v>217600</v>
      </c>
      <c r="C358" s="7">
        <v>181000</v>
      </c>
      <c r="D358" s="7">
        <v>104400</v>
      </c>
      <c r="E358" s="15">
        <f t="shared" si="16"/>
        <v>217600</v>
      </c>
      <c r="F358" s="15">
        <f t="shared" si="17"/>
        <v>80</v>
      </c>
      <c r="G358" s="7"/>
      <c r="H358" s="7"/>
      <c r="I358" s="7"/>
      <c r="J358" s="7"/>
      <c r="L358" s="7"/>
    </row>
    <row r="359" spans="1:12" x14ac:dyDescent="0.2">
      <c r="A359" s="13">
        <v>321</v>
      </c>
      <c r="B359" s="9">
        <v>299200</v>
      </c>
      <c r="C359" s="7">
        <v>127000</v>
      </c>
      <c r="D359" s="7">
        <v>78000</v>
      </c>
      <c r="E359" s="15">
        <f t="shared" si="16"/>
        <v>299200</v>
      </c>
      <c r="F359" s="15">
        <f t="shared" si="17"/>
        <v>80</v>
      </c>
      <c r="G359" s="7"/>
      <c r="H359" s="7"/>
      <c r="I359" s="7"/>
      <c r="J359" s="7"/>
      <c r="L359" s="7"/>
    </row>
    <row r="360" spans="1:12" x14ac:dyDescent="0.2">
      <c r="A360" s="13">
        <v>322</v>
      </c>
      <c r="B360" s="9">
        <v>243200</v>
      </c>
      <c r="C360" s="7">
        <v>245000</v>
      </c>
      <c r="D360" s="7">
        <v>123600</v>
      </c>
      <c r="E360" s="15">
        <f t="shared" ref="E360:E423" si="18">MAX(B360:D360)</f>
        <v>245000</v>
      </c>
      <c r="F360" s="15">
        <f t="shared" ref="F360:F423" si="19">IF(E360=B360,80,IF(E360=C360,100,120))</f>
        <v>100</v>
      </c>
      <c r="G360" s="7"/>
      <c r="H360" s="7"/>
      <c r="I360" s="7"/>
      <c r="J360" s="7"/>
      <c r="L360" s="7"/>
    </row>
    <row r="361" spans="1:12" x14ac:dyDescent="0.2">
      <c r="A361" s="13">
        <v>323</v>
      </c>
      <c r="B361" s="9">
        <v>197600</v>
      </c>
      <c r="C361" s="7">
        <v>148000</v>
      </c>
      <c r="D361" s="7">
        <v>103200</v>
      </c>
      <c r="E361" s="15">
        <f t="shared" si="18"/>
        <v>197600</v>
      </c>
      <c r="F361" s="15">
        <f t="shared" si="19"/>
        <v>80</v>
      </c>
      <c r="G361" s="7"/>
      <c r="H361" s="7"/>
      <c r="I361" s="7"/>
      <c r="J361" s="7"/>
      <c r="L361" s="7"/>
    </row>
    <row r="362" spans="1:12" x14ac:dyDescent="0.2">
      <c r="A362" s="13">
        <v>324</v>
      </c>
      <c r="B362" s="9">
        <v>233600</v>
      </c>
      <c r="C362" s="7">
        <v>150000</v>
      </c>
      <c r="D362" s="7">
        <v>127200</v>
      </c>
      <c r="E362" s="15">
        <f t="shared" si="18"/>
        <v>233600</v>
      </c>
      <c r="F362" s="15">
        <f t="shared" si="19"/>
        <v>80</v>
      </c>
      <c r="G362" s="7"/>
      <c r="H362" s="7"/>
      <c r="I362" s="7"/>
      <c r="J362" s="7"/>
      <c r="L362" s="7"/>
    </row>
    <row r="363" spans="1:12" x14ac:dyDescent="0.2">
      <c r="A363" s="13">
        <v>325</v>
      </c>
      <c r="B363" s="9">
        <v>199200</v>
      </c>
      <c r="C363" s="7">
        <v>100000</v>
      </c>
      <c r="D363" s="7">
        <v>156000</v>
      </c>
      <c r="E363" s="15">
        <f t="shared" si="18"/>
        <v>199200</v>
      </c>
      <c r="F363" s="15">
        <f t="shared" si="19"/>
        <v>80</v>
      </c>
      <c r="G363" s="7"/>
      <c r="H363" s="7"/>
      <c r="I363" s="7"/>
      <c r="J363" s="7"/>
      <c r="L363" s="7"/>
    </row>
    <row r="364" spans="1:12" x14ac:dyDescent="0.2">
      <c r="A364" s="13">
        <v>326</v>
      </c>
      <c r="B364" s="9">
        <v>106400</v>
      </c>
      <c r="C364" s="7">
        <v>63000</v>
      </c>
      <c r="D364" s="7">
        <v>27600</v>
      </c>
      <c r="E364" s="15">
        <f t="shared" si="18"/>
        <v>106400</v>
      </c>
      <c r="F364" s="15">
        <f t="shared" si="19"/>
        <v>80</v>
      </c>
      <c r="G364" s="7"/>
      <c r="H364" s="7"/>
      <c r="I364" s="7"/>
      <c r="J364" s="7"/>
      <c r="L364" s="7"/>
    </row>
    <row r="365" spans="1:12" x14ac:dyDescent="0.2">
      <c r="A365" s="13">
        <v>327</v>
      </c>
      <c r="B365" s="9">
        <v>164800</v>
      </c>
      <c r="C365" s="7">
        <v>121000</v>
      </c>
      <c r="D365" s="7">
        <v>115200</v>
      </c>
      <c r="E365" s="15">
        <f t="shared" si="18"/>
        <v>164800</v>
      </c>
      <c r="F365" s="15">
        <f t="shared" si="19"/>
        <v>80</v>
      </c>
      <c r="G365" s="7"/>
      <c r="H365" s="7"/>
      <c r="I365" s="7"/>
      <c r="J365" s="7"/>
      <c r="L365" s="7"/>
    </row>
    <row r="366" spans="1:12" x14ac:dyDescent="0.2">
      <c r="A366" s="13">
        <v>328</v>
      </c>
      <c r="B366" s="9">
        <v>112000</v>
      </c>
      <c r="C366" s="7">
        <v>140000</v>
      </c>
      <c r="D366" s="7">
        <v>34800</v>
      </c>
      <c r="E366" s="15">
        <f t="shared" si="18"/>
        <v>140000</v>
      </c>
      <c r="F366" s="15">
        <f t="shared" si="19"/>
        <v>100</v>
      </c>
      <c r="G366" s="7"/>
      <c r="H366" s="7"/>
      <c r="I366" s="7"/>
      <c r="J366" s="7"/>
      <c r="L366" s="7"/>
    </row>
    <row r="367" spans="1:12" x14ac:dyDescent="0.2">
      <c r="A367" s="13">
        <v>329</v>
      </c>
      <c r="B367" s="9">
        <v>115200</v>
      </c>
      <c r="C367" s="7">
        <v>181000</v>
      </c>
      <c r="D367" s="7">
        <v>134400</v>
      </c>
      <c r="E367" s="15">
        <f t="shared" si="18"/>
        <v>181000</v>
      </c>
      <c r="F367" s="15">
        <f t="shared" si="19"/>
        <v>100</v>
      </c>
      <c r="G367" s="7"/>
      <c r="H367" s="7"/>
      <c r="I367" s="7"/>
      <c r="J367" s="7"/>
      <c r="L367" s="7"/>
    </row>
    <row r="368" spans="1:12" x14ac:dyDescent="0.2">
      <c r="A368" s="13">
        <v>330</v>
      </c>
      <c r="B368" s="9">
        <v>138400</v>
      </c>
      <c r="C368" s="7">
        <v>145000</v>
      </c>
      <c r="D368" s="7">
        <v>217200</v>
      </c>
      <c r="E368" s="15">
        <f t="shared" si="18"/>
        <v>217200</v>
      </c>
      <c r="F368" s="15">
        <f t="shared" si="19"/>
        <v>120</v>
      </c>
      <c r="G368" s="7"/>
      <c r="H368" s="7"/>
      <c r="I368" s="7"/>
      <c r="J368" s="7"/>
      <c r="L368" s="7"/>
    </row>
    <row r="369" spans="1:12" x14ac:dyDescent="0.2">
      <c r="A369" s="13">
        <v>331</v>
      </c>
      <c r="B369" s="9">
        <v>330400</v>
      </c>
      <c r="C369" s="7">
        <v>276000</v>
      </c>
      <c r="D369" s="7">
        <v>178800</v>
      </c>
      <c r="E369" s="15">
        <f t="shared" si="18"/>
        <v>330400</v>
      </c>
      <c r="F369" s="15">
        <f t="shared" si="19"/>
        <v>80</v>
      </c>
      <c r="G369" s="7"/>
      <c r="H369" s="7"/>
      <c r="I369" s="7"/>
      <c r="J369" s="7"/>
      <c r="L369" s="7"/>
    </row>
    <row r="370" spans="1:12" x14ac:dyDescent="0.2">
      <c r="A370" s="13">
        <v>332</v>
      </c>
      <c r="B370" s="9">
        <v>187200</v>
      </c>
      <c r="C370" s="7">
        <v>162000</v>
      </c>
      <c r="D370" s="7">
        <v>28800</v>
      </c>
      <c r="E370" s="15">
        <f t="shared" si="18"/>
        <v>187200</v>
      </c>
      <c r="F370" s="15">
        <f t="shared" si="19"/>
        <v>80</v>
      </c>
      <c r="G370" s="7"/>
      <c r="H370" s="7"/>
      <c r="I370" s="7"/>
      <c r="J370" s="7"/>
      <c r="L370" s="7"/>
    </row>
    <row r="371" spans="1:12" x14ac:dyDescent="0.2">
      <c r="A371" s="13">
        <v>333</v>
      </c>
      <c r="B371" s="9">
        <v>218400</v>
      </c>
      <c r="C371" s="7">
        <v>200000</v>
      </c>
      <c r="D371" s="7">
        <v>80400</v>
      </c>
      <c r="E371" s="15">
        <f t="shared" si="18"/>
        <v>218400</v>
      </c>
      <c r="F371" s="15">
        <f t="shared" si="19"/>
        <v>80</v>
      </c>
      <c r="G371" s="7"/>
      <c r="H371" s="7"/>
      <c r="I371" s="7"/>
      <c r="J371" s="7"/>
      <c r="L371" s="7"/>
    </row>
    <row r="372" spans="1:12" x14ac:dyDescent="0.2">
      <c r="A372" s="13">
        <v>334</v>
      </c>
      <c r="B372" s="9">
        <v>95200</v>
      </c>
      <c r="C372" s="7">
        <v>61000</v>
      </c>
      <c r="D372" s="7">
        <v>146400</v>
      </c>
      <c r="E372" s="15">
        <f t="shared" si="18"/>
        <v>146400</v>
      </c>
      <c r="F372" s="15">
        <f t="shared" si="19"/>
        <v>120</v>
      </c>
      <c r="G372" s="7"/>
      <c r="H372" s="7"/>
      <c r="I372" s="7"/>
      <c r="J372" s="7"/>
      <c r="L372" s="7"/>
    </row>
    <row r="373" spans="1:12" x14ac:dyDescent="0.2">
      <c r="A373" s="13">
        <v>335</v>
      </c>
      <c r="B373" s="9">
        <v>256000</v>
      </c>
      <c r="C373" s="7">
        <v>177000</v>
      </c>
      <c r="D373" s="7">
        <v>42000</v>
      </c>
      <c r="E373" s="15">
        <f t="shared" si="18"/>
        <v>256000</v>
      </c>
      <c r="F373" s="15">
        <f t="shared" si="19"/>
        <v>80</v>
      </c>
      <c r="G373" s="7"/>
      <c r="H373" s="7"/>
      <c r="I373" s="7"/>
      <c r="J373" s="7"/>
      <c r="L373" s="7"/>
    </row>
    <row r="374" spans="1:12" x14ac:dyDescent="0.2">
      <c r="A374" s="13">
        <v>336</v>
      </c>
      <c r="B374" s="9">
        <v>95200</v>
      </c>
      <c r="C374" s="7">
        <v>33000</v>
      </c>
      <c r="D374" s="7">
        <v>0</v>
      </c>
      <c r="E374" s="15">
        <f t="shared" si="18"/>
        <v>95200</v>
      </c>
      <c r="F374" s="15">
        <f t="shared" si="19"/>
        <v>80</v>
      </c>
      <c r="G374" s="7"/>
      <c r="H374" s="7"/>
      <c r="I374" s="7"/>
      <c r="J374" s="7"/>
      <c r="L374" s="7"/>
    </row>
    <row r="375" spans="1:12" x14ac:dyDescent="0.2">
      <c r="A375" s="13">
        <v>337</v>
      </c>
      <c r="B375" s="9">
        <v>253600</v>
      </c>
      <c r="C375" s="7">
        <v>141000</v>
      </c>
      <c r="D375" s="7">
        <v>114000</v>
      </c>
      <c r="E375" s="15">
        <f t="shared" si="18"/>
        <v>253600</v>
      </c>
      <c r="F375" s="15">
        <f t="shared" si="19"/>
        <v>80</v>
      </c>
      <c r="G375" s="7"/>
      <c r="H375" s="7"/>
      <c r="I375" s="7"/>
      <c r="J375" s="7"/>
      <c r="L375" s="7"/>
    </row>
    <row r="376" spans="1:12" x14ac:dyDescent="0.2">
      <c r="A376" s="13">
        <v>338</v>
      </c>
      <c r="B376" s="9">
        <v>194400</v>
      </c>
      <c r="C376" s="7">
        <v>195000</v>
      </c>
      <c r="D376" s="7">
        <v>100800</v>
      </c>
      <c r="E376" s="15">
        <f t="shared" si="18"/>
        <v>195000</v>
      </c>
      <c r="F376" s="15">
        <f t="shared" si="19"/>
        <v>100</v>
      </c>
      <c r="G376" s="7"/>
      <c r="H376" s="7"/>
      <c r="I376" s="7"/>
      <c r="J376" s="7"/>
      <c r="L376" s="7"/>
    </row>
    <row r="377" spans="1:12" x14ac:dyDescent="0.2">
      <c r="A377" s="13">
        <v>339</v>
      </c>
      <c r="B377" s="9">
        <v>118400</v>
      </c>
      <c r="C377" s="7">
        <v>122000</v>
      </c>
      <c r="D377" s="7">
        <v>68400</v>
      </c>
      <c r="E377" s="15">
        <f t="shared" si="18"/>
        <v>122000</v>
      </c>
      <c r="F377" s="15">
        <f t="shared" si="19"/>
        <v>100</v>
      </c>
      <c r="G377" s="7"/>
      <c r="H377" s="7"/>
      <c r="I377" s="7"/>
      <c r="J377" s="7"/>
      <c r="L377" s="7"/>
    </row>
    <row r="378" spans="1:12" x14ac:dyDescent="0.2">
      <c r="A378" s="13">
        <v>340</v>
      </c>
      <c r="B378" s="9">
        <v>216000</v>
      </c>
      <c r="C378" s="7">
        <v>238000</v>
      </c>
      <c r="D378" s="7">
        <v>123600</v>
      </c>
      <c r="E378" s="15">
        <f t="shared" si="18"/>
        <v>238000</v>
      </c>
      <c r="F378" s="15">
        <f t="shared" si="19"/>
        <v>100</v>
      </c>
      <c r="G378" s="7"/>
      <c r="H378" s="7"/>
      <c r="I378" s="7"/>
      <c r="J378" s="7"/>
      <c r="L378" s="7"/>
    </row>
    <row r="379" spans="1:12" x14ac:dyDescent="0.2">
      <c r="A379" s="13">
        <v>341</v>
      </c>
      <c r="B379" s="9">
        <v>228000</v>
      </c>
      <c r="C379" s="7">
        <v>113000</v>
      </c>
      <c r="D379" s="7">
        <v>112800</v>
      </c>
      <c r="E379" s="15">
        <f t="shared" si="18"/>
        <v>228000</v>
      </c>
      <c r="F379" s="15">
        <f t="shared" si="19"/>
        <v>80</v>
      </c>
      <c r="G379" s="7"/>
      <c r="H379" s="7"/>
      <c r="I379" s="7"/>
      <c r="J379" s="7"/>
      <c r="L379" s="7"/>
    </row>
    <row r="380" spans="1:12" x14ac:dyDescent="0.2">
      <c r="A380" s="13">
        <v>342</v>
      </c>
      <c r="B380" s="9">
        <v>212000</v>
      </c>
      <c r="C380" s="7">
        <v>242000</v>
      </c>
      <c r="D380" s="7">
        <v>55200</v>
      </c>
      <c r="E380" s="15">
        <f t="shared" si="18"/>
        <v>242000</v>
      </c>
      <c r="F380" s="15">
        <f t="shared" si="19"/>
        <v>100</v>
      </c>
      <c r="G380" s="7"/>
      <c r="H380" s="7"/>
      <c r="I380" s="7"/>
      <c r="J380" s="7"/>
      <c r="L380" s="7"/>
    </row>
    <row r="381" spans="1:12" x14ac:dyDescent="0.2">
      <c r="A381" s="13">
        <v>343</v>
      </c>
      <c r="B381" s="9">
        <v>78400</v>
      </c>
      <c r="C381" s="7">
        <v>127000</v>
      </c>
      <c r="D381" s="7">
        <v>74400</v>
      </c>
      <c r="E381" s="15">
        <f t="shared" si="18"/>
        <v>127000</v>
      </c>
      <c r="F381" s="15">
        <f t="shared" si="19"/>
        <v>100</v>
      </c>
      <c r="G381" s="7"/>
      <c r="H381" s="7"/>
      <c r="I381" s="7"/>
      <c r="J381" s="7"/>
      <c r="L381" s="7"/>
    </row>
    <row r="382" spans="1:12" x14ac:dyDescent="0.2">
      <c r="A382" s="13">
        <v>344</v>
      </c>
      <c r="B382" s="9">
        <v>256800</v>
      </c>
      <c r="C382" s="7">
        <v>263000</v>
      </c>
      <c r="D382" s="7">
        <v>74400</v>
      </c>
      <c r="E382" s="15">
        <f t="shared" si="18"/>
        <v>263000</v>
      </c>
      <c r="F382" s="15">
        <f t="shared" si="19"/>
        <v>100</v>
      </c>
      <c r="G382" s="7"/>
      <c r="H382" s="7"/>
      <c r="I382" s="7"/>
      <c r="J382" s="7"/>
      <c r="L382" s="7"/>
    </row>
    <row r="383" spans="1:12" x14ac:dyDescent="0.2">
      <c r="A383" s="13">
        <v>345</v>
      </c>
      <c r="B383" s="9">
        <v>164800</v>
      </c>
      <c r="C383" s="7">
        <v>155000</v>
      </c>
      <c r="D383" s="7">
        <v>158400</v>
      </c>
      <c r="E383" s="15">
        <f t="shared" si="18"/>
        <v>164800</v>
      </c>
      <c r="F383" s="15">
        <f t="shared" si="19"/>
        <v>80</v>
      </c>
      <c r="G383" s="7"/>
      <c r="H383" s="7"/>
      <c r="I383" s="7"/>
      <c r="J383" s="7"/>
      <c r="L383" s="7"/>
    </row>
    <row r="384" spans="1:12" x14ac:dyDescent="0.2">
      <c r="A384" s="13">
        <v>346</v>
      </c>
      <c r="B384" s="9">
        <v>31200</v>
      </c>
      <c r="C384" s="7">
        <v>117000</v>
      </c>
      <c r="D384" s="7">
        <v>90000</v>
      </c>
      <c r="E384" s="15">
        <f t="shared" si="18"/>
        <v>117000</v>
      </c>
      <c r="F384" s="15">
        <f t="shared" si="19"/>
        <v>100</v>
      </c>
      <c r="G384" s="7"/>
      <c r="H384" s="7"/>
      <c r="I384" s="7"/>
      <c r="J384" s="7"/>
      <c r="L384" s="7"/>
    </row>
    <row r="385" spans="1:12" x14ac:dyDescent="0.2">
      <c r="A385" s="13">
        <v>347</v>
      </c>
      <c r="B385" s="9">
        <v>230400</v>
      </c>
      <c r="C385" s="7">
        <v>216000</v>
      </c>
      <c r="D385" s="7">
        <v>102000</v>
      </c>
      <c r="E385" s="15">
        <f t="shared" si="18"/>
        <v>230400</v>
      </c>
      <c r="F385" s="15">
        <f t="shared" si="19"/>
        <v>80</v>
      </c>
      <c r="G385" s="7"/>
      <c r="H385" s="7"/>
      <c r="I385" s="7"/>
      <c r="J385" s="7"/>
      <c r="L385" s="7"/>
    </row>
    <row r="386" spans="1:12" x14ac:dyDescent="0.2">
      <c r="A386" s="13">
        <v>348</v>
      </c>
      <c r="B386" s="9">
        <v>62400</v>
      </c>
      <c r="C386" s="7">
        <v>78000</v>
      </c>
      <c r="D386" s="7">
        <v>0</v>
      </c>
      <c r="E386" s="15">
        <f t="shared" si="18"/>
        <v>78000</v>
      </c>
      <c r="F386" s="15">
        <f t="shared" si="19"/>
        <v>100</v>
      </c>
      <c r="G386" s="7"/>
      <c r="H386" s="7"/>
      <c r="I386" s="7"/>
      <c r="J386" s="7"/>
      <c r="L386" s="7"/>
    </row>
    <row r="387" spans="1:12" x14ac:dyDescent="0.2">
      <c r="A387" s="13">
        <v>349</v>
      </c>
      <c r="B387" s="9">
        <v>283200</v>
      </c>
      <c r="C387" s="7">
        <v>138000</v>
      </c>
      <c r="D387" s="7">
        <v>100800</v>
      </c>
      <c r="E387" s="15">
        <f t="shared" si="18"/>
        <v>283200</v>
      </c>
      <c r="F387" s="15">
        <f t="shared" si="19"/>
        <v>80</v>
      </c>
      <c r="G387" s="7"/>
      <c r="H387" s="7"/>
      <c r="I387" s="7"/>
      <c r="J387" s="7"/>
      <c r="L387" s="7"/>
    </row>
    <row r="388" spans="1:12" x14ac:dyDescent="0.2">
      <c r="A388" s="13">
        <v>350</v>
      </c>
      <c r="B388" s="9">
        <v>186400</v>
      </c>
      <c r="C388" s="7">
        <v>151000</v>
      </c>
      <c r="D388" s="7">
        <v>0</v>
      </c>
      <c r="E388" s="15">
        <f t="shared" si="18"/>
        <v>186400</v>
      </c>
      <c r="F388" s="15">
        <f t="shared" si="19"/>
        <v>80</v>
      </c>
      <c r="G388" s="7"/>
      <c r="H388" s="7"/>
      <c r="I388" s="7"/>
      <c r="J388" s="7"/>
      <c r="L388" s="7"/>
    </row>
    <row r="389" spans="1:12" x14ac:dyDescent="0.2">
      <c r="A389" s="13">
        <v>351</v>
      </c>
      <c r="B389" s="9">
        <v>207200</v>
      </c>
      <c r="C389" s="7">
        <v>85000</v>
      </c>
      <c r="D389" s="7">
        <v>105600</v>
      </c>
      <c r="E389" s="15">
        <f t="shared" si="18"/>
        <v>207200</v>
      </c>
      <c r="F389" s="15">
        <f t="shared" si="19"/>
        <v>80</v>
      </c>
      <c r="G389" s="7"/>
      <c r="H389" s="7"/>
      <c r="I389" s="7"/>
      <c r="J389" s="7"/>
      <c r="L389" s="7"/>
    </row>
    <row r="390" spans="1:12" x14ac:dyDescent="0.2">
      <c r="A390" s="13">
        <v>352</v>
      </c>
      <c r="B390" s="9">
        <v>176000</v>
      </c>
      <c r="C390" s="7">
        <v>154000</v>
      </c>
      <c r="D390" s="7">
        <v>19200</v>
      </c>
      <c r="E390" s="15">
        <f t="shared" si="18"/>
        <v>176000</v>
      </c>
      <c r="F390" s="15">
        <f t="shared" si="19"/>
        <v>80</v>
      </c>
      <c r="G390" s="7"/>
      <c r="H390" s="7"/>
      <c r="I390" s="7"/>
      <c r="J390" s="7"/>
      <c r="L390" s="7"/>
    </row>
    <row r="391" spans="1:12" x14ac:dyDescent="0.2">
      <c r="A391" s="13">
        <v>353</v>
      </c>
      <c r="B391" s="9">
        <v>196000</v>
      </c>
      <c r="C391" s="7">
        <v>156000</v>
      </c>
      <c r="D391" s="7">
        <v>39600</v>
      </c>
      <c r="E391" s="15">
        <f t="shared" si="18"/>
        <v>196000</v>
      </c>
      <c r="F391" s="15">
        <f t="shared" si="19"/>
        <v>80</v>
      </c>
      <c r="G391" s="7"/>
      <c r="H391" s="7"/>
      <c r="I391" s="7"/>
      <c r="J391" s="7"/>
      <c r="L391" s="7"/>
    </row>
    <row r="392" spans="1:12" x14ac:dyDescent="0.2">
      <c r="A392" s="13">
        <v>354</v>
      </c>
      <c r="B392" s="9">
        <v>254400</v>
      </c>
      <c r="C392" s="7">
        <v>177000</v>
      </c>
      <c r="D392" s="7">
        <v>48000</v>
      </c>
      <c r="E392" s="15">
        <f t="shared" si="18"/>
        <v>254400</v>
      </c>
      <c r="F392" s="15">
        <f t="shared" si="19"/>
        <v>80</v>
      </c>
      <c r="G392" s="7"/>
      <c r="H392" s="7"/>
      <c r="I392" s="7"/>
      <c r="J392" s="7"/>
      <c r="L392" s="7"/>
    </row>
    <row r="393" spans="1:12" x14ac:dyDescent="0.2">
      <c r="A393" s="13">
        <v>355</v>
      </c>
      <c r="B393" s="9">
        <v>144000</v>
      </c>
      <c r="C393" s="7">
        <v>133000</v>
      </c>
      <c r="D393" s="7">
        <v>38400</v>
      </c>
      <c r="E393" s="15">
        <f t="shared" si="18"/>
        <v>144000</v>
      </c>
      <c r="F393" s="15">
        <f t="shared" si="19"/>
        <v>80</v>
      </c>
      <c r="G393" s="7"/>
      <c r="H393" s="7"/>
      <c r="I393" s="7"/>
      <c r="J393" s="7"/>
      <c r="L393" s="7"/>
    </row>
    <row r="394" spans="1:12" x14ac:dyDescent="0.2">
      <c r="A394" s="13">
        <v>356</v>
      </c>
      <c r="B394" s="9">
        <v>204000</v>
      </c>
      <c r="C394" s="7">
        <v>126000</v>
      </c>
      <c r="D394" s="7">
        <v>93600</v>
      </c>
      <c r="E394" s="15">
        <f t="shared" si="18"/>
        <v>204000</v>
      </c>
      <c r="F394" s="15">
        <f t="shared" si="19"/>
        <v>80</v>
      </c>
      <c r="G394" s="7"/>
      <c r="H394" s="7"/>
      <c r="I394" s="7"/>
      <c r="J394" s="7"/>
      <c r="L394" s="7"/>
    </row>
    <row r="395" spans="1:12" x14ac:dyDescent="0.2">
      <c r="A395" s="13">
        <v>357</v>
      </c>
      <c r="B395" s="9">
        <v>255200</v>
      </c>
      <c r="C395" s="7">
        <v>185000</v>
      </c>
      <c r="D395" s="7">
        <v>130800</v>
      </c>
      <c r="E395" s="15">
        <f t="shared" si="18"/>
        <v>255200</v>
      </c>
      <c r="F395" s="15">
        <f t="shared" si="19"/>
        <v>80</v>
      </c>
      <c r="G395" s="7"/>
      <c r="H395" s="7"/>
      <c r="I395" s="7"/>
      <c r="J395" s="7"/>
      <c r="L395" s="7"/>
    </row>
    <row r="396" spans="1:12" x14ac:dyDescent="0.2">
      <c r="A396" s="13">
        <v>358</v>
      </c>
      <c r="B396" s="9">
        <v>240800</v>
      </c>
      <c r="C396" s="7">
        <v>162000</v>
      </c>
      <c r="D396" s="7">
        <v>54000</v>
      </c>
      <c r="E396" s="15">
        <f t="shared" si="18"/>
        <v>240800</v>
      </c>
      <c r="F396" s="15">
        <f t="shared" si="19"/>
        <v>80</v>
      </c>
      <c r="G396" s="7"/>
      <c r="H396" s="7"/>
      <c r="I396" s="7"/>
      <c r="J396" s="7"/>
      <c r="L396" s="7"/>
    </row>
    <row r="397" spans="1:12" x14ac:dyDescent="0.2">
      <c r="A397" s="13">
        <v>359</v>
      </c>
      <c r="B397" s="9">
        <v>197600</v>
      </c>
      <c r="C397" s="7">
        <v>190000</v>
      </c>
      <c r="D397" s="7">
        <v>74400</v>
      </c>
      <c r="E397" s="15">
        <f t="shared" si="18"/>
        <v>197600</v>
      </c>
      <c r="F397" s="15">
        <f t="shared" si="19"/>
        <v>80</v>
      </c>
      <c r="G397" s="7"/>
      <c r="H397" s="7"/>
      <c r="I397" s="7"/>
      <c r="J397" s="7"/>
      <c r="L397" s="7"/>
    </row>
    <row r="398" spans="1:12" x14ac:dyDescent="0.2">
      <c r="A398" s="13">
        <v>360</v>
      </c>
      <c r="B398" s="9">
        <v>235200</v>
      </c>
      <c r="C398" s="7">
        <v>158000</v>
      </c>
      <c r="D398" s="7">
        <v>234000</v>
      </c>
      <c r="E398" s="15">
        <f t="shared" si="18"/>
        <v>235200</v>
      </c>
      <c r="F398" s="15">
        <f t="shared" si="19"/>
        <v>80</v>
      </c>
      <c r="G398" s="7"/>
      <c r="H398" s="7"/>
      <c r="I398" s="7"/>
      <c r="J398" s="7"/>
      <c r="L398" s="7"/>
    </row>
    <row r="399" spans="1:12" x14ac:dyDescent="0.2">
      <c r="A399" s="13">
        <v>361</v>
      </c>
      <c r="B399" s="9">
        <v>172000</v>
      </c>
      <c r="C399" s="7">
        <v>135000</v>
      </c>
      <c r="D399" s="7">
        <v>31200</v>
      </c>
      <c r="E399" s="15">
        <f t="shared" si="18"/>
        <v>172000</v>
      </c>
      <c r="F399" s="15">
        <f t="shared" si="19"/>
        <v>80</v>
      </c>
      <c r="G399" s="7"/>
      <c r="H399" s="7"/>
      <c r="I399" s="7"/>
      <c r="J399" s="7"/>
      <c r="L399" s="7"/>
    </row>
    <row r="400" spans="1:12" x14ac:dyDescent="0.2">
      <c r="A400" s="13">
        <v>362</v>
      </c>
      <c r="B400" s="9">
        <v>188800</v>
      </c>
      <c r="C400" s="7">
        <v>110000</v>
      </c>
      <c r="D400" s="7">
        <v>124800</v>
      </c>
      <c r="E400" s="15">
        <f t="shared" si="18"/>
        <v>188800</v>
      </c>
      <c r="F400" s="15">
        <f t="shared" si="19"/>
        <v>80</v>
      </c>
      <c r="G400" s="7"/>
      <c r="H400" s="7"/>
      <c r="I400" s="7"/>
      <c r="J400" s="7"/>
      <c r="L400" s="7"/>
    </row>
    <row r="401" spans="1:12" x14ac:dyDescent="0.2">
      <c r="A401" s="13">
        <v>363</v>
      </c>
      <c r="B401" s="9">
        <v>236800</v>
      </c>
      <c r="C401" s="7">
        <v>202000</v>
      </c>
      <c r="D401" s="7">
        <v>78000</v>
      </c>
      <c r="E401" s="15">
        <f t="shared" si="18"/>
        <v>236800</v>
      </c>
      <c r="F401" s="15">
        <f t="shared" si="19"/>
        <v>80</v>
      </c>
      <c r="G401" s="7"/>
      <c r="H401" s="7"/>
      <c r="I401" s="7"/>
      <c r="J401" s="7"/>
      <c r="L401" s="7"/>
    </row>
    <row r="402" spans="1:12" x14ac:dyDescent="0.2">
      <c r="A402" s="13">
        <v>364</v>
      </c>
      <c r="B402" s="9">
        <v>300000</v>
      </c>
      <c r="C402" s="7">
        <v>161000</v>
      </c>
      <c r="D402" s="7">
        <v>128400</v>
      </c>
      <c r="E402" s="15">
        <f t="shared" si="18"/>
        <v>300000</v>
      </c>
      <c r="F402" s="15">
        <f t="shared" si="19"/>
        <v>80</v>
      </c>
      <c r="G402" s="7"/>
      <c r="H402" s="7"/>
      <c r="I402" s="7"/>
      <c r="J402" s="7"/>
      <c r="L402" s="7"/>
    </row>
    <row r="403" spans="1:12" x14ac:dyDescent="0.2">
      <c r="A403" s="13">
        <v>365</v>
      </c>
      <c r="B403" s="9">
        <v>210400</v>
      </c>
      <c r="C403" s="7">
        <v>91000</v>
      </c>
      <c r="D403" s="7">
        <v>201600</v>
      </c>
      <c r="E403" s="15">
        <f t="shared" si="18"/>
        <v>210400</v>
      </c>
      <c r="F403" s="15">
        <f t="shared" si="19"/>
        <v>80</v>
      </c>
      <c r="G403" s="7"/>
      <c r="H403" s="7"/>
      <c r="I403" s="7"/>
      <c r="J403" s="7"/>
      <c r="L403" s="7"/>
    </row>
    <row r="404" spans="1:12" x14ac:dyDescent="0.2">
      <c r="A404" s="13">
        <v>366</v>
      </c>
      <c r="B404" s="9">
        <v>230400</v>
      </c>
      <c r="C404" s="7">
        <v>203000</v>
      </c>
      <c r="D404" s="7">
        <v>39600</v>
      </c>
      <c r="E404" s="15">
        <f t="shared" si="18"/>
        <v>230400</v>
      </c>
      <c r="F404" s="15">
        <f t="shared" si="19"/>
        <v>80</v>
      </c>
      <c r="G404" s="7"/>
      <c r="H404" s="7"/>
      <c r="I404" s="7"/>
      <c r="J404" s="7"/>
      <c r="L404" s="7"/>
    </row>
    <row r="405" spans="1:12" x14ac:dyDescent="0.2">
      <c r="A405" s="13">
        <v>367</v>
      </c>
      <c r="B405" s="9">
        <v>160000</v>
      </c>
      <c r="C405" s="7">
        <v>112000</v>
      </c>
      <c r="D405" s="7">
        <v>109200</v>
      </c>
      <c r="E405" s="15">
        <f t="shared" si="18"/>
        <v>160000</v>
      </c>
      <c r="F405" s="15">
        <f t="shared" si="19"/>
        <v>80</v>
      </c>
      <c r="G405" s="7"/>
      <c r="H405" s="7"/>
      <c r="I405" s="7"/>
      <c r="J405" s="7"/>
      <c r="L405" s="7"/>
    </row>
    <row r="406" spans="1:12" x14ac:dyDescent="0.2">
      <c r="A406" s="13">
        <v>368</v>
      </c>
      <c r="B406" s="9">
        <v>124800</v>
      </c>
      <c r="C406" s="7">
        <v>52000</v>
      </c>
      <c r="D406" s="7">
        <v>36000</v>
      </c>
      <c r="E406" s="15">
        <f t="shared" si="18"/>
        <v>124800</v>
      </c>
      <c r="F406" s="15">
        <f t="shared" si="19"/>
        <v>80</v>
      </c>
      <c r="G406" s="7"/>
      <c r="H406" s="7"/>
      <c r="I406" s="7"/>
      <c r="J406" s="7"/>
      <c r="L406" s="7"/>
    </row>
    <row r="407" spans="1:12" x14ac:dyDescent="0.2">
      <c r="A407" s="13">
        <v>369</v>
      </c>
      <c r="B407" s="9">
        <v>102400</v>
      </c>
      <c r="C407" s="7">
        <v>67000</v>
      </c>
      <c r="D407" s="7">
        <v>50400</v>
      </c>
      <c r="E407" s="15">
        <f t="shared" si="18"/>
        <v>102400</v>
      </c>
      <c r="F407" s="15">
        <f t="shared" si="19"/>
        <v>80</v>
      </c>
      <c r="G407" s="7"/>
      <c r="H407" s="7"/>
      <c r="I407" s="7"/>
      <c r="J407" s="7"/>
      <c r="L407" s="7"/>
    </row>
    <row r="408" spans="1:12" x14ac:dyDescent="0.2">
      <c r="A408" s="13">
        <v>370</v>
      </c>
      <c r="B408" s="9">
        <v>219200</v>
      </c>
      <c r="C408" s="7">
        <v>162000</v>
      </c>
      <c r="D408" s="7">
        <v>124800</v>
      </c>
      <c r="E408" s="15">
        <f t="shared" si="18"/>
        <v>219200</v>
      </c>
      <c r="F408" s="15">
        <f t="shared" si="19"/>
        <v>80</v>
      </c>
      <c r="G408" s="7"/>
      <c r="H408" s="7"/>
      <c r="I408" s="7"/>
      <c r="J408" s="7"/>
      <c r="L408" s="7"/>
    </row>
    <row r="409" spans="1:12" x14ac:dyDescent="0.2">
      <c r="A409" s="13">
        <v>371</v>
      </c>
      <c r="B409" s="9">
        <v>93600</v>
      </c>
      <c r="C409" s="7">
        <v>103000</v>
      </c>
      <c r="D409" s="7">
        <v>27600</v>
      </c>
      <c r="E409" s="15">
        <f t="shared" si="18"/>
        <v>103000</v>
      </c>
      <c r="F409" s="15">
        <f t="shared" si="19"/>
        <v>100</v>
      </c>
      <c r="G409" s="7"/>
      <c r="H409" s="7"/>
      <c r="I409" s="7"/>
      <c r="J409" s="7"/>
      <c r="L409" s="7"/>
    </row>
    <row r="410" spans="1:12" x14ac:dyDescent="0.2">
      <c r="A410" s="13">
        <v>372</v>
      </c>
      <c r="B410" s="9">
        <v>260800</v>
      </c>
      <c r="C410" s="7">
        <v>166000</v>
      </c>
      <c r="D410" s="7">
        <v>213600</v>
      </c>
      <c r="E410" s="15">
        <f t="shared" si="18"/>
        <v>260800</v>
      </c>
      <c r="F410" s="15">
        <f t="shared" si="19"/>
        <v>80</v>
      </c>
      <c r="G410" s="7"/>
      <c r="H410" s="7"/>
      <c r="I410" s="7"/>
      <c r="J410" s="7"/>
      <c r="L410" s="7"/>
    </row>
    <row r="411" spans="1:12" x14ac:dyDescent="0.2">
      <c r="A411" s="13">
        <v>373</v>
      </c>
      <c r="B411" s="9">
        <v>153600</v>
      </c>
      <c r="C411" s="7">
        <v>89000</v>
      </c>
      <c r="D411" s="7">
        <v>40800</v>
      </c>
      <c r="E411" s="15">
        <f t="shared" si="18"/>
        <v>153600</v>
      </c>
      <c r="F411" s="15">
        <f t="shared" si="19"/>
        <v>80</v>
      </c>
      <c r="G411" s="7"/>
      <c r="H411" s="7"/>
      <c r="I411" s="7"/>
      <c r="J411" s="7"/>
      <c r="L411" s="7"/>
    </row>
    <row r="412" spans="1:12" x14ac:dyDescent="0.2">
      <c r="A412" s="13">
        <v>374</v>
      </c>
      <c r="B412" s="9">
        <v>316000</v>
      </c>
      <c r="C412" s="7">
        <v>261000</v>
      </c>
      <c r="D412" s="7">
        <v>28800</v>
      </c>
      <c r="E412" s="15">
        <f t="shared" si="18"/>
        <v>316000</v>
      </c>
      <c r="F412" s="15">
        <f t="shared" si="19"/>
        <v>80</v>
      </c>
      <c r="G412" s="7"/>
      <c r="H412" s="7"/>
      <c r="I412" s="7"/>
      <c r="J412" s="7"/>
      <c r="L412" s="7"/>
    </row>
    <row r="413" spans="1:12" x14ac:dyDescent="0.2">
      <c r="A413" s="13">
        <v>375</v>
      </c>
      <c r="B413" s="9">
        <v>252800</v>
      </c>
      <c r="C413" s="7">
        <v>166000</v>
      </c>
      <c r="D413" s="7">
        <v>192000</v>
      </c>
      <c r="E413" s="15">
        <f t="shared" si="18"/>
        <v>252800</v>
      </c>
      <c r="F413" s="15">
        <f t="shared" si="19"/>
        <v>80</v>
      </c>
      <c r="G413" s="7"/>
      <c r="H413" s="7"/>
      <c r="I413" s="7"/>
      <c r="J413" s="7"/>
      <c r="L413" s="7"/>
    </row>
    <row r="414" spans="1:12" x14ac:dyDescent="0.2">
      <c r="A414" s="13">
        <v>376</v>
      </c>
      <c r="B414" s="9">
        <v>120800</v>
      </c>
      <c r="C414" s="7">
        <v>177000</v>
      </c>
      <c r="D414" s="7">
        <v>31200</v>
      </c>
      <c r="E414" s="15">
        <f t="shared" si="18"/>
        <v>177000</v>
      </c>
      <c r="F414" s="15">
        <f t="shared" si="19"/>
        <v>100</v>
      </c>
      <c r="G414" s="7"/>
      <c r="H414" s="7"/>
      <c r="I414" s="7"/>
      <c r="J414" s="7"/>
      <c r="L414" s="7"/>
    </row>
    <row r="415" spans="1:12" x14ac:dyDescent="0.2">
      <c r="A415" s="13">
        <v>377</v>
      </c>
      <c r="B415" s="9">
        <v>257600</v>
      </c>
      <c r="C415" s="7">
        <v>136000</v>
      </c>
      <c r="D415" s="7">
        <v>135600</v>
      </c>
      <c r="E415" s="15">
        <f t="shared" si="18"/>
        <v>257600</v>
      </c>
      <c r="F415" s="15">
        <f t="shared" si="19"/>
        <v>80</v>
      </c>
      <c r="G415" s="7"/>
      <c r="H415" s="7"/>
      <c r="I415" s="7"/>
      <c r="J415" s="7"/>
      <c r="L415" s="7"/>
    </row>
    <row r="416" spans="1:12" x14ac:dyDescent="0.2">
      <c r="A416" s="13">
        <v>378</v>
      </c>
      <c r="B416" s="9">
        <v>296000</v>
      </c>
      <c r="C416" s="7">
        <v>247000</v>
      </c>
      <c r="D416" s="7">
        <v>96000</v>
      </c>
      <c r="E416" s="15">
        <f t="shared" si="18"/>
        <v>296000</v>
      </c>
      <c r="F416" s="15">
        <f t="shared" si="19"/>
        <v>80</v>
      </c>
      <c r="G416" s="7"/>
      <c r="H416" s="7"/>
      <c r="I416" s="7"/>
      <c r="J416" s="7"/>
      <c r="L416" s="7"/>
    </row>
    <row r="417" spans="1:12" x14ac:dyDescent="0.2">
      <c r="A417" s="13">
        <v>379</v>
      </c>
      <c r="B417" s="9">
        <v>119200</v>
      </c>
      <c r="C417" s="7">
        <v>120000</v>
      </c>
      <c r="D417" s="7">
        <v>104400</v>
      </c>
      <c r="E417" s="15">
        <f t="shared" si="18"/>
        <v>120000</v>
      </c>
      <c r="F417" s="15">
        <f t="shared" si="19"/>
        <v>100</v>
      </c>
      <c r="G417" s="7"/>
      <c r="H417" s="7"/>
      <c r="I417" s="7"/>
      <c r="J417" s="7"/>
      <c r="L417" s="7"/>
    </row>
    <row r="418" spans="1:12" x14ac:dyDescent="0.2">
      <c r="A418" s="13">
        <v>380</v>
      </c>
      <c r="B418" s="9">
        <v>146400</v>
      </c>
      <c r="C418" s="7">
        <v>90000</v>
      </c>
      <c r="D418" s="7">
        <v>106800</v>
      </c>
      <c r="E418" s="15">
        <f t="shared" si="18"/>
        <v>146400</v>
      </c>
      <c r="F418" s="15">
        <f t="shared" si="19"/>
        <v>80</v>
      </c>
      <c r="G418" s="7"/>
      <c r="H418" s="7"/>
      <c r="I418" s="7"/>
      <c r="J418" s="7"/>
      <c r="L418" s="7"/>
    </row>
    <row r="419" spans="1:12" x14ac:dyDescent="0.2">
      <c r="A419" s="13">
        <v>381</v>
      </c>
      <c r="B419" s="9">
        <v>117600</v>
      </c>
      <c r="C419" s="7">
        <v>188000</v>
      </c>
      <c r="D419" s="7">
        <v>84000</v>
      </c>
      <c r="E419" s="15">
        <f t="shared" si="18"/>
        <v>188000</v>
      </c>
      <c r="F419" s="15">
        <f t="shared" si="19"/>
        <v>100</v>
      </c>
      <c r="G419" s="7"/>
      <c r="H419" s="7"/>
      <c r="I419" s="7"/>
      <c r="J419" s="7"/>
      <c r="L419" s="7"/>
    </row>
    <row r="420" spans="1:12" x14ac:dyDescent="0.2">
      <c r="A420" s="13">
        <v>382</v>
      </c>
      <c r="B420" s="9">
        <v>203200</v>
      </c>
      <c r="C420" s="7">
        <v>165000</v>
      </c>
      <c r="D420" s="7">
        <v>109200</v>
      </c>
      <c r="E420" s="15">
        <f t="shared" si="18"/>
        <v>203200</v>
      </c>
      <c r="F420" s="15">
        <f t="shared" si="19"/>
        <v>80</v>
      </c>
      <c r="G420" s="7"/>
      <c r="H420" s="7"/>
      <c r="I420" s="7"/>
      <c r="J420" s="7"/>
      <c r="L420" s="7"/>
    </row>
    <row r="421" spans="1:12" x14ac:dyDescent="0.2">
      <c r="A421" s="13">
        <v>383</v>
      </c>
      <c r="B421" s="9">
        <v>114400</v>
      </c>
      <c r="C421" s="7">
        <v>38000</v>
      </c>
      <c r="D421" s="7">
        <v>0</v>
      </c>
      <c r="E421" s="15">
        <f t="shared" si="18"/>
        <v>114400</v>
      </c>
      <c r="F421" s="15">
        <f t="shared" si="19"/>
        <v>80</v>
      </c>
      <c r="G421" s="7"/>
      <c r="H421" s="7"/>
      <c r="I421" s="7"/>
      <c r="J421" s="7"/>
      <c r="L421" s="7"/>
    </row>
    <row r="422" spans="1:12" x14ac:dyDescent="0.2">
      <c r="A422" s="13">
        <v>384</v>
      </c>
      <c r="B422" s="9">
        <v>189600</v>
      </c>
      <c r="C422" s="7">
        <v>150000</v>
      </c>
      <c r="D422" s="7">
        <v>0</v>
      </c>
      <c r="E422" s="15">
        <f t="shared" si="18"/>
        <v>189600</v>
      </c>
      <c r="F422" s="15">
        <f t="shared" si="19"/>
        <v>80</v>
      </c>
      <c r="G422" s="7"/>
      <c r="H422" s="7"/>
      <c r="I422" s="7"/>
      <c r="J422" s="7"/>
      <c r="L422" s="7"/>
    </row>
    <row r="423" spans="1:12" x14ac:dyDescent="0.2">
      <c r="A423" s="13">
        <v>385</v>
      </c>
      <c r="B423" s="9">
        <v>171200</v>
      </c>
      <c r="C423" s="7">
        <v>104000</v>
      </c>
      <c r="D423" s="7">
        <v>133200</v>
      </c>
      <c r="E423" s="15">
        <f t="shared" si="18"/>
        <v>171200</v>
      </c>
      <c r="F423" s="15">
        <f t="shared" si="19"/>
        <v>80</v>
      </c>
      <c r="G423" s="7"/>
      <c r="H423" s="7"/>
      <c r="I423" s="7"/>
      <c r="J423" s="7"/>
      <c r="L423" s="7"/>
    </row>
    <row r="424" spans="1:12" x14ac:dyDescent="0.2">
      <c r="A424" s="13">
        <v>386</v>
      </c>
      <c r="B424" s="9">
        <v>150400</v>
      </c>
      <c r="C424" s="7">
        <v>31000</v>
      </c>
      <c r="D424" s="7">
        <v>37200</v>
      </c>
      <c r="E424" s="15">
        <f t="shared" ref="E424:E487" si="20">MAX(B424:D424)</f>
        <v>150400</v>
      </c>
      <c r="F424" s="15">
        <f t="shared" ref="F424:F487" si="21">IF(E424=B424,80,IF(E424=C424,100,120))</f>
        <v>80</v>
      </c>
      <c r="G424" s="7"/>
      <c r="H424" s="7"/>
      <c r="I424" s="7"/>
      <c r="J424" s="7"/>
      <c r="L424" s="7"/>
    </row>
    <row r="425" spans="1:12" x14ac:dyDescent="0.2">
      <c r="A425" s="13">
        <v>387</v>
      </c>
      <c r="B425" s="9">
        <v>167200</v>
      </c>
      <c r="C425" s="7">
        <v>187000</v>
      </c>
      <c r="D425" s="7">
        <v>81600</v>
      </c>
      <c r="E425" s="15">
        <f t="shared" si="20"/>
        <v>187000</v>
      </c>
      <c r="F425" s="15">
        <f t="shared" si="21"/>
        <v>100</v>
      </c>
      <c r="G425" s="7"/>
      <c r="H425" s="7"/>
      <c r="I425" s="7"/>
      <c r="J425" s="7"/>
      <c r="L425" s="7"/>
    </row>
    <row r="426" spans="1:12" x14ac:dyDescent="0.2">
      <c r="A426" s="13">
        <v>388</v>
      </c>
      <c r="B426" s="9">
        <v>182400</v>
      </c>
      <c r="C426" s="7">
        <v>124000</v>
      </c>
      <c r="D426" s="7">
        <v>60000</v>
      </c>
      <c r="E426" s="15">
        <f t="shared" si="20"/>
        <v>182400</v>
      </c>
      <c r="F426" s="15">
        <f t="shared" si="21"/>
        <v>80</v>
      </c>
      <c r="G426" s="7"/>
      <c r="H426" s="7"/>
      <c r="I426" s="7"/>
      <c r="J426" s="7"/>
      <c r="L426" s="7"/>
    </row>
    <row r="427" spans="1:12" x14ac:dyDescent="0.2">
      <c r="A427" s="13">
        <v>389</v>
      </c>
      <c r="B427" s="9">
        <v>209600</v>
      </c>
      <c r="C427" s="7">
        <v>155000</v>
      </c>
      <c r="D427" s="7">
        <v>112800</v>
      </c>
      <c r="E427" s="15">
        <f t="shared" si="20"/>
        <v>209600</v>
      </c>
      <c r="F427" s="15">
        <f t="shared" si="21"/>
        <v>80</v>
      </c>
      <c r="G427" s="7"/>
      <c r="H427" s="7"/>
      <c r="I427" s="7"/>
      <c r="J427" s="7"/>
      <c r="L427" s="7"/>
    </row>
    <row r="428" spans="1:12" x14ac:dyDescent="0.2">
      <c r="A428" s="13">
        <v>390</v>
      </c>
      <c r="B428" s="9">
        <v>145600</v>
      </c>
      <c r="C428" s="7">
        <v>190000</v>
      </c>
      <c r="D428" s="7">
        <v>62400</v>
      </c>
      <c r="E428" s="15">
        <f t="shared" si="20"/>
        <v>190000</v>
      </c>
      <c r="F428" s="15">
        <f t="shared" si="21"/>
        <v>100</v>
      </c>
      <c r="G428" s="7"/>
      <c r="H428" s="7"/>
      <c r="I428" s="7"/>
      <c r="J428" s="7"/>
      <c r="L428" s="7"/>
    </row>
    <row r="429" spans="1:12" x14ac:dyDescent="0.2">
      <c r="A429" s="13">
        <v>391</v>
      </c>
      <c r="B429" s="9">
        <v>209600</v>
      </c>
      <c r="C429" s="7">
        <v>266000</v>
      </c>
      <c r="D429" s="7">
        <v>37200</v>
      </c>
      <c r="E429" s="15">
        <f t="shared" si="20"/>
        <v>266000</v>
      </c>
      <c r="F429" s="15">
        <f t="shared" si="21"/>
        <v>100</v>
      </c>
      <c r="G429" s="7"/>
      <c r="H429" s="7"/>
      <c r="I429" s="7"/>
      <c r="J429" s="7"/>
      <c r="L429" s="7"/>
    </row>
    <row r="430" spans="1:12" x14ac:dyDescent="0.2">
      <c r="A430" s="13">
        <v>392</v>
      </c>
      <c r="B430" s="9">
        <v>192800</v>
      </c>
      <c r="C430" s="7">
        <v>112000</v>
      </c>
      <c r="D430" s="7">
        <v>75600</v>
      </c>
      <c r="E430" s="15">
        <f t="shared" si="20"/>
        <v>192800</v>
      </c>
      <c r="F430" s="15">
        <f t="shared" si="21"/>
        <v>80</v>
      </c>
      <c r="G430" s="7"/>
      <c r="H430" s="7"/>
      <c r="I430" s="7"/>
      <c r="J430" s="7"/>
      <c r="L430" s="7"/>
    </row>
    <row r="431" spans="1:12" x14ac:dyDescent="0.2">
      <c r="A431" s="13">
        <v>393</v>
      </c>
      <c r="B431" s="9">
        <v>72800</v>
      </c>
      <c r="C431" s="7">
        <v>23000</v>
      </c>
      <c r="D431" s="7">
        <v>58800</v>
      </c>
      <c r="E431" s="15">
        <f t="shared" si="20"/>
        <v>72800</v>
      </c>
      <c r="F431" s="15">
        <f t="shared" si="21"/>
        <v>80</v>
      </c>
      <c r="G431" s="7"/>
      <c r="H431" s="7"/>
      <c r="I431" s="7"/>
      <c r="J431" s="7"/>
      <c r="L431" s="7"/>
    </row>
    <row r="432" spans="1:12" x14ac:dyDescent="0.2">
      <c r="A432" s="13">
        <v>394</v>
      </c>
      <c r="B432" s="9">
        <v>165600</v>
      </c>
      <c r="C432" s="7">
        <v>129000</v>
      </c>
      <c r="D432" s="7">
        <v>78000</v>
      </c>
      <c r="E432" s="15">
        <f t="shared" si="20"/>
        <v>165600</v>
      </c>
      <c r="F432" s="15">
        <f t="shared" si="21"/>
        <v>80</v>
      </c>
      <c r="G432" s="7"/>
      <c r="H432" s="7"/>
      <c r="I432" s="7"/>
      <c r="J432" s="7"/>
      <c r="L432" s="7"/>
    </row>
    <row r="433" spans="1:12" x14ac:dyDescent="0.2">
      <c r="A433" s="13">
        <v>395</v>
      </c>
      <c r="B433" s="9">
        <v>201600</v>
      </c>
      <c r="C433" s="7">
        <v>164000</v>
      </c>
      <c r="D433" s="7">
        <v>79200</v>
      </c>
      <c r="E433" s="15">
        <f t="shared" si="20"/>
        <v>201600</v>
      </c>
      <c r="F433" s="15">
        <f t="shared" si="21"/>
        <v>80</v>
      </c>
      <c r="G433" s="7"/>
      <c r="H433" s="7"/>
      <c r="I433" s="7"/>
      <c r="J433" s="7"/>
      <c r="L433" s="7"/>
    </row>
    <row r="434" spans="1:12" x14ac:dyDescent="0.2">
      <c r="A434" s="13">
        <v>396</v>
      </c>
      <c r="B434" s="9">
        <v>165600</v>
      </c>
      <c r="C434" s="7">
        <v>171000</v>
      </c>
      <c r="D434" s="7">
        <v>31200</v>
      </c>
      <c r="E434" s="15">
        <f t="shared" si="20"/>
        <v>171000</v>
      </c>
      <c r="F434" s="15">
        <f t="shared" si="21"/>
        <v>100</v>
      </c>
      <c r="G434" s="7"/>
      <c r="H434" s="7"/>
      <c r="I434" s="7"/>
      <c r="J434" s="7"/>
      <c r="L434" s="7"/>
    </row>
    <row r="435" spans="1:12" x14ac:dyDescent="0.2">
      <c r="A435" s="13">
        <v>397</v>
      </c>
      <c r="B435" s="9">
        <v>173600</v>
      </c>
      <c r="C435" s="7">
        <v>45000</v>
      </c>
      <c r="D435" s="7">
        <v>43200</v>
      </c>
      <c r="E435" s="15">
        <f t="shared" si="20"/>
        <v>173600</v>
      </c>
      <c r="F435" s="15">
        <f t="shared" si="21"/>
        <v>80</v>
      </c>
      <c r="G435" s="7"/>
      <c r="H435" s="7"/>
      <c r="I435" s="7"/>
      <c r="J435" s="7"/>
      <c r="L435" s="7"/>
    </row>
    <row r="436" spans="1:12" x14ac:dyDescent="0.2">
      <c r="A436" s="13">
        <v>398</v>
      </c>
      <c r="B436" s="9">
        <v>128800</v>
      </c>
      <c r="C436" s="7">
        <v>214000</v>
      </c>
      <c r="D436" s="7">
        <v>133200</v>
      </c>
      <c r="E436" s="15">
        <f t="shared" si="20"/>
        <v>214000</v>
      </c>
      <c r="F436" s="15">
        <f t="shared" si="21"/>
        <v>100</v>
      </c>
      <c r="G436" s="7"/>
      <c r="H436" s="7"/>
      <c r="I436" s="7"/>
      <c r="J436" s="7"/>
      <c r="L436" s="7"/>
    </row>
    <row r="437" spans="1:12" x14ac:dyDescent="0.2">
      <c r="A437" s="13">
        <v>399</v>
      </c>
      <c r="B437" s="9">
        <v>112000</v>
      </c>
      <c r="C437" s="7">
        <v>108000</v>
      </c>
      <c r="D437" s="7">
        <v>0</v>
      </c>
      <c r="E437" s="15">
        <f t="shared" si="20"/>
        <v>112000</v>
      </c>
      <c r="F437" s="15">
        <f t="shared" si="21"/>
        <v>80</v>
      </c>
      <c r="G437" s="7"/>
      <c r="H437" s="7"/>
      <c r="I437" s="7"/>
      <c r="J437" s="7"/>
      <c r="L437" s="7"/>
    </row>
    <row r="438" spans="1:12" x14ac:dyDescent="0.2">
      <c r="A438" s="13">
        <v>400</v>
      </c>
      <c r="B438" s="9">
        <v>153600</v>
      </c>
      <c r="C438" s="7">
        <v>130000</v>
      </c>
      <c r="D438" s="7">
        <v>100800</v>
      </c>
      <c r="E438" s="15">
        <f t="shared" si="20"/>
        <v>153600</v>
      </c>
      <c r="F438" s="15">
        <f t="shared" si="21"/>
        <v>80</v>
      </c>
      <c r="G438" s="7"/>
      <c r="H438" s="7"/>
      <c r="I438" s="7"/>
      <c r="J438" s="7"/>
      <c r="L438" s="7"/>
    </row>
    <row r="439" spans="1:12" x14ac:dyDescent="0.2">
      <c r="A439" s="13">
        <v>401</v>
      </c>
      <c r="B439" s="9">
        <v>218400</v>
      </c>
      <c r="C439" s="7">
        <v>81000</v>
      </c>
      <c r="D439" s="7">
        <v>200400</v>
      </c>
      <c r="E439" s="15">
        <f t="shared" si="20"/>
        <v>218400</v>
      </c>
      <c r="F439" s="15">
        <f t="shared" si="21"/>
        <v>80</v>
      </c>
      <c r="G439" s="7"/>
      <c r="H439" s="7"/>
      <c r="I439" s="7"/>
      <c r="J439" s="7"/>
      <c r="L439" s="7"/>
    </row>
    <row r="440" spans="1:12" x14ac:dyDescent="0.2">
      <c r="A440" s="13">
        <v>402</v>
      </c>
      <c r="B440" s="9">
        <v>139200</v>
      </c>
      <c r="C440" s="7">
        <v>0</v>
      </c>
      <c r="D440" s="7">
        <v>0</v>
      </c>
      <c r="E440" s="15">
        <f t="shared" si="20"/>
        <v>139200</v>
      </c>
      <c r="F440" s="15">
        <f t="shared" si="21"/>
        <v>80</v>
      </c>
      <c r="G440" s="7"/>
      <c r="H440" s="7"/>
      <c r="I440" s="7"/>
      <c r="J440" s="7"/>
      <c r="L440" s="7"/>
    </row>
    <row r="441" spans="1:12" x14ac:dyDescent="0.2">
      <c r="A441" s="13">
        <v>403</v>
      </c>
      <c r="B441" s="9">
        <v>68000</v>
      </c>
      <c r="C441" s="7">
        <v>126000</v>
      </c>
      <c r="D441" s="7">
        <v>87600</v>
      </c>
      <c r="E441" s="15">
        <f t="shared" si="20"/>
        <v>126000</v>
      </c>
      <c r="F441" s="15">
        <f t="shared" si="21"/>
        <v>100</v>
      </c>
      <c r="G441" s="7"/>
      <c r="H441" s="7"/>
      <c r="I441" s="7"/>
      <c r="J441" s="7"/>
      <c r="L441" s="7"/>
    </row>
    <row r="442" spans="1:12" x14ac:dyDescent="0.2">
      <c r="A442" s="13">
        <v>404</v>
      </c>
      <c r="B442" s="9">
        <v>225600</v>
      </c>
      <c r="C442" s="7">
        <v>168000</v>
      </c>
      <c r="D442" s="7">
        <v>157200</v>
      </c>
      <c r="E442" s="15">
        <f t="shared" si="20"/>
        <v>225600</v>
      </c>
      <c r="F442" s="15">
        <f t="shared" si="21"/>
        <v>80</v>
      </c>
      <c r="G442" s="7"/>
      <c r="H442" s="7"/>
      <c r="I442" s="7"/>
      <c r="J442" s="7"/>
      <c r="L442" s="7"/>
    </row>
    <row r="443" spans="1:12" x14ac:dyDescent="0.2">
      <c r="A443" s="13">
        <v>405</v>
      </c>
      <c r="B443" s="9">
        <v>257600</v>
      </c>
      <c r="C443" s="7">
        <v>183000</v>
      </c>
      <c r="D443" s="7">
        <v>133200</v>
      </c>
      <c r="E443" s="15">
        <f t="shared" si="20"/>
        <v>257600</v>
      </c>
      <c r="F443" s="15">
        <f t="shared" si="21"/>
        <v>80</v>
      </c>
      <c r="G443" s="7"/>
      <c r="H443" s="7"/>
      <c r="I443" s="7"/>
      <c r="J443" s="7"/>
      <c r="L443" s="7"/>
    </row>
    <row r="444" spans="1:12" x14ac:dyDescent="0.2">
      <c r="A444" s="13">
        <v>406</v>
      </c>
      <c r="B444" s="9">
        <v>338400</v>
      </c>
      <c r="C444" s="7">
        <v>280000</v>
      </c>
      <c r="D444" s="7">
        <v>117600</v>
      </c>
      <c r="E444" s="15">
        <f t="shared" si="20"/>
        <v>338400</v>
      </c>
      <c r="F444" s="15">
        <f t="shared" si="21"/>
        <v>80</v>
      </c>
      <c r="G444" s="7"/>
      <c r="H444" s="7"/>
      <c r="I444" s="7"/>
      <c r="J444" s="7"/>
      <c r="L444" s="7"/>
    </row>
    <row r="445" spans="1:12" x14ac:dyDescent="0.2">
      <c r="A445" s="13">
        <v>407</v>
      </c>
      <c r="B445" s="9">
        <v>267200</v>
      </c>
      <c r="C445" s="7">
        <v>225000</v>
      </c>
      <c r="D445" s="7">
        <v>217200</v>
      </c>
      <c r="E445" s="15">
        <f t="shared" si="20"/>
        <v>267200</v>
      </c>
      <c r="F445" s="15">
        <f t="shared" si="21"/>
        <v>80</v>
      </c>
      <c r="G445" s="7"/>
      <c r="H445" s="7"/>
      <c r="I445" s="7"/>
      <c r="J445" s="7"/>
      <c r="L445" s="7"/>
    </row>
    <row r="446" spans="1:12" x14ac:dyDescent="0.2">
      <c r="A446" s="13">
        <v>408</v>
      </c>
      <c r="B446" s="9">
        <v>230400</v>
      </c>
      <c r="C446" s="7">
        <v>78000</v>
      </c>
      <c r="D446" s="7">
        <v>69600</v>
      </c>
      <c r="E446" s="15">
        <f t="shared" si="20"/>
        <v>230400</v>
      </c>
      <c r="F446" s="15">
        <f t="shared" si="21"/>
        <v>80</v>
      </c>
      <c r="G446" s="7"/>
      <c r="H446" s="7"/>
      <c r="I446" s="7"/>
      <c r="J446" s="7"/>
      <c r="L446" s="7"/>
    </row>
    <row r="447" spans="1:12" x14ac:dyDescent="0.2">
      <c r="A447" s="13">
        <v>409</v>
      </c>
      <c r="B447" s="9">
        <v>240800</v>
      </c>
      <c r="C447" s="7">
        <v>272000</v>
      </c>
      <c r="D447" s="7">
        <v>0</v>
      </c>
      <c r="E447" s="15">
        <f t="shared" si="20"/>
        <v>272000</v>
      </c>
      <c r="F447" s="15">
        <f t="shared" si="21"/>
        <v>100</v>
      </c>
      <c r="G447" s="7"/>
      <c r="H447" s="7"/>
      <c r="I447" s="7"/>
      <c r="J447" s="7"/>
      <c r="L447" s="7"/>
    </row>
    <row r="448" spans="1:12" x14ac:dyDescent="0.2">
      <c r="A448" s="13">
        <v>410</v>
      </c>
      <c r="B448" s="9">
        <v>135200</v>
      </c>
      <c r="C448" s="7">
        <v>136000</v>
      </c>
      <c r="D448" s="7">
        <v>32400</v>
      </c>
      <c r="E448" s="15">
        <f t="shared" si="20"/>
        <v>136000</v>
      </c>
      <c r="F448" s="15">
        <f t="shared" si="21"/>
        <v>100</v>
      </c>
      <c r="G448" s="7"/>
      <c r="H448" s="7"/>
      <c r="I448" s="7"/>
      <c r="J448" s="7"/>
      <c r="L448" s="7"/>
    </row>
    <row r="449" spans="1:12" x14ac:dyDescent="0.2">
      <c r="A449" s="13">
        <v>411</v>
      </c>
      <c r="B449" s="9">
        <v>154400</v>
      </c>
      <c r="C449" s="7">
        <v>111000</v>
      </c>
      <c r="D449" s="7">
        <v>61200</v>
      </c>
      <c r="E449" s="15">
        <f t="shared" si="20"/>
        <v>154400</v>
      </c>
      <c r="F449" s="15">
        <f t="shared" si="21"/>
        <v>80</v>
      </c>
      <c r="G449" s="7"/>
      <c r="H449" s="7"/>
      <c r="I449" s="7"/>
      <c r="J449" s="7"/>
      <c r="L449" s="7"/>
    </row>
    <row r="450" spans="1:12" x14ac:dyDescent="0.2">
      <c r="A450" s="13">
        <v>412</v>
      </c>
      <c r="B450" s="9">
        <v>103200</v>
      </c>
      <c r="C450" s="7">
        <v>65000</v>
      </c>
      <c r="D450" s="7">
        <v>0</v>
      </c>
      <c r="E450" s="15">
        <f t="shared" si="20"/>
        <v>103200</v>
      </c>
      <c r="F450" s="15">
        <f t="shared" si="21"/>
        <v>80</v>
      </c>
      <c r="G450" s="7"/>
      <c r="H450" s="7"/>
      <c r="I450" s="7"/>
      <c r="J450" s="7"/>
      <c r="L450" s="7"/>
    </row>
    <row r="451" spans="1:12" x14ac:dyDescent="0.2">
      <c r="A451" s="13">
        <v>413</v>
      </c>
      <c r="B451" s="9">
        <v>94400</v>
      </c>
      <c r="C451" s="7">
        <v>119000</v>
      </c>
      <c r="D451" s="7">
        <v>56400</v>
      </c>
      <c r="E451" s="15">
        <f t="shared" si="20"/>
        <v>119000</v>
      </c>
      <c r="F451" s="15">
        <f t="shared" si="21"/>
        <v>100</v>
      </c>
      <c r="G451" s="7"/>
      <c r="H451" s="7"/>
      <c r="I451" s="7"/>
      <c r="J451" s="7"/>
      <c r="L451" s="7"/>
    </row>
    <row r="452" spans="1:12" x14ac:dyDescent="0.2">
      <c r="A452" s="13">
        <v>414</v>
      </c>
      <c r="B452" s="9">
        <v>220000</v>
      </c>
      <c r="C452" s="7">
        <v>193000</v>
      </c>
      <c r="D452" s="7">
        <v>76800</v>
      </c>
      <c r="E452" s="15">
        <f t="shared" si="20"/>
        <v>220000</v>
      </c>
      <c r="F452" s="15">
        <f t="shared" si="21"/>
        <v>80</v>
      </c>
      <c r="G452" s="7"/>
      <c r="H452" s="7"/>
      <c r="I452" s="7"/>
      <c r="J452" s="7"/>
      <c r="L452" s="7"/>
    </row>
    <row r="453" spans="1:12" x14ac:dyDescent="0.2">
      <c r="A453" s="13">
        <v>415</v>
      </c>
      <c r="B453" s="9">
        <v>149600</v>
      </c>
      <c r="C453" s="7">
        <v>146000</v>
      </c>
      <c r="D453" s="7">
        <v>56400</v>
      </c>
      <c r="E453" s="15">
        <f t="shared" si="20"/>
        <v>149600</v>
      </c>
      <c r="F453" s="15">
        <f t="shared" si="21"/>
        <v>80</v>
      </c>
      <c r="G453" s="7"/>
      <c r="H453" s="7"/>
      <c r="I453" s="7"/>
      <c r="J453" s="7"/>
      <c r="L453" s="7"/>
    </row>
    <row r="454" spans="1:12" x14ac:dyDescent="0.2">
      <c r="A454" s="13">
        <v>416</v>
      </c>
      <c r="B454" s="9">
        <v>116000</v>
      </c>
      <c r="C454" s="7">
        <v>139000</v>
      </c>
      <c r="D454" s="7">
        <v>97200</v>
      </c>
      <c r="E454" s="15">
        <f t="shared" si="20"/>
        <v>139000</v>
      </c>
      <c r="F454" s="15">
        <f t="shared" si="21"/>
        <v>100</v>
      </c>
      <c r="G454" s="7"/>
      <c r="H454" s="7"/>
      <c r="I454" s="7"/>
      <c r="J454" s="7"/>
      <c r="L454" s="7"/>
    </row>
    <row r="455" spans="1:12" x14ac:dyDescent="0.2">
      <c r="A455" s="13">
        <v>417</v>
      </c>
      <c r="B455" s="9">
        <v>200000</v>
      </c>
      <c r="C455" s="7">
        <v>151000</v>
      </c>
      <c r="D455" s="7">
        <v>67200</v>
      </c>
      <c r="E455" s="15">
        <f t="shared" si="20"/>
        <v>200000</v>
      </c>
      <c r="F455" s="15">
        <f t="shared" si="21"/>
        <v>80</v>
      </c>
      <c r="G455" s="7"/>
      <c r="H455" s="7"/>
      <c r="I455" s="7"/>
      <c r="J455" s="7"/>
      <c r="L455" s="7"/>
    </row>
    <row r="456" spans="1:12" x14ac:dyDescent="0.2">
      <c r="A456" s="13">
        <v>418</v>
      </c>
      <c r="B456" s="9">
        <v>212800</v>
      </c>
      <c r="C456" s="7">
        <v>132000</v>
      </c>
      <c r="D456" s="7">
        <v>177600</v>
      </c>
      <c r="E456" s="15">
        <f t="shared" si="20"/>
        <v>212800</v>
      </c>
      <c r="F456" s="15">
        <f t="shared" si="21"/>
        <v>80</v>
      </c>
      <c r="G456" s="7"/>
      <c r="H456" s="7"/>
      <c r="I456" s="7"/>
      <c r="J456" s="7"/>
      <c r="L456" s="7"/>
    </row>
    <row r="457" spans="1:12" x14ac:dyDescent="0.2">
      <c r="A457" s="13">
        <v>419</v>
      </c>
      <c r="B457" s="9">
        <v>114400</v>
      </c>
      <c r="C457" s="7">
        <v>100000</v>
      </c>
      <c r="D457" s="7">
        <v>115200</v>
      </c>
      <c r="E457" s="15">
        <f t="shared" si="20"/>
        <v>115200</v>
      </c>
      <c r="F457" s="15">
        <f t="shared" si="21"/>
        <v>120</v>
      </c>
      <c r="G457" s="7"/>
      <c r="H457" s="7"/>
      <c r="I457" s="7"/>
      <c r="J457" s="7"/>
      <c r="L457" s="7"/>
    </row>
    <row r="458" spans="1:12" x14ac:dyDescent="0.2">
      <c r="A458" s="13">
        <v>420</v>
      </c>
      <c r="B458" s="9">
        <v>245600</v>
      </c>
      <c r="C458" s="7">
        <v>216000</v>
      </c>
      <c r="D458" s="7">
        <v>103200</v>
      </c>
      <c r="E458" s="15">
        <f t="shared" si="20"/>
        <v>245600</v>
      </c>
      <c r="F458" s="15">
        <f t="shared" si="21"/>
        <v>80</v>
      </c>
      <c r="G458" s="7"/>
      <c r="H458" s="7"/>
      <c r="I458" s="7"/>
      <c r="J458" s="7"/>
      <c r="L458" s="7"/>
    </row>
    <row r="459" spans="1:12" x14ac:dyDescent="0.2">
      <c r="A459" s="13">
        <v>421</v>
      </c>
      <c r="B459" s="9">
        <v>104000</v>
      </c>
      <c r="C459" s="7">
        <v>23000</v>
      </c>
      <c r="D459" s="7">
        <v>60000</v>
      </c>
      <c r="E459" s="15">
        <f t="shared" si="20"/>
        <v>104000</v>
      </c>
      <c r="F459" s="15">
        <f t="shared" si="21"/>
        <v>80</v>
      </c>
      <c r="G459" s="7"/>
      <c r="H459" s="7"/>
      <c r="I459" s="7"/>
      <c r="J459" s="7"/>
      <c r="L459" s="7"/>
    </row>
    <row r="460" spans="1:12" x14ac:dyDescent="0.2">
      <c r="A460" s="13">
        <v>422</v>
      </c>
      <c r="B460" s="9">
        <v>119200</v>
      </c>
      <c r="C460" s="7">
        <v>103000</v>
      </c>
      <c r="D460" s="7">
        <v>0</v>
      </c>
      <c r="E460" s="15">
        <f t="shared" si="20"/>
        <v>119200</v>
      </c>
      <c r="F460" s="15">
        <f t="shared" si="21"/>
        <v>80</v>
      </c>
      <c r="G460" s="7"/>
      <c r="H460" s="7"/>
      <c r="I460" s="7"/>
      <c r="J460" s="7"/>
      <c r="L460" s="7"/>
    </row>
    <row r="461" spans="1:12" x14ac:dyDescent="0.2">
      <c r="A461" s="13">
        <v>423</v>
      </c>
      <c r="B461" s="9">
        <v>110400</v>
      </c>
      <c r="C461" s="7">
        <v>0</v>
      </c>
      <c r="D461" s="7">
        <v>67200</v>
      </c>
      <c r="E461" s="15">
        <f t="shared" si="20"/>
        <v>110400</v>
      </c>
      <c r="F461" s="15">
        <f t="shared" si="21"/>
        <v>80</v>
      </c>
      <c r="G461" s="7"/>
      <c r="H461" s="7"/>
      <c r="I461" s="7"/>
      <c r="J461" s="7"/>
      <c r="L461" s="7"/>
    </row>
    <row r="462" spans="1:12" x14ac:dyDescent="0.2">
      <c r="A462" s="13">
        <v>424</v>
      </c>
      <c r="B462" s="9">
        <v>192000</v>
      </c>
      <c r="C462" s="7">
        <v>110000</v>
      </c>
      <c r="D462" s="7">
        <v>54000</v>
      </c>
      <c r="E462" s="15">
        <f t="shared" si="20"/>
        <v>192000</v>
      </c>
      <c r="F462" s="15">
        <f t="shared" si="21"/>
        <v>80</v>
      </c>
      <c r="G462" s="7"/>
      <c r="H462" s="7"/>
      <c r="I462" s="7"/>
      <c r="J462" s="7"/>
      <c r="L462" s="7"/>
    </row>
    <row r="463" spans="1:12" x14ac:dyDescent="0.2">
      <c r="A463" s="13">
        <v>425</v>
      </c>
      <c r="B463" s="9">
        <v>368800</v>
      </c>
      <c r="C463" s="7">
        <v>311000</v>
      </c>
      <c r="D463" s="7">
        <v>91200</v>
      </c>
      <c r="E463" s="15">
        <f t="shared" si="20"/>
        <v>368800</v>
      </c>
      <c r="F463" s="15">
        <f t="shared" si="21"/>
        <v>80</v>
      </c>
      <c r="G463" s="7"/>
      <c r="H463" s="7"/>
      <c r="I463" s="7"/>
      <c r="J463" s="7"/>
      <c r="L463" s="7"/>
    </row>
    <row r="464" spans="1:12" x14ac:dyDescent="0.2">
      <c r="A464" s="13">
        <v>426</v>
      </c>
      <c r="B464" s="9">
        <v>165600</v>
      </c>
      <c r="C464" s="7">
        <v>127000</v>
      </c>
      <c r="D464" s="7">
        <v>74400</v>
      </c>
      <c r="E464" s="15">
        <f t="shared" si="20"/>
        <v>165600</v>
      </c>
      <c r="F464" s="15">
        <f t="shared" si="21"/>
        <v>80</v>
      </c>
      <c r="G464" s="7"/>
      <c r="H464" s="7"/>
      <c r="I464" s="7"/>
      <c r="J464" s="7"/>
      <c r="L464" s="7"/>
    </row>
    <row r="465" spans="1:12" x14ac:dyDescent="0.2">
      <c r="A465" s="13">
        <v>427</v>
      </c>
      <c r="B465" s="9">
        <v>194400</v>
      </c>
      <c r="C465" s="7">
        <v>91000</v>
      </c>
      <c r="D465" s="7">
        <v>0</v>
      </c>
      <c r="E465" s="15">
        <f t="shared" si="20"/>
        <v>194400</v>
      </c>
      <c r="F465" s="15">
        <f t="shared" si="21"/>
        <v>80</v>
      </c>
      <c r="G465" s="7"/>
      <c r="H465" s="7"/>
      <c r="I465" s="7"/>
      <c r="J465" s="7"/>
      <c r="L465" s="7"/>
    </row>
    <row r="466" spans="1:12" x14ac:dyDescent="0.2">
      <c r="A466" s="13">
        <v>428</v>
      </c>
      <c r="B466" s="9">
        <v>128000</v>
      </c>
      <c r="C466" s="7">
        <v>129000</v>
      </c>
      <c r="D466" s="7">
        <v>80400</v>
      </c>
      <c r="E466" s="15">
        <f t="shared" si="20"/>
        <v>129000</v>
      </c>
      <c r="F466" s="15">
        <f t="shared" si="21"/>
        <v>100</v>
      </c>
      <c r="G466" s="7"/>
      <c r="H466" s="7"/>
      <c r="I466" s="7"/>
      <c r="J466" s="7"/>
      <c r="L466" s="7"/>
    </row>
    <row r="467" spans="1:12" x14ac:dyDescent="0.2">
      <c r="A467" s="13">
        <v>429</v>
      </c>
      <c r="B467" s="9">
        <v>110400</v>
      </c>
      <c r="C467" s="7">
        <v>88000</v>
      </c>
      <c r="D467" s="7">
        <v>70800</v>
      </c>
      <c r="E467" s="15">
        <f t="shared" si="20"/>
        <v>110400</v>
      </c>
      <c r="F467" s="15">
        <f t="shared" si="21"/>
        <v>80</v>
      </c>
      <c r="G467" s="7"/>
      <c r="H467" s="7"/>
      <c r="I467" s="7"/>
      <c r="J467" s="7"/>
      <c r="L467" s="7"/>
    </row>
    <row r="468" spans="1:12" x14ac:dyDescent="0.2">
      <c r="A468" s="13">
        <v>430</v>
      </c>
      <c r="B468" s="9">
        <v>227200</v>
      </c>
      <c r="C468" s="7">
        <v>150000</v>
      </c>
      <c r="D468" s="7">
        <v>67200</v>
      </c>
      <c r="E468" s="15">
        <f t="shared" si="20"/>
        <v>227200</v>
      </c>
      <c r="F468" s="15">
        <f t="shared" si="21"/>
        <v>80</v>
      </c>
      <c r="G468" s="7"/>
      <c r="H468" s="7"/>
      <c r="I468" s="7"/>
      <c r="J468" s="7"/>
      <c r="L468" s="7"/>
    </row>
    <row r="469" spans="1:12" x14ac:dyDescent="0.2">
      <c r="A469" s="13">
        <v>431</v>
      </c>
      <c r="B469" s="9">
        <v>98400</v>
      </c>
      <c r="C469" s="7">
        <v>85000</v>
      </c>
      <c r="D469" s="7">
        <v>0</v>
      </c>
      <c r="E469" s="15">
        <f t="shared" si="20"/>
        <v>98400</v>
      </c>
      <c r="F469" s="15">
        <f t="shared" si="21"/>
        <v>80</v>
      </c>
      <c r="G469" s="7"/>
      <c r="H469" s="7"/>
      <c r="I469" s="7"/>
      <c r="J469" s="7"/>
      <c r="L469" s="7"/>
    </row>
    <row r="470" spans="1:12" x14ac:dyDescent="0.2">
      <c r="A470" s="13">
        <v>432</v>
      </c>
      <c r="B470" s="9">
        <v>257600</v>
      </c>
      <c r="C470" s="7">
        <v>148000</v>
      </c>
      <c r="D470" s="7">
        <v>112800</v>
      </c>
      <c r="E470" s="15">
        <f t="shared" si="20"/>
        <v>257600</v>
      </c>
      <c r="F470" s="15">
        <f t="shared" si="21"/>
        <v>80</v>
      </c>
      <c r="G470" s="7"/>
      <c r="H470" s="7"/>
      <c r="I470" s="7"/>
      <c r="J470" s="7"/>
      <c r="L470" s="7"/>
    </row>
    <row r="471" spans="1:12" x14ac:dyDescent="0.2">
      <c r="A471" s="13">
        <v>433</v>
      </c>
      <c r="B471" s="9">
        <v>225600</v>
      </c>
      <c r="C471" s="7">
        <v>136000</v>
      </c>
      <c r="D471" s="7">
        <v>39600</v>
      </c>
      <c r="E471" s="15">
        <f t="shared" si="20"/>
        <v>225600</v>
      </c>
      <c r="F471" s="15">
        <f t="shared" si="21"/>
        <v>80</v>
      </c>
      <c r="G471" s="7"/>
      <c r="H471" s="7"/>
      <c r="I471" s="7"/>
      <c r="J471" s="7"/>
      <c r="L471" s="7"/>
    </row>
    <row r="472" spans="1:12" x14ac:dyDescent="0.2">
      <c r="A472" s="13">
        <v>434</v>
      </c>
      <c r="B472" s="9">
        <v>228000</v>
      </c>
      <c r="C472" s="7">
        <v>174000</v>
      </c>
      <c r="D472" s="7">
        <v>66000</v>
      </c>
      <c r="E472" s="15">
        <f t="shared" si="20"/>
        <v>228000</v>
      </c>
      <c r="F472" s="15">
        <f t="shared" si="21"/>
        <v>80</v>
      </c>
      <c r="G472" s="7"/>
      <c r="H472" s="7"/>
      <c r="I472" s="7"/>
      <c r="J472" s="7"/>
      <c r="L472" s="7"/>
    </row>
    <row r="473" spans="1:12" x14ac:dyDescent="0.2">
      <c r="A473" s="13">
        <v>435</v>
      </c>
      <c r="B473" s="9">
        <v>269600</v>
      </c>
      <c r="C473" s="7">
        <v>188000</v>
      </c>
      <c r="D473" s="7">
        <v>36000</v>
      </c>
      <c r="E473" s="15">
        <f t="shared" si="20"/>
        <v>269600</v>
      </c>
      <c r="F473" s="15">
        <f t="shared" si="21"/>
        <v>80</v>
      </c>
      <c r="G473" s="7"/>
      <c r="H473" s="7"/>
      <c r="I473" s="7"/>
      <c r="J473" s="7"/>
      <c r="L473" s="7"/>
    </row>
    <row r="474" spans="1:12" x14ac:dyDescent="0.2">
      <c r="A474" s="13">
        <v>436</v>
      </c>
      <c r="B474" s="9">
        <v>289600</v>
      </c>
      <c r="C474" s="7">
        <v>271000</v>
      </c>
      <c r="D474" s="7">
        <v>250800</v>
      </c>
      <c r="E474" s="15">
        <f t="shared" si="20"/>
        <v>289600</v>
      </c>
      <c r="F474" s="15">
        <f t="shared" si="21"/>
        <v>80</v>
      </c>
      <c r="G474" s="7"/>
      <c r="H474" s="7"/>
      <c r="I474" s="7"/>
      <c r="J474" s="7"/>
      <c r="L474" s="7"/>
    </row>
    <row r="475" spans="1:12" x14ac:dyDescent="0.2">
      <c r="A475" s="13">
        <v>437</v>
      </c>
      <c r="B475" s="9">
        <v>65600</v>
      </c>
      <c r="C475" s="7">
        <v>0</v>
      </c>
      <c r="D475" s="7">
        <v>36000</v>
      </c>
      <c r="E475" s="15">
        <f t="shared" si="20"/>
        <v>65600</v>
      </c>
      <c r="F475" s="15">
        <f t="shared" si="21"/>
        <v>80</v>
      </c>
      <c r="G475" s="7"/>
      <c r="H475" s="7"/>
      <c r="I475" s="7"/>
      <c r="J475" s="7"/>
      <c r="L475" s="7"/>
    </row>
    <row r="476" spans="1:12" x14ac:dyDescent="0.2">
      <c r="A476" s="13">
        <v>438</v>
      </c>
      <c r="B476" s="9">
        <v>176800</v>
      </c>
      <c r="C476" s="7">
        <v>79000</v>
      </c>
      <c r="D476" s="7">
        <v>166800</v>
      </c>
      <c r="E476" s="15">
        <f t="shared" si="20"/>
        <v>176800</v>
      </c>
      <c r="F476" s="15">
        <f t="shared" si="21"/>
        <v>80</v>
      </c>
      <c r="G476" s="7"/>
      <c r="H476" s="7"/>
      <c r="I476" s="7"/>
      <c r="J476" s="7"/>
      <c r="L476" s="7"/>
    </row>
    <row r="477" spans="1:12" x14ac:dyDescent="0.2">
      <c r="A477" s="13">
        <v>439</v>
      </c>
      <c r="B477" s="9">
        <v>297600</v>
      </c>
      <c r="C477" s="7">
        <v>174000</v>
      </c>
      <c r="D477" s="7">
        <v>190800</v>
      </c>
      <c r="E477" s="15">
        <f t="shared" si="20"/>
        <v>297600</v>
      </c>
      <c r="F477" s="15">
        <f t="shared" si="21"/>
        <v>80</v>
      </c>
      <c r="G477" s="7"/>
      <c r="H477" s="7"/>
      <c r="I477" s="7"/>
      <c r="J477" s="7"/>
      <c r="L477" s="7"/>
    </row>
    <row r="478" spans="1:12" x14ac:dyDescent="0.2">
      <c r="A478" s="13">
        <v>440</v>
      </c>
      <c r="B478" s="9">
        <v>208000</v>
      </c>
      <c r="C478" s="7">
        <v>151000</v>
      </c>
      <c r="D478" s="7">
        <v>208800</v>
      </c>
      <c r="E478" s="15">
        <f t="shared" si="20"/>
        <v>208800</v>
      </c>
      <c r="F478" s="15">
        <f t="shared" si="21"/>
        <v>120</v>
      </c>
      <c r="G478" s="7"/>
      <c r="H478" s="7"/>
      <c r="I478" s="7"/>
      <c r="J478" s="7"/>
      <c r="L478" s="7"/>
    </row>
    <row r="479" spans="1:12" x14ac:dyDescent="0.2">
      <c r="A479" s="13">
        <v>441</v>
      </c>
      <c r="B479" s="9">
        <v>56000</v>
      </c>
      <c r="C479" s="7">
        <v>122000</v>
      </c>
      <c r="D479" s="7">
        <v>66000</v>
      </c>
      <c r="E479" s="15">
        <f t="shared" si="20"/>
        <v>122000</v>
      </c>
      <c r="F479" s="15">
        <f t="shared" si="21"/>
        <v>100</v>
      </c>
      <c r="G479" s="7"/>
      <c r="H479" s="7"/>
      <c r="I479" s="7"/>
      <c r="J479" s="7"/>
      <c r="L479" s="7"/>
    </row>
    <row r="480" spans="1:12" x14ac:dyDescent="0.2">
      <c r="A480" s="13">
        <v>442</v>
      </c>
      <c r="B480" s="9">
        <v>183200</v>
      </c>
      <c r="C480" s="7">
        <v>108000</v>
      </c>
      <c r="D480" s="7">
        <v>91200</v>
      </c>
      <c r="E480" s="15">
        <f t="shared" si="20"/>
        <v>183200</v>
      </c>
      <c r="F480" s="15">
        <f t="shared" si="21"/>
        <v>80</v>
      </c>
      <c r="G480" s="7"/>
      <c r="H480" s="7"/>
      <c r="I480" s="7"/>
      <c r="J480" s="7"/>
      <c r="L480" s="7"/>
    </row>
    <row r="481" spans="1:12" x14ac:dyDescent="0.2">
      <c r="A481" s="13">
        <v>443</v>
      </c>
      <c r="B481" s="9">
        <v>195200</v>
      </c>
      <c r="C481" s="7">
        <v>142000</v>
      </c>
      <c r="D481" s="7">
        <v>48000</v>
      </c>
      <c r="E481" s="15">
        <f t="shared" si="20"/>
        <v>195200</v>
      </c>
      <c r="F481" s="15">
        <f t="shared" si="21"/>
        <v>80</v>
      </c>
      <c r="G481" s="7"/>
      <c r="H481" s="7"/>
      <c r="I481" s="7"/>
      <c r="J481" s="7"/>
      <c r="L481" s="7"/>
    </row>
    <row r="482" spans="1:12" x14ac:dyDescent="0.2">
      <c r="A482" s="13">
        <v>444</v>
      </c>
      <c r="B482" s="9">
        <v>267200</v>
      </c>
      <c r="C482" s="7">
        <v>248000</v>
      </c>
      <c r="D482" s="7">
        <v>74400</v>
      </c>
      <c r="E482" s="15">
        <f t="shared" si="20"/>
        <v>267200</v>
      </c>
      <c r="F482" s="15">
        <f t="shared" si="21"/>
        <v>80</v>
      </c>
      <c r="G482" s="7"/>
      <c r="H482" s="7"/>
      <c r="I482" s="7"/>
      <c r="J482" s="7"/>
      <c r="L482" s="7"/>
    </row>
    <row r="483" spans="1:12" x14ac:dyDescent="0.2">
      <c r="A483" s="13">
        <v>445</v>
      </c>
      <c r="B483" s="9">
        <v>216000</v>
      </c>
      <c r="C483" s="7">
        <v>123000</v>
      </c>
      <c r="D483" s="7">
        <v>62400</v>
      </c>
      <c r="E483" s="15">
        <f t="shared" si="20"/>
        <v>216000</v>
      </c>
      <c r="F483" s="15">
        <f t="shared" si="21"/>
        <v>80</v>
      </c>
      <c r="G483" s="7"/>
      <c r="H483" s="7"/>
      <c r="I483" s="7"/>
      <c r="J483" s="7"/>
      <c r="L483" s="7"/>
    </row>
    <row r="484" spans="1:12" x14ac:dyDescent="0.2">
      <c r="A484" s="13">
        <v>446</v>
      </c>
      <c r="B484" s="9">
        <v>259200</v>
      </c>
      <c r="C484" s="7">
        <v>150000</v>
      </c>
      <c r="D484" s="7">
        <v>58800</v>
      </c>
      <c r="E484" s="15">
        <f t="shared" si="20"/>
        <v>259200</v>
      </c>
      <c r="F484" s="15">
        <f t="shared" si="21"/>
        <v>80</v>
      </c>
      <c r="G484" s="7"/>
      <c r="H484" s="7"/>
      <c r="I484" s="7"/>
      <c r="J484" s="7"/>
      <c r="L484" s="7"/>
    </row>
    <row r="485" spans="1:12" x14ac:dyDescent="0.2">
      <c r="A485" s="13">
        <v>447</v>
      </c>
      <c r="B485" s="9">
        <v>193600</v>
      </c>
      <c r="C485" s="7">
        <v>34000</v>
      </c>
      <c r="D485" s="7">
        <v>150000</v>
      </c>
      <c r="E485" s="15">
        <f t="shared" si="20"/>
        <v>193600</v>
      </c>
      <c r="F485" s="15">
        <f t="shared" si="21"/>
        <v>80</v>
      </c>
      <c r="G485" s="7"/>
      <c r="H485" s="7"/>
      <c r="I485" s="7"/>
      <c r="J485" s="7"/>
      <c r="L485" s="7"/>
    </row>
    <row r="486" spans="1:12" x14ac:dyDescent="0.2">
      <c r="A486" s="13">
        <v>448</v>
      </c>
      <c r="B486" s="9">
        <v>101600</v>
      </c>
      <c r="C486" s="7">
        <v>147000</v>
      </c>
      <c r="D486" s="7">
        <v>36000</v>
      </c>
      <c r="E486" s="15">
        <f t="shared" si="20"/>
        <v>147000</v>
      </c>
      <c r="F486" s="15">
        <f t="shared" si="21"/>
        <v>100</v>
      </c>
      <c r="G486" s="7"/>
      <c r="H486" s="7"/>
      <c r="I486" s="7"/>
      <c r="J486" s="7"/>
      <c r="L486" s="7"/>
    </row>
    <row r="487" spans="1:12" x14ac:dyDescent="0.2">
      <c r="A487" s="13">
        <v>449</v>
      </c>
      <c r="B487" s="9">
        <v>168000</v>
      </c>
      <c r="C487" s="7">
        <v>233000</v>
      </c>
      <c r="D487" s="7">
        <v>31200</v>
      </c>
      <c r="E487" s="15">
        <f t="shared" si="20"/>
        <v>233000</v>
      </c>
      <c r="F487" s="15">
        <f t="shared" si="21"/>
        <v>100</v>
      </c>
      <c r="G487" s="7"/>
      <c r="H487" s="7"/>
      <c r="I487" s="7"/>
      <c r="J487" s="7"/>
      <c r="L487" s="7"/>
    </row>
    <row r="488" spans="1:12" x14ac:dyDescent="0.2">
      <c r="A488" s="13">
        <v>450</v>
      </c>
      <c r="B488" s="9">
        <v>224000</v>
      </c>
      <c r="C488" s="7">
        <v>153000</v>
      </c>
      <c r="D488" s="7">
        <v>120000</v>
      </c>
      <c r="E488" s="15">
        <f t="shared" ref="E488:E551" si="22">MAX(B488:D488)</f>
        <v>224000</v>
      </c>
      <c r="F488" s="15">
        <f t="shared" ref="F488:F551" si="23">IF(E488=B488,80,IF(E488=C488,100,120))</f>
        <v>80</v>
      </c>
      <c r="G488" s="7"/>
      <c r="H488" s="7"/>
      <c r="I488" s="7"/>
      <c r="J488" s="7"/>
      <c r="L488" s="7"/>
    </row>
    <row r="489" spans="1:12" x14ac:dyDescent="0.2">
      <c r="A489" s="13">
        <v>451</v>
      </c>
      <c r="B489" s="9">
        <v>160000</v>
      </c>
      <c r="C489" s="7">
        <v>72000</v>
      </c>
      <c r="D489" s="7">
        <v>88800</v>
      </c>
      <c r="E489" s="15">
        <f t="shared" si="22"/>
        <v>160000</v>
      </c>
      <c r="F489" s="15">
        <f t="shared" si="23"/>
        <v>80</v>
      </c>
      <c r="G489" s="7"/>
      <c r="H489" s="7"/>
      <c r="I489" s="7"/>
      <c r="J489" s="7"/>
      <c r="L489" s="7"/>
    </row>
    <row r="490" spans="1:12" x14ac:dyDescent="0.2">
      <c r="A490" s="13">
        <v>452</v>
      </c>
      <c r="B490" s="9">
        <v>252000</v>
      </c>
      <c r="C490" s="7">
        <v>186000</v>
      </c>
      <c r="D490" s="7">
        <v>60000</v>
      </c>
      <c r="E490" s="15">
        <f t="shared" si="22"/>
        <v>252000</v>
      </c>
      <c r="F490" s="15">
        <f t="shared" si="23"/>
        <v>80</v>
      </c>
      <c r="G490" s="7"/>
      <c r="H490" s="7"/>
      <c r="I490" s="7"/>
      <c r="J490" s="7"/>
      <c r="L490" s="7"/>
    </row>
    <row r="491" spans="1:12" x14ac:dyDescent="0.2">
      <c r="A491" s="13">
        <v>453</v>
      </c>
      <c r="B491" s="9">
        <v>132000</v>
      </c>
      <c r="C491" s="7">
        <v>165000</v>
      </c>
      <c r="D491" s="7">
        <v>0</v>
      </c>
      <c r="E491" s="15">
        <f t="shared" si="22"/>
        <v>165000</v>
      </c>
      <c r="F491" s="15">
        <f t="shared" si="23"/>
        <v>100</v>
      </c>
      <c r="G491" s="7"/>
      <c r="H491" s="7"/>
      <c r="I491" s="7"/>
      <c r="J491" s="7"/>
      <c r="L491" s="7"/>
    </row>
    <row r="492" spans="1:12" x14ac:dyDescent="0.2">
      <c r="A492" s="13">
        <v>454</v>
      </c>
      <c r="B492" s="9">
        <v>151200</v>
      </c>
      <c r="C492" s="7">
        <v>67000</v>
      </c>
      <c r="D492" s="7">
        <v>106800</v>
      </c>
      <c r="E492" s="15">
        <f t="shared" si="22"/>
        <v>151200</v>
      </c>
      <c r="F492" s="15">
        <f t="shared" si="23"/>
        <v>80</v>
      </c>
      <c r="G492" s="7"/>
      <c r="H492" s="7"/>
      <c r="I492" s="7"/>
      <c r="J492" s="7"/>
      <c r="L492" s="7"/>
    </row>
    <row r="493" spans="1:12" x14ac:dyDescent="0.2">
      <c r="A493" s="13">
        <v>455</v>
      </c>
      <c r="B493" s="9">
        <v>117600</v>
      </c>
      <c r="C493" s="7">
        <v>87000</v>
      </c>
      <c r="D493" s="7">
        <v>108000</v>
      </c>
      <c r="E493" s="15">
        <f t="shared" si="22"/>
        <v>117600</v>
      </c>
      <c r="F493" s="15">
        <f t="shared" si="23"/>
        <v>80</v>
      </c>
      <c r="G493" s="7"/>
      <c r="H493" s="7"/>
      <c r="I493" s="7"/>
      <c r="J493" s="7"/>
      <c r="L493" s="7"/>
    </row>
    <row r="494" spans="1:12" x14ac:dyDescent="0.2">
      <c r="A494" s="13">
        <v>456</v>
      </c>
      <c r="B494" s="9">
        <v>197600</v>
      </c>
      <c r="C494" s="7">
        <v>129000</v>
      </c>
      <c r="D494" s="7">
        <v>116400</v>
      </c>
      <c r="E494" s="15">
        <f t="shared" si="22"/>
        <v>197600</v>
      </c>
      <c r="F494" s="15">
        <f t="shared" si="23"/>
        <v>80</v>
      </c>
      <c r="G494" s="7"/>
      <c r="H494" s="7"/>
      <c r="I494" s="7"/>
      <c r="J494" s="7"/>
      <c r="L494" s="7"/>
    </row>
    <row r="495" spans="1:12" x14ac:dyDescent="0.2">
      <c r="A495" s="13">
        <v>457</v>
      </c>
      <c r="B495" s="9">
        <v>338400</v>
      </c>
      <c r="C495" s="7">
        <v>235000</v>
      </c>
      <c r="D495" s="7">
        <v>63600</v>
      </c>
      <c r="E495" s="15">
        <f t="shared" si="22"/>
        <v>338400</v>
      </c>
      <c r="F495" s="15">
        <f t="shared" si="23"/>
        <v>80</v>
      </c>
      <c r="G495" s="7"/>
      <c r="H495" s="7"/>
      <c r="I495" s="7"/>
      <c r="J495" s="7"/>
      <c r="L495" s="7"/>
    </row>
    <row r="496" spans="1:12" x14ac:dyDescent="0.2">
      <c r="A496" s="13">
        <v>458</v>
      </c>
      <c r="B496" s="9">
        <v>112000</v>
      </c>
      <c r="C496" s="7">
        <v>82000</v>
      </c>
      <c r="D496" s="7">
        <v>181200</v>
      </c>
      <c r="E496" s="15">
        <f t="shared" si="22"/>
        <v>181200</v>
      </c>
      <c r="F496" s="15">
        <f t="shared" si="23"/>
        <v>120</v>
      </c>
      <c r="G496" s="7"/>
      <c r="H496" s="7"/>
      <c r="I496" s="7"/>
      <c r="J496" s="7"/>
      <c r="L496" s="7"/>
    </row>
    <row r="497" spans="1:12" x14ac:dyDescent="0.2">
      <c r="A497" s="13">
        <v>459</v>
      </c>
      <c r="B497" s="9">
        <v>170400</v>
      </c>
      <c r="C497" s="7">
        <v>132000</v>
      </c>
      <c r="D497" s="7">
        <v>102000</v>
      </c>
      <c r="E497" s="15">
        <f t="shared" si="22"/>
        <v>170400</v>
      </c>
      <c r="F497" s="15">
        <f t="shared" si="23"/>
        <v>80</v>
      </c>
      <c r="G497" s="7"/>
      <c r="H497" s="7"/>
      <c r="I497" s="7"/>
      <c r="J497" s="7"/>
      <c r="L497" s="7"/>
    </row>
    <row r="498" spans="1:12" x14ac:dyDescent="0.2">
      <c r="A498" s="13">
        <v>460</v>
      </c>
      <c r="B498" s="9">
        <v>169600</v>
      </c>
      <c r="C498" s="7">
        <v>97000</v>
      </c>
      <c r="D498" s="7">
        <v>118800</v>
      </c>
      <c r="E498" s="15">
        <f t="shared" si="22"/>
        <v>169600</v>
      </c>
      <c r="F498" s="15">
        <f t="shared" si="23"/>
        <v>80</v>
      </c>
      <c r="G498" s="7"/>
      <c r="H498" s="7"/>
      <c r="I498" s="7"/>
      <c r="J498" s="7"/>
      <c r="L498" s="7"/>
    </row>
    <row r="499" spans="1:12" x14ac:dyDescent="0.2">
      <c r="A499" s="13">
        <v>461</v>
      </c>
      <c r="B499" s="9">
        <v>166400</v>
      </c>
      <c r="C499" s="7">
        <v>150000</v>
      </c>
      <c r="D499" s="7">
        <v>31200</v>
      </c>
      <c r="E499" s="15">
        <f t="shared" si="22"/>
        <v>166400</v>
      </c>
      <c r="F499" s="15">
        <f t="shared" si="23"/>
        <v>80</v>
      </c>
      <c r="G499" s="7"/>
      <c r="H499" s="7"/>
      <c r="I499" s="7"/>
      <c r="J499" s="7"/>
      <c r="L499" s="7"/>
    </row>
    <row r="500" spans="1:12" x14ac:dyDescent="0.2">
      <c r="A500" s="13">
        <v>462</v>
      </c>
      <c r="B500" s="9">
        <v>87200</v>
      </c>
      <c r="C500" s="7">
        <v>109000</v>
      </c>
      <c r="D500" s="7">
        <v>74400</v>
      </c>
      <c r="E500" s="15">
        <f t="shared" si="22"/>
        <v>109000</v>
      </c>
      <c r="F500" s="15">
        <f t="shared" si="23"/>
        <v>100</v>
      </c>
      <c r="G500" s="7"/>
      <c r="H500" s="7"/>
      <c r="I500" s="7"/>
      <c r="J500" s="7"/>
      <c r="L500" s="7"/>
    </row>
    <row r="501" spans="1:12" x14ac:dyDescent="0.2">
      <c r="A501" s="13">
        <v>463</v>
      </c>
      <c r="B501" s="9">
        <v>91200</v>
      </c>
      <c r="C501" s="7">
        <v>124000</v>
      </c>
      <c r="D501" s="7">
        <v>68400</v>
      </c>
      <c r="E501" s="15">
        <f t="shared" si="22"/>
        <v>124000</v>
      </c>
      <c r="F501" s="15">
        <f t="shared" si="23"/>
        <v>100</v>
      </c>
      <c r="G501" s="7"/>
      <c r="H501" s="7"/>
      <c r="I501" s="7"/>
      <c r="J501" s="7"/>
      <c r="L501" s="7"/>
    </row>
    <row r="502" spans="1:12" x14ac:dyDescent="0.2">
      <c r="A502" s="13">
        <v>464</v>
      </c>
      <c r="B502" s="9">
        <v>394400</v>
      </c>
      <c r="C502" s="7">
        <v>282000</v>
      </c>
      <c r="D502" s="7">
        <v>103200</v>
      </c>
      <c r="E502" s="15">
        <f t="shared" si="22"/>
        <v>394400</v>
      </c>
      <c r="F502" s="15">
        <f t="shared" si="23"/>
        <v>80</v>
      </c>
      <c r="G502" s="7"/>
      <c r="H502" s="7"/>
      <c r="I502" s="7"/>
      <c r="J502" s="7"/>
      <c r="L502" s="7"/>
    </row>
    <row r="503" spans="1:12" x14ac:dyDescent="0.2">
      <c r="A503" s="13">
        <v>465</v>
      </c>
      <c r="B503" s="9">
        <v>116000</v>
      </c>
      <c r="C503" s="7">
        <v>123000</v>
      </c>
      <c r="D503" s="7">
        <v>146400</v>
      </c>
      <c r="E503" s="15">
        <f t="shared" si="22"/>
        <v>146400</v>
      </c>
      <c r="F503" s="15">
        <f t="shared" si="23"/>
        <v>120</v>
      </c>
      <c r="G503" s="7"/>
      <c r="H503" s="7"/>
      <c r="I503" s="7"/>
      <c r="J503" s="7"/>
      <c r="L503" s="7"/>
    </row>
    <row r="504" spans="1:12" x14ac:dyDescent="0.2">
      <c r="A504" s="13">
        <v>466</v>
      </c>
      <c r="B504" s="9">
        <v>79200</v>
      </c>
      <c r="C504" s="7">
        <v>32000</v>
      </c>
      <c r="D504" s="7">
        <v>0</v>
      </c>
      <c r="E504" s="15">
        <f t="shared" si="22"/>
        <v>79200</v>
      </c>
      <c r="F504" s="15">
        <f t="shared" si="23"/>
        <v>80</v>
      </c>
      <c r="G504" s="7"/>
      <c r="H504" s="7"/>
      <c r="I504" s="7"/>
      <c r="J504" s="7"/>
      <c r="L504" s="7"/>
    </row>
    <row r="505" spans="1:12" x14ac:dyDescent="0.2">
      <c r="A505" s="13">
        <v>467</v>
      </c>
      <c r="B505" s="9">
        <v>140000</v>
      </c>
      <c r="C505" s="7">
        <v>88000</v>
      </c>
      <c r="D505" s="7">
        <v>130800</v>
      </c>
      <c r="E505" s="15">
        <f t="shared" si="22"/>
        <v>140000</v>
      </c>
      <c r="F505" s="15">
        <f t="shared" si="23"/>
        <v>80</v>
      </c>
      <c r="G505" s="7"/>
      <c r="H505" s="7"/>
      <c r="I505" s="7"/>
      <c r="J505" s="7"/>
      <c r="L505" s="7"/>
    </row>
    <row r="506" spans="1:12" x14ac:dyDescent="0.2">
      <c r="A506" s="13">
        <v>468</v>
      </c>
      <c r="B506" s="9">
        <v>259200</v>
      </c>
      <c r="C506" s="7">
        <v>92000</v>
      </c>
      <c r="D506" s="7">
        <v>145200</v>
      </c>
      <c r="E506" s="15">
        <f t="shared" si="22"/>
        <v>259200</v>
      </c>
      <c r="F506" s="15">
        <f t="shared" si="23"/>
        <v>80</v>
      </c>
      <c r="G506" s="7"/>
      <c r="H506" s="7"/>
      <c r="I506" s="7"/>
      <c r="J506" s="7"/>
      <c r="L506" s="7"/>
    </row>
    <row r="507" spans="1:12" x14ac:dyDescent="0.2">
      <c r="A507" s="13">
        <v>469</v>
      </c>
      <c r="B507" s="9">
        <v>199200</v>
      </c>
      <c r="C507" s="7">
        <v>183000</v>
      </c>
      <c r="D507" s="7">
        <v>76800</v>
      </c>
      <c r="E507" s="15">
        <f t="shared" si="22"/>
        <v>199200</v>
      </c>
      <c r="F507" s="15">
        <f t="shared" si="23"/>
        <v>80</v>
      </c>
      <c r="G507" s="7"/>
      <c r="H507" s="7"/>
      <c r="I507" s="7"/>
      <c r="J507" s="7"/>
      <c r="L507" s="7"/>
    </row>
    <row r="508" spans="1:12" x14ac:dyDescent="0.2">
      <c r="A508" s="13">
        <v>470</v>
      </c>
      <c r="B508" s="9">
        <v>146400</v>
      </c>
      <c r="C508" s="7">
        <v>111000</v>
      </c>
      <c r="D508" s="7">
        <v>67200</v>
      </c>
      <c r="E508" s="15">
        <f t="shared" si="22"/>
        <v>146400</v>
      </c>
      <c r="F508" s="15">
        <f t="shared" si="23"/>
        <v>80</v>
      </c>
      <c r="G508" s="7"/>
      <c r="H508" s="7"/>
      <c r="I508" s="7"/>
      <c r="J508" s="7"/>
      <c r="L508" s="7"/>
    </row>
    <row r="509" spans="1:12" x14ac:dyDescent="0.2">
      <c r="A509" s="13">
        <v>471</v>
      </c>
      <c r="B509" s="9">
        <v>156000</v>
      </c>
      <c r="C509" s="7">
        <v>119000</v>
      </c>
      <c r="D509" s="7">
        <v>117600</v>
      </c>
      <c r="E509" s="15">
        <f t="shared" si="22"/>
        <v>156000</v>
      </c>
      <c r="F509" s="15">
        <f t="shared" si="23"/>
        <v>80</v>
      </c>
      <c r="G509" s="7"/>
      <c r="H509" s="7"/>
      <c r="I509" s="7"/>
      <c r="J509" s="7"/>
      <c r="L509" s="7"/>
    </row>
    <row r="510" spans="1:12" x14ac:dyDescent="0.2">
      <c r="A510" s="13">
        <v>472</v>
      </c>
      <c r="B510" s="9">
        <v>336000</v>
      </c>
      <c r="C510" s="7">
        <v>269000</v>
      </c>
      <c r="D510" s="7">
        <v>154800</v>
      </c>
      <c r="E510" s="15">
        <f t="shared" si="22"/>
        <v>336000</v>
      </c>
      <c r="F510" s="15">
        <f t="shared" si="23"/>
        <v>80</v>
      </c>
      <c r="G510" s="7"/>
      <c r="H510" s="7"/>
      <c r="I510" s="7"/>
      <c r="J510" s="7"/>
      <c r="L510" s="7"/>
    </row>
    <row r="511" spans="1:12" x14ac:dyDescent="0.2">
      <c r="A511" s="13">
        <v>473</v>
      </c>
      <c r="B511" s="9">
        <v>272000</v>
      </c>
      <c r="C511" s="7">
        <v>111000</v>
      </c>
      <c r="D511" s="7">
        <v>144000</v>
      </c>
      <c r="E511" s="15">
        <f t="shared" si="22"/>
        <v>272000</v>
      </c>
      <c r="F511" s="15">
        <f t="shared" si="23"/>
        <v>80</v>
      </c>
      <c r="G511" s="7"/>
      <c r="H511" s="7"/>
      <c r="I511" s="7"/>
      <c r="J511" s="7"/>
      <c r="L511" s="7"/>
    </row>
    <row r="512" spans="1:12" x14ac:dyDescent="0.2">
      <c r="A512" s="13">
        <v>474</v>
      </c>
      <c r="B512" s="9">
        <v>379200</v>
      </c>
      <c r="C512" s="7">
        <v>349000</v>
      </c>
      <c r="D512" s="7">
        <v>136800</v>
      </c>
      <c r="E512" s="15">
        <f t="shared" si="22"/>
        <v>379200</v>
      </c>
      <c r="F512" s="15">
        <f t="shared" si="23"/>
        <v>80</v>
      </c>
      <c r="G512" s="7"/>
      <c r="H512" s="7"/>
      <c r="I512" s="7"/>
      <c r="J512" s="7"/>
      <c r="L512" s="7"/>
    </row>
    <row r="513" spans="1:12" x14ac:dyDescent="0.2">
      <c r="A513" s="13">
        <v>475</v>
      </c>
      <c r="B513" s="9">
        <v>327200</v>
      </c>
      <c r="C513" s="7">
        <v>252000</v>
      </c>
      <c r="D513" s="7">
        <v>138000</v>
      </c>
      <c r="E513" s="15">
        <f t="shared" si="22"/>
        <v>327200</v>
      </c>
      <c r="F513" s="15">
        <f t="shared" si="23"/>
        <v>80</v>
      </c>
      <c r="G513" s="7"/>
      <c r="H513" s="7"/>
      <c r="I513" s="7"/>
      <c r="J513" s="7"/>
      <c r="L513" s="7"/>
    </row>
    <row r="514" spans="1:12" x14ac:dyDescent="0.2">
      <c r="A514" s="13">
        <v>476</v>
      </c>
      <c r="B514" s="9">
        <v>139200</v>
      </c>
      <c r="C514" s="7">
        <v>115000</v>
      </c>
      <c r="D514" s="7">
        <v>69600</v>
      </c>
      <c r="E514" s="15">
        <f t="shared" si="22"/>
        <v>139200</v>
      </c>
      <c r="F514" s="15">
        <f t="shared" si="23"/>
        <v>80</v>
      </c>
      <c r="G514" s="7"/>
      <c r="H514" s="7"/>
      <c r="I514" s="7"/>
      <c r="J514" s="7"/>
      <c r="L514" s="7"/>
    </row>
    <row r="515" spans="1:12" x14ac:dyDescent="0.2">
      <c r="A515" s="13">
        <v>477</v>
      </c>
      <c r="B515" s="9">
        <v>150400</v>
      </c>
      <c r="C515" s="7">
        <v>143000</v>
      </c>
      <c r="D515" s="7">
        <v>38400</v>
      </c>
      <c r="E515" s="15">
        <f t="shared" si="22"/>
        <v>150400</v>
      </c>
      <c r="F515" s="15">
        <f t="shared" si="23"/>
        <v>80</v>
      </c>
      <c r="G515" s="7"/>
      <c r="H515" s="7"/>
      <c r="I515" s="7"/>
      <c r="J515" s="7"/>
      <c r="L515" s="7"/>
    </row>
    <row r="516" spans="1:12" x14ac:dyDescent="0.2">
      <c r="A516" s="13">
        <v>478</v>
      </c>
      <c r="B516" s="9">
        <v>265600</v>
      </c>
      <c r="C516" s="7">
        <v>268000</v>
      </c>
      <c r="D516" s="7">
        <v>218400</v>
      </c>
      <c r="E516" s="15">
        <f t="shared" si="22"/>
        <v>268000</v>
      </c>
      <c r="F516" s="15">
        <f t="shared" si="23"/>
        <v>100</v>
      </c>
      <c r="G516" s="7"/>
      <c r="H516" s="7"/>
      <c r="I516" s="7"/>
      <c r="J516" s="7"/>
      <c r="L516" s="7"/>
    </row>
    <row r="517" spans="1:12" x14ac:dyDescent="0.2">
      <c r="A517" s="13">
        <v>479</v>
      </c>
      <c r="B517" s="9">
        <v>220000</v>
      </c>
      <c r="C517" s="7">
        <v>99000</v>
      </c>
      <c r="D517" s="7">
        <v>62400</v>
      </c>
      <c r="E517" s="15">
        <f t="shared" si="22"/>
        <v>220000</v>
      </c>
      <c r="F517" s="15">
        <f t="shared" si="23"/>
        <v>80</v>
      </c>
      <c r="G517" s="7"/>
      <c r="H517" s="7"/>
      <c r="I517" s="7"/>
      <c r="J517" s="7"/>
      <c r="L517" s="7"/>
    </row>
    <row r="518" spans="1:12" x14ac:dyDescent="0.2">
      <c r="A518" s="13">
        <v>480</v>
      </c>
      <c r="B518" s="9">
        <v>196000</v>
      </c>
      <c r="C518" s="7">
        <v>114000</v>
      </c>
      <c r="D518" s="7">
        <v>105600</v>
      </c>
      <c r="E518" s="15">
        <f t="shared" si="22"/>
        <v>196000</v>
      </c>
      <c r="F518" s="15">
        <f t="shared" si="23"/>
        <v>80</v>
      </c>
      <c r="G518" s="7"/>
      <c r="H518" s="7"/>
      <c r="I518" s="7"/>
      <c r="J518" s="7"/>
      <c r="L518" s="7"/>
    </row>
    <row r="519" spans="1:12" x14ac:dyDescent="0.2">
      <c r="A519" s="13">
        <v>481</v>
      </c>
      <c r="B519" s="9">
        <v>225600</v>
      </c>
      <c r="C519" s="7">
        <v>131000</v>
      </c>
      <c r="D519" s="7">
        <v>148800</v>
      </c>
      <c r="E519" s="15">
        <f t="shared" si="22"/>
        <v>225600</v>
      </c>
      <c r="F519" s="15">
        <f t="shared" si="23"/>
        <v>80</v>
      </c>
      <c r="G519" s="7"/>
      <c r="H519" s="7"/>
      <c r="I519" s="7"/>
      <c r="J519" s="7"/>
      <c r="L519" s="7"/>
    </row>
    <row r="520" spans="1:12" x14ac:dyDescent="0.2">
      <c r="A520" s="13">
        <v>482</v>
      </c>
      <c r="B520" s="9">
        <v>224000</v>
      </c>
      <c r="C520" s="7">
        <v>132000</v>
      </c>
      <c r="D520" s="7">
        <v>98400</v>
      </c>
      <c r="E520" s="15">
        <f t="shared" si="22"/>
        <v>224000</v>
      </c>
      <c r="F520" s="15">
        <f t="shared" si="23"/>
        <v>80</v>
      </c>
      <c r="G520" s="7"/>
      <c r="H520" s="7"/>
      <c r="I520" s="7"/>
      <c r="J520" s="7"/>
      <c r="L520" s="7"/>
    </row>
    <row r="521" spans="1:12" x14ac:dyDescent="0.2">
      <c r="A521" s="13">
        <v>483</v>
      </c>
      <c r="B521" s="9">
        <v>98400</v>
      </c>
      <c r="C521" s="7">
        <v>43000</v>
      </c>
      <c r="D521" s="7">
        <v>0</v>
      </c>
      <c r="E521" s="15">
        <f t="shared" si="22"/>
        <v>98400</v>
      </c>
      <c r="F521" s="15">
        <f t="shared" si="23"/>
        <v>80</v>
      </c>
      <c r="G521" s="7"/>
      <c r="H521" s="7"/>
      <c r="I521" s="7"/>
      <c r="J521" s="7"/>
      <c r="L521" s="7"/>
    </row>
    <row r="522" spans="1:12" x14ac:dyDescent="0.2">
      <c r="A522" s="13">
        <v>484</v>
      </c>
      <c r="B522" s="9">
        <v>162400</v>
      </c>
      <c r="C522" s="7">
        <v>88000</v>
      </c>
      <c r="D522" s="7">
        <v>27600</v>
      </c>
      <c r="E522" s="15">
        <f t="shared" si="22"/>
        <v>162400</v>
      </c>
      <c r="F522" s="15">
        <f t="shared" si="23"/>
        <v>80</v>
      </c>
      <c r="G522" s="7"/>
      <c r="H522" s="7"/>
      <c r="I522" s="7"/>
      <c r="J522" s="7"/>
      <c r="L522" s="7"/>
    </row>
    <row r="523" spans="1:12" x14ac:dyDescent="0.2">
      <c r="A523" s="13">
        <v>485</v>
      </c>
      <c r="B523" s="9">
        <v>232800</v>
      </c>
      <c r="C523" s="7">
        <v>125000</v>
      </c>
      <c r="D523" s="7">
        <v>64800</v>
      </c>
      <c r="E523" s="15">
        <f t="shared" si="22"/>
        <v>232800</v>
      </c>
      <c r="F523" s="15">
        <f t="shared" si="23"/>
        <v>80</v>
      </c>
      <c r="G523" s="7"/>
      <c r="H523" s="7"/>
      <c r="I523" s="7"/>
      <c r="J523" s="7"/>
      <c r="L523" s="7"/>
    </row>
    <row r="524" spans="1:12" x14ac:dyDescent="0.2">
      <c r="A524" s="13">
        <v>486</v>
      </c>
      <c r="B524" s="9">
        <v>144000</v>
      </c>
      <c r="C524" s="7">
        <v>84000</v>
      </c>
      <c r="D524" s="7">
        <v>0</v>
      </c>
      <c r="E524" s="15">
        <f t="shared" si="22"/>
        <v>144000</v>
      </c>
      <c r="F524" s="15">
        <f t="shared" si="23"/>
        <v>80</v>
      </c>
      <c r="G524" s="7"/>
      <c r="H524" s="7"/>
      <c r="I524" s="7"/>
      <c r="J524" s="7"/>
      <c r="L524" s="7"/>
    </row>
    <row r="525" spans="1:12" x14ac:dyDescent="0.2">
      <c r="A525" s="13">
        <v>487</v>
      </c>
      <c r="B525" s="9">
        <v>128000</v>
      </c>
      <c r="C525" s="7">
        <v>61000</v>
      </c>
      <c r="D525" s="7">
        <v>87600</v>
      </c>
      <c r="E525" s="15">
        <f t="shared" si="22"/>
        <v>128000</v>
      </c>
      <c r="F525" s="15">
        <f t="shared" si="23"/>
        <v>80</v>
      </c>
      <c r="G525" s="7"/>
      <c r="H525" s="7"/>
      <c r="I525" s="7"/>
      <c r="J525" s="7"/>
      <c r="L525" s="7"/>
    </row>
    <row r="526" spans="1:12" x14ac:dyDescent="0.2">
      <c r="A526" s="13">
        <v>488</v>
      </c>
      <c r="B526" s="9">
        <v>95200</v>
      </c>
      <c r="C526" s="7">
        <v>119000</v>
      </c>
      <c r="D526" s="7">
        <v>72000</v>
      </c>
      <c r="E526" s="15">
        <f t="shared" si="22"/>
        <v>119000</v>
      </c>
      <c r="F526" s="15">
        <f t="shared" si="23"/>
        <v>100</v>
      </c>
      <c r="G526" s="7"/>
      <c r="H526" s="7"/>
      <c r="I526" s="7"/>
      <c r="J526" s="7"/>
      <c r="L526" s="7"/>
    </row>
    <row r="527" spans="1:12" x14ac:dyDescent="0.2">
      <c r="A527" s="13">
        <v>489</v>
      </c>
      <c r="B527" s="9">
        <v>182400</v>
      </c>
      <c r="C527" s="7">
        <v>114000</v>
      </c>
      <c r="D527" s="7">
        <v>73200</v>
      </c>
      <c r="E527" s="15">
        <f t="shared" si="22"/>
        <v>182400</v>
      </c>
      <c r="F527" s="15">
        <f t="shared" si="23"/>
        <v>80</v>
      </c>
      <c r="G527" s="7"/>
      <c r="H527" s="7"/>
      <c r="I527" s="7"/>
      <c r="J527" s="7"/>
      <c r="L527" s="7"/>
    </row>
    <row r="528" spans="1:12" x14ac:dyDescent="0.2">
      <c r="A528" s="13">
        <v>490</v>
      </c>
      <c r="B528" s="9">
        <v>117600</v>
      </c>
      <c r="C528" s="7">
        <v>166000</v>
      </c>
      <c r="D528" s="7">
        <v>132000</v>
      </c>
      <c r="E528" s="15">
        <f t="shared" si="22"/>
        <v>166000</v>
      </c>
      <c r="F528" s="15">
        <f t="shared" si="23"/>
        <v>100</v>
      </c>
      <c r="G528" s="7"/>
      <c r="H528" s="7"/>
      <c r="I528" s="7"/>
      <c r="J528" s="7"/>
      <c r="L528" s="7"/>
    </row>
    <row r="529" spans="1:12" x14ac:dyDescent="0.2">
      <c r="A529" s="13">
        <v>491</v>
      </c>
      <c r="B529" s="9">
        <v>216000</v>
      </c>
      <c r="C529" s="7">
        <v>68000</v>
      </c>
      <c r="D529" s="7">
        <v>98400</v>
      </c>
      <c r="E529" s="15">
        <f t="shared" si="22"/>
        <v>216000</v>
      </c>
      <c r="F529" s="15">
        <f t="shared" si="23"/>
        <v>80</v>
      </c>
      <c r="G529" s="7"/>
      <c r="H529" s="7"/>
      <c r="I529" s="7"/>
      <c r="J529" s="7"/>
      <c r="L529" s="7"/>
    </row>
    <row r="530" spans="1:12" x14ac:dyDescent="0.2">
      <c r="A530" s="13">
        <v>492</v>
      </c>
      <c r="B530" s="9">
        <v>146400</v>
      </c>
      <c r="C530" s="7">
        <v>105000</v>
      </c>
      <c r="D530" s="7">
        <v>114000</v>
      </c>
      <c r="E530" s="15">
        <f t="shared" si="22"/>
        <v>146400</v>
      </c>
      <c r="F530" s="15">
        <f t="shared" si="23"/>
        <v>80</v>
      </c>
      <c r="G530" s="7"/>
      <c r="H530" s="7"/>
      <c r="I530" s="7"/>
      <c r="J530" s="7"/>
      <c r="L530" s="7"/>
    </row>
    <row r="531" spans="1:12" x14ac:dyDescent="0.2">
      <c r="A531" s="13">
        <v>493</v>
      </c>
      <c r="B531" s="9">
        <v>259200</v>
      </c>
      <c r="C531" s="7">
        <v>261000</v>
      </c>
      <c r="D531" s="7">
        <v>136800</v>
      </c>
      <c r="E531" s="15">
        <f t="shared" si="22"/>
        <v>261000</v>
      </c>
      <c r="F531" s="15">
        <f t="shared" si="23"/>
        <v>100</v>
      </c>
      <c r="G531" s="7"/>
      <c r="H531" s="7"/>
      <c r="I531" s="7"/>
      <c r="J531" s="7"/>
      <c r="L531" s="7"/>
    </row>
    <row r="532" spans="1:12" x14ac:dyDescent="0.2">
      <c r="A532" s="13">
        <v>494</v>
      </c>
      <c r="B532" s="9">
        <v>122400</v>
      </c>
      <c r="C532" s="7">
        <v>119000</v>
      </c>
      <c r="D532" s="7">
        <v>80400</v>
      </c>
      <c r="E532" s="15">
        <f t="shared" si="22"/>
        <v>122400</v>
      </c>
      <c r="F532" s="15">
        <f t="shared" si="23"/>
        <v>80</v>
      </c>
      <c r="G532" s="7"/>
      <c r="H532" s="7"/>
      <c r="I532" s="7"/>
      <c r="J532" s="7"/>
      <c r="L532" s="7"/>
    </row>
    <row r="533" spans="1:12" x14ac:dyDescent="0.2">
      <c r="A533" s="13">
        <v>495</v>
      </c>
      <c r="B533" s="9">
        <v>193600</v>
      </c>
      <c r="C533" s="7">
        <v>240000</v>
      </c>
      <c r="D533" s="7">
        <v>213600</v>
      </c>
      <c r="E533" s="15">
        <f t="shared" si="22"/>
        <v>240000</v>
      </c>
      <c r="F533" s="15">
        <f t="shared" si="23"/>
        <v>100</v>
      </c>
      <c r="G533" s="7"/>
      <c r="H533" s="7"/>
      <c r="I533" s="7"/>
      <c r="J533" s="7"/>
      <c r="L533" s="7"/>
    </row>
    <row r="534" spans="1:12" x14ac:dyDescent="0.2">
      <c r="A534" s="13">
        <v>496</v>
      </c>
      <c r="B534" s="9">
        <v>303200</v>
      </c>
      <c r="C534" s="7">
        <v>153000</v>
      </c>
      <c r="D534" s="7">
        <v>93600</v>
      </c>
      <c r="E534" s="15">
        <f t="shared" si="22"/>
        <v>303200</v>
      </c>
      <c r="F534" s="15">
        <f t="shared" si="23"/>
        <v>80</v>
      </c>
      <c r="G534" s="7"/>
      <c r="H534" s="7"/>
      <c r="I534" s="7"/>
      <c r="J534" s="7"/>
      <c r="L534" s="7"/>
    </row>
    <row r="535" spans="1:12" x14ac:dyDescent="0.2">
      <c r="A535" s="13">
        <v>497</v>
      </c>
      <c r="B535" s="9">
        <v>232000</v>
      </c>
      <c r="C535" s="7">
        <v>163000</v>
      </c>
      <c r="D535" s="7">
        <v>103200</v>
      </c>
      <c r="E535" s="15">
        <f t="shared" si="22"/>
        <v>232000</v>
      </c>
      <c r="F535" s="15">
        <f t="shared" si="23"/>
        <v>80</v>
      </c>
      <c r="G535" s="7"/>
      <c r="H535" s="7"/>
      <c r="I535" s="7"/>
      <c r="J535" s="7"/>
      <c r="L535" s="7"/>
    </row>
    <row r="536" spans="1:12" x14ac:dyDescent="0.2">
      <c r="A536" s="13">
        <v>498</v>
      </c>
      <c r="B536" s="9">
        <v>151200</v>
      </c>
      <c r="C536" s="7">
        <v>132000</v>
      </c>
      <c r="D536" s="7">
        <v>0</v>
      </c>
      <c r="E536" s="15">
        <f t="shared" si="22"/>
        <v>151200</v>
      </c>
      <c r="F536" s="15">
        <f t="shared" si="23"/>
        <v>80</v>
      </c>
      <c r="G536" s="7"/>
      <c r="H536" s="7"/>
      <c r="I536" s="7"/>
      <c r="J536" s="7"/>
      <c r="L536" s="7"/>
    </row>
    <row r="537" spans="1:12" x14ac:dyDescent="0.2">
      <c r="A537" s="13">
        <v>499</v>
      </c>
      <c r="B537" s="9">
        <v>178400</v>
      </c>
      <c r="C537" s="7">
        <v>192000</v>
      </c>
      <c r="D537" s="7">
        <v>74400</v>
      </c>
      <c r="E537" s="15">
        <f t="shared" si="22"/>
        <v>192000</v>
      </c>
      <c r="F537" s="15">
        <f t="shared" si="23"/>
        <v>100</v>
      </c>
      <c r="G537" s="7"/>
      <c r="H537" s="7"/>
      <c r="I537" s="7"/>
      <c r="J537" s="7"/>
      <c r="L537" s="7"/>
    </row>
    <row r="538" spans="1:12" x14ac:dyDescent="0.2">
      <c r="A538" s="13">
        <v>500</v>
      </c>
      <c r="B538" s="9">
        <v>156800</v>
      </c>
      <c r="C538" s="7">
        <v>84000</v>
      </c>
      <c r="D538" s="7">
        <v>117600</v>
      </c>
      <c r="E538" s="15">
        <f t="shared" si="22"/>
        <v>156800</v>
      </c>
      <c r="F538" s="15">
        <f t="shared" si="23"/>
        <v>80</v>
      </c>
      <c r="G538" s="7"/>
      <c r="H538" s="7"/>
      <c r="I538" s="7"/>
      <c r="J538" s="7"/>
      <c r="L538" s="7"/>
    </row>
    <row r="539" spans="1:12" x14ac:dyDescent="0.2">
      <c r="A539" s="13">
        <v>501</v>
      </c>
      <c r="B539" s="9">
        <v>342400</v>
      </c>
      <c r="C539" s="7">
        <v>177000</v>
      </c>
      <c r="D539" s="7">
        <v>100800</v>
      </c>
      <c r="E539" s="15">
        <f t="shared" si="22"/>
        <v>342400</v>
      </c>
      <c r="F539" s="15">
        <f t="shared" si="23"/>
        <v>80</v>
      </c>
      <c r="G539" s="7"/>
      <c r="H539" s="7"/>
      <c r="I539" s="7"/>
      <c r="J539" s="7"/>
      <c r="L539" s="7"/>
    </row>
    <row r="540" spans="1:12" x14ac:dyDescent="0.2">
      <c r="A540" s="13">
        <v>502</v>
      </c>
      <c r="B540" s="9">
        <v>274400</v>
      </c>
      <c r="C540" s="7">
        <v>105000</v>
      </c>
      <c r="D540" s="7">
        <v>152400</v>
      </c>
      <c r="E540" s="15">
        <f t="shared" si="22"/>
        <v>274400</v>
      </c>
      <c r="F540" s="15">
        <f t="shared" si="23"/>
        <v>80</v>
      </c>
      <c r="G540" s="7"/>
      <c r="H540" s="7"/>
      <c r="I540" s="7"/>
      <c r="J540" s="7"/>
      <c r="L540" s="7"/>
    </row>
    <row r="541" spans="1:12" x14ac:dyDescent="0.2">
      <c r="A541" s="13">
        <v>503</v>
      </c>
      <c r="B541" s="9">
        <v>180000</v>
      </c>
      <c r="C541" s="7">
        <v>181000</v>
      </c>
      <c r="D541" s="7">
        <v>111600</v>
      </c>
      <c r="E541" s="15">
        <f t="shared" si="22"/>
        <v>181000</v>
      </c>
      <c r="F541" s="15">
        <f t="shared" si="23"/>
        <v>100</v>
      </c>
      <c r="G541" s="7"/>
      <c r="H541" s="7"/>
      <c r="I541" s="7"/>
      <c r="J541" s="7"/>
      <c r="L541" s="7"/>
    </row>
    <row r="542" spans="1:12" x14ac:dyDescent="0.2">
      <c r="A542" s="13">
        <v>504</v>
      </c>
      <c r="B542" s="9">
        <v>241600</v>
      </c>
      <c r="C542" s="7">
        <v>106000</v>
      </c>
      <c r="D542" s="7">
        <v>78000</v>
      </c>
      <c r="E542" s="15">
        <f t="shared" si="22"/>
        <v>241600</v>
      </c>
      <c r="F542" s="15">
        <f t="shared" si="23"/>
        <v>80</v>
      </c>
      <c r="G542" s="7"/>
      <c r="H542" s="7"/>
      <c r="I542" s="7"/>
      <c r="J542" s="7"/>
      <c r="L542" s="7"/>
    </row>
    <row r="543" spans="1:12" x14ac:dyDescent="0.2">
      <c r="A543" s="13">
        <v>505</v>
      </c>
      <c r="B543" s="9">
        <v>25600</v>
      </c>
      <c r="C543" s="7">
        <v>29000</v>
      </c>
      <c r="D543" s="7">
        <v>0</v>
      </c>
      <c r="E543" s="15">
        <f t="shared" si="22"/>
        <v>29000</v>
      </c>
      <c r="F543" s="15">
        <f t="shared" si="23"/>
        <v>100</v>
      </c>
      <c r="G543" s="7"/>
      <c r="H543" s="7"/>
      <c r="I543" s="7"/>
      <c r="J543" s="7"/>
      <c r="L543" s="7"/>
    </row>
    <row r="544" spans="1:12" x14ac:dyDescent="0.2">
      <c r="A544" s="13">
        <v>506</v>
      </c>
      <c r="B544" s="9">
        <v>268000</v>
      </c>
      <c r="C544" s="7">
        <v>164000</v>
      </c>
      <c r="D544" s="7">
        <v>240000</v>
      </c>
      <c r="E544" s="15">
        <f t="shared" si="22"/>
        <v>268000</v>
      </c>
      <c r="F544" s="15">
        <f t="shared" si="23"/>
        <v>80</v>
      </c>
      <c r="G544" s="7"/>
      <c r="H544" s="7"/>
      <c r="I544" s="7"/>
      <c r="J544" s="7"/>
      <c r="L544" s="7"/>
    </row>
    <row r="545" spans="1:12" x14ac:dyDescent="0.2">
      <c r="A545" s="13">
        <v>507</v>
      </c>
      <c r="B545" s="9">
        <v>205600</v>
      </c>
      <c r="C545" s="7">
        <v>182000</v>
      </c>
      <c r="D545" s="7">
        <v>157200</v>
      </c>
      <c r="E545" s="15">
        <f t="shared" si="22"/>
        <v>205600</v>
      </c>
      <c r="F545" s="15">
        <f t="shared" si="23"/>
        <v>80</v>
      </c>
      <c r="G545" s="7"/>
      <c r="H545" s="7"/>
      <c r="I545" s="7"/>
      <c r="J545" s="7"/>
      <c r="L545" s="7"/>
    </row>
    <row r="546" spans="1:12" x14ac:dyDescent="0.2">
      <c r="A546" s="13">
        <v>508</v>
      </c>
      <c r="B546" s="9">
        <v>331200</v>
      </c>
      <c r="C546" s="7">
        <v>183000</v>
      </c>
      <c r="D546" s="7">
        <v>135600</v>
      </c>
      <c r="E546" s="15">
        <f t="shared" si="22"/>
        <v>331200</v>
      </c>
      <c r="F546" s="15">
        <f t="shared" si="23"/>
        <v>80</v>
      </c>
      <c r="G546" s="7"/>
      <c r="H546" s="7"/>
      <c r="I546" s="7"/>
      <c r="J546" s="7"/>
      <c r="L546" s="7"/>
    </row>
    <row r="547" spans="1:12" x14ac:dyDescent="0.2">
      <c r="A547" s="13">
        <v>509</v>
      </c>
      <c r="B547" s="9">
        <v>124000</v>
      </c>
      <c r="C547" s="7">
        <v>127000</v>
      </c>
      <c r="D547" s="7">
        <v>80400</v>
      </c>
      <c r="E547" s="15">
        <f t="shared" si="22"/>
        <v>127000</v>
      </c>
      <c r="F547" s="15">
        <f t="shared" si="23"/>
        <v>100</v>
      </c>
      <c r="G547" s="7"/>
      <c r="H547" s="7"/>
      <c r="I547" s="7"/>
      <c r="J547" s="7"/>
      <c r="L547" s="7"/>
    </row>
    <row r="548" spans="1:12" x14ac:dyDescent="0.2">
      <c r="A548" s="13">
        <v>510</v>
      </c>
      <c r="B548" s="9">
        <v>325600</v>
      </c>
      <c r="C548" s="7">
        <v>305000</v>
      </c>
      <c r="D548" s="7">
        <v>141600</v>
      </c>
      <c r="E548" s="15">
        <f t="shared" si="22"/>
        <v>325600</v>
      </c>
      <c r="F548" s="15">
        <f t="shared" si="23"/>
        <v>80</v>
      </c>
      <c r="G548" s="7"/>
      <c r="H548" s="7"/>
      <c r="I548" s="7"/>
      <c r="J548" s="7"/>
      <c r="L548" s="7"/>
    </row>
    <row r="549" spans="1:12" x14ac:dyDescent="0.2">
      <c r="A549" s="13">
        <v>511</v>
      </c>
      <c r="B549" s="9">
        <v>148000</v>
      </c>
      <c r="C549" s="7">
        <v>145000</v>
      </c>
      <c r="D549" s="7">
        <v>0</v>
      </c>
      <c r="E549" s="15">
        <f t="shared" si="22"/>
        <v>148000</v>
      </c>
      <c r="F549" s="15">
        <f t="shared" si="23"/>
        <v>80</v>
      </c>
      <c r="G549" s="7"/>
      <c r="H549" s="7"/>
      <c r="I549" s="7"/>
      <c r="J549" s="7"/>
      <c r="L549" s="7"/>
    </row>
    <row r="550" spans="1:12" x14ac:dyDescent="0.2">
      <c r="A550" s="13">
        <v>512</v>
      </c>
      <c r="B550" s="9">
        <v>77600</v>
      </c>
      <c r="C550" s="7">
        <v>164000</v>
      </c>
      <c r="D550" s="7">
        <v>74400</v>
      </c>
      <c r="E550" s="15">
        <f t="shared" si="22"/>
        <v>164000</v>
      </c>
      <c r="F550" s="15">
        <f t="shared" si="23"/>
        <v>100</v>
      </c>
      <c r="G550" s="7"/>
      <c r="H550" s="7"/>
      <c r="I550" s="7"/>
      <c r="J550" s="7"/>
      <c r="L550" s="7"/>
    </row>
    <row r="551" spans="1:12" x14ac:dyDescent="0.2">
      <c r="A551" s="13">
        <v>513</v>
      </c>
      <c r="B551" s="9">
        <v>222400</v>
      </c>
      <c r="C551" s="7">
        <v>133000</v>
      </c>
      <c r="D551" s="7">
        <v>102000</v>
      </c>
      <c r="E551" s="15">
        <f t="shared" si="22"/>
        <v>222400</v>
      </c>
      <c r="F551" s="15">
        <f t="shared" si="23"/>
        <v>80</v>
      </c>
      <c r="G551" s="7"/>
      <c r="H551" s="7"/>
      <c r="I551" s="7"/>
      <c r="J551" s="7"/>
      <c r="L551" s="7"/>
    </row>
    <row r="552" spans="1:12" x14ac:dyDescent="0.2">
      <c r="A552" s="13">
        <v>514</v>
      </c>
      <c r="B552" s="9">
        <v>284000</v>
      </c>
      <c r="C552" s="7">
        <v>279000</v>
      </c>
      <c r="D552" s="7">
        <v>38400</v>
      </c>
      <c r="E552" s="15">
        <f t="shared" ref="E552:E615" si="24">MAX(B552:D552)</f>
        <v>284000</v>
      </c>
      <c r="F552" s="15">
        <f t="shared" ref="F552:F615" si="25">IF(E552=B552,80,IF(E552=C552,100,120))</f>
        <v>80</v>
      </c>
      <c r="G552" s="7"/>
      <c r="H552" s="7"/>
      <c r="I552" s="7"/>
      <c r="J552" s="7"/>
      <c r="L552" s="7"/>
    </row>
    <row r="553" spans="1:12" x14ac:dyDescent="0.2">
      <c r="A553" s="13">
        <v>515</v>
      </c>
      <c r="B553" s="9">
        <v>240000</v>
      </c>
      <c r="C553" s="7">
        <v>93000</v>
      </c>
      <c r="D553" s="7">
        <v>154800</v>
      </c>
      <c r="E553" s="15">
        <f t="shared" si="24"/>
        <v>240000</v>
      </c>
      <c r="F553" s="15">
        <f t="shared" si="25"/>
        <v>80</v>
      </c>
      <c r="G553" s="7"/>
      <c r="H553" s="7"/>
      <c r="I553" s="7"/>
      <c r="J553" s="7"/>
      <c r="L553" s="7"/>
    </row>
    <row r="554" spans="1:12" x14ac:dyDescent="0.2">
      <c r="A554" s="13">
        <v>516</v>
      </c>
      <c r="B554" s="9">
        <v>239200</v>
      </c>
      <c r="C554" s="7">
        <v>141000</v>
      </c>
      <c r="D554" s="7">
        <v>98400</v>
      </c>
      <c r="E554" s="15">
        <f t="shared" si="24"/>
        <v>239200</v>
      </c>
      <c r="F554" s="15">
        <f t="shared" si="25"/>
        <v>80</v>
      </c>
      <c r="G554" s="7"/>
      <c r="H554" s="7"/>
      <c r="I554" s="7"/>
      <c r="J554" s="7"/>
      <c r="L554" s="7"/>
    </row>
    <row r="555" spans="1:12" x14ac:dyDescent="0.2">
      <c r="A555" s="13">
        <v>517</v>
      </c>
      <c r="B555" s="9">
        <v>144000</v>
      </c>
      <c r="C555" s="7">
        <v>59000</v>
      </c>
      <c r="D555" s="7">
        <v>70800</v>
      </c>
      <c r="E555" s="15">
        <f t="shared" si="24"/>
        <v>144000</v>
      </c>
      <c r="F555" s="15">
        <f t="shared" si="25"/>
        <v>80</v>
      </c>
      <c r="G555" s="7"/>
      <c r="H555" s="7"/>
      <c r="I555" s="7"/>
      <c r="J555" s="7"/>
      <c r="L555" s="7"/>
    </row>
    <row r="556" spans="1:12" x14ac:dyDescent="0.2">
      <c r="A556" s="13">
        <v>518</v>
      </c>
      <c r="B556" s="9">
        <v>307200</v>
      </c>
      <c r="C556" s="7">
        <v>213000</v>
      </c>
      <c r="D556" s="7">
        <v>0</v>
      </c>
      <c r="E556" s="15">
        <f t="shared" si="24"/>
        <v>307200</v>
      </c>
      <c r="F556" s="15">
        <f t="shared" si="25"/>
        <v>80</v>
      </c>
      <c r="G556" s="7"/>
      <c r="H556" s="7"/>
      <c r="I556" s="7"/>
      <c r="J556" s="7"/>
      <c r="L556" s="7"/>
    </row>
    <row r="557" spans="1:12" x14ac:dyDescent="0.2">
      <c r="A557" s="13">
        <v>519</v>
      </c>
      <c r="B557" s="9">
        <v>174400</v>
      </c>
      <c r="C557" s="7">
        <v>176000</v>
      </c>
      <c r="D557" s="7">
        <v>112800</v>
      </c>
      <c r="E557" s="15">
        <f t="shared" si="24"/>
        <v>176000</v>
      </c>
      <c r="F557" s="15">
        <f t="shared" si="25"/>
        <v>100</v>
      </c>
      <c r="G557" s="7"/>
      <c r="H557" s="7"/>
      <c r="I557" s="7"/>
      <c r="J557" s="7"/>
      <c r="L557" s="7"/>
    </row>
    <row r="558" spans="1:12" x14ac:dyDescent="0.2">
      <c r="A558" s="13">
        <v>520</v>
      </c>
      <c r="B558" s="9">
        <v>139200</v>
      </c>
      <c r="C558" s="7">
        <v>182000</v>
      </c>
      <c r="D558" s="7">
        <v>34800</v>
      </c>
      <c r="E558" s="15">
        <f t="shared" si="24"/>
        <v>182000</v>
      </c>
      <c r="F558" s="15">
        <f t="shared" si="25"/>
        <v>100</v>
      </c>
      <c r="G558" s="7"/>
      <c r="H558" s="7"/>
      <c r="I558" s="7"/>
      <c r="J558" s="7"/>
      <c r="L558" s="7"/>
    </row>
    <row r="559" spans="1:12" x14ac:dyDescent="0.2">
      <c r="A559" s="13">
        <v>521</v>
      </c>
      <c r="B559" s="9">
        <v>142400</v>
      </c>
      <c r="C559" s="7">
        <v>63000</v>
      </c>
      <c r="D559" s="7">
        <v>32400</v>
      </c>
      <c r="E559" s="15">
        <f t="shared" si="24"/>
        <v>142400</v>
      </c>
      <c r="F559" s="15">
        <f t="shared" si="25"/>
        <v>80</v>
      </c>
      <c r="G559" s="7"/>
      <c r="H559" s="7"/>
      <c r="I559" s="7"/>
      <c r="J559" s="7"/>
      <c r="L559" s="7"/>
    </row>
    <row r="560" spans="1:12" x14ac:dyDescent="0.2">
      <c r="A560" s="13">
        <v>522</v>
      </c>
      <c r="B560" s="9">
        <v>216000</v>
      </c>
      <c r="C560" s="7">
        <v>180000</v>
      </c>
      <c r="D560" s="7">
        <v>66000</v>
      </c>
      <c r="E560" s="15">
        <f t="shared" si="24"/>
        <v>216000</v>
      </c>
      <c r="F560" s="15">
        <f t="shared" si="25"/>
        <v>80</v>
      </c>
      <c r="G560" s="7"/>
      <c r="H560" s="7"/>
      <c r="I560" s="7"/>
      <c r="J560" s="7"/>
      <c r="L560" s="7"/>
    </row>
    <row r="561" spans="1:12" x14ac:dyDescent="0.2">
      <c r="A561" s="13">
        <v>523</v>
      </c>
      <c r="B561" s="9">
        <v>171200</v>
      </c>
      <c r="C561" s="7">
        <v>157000</v>
      </c>
      <c r="D561" s="7">
        <v>114000</v>
      </c>
      <c r="E561" s="15">
        <f t="shared" si="24"/>
        <v>171200</v>
      </c>
      <c r="F561" s="15">
        <f t="shared" si="25"/>
        <v>80</v>
      </c>
      <c r="G561" s="7"/>
      <c r="H561" s="7"/>
      <c r="I561" s="7"/>
      <c r="J561" s="7"/>
      <c r="L561" s="7"/>
    </row>
    <row r="562" spans="1:12" x14ac:dyDescent="0.2">
      <c r="A562" s="13">
        <v>524</v>
      </c>
      <c r="B562" s="9">
        <v>235200</v>
      </c>
      <c r="C562" s="7">
        <v>169000</v>
      </c>
      <c r="D562" s="7">
        <v>132000</v>
      </c>
      <c r="E562" s="15">
        <f t="shared" si="24"/>
        <v>235200</v>
      </c>
      <c r="F562" s="15">
        <f t="shared" si="25"/>
        <v>80</v>
      </c>
      <c r="G562" s="7"/>
      <c r="H562" s="7"/>
      <c r="I562" s="7"/>
      <c r="J562" s="7"/>
      <c r="L562" s="7"/>
    </row>
    <row r="563" spans="1:12" x14ac:dyDescent="0.2">
      <c r="A563" s="13">
        <v>525</v>
      </c>
      <c r="B563" s="9">
        <v>140000</v>
      </c>
      <c r="C563" s="7">
        <v>185000</v>
      </c>
      <c r="D563" s="7">
        <v>177600</v>
      </c>
      <c r="E563" s="15">
        <f t="shared" si="24"/>
        <v>185000</v>
      </c>
      <c r="F563" s="15">
        <f t="shared" si="25"/>
        <v>100</v>
      </c>
      <c r="G563" s="7"/>
      <c r="H563" s="7"/>
      <c r="I563" s="7"/>
      <c r="J563" s="7"/>
      <c r="L563" s="7"/>
    </row>
    <row r="564" spans="1:12" x14ac:dyDescent="0.2">
      <c r="A564" s="13">
        <v>526</v>
      </c>
      <c r="B564" s="9">
        <v>147200</v>
      </c>
      <c r="C564" s="7">
        <v>210000</v>
      </c>
      <c r="D564" s="7">
        <v>81600</v>
      </c>
      <c r="E564" s="15">
        <f t="shared" si="24"/>
        <v>210000</v>
      </c>
      <c r="F564" s="15">
        <f t="shared" si="25"/>
        <v>100</v>
      </c>
      <c r="G564" s="7"/>
      <c r="H564" s="7"/>
      <c r="I564" s="7"/>
      <c r="J564" s="7"/>
      <c r="L564" s="7"/>
    </row>
    <row r="565" spans="1:12" x14ac:dyDescent="0.2">
      <c r="A565" s="13">
        <v>527</v>
      </c>
      <c r="B565" s="9">
        <v>106400</v>
      </c>
      <c r="C565" s="7">
        <v>155000</v>
      </c>
      <c r="D565" s="7">
        <v>76800</v>
      </c>
      <c r="E565" s="15">
        <f t="shared" si="24"/>
        <v>155000</v>
      </c>
      <c r="F565" s="15">
        <f t="shared" si="25"/>
        <v>100</v>
      </c>
      <c r="G565" s="7"/>
      <c r="H565" s="7"/>
      <c r="I565" s="7"/>
      <c r="J565" s="7"/>
      <c r="L565" s="7"/>
    </row>
    <row r="566" spans="1:12" x14ac:dyDescent="0.2">
      <c r="A566" s="13">
        <v>528</v>
      </c>
      <c r="B566" s="9">
        <v>210400</v>
      </c>
      <c r="C566" s="7">
        <v>175000</v>
      </c>
      <c r="D566" s="7">
        <v>48000</v>
      </c>
      <c r="E566" s="15">
        <f t="shared" si="24"/>
        <v>210400</v>
      </c>
      <c r="F566" s="15">
        <f t="shared" si="25"/>
        <v>80</v>
      </c>
      <c r="G566" s="7"/>
      <c r="H566" s="7"/>
      <c r="I566" s="7"/>
      <c r="J566" s="7"/>
      <c r="L566" s="7"/>
    </row>
    <row r="567" spans="1:12" x14ac:dyDescent="0.2">
      <c r="A567" s="13">
        <v>529</v>
      </c>
      <c r="B567" s="9">
        <v>117600</v>
      </c>
      <c r="C567" s="7">
        <v>51000</v>
      </c>
      <c r="D567" s="7">
        <v>0</v>
      </c>
      <c r="E567" s="15">
        <f t="shared" si="24"/>
        <v>117600</v>
      </c>
      <c r="F567" s="15">
        <f t="shared" si="25"/>
        <v>80</v>
      </c>
      <c r="G567" s="7"/>
      <c r="H567" s="7"/>
      <c r="I567" s="7"/>
      <c r="J567" s="7"/>
      <c r="L567" s="7"/>
    </row>
    <row r="568" spans="1:12" x14ac:dyDescent="0.2">
      <c r="A568" s="13">
        <v>530</v>
      </c>
      <c r="B568" s="9">
        <v>207200</v>
      </c>
      <c r="C568" s="7">
        <v>158000</v>
      </c>
      <c r="D568" s="7">
        <v>67200</v>
      </c>
      <c r="E568" s="15">
        <f t="shared" si="24"/>
        <v>207200</v>
      </c>
      <c r="F568" s="15">
        <f t="shared" si="25"/>
        <v>80</v>
      </c>
      <c r="G568" s="7"/>
      <c r="H568" s="7"/>
      <c r="I568" s="7"/>
      <c r="J568" s="7"/>
      <c r="L568" s="7"/>
    </row>
    <row r="569" spans="1:12" x14ac:dyDescent="0.2">
      <c r="A569" s="13">
        <v>531</v>
      </c>
      <c r="B569" s="9">
        <v>368800</v>
      </c>
      <c r="C569" s="7">
        <v>171000</v>
      </c>
      <c r="D569" s="7">
        <v>79200</v>
      </c>
      <c r="E569" s="15">
        <f t="shared" si="24"/>
        <v>368800</v>
      </c>
      <c r="F569" s="15">
        <f t="shared" si="25"/>
        <v>80</v>
      </c>
      <c r="G569" s="7"/>
      <c r="H569" s="7"/>
      <c r="I569" s="7"/>
      <c r="J569" s="7"/>
      <c r="L569" s="7"/>
    </row>
    <row r="570" spans="1:12" x14ac:dyDescent="0.2">
      <c r="A570" s="13">
        <v>532</v>
      </c>
      <c r="B570" s="9">
        <v>213600</v>
      </c>
      <c r="C570" s="7">
        <v>226000</v>
      </c>
      <c r="D570" s="7">
        <v>69600</v>
      </c>
      <c r="E570" s="15">
        <f t="shared" si="24"/>
        <v>226000</v>
      </c>
      <c r="F570" s="15">
        <f t="shared" si="25"/>
        <v>100</v>
      </c>
      <c r="G570" s="7"/>
      <c r="H570" s="7"/>
      <c r="I570" s="7"/>
      <c r="J570" s="7"/>
      <c r="L570" s="7"/>
    </row>
    <row r="571" spans="1:12" x14ac:dyDescent="0.2">
      <c r="A571" s="13">
        <v>533</v>
      </c>
      <c r="B571" s="9">
        <v>152000</v>
      </c>
      <c r="C571" s="7">
        <v>157000</v>
      </c>
      <c r="D571" s="7">
        <v>66000</v>
      </c>
      <c r="E571" s="15">
        <f t="shared" si="24"/>
        <v>157000</v>
      </c>
      <c r="F571" s="15">
        <f t="shared" si="25"/>
        <v>100</v>
      </c>
      <c r="G571" s="7"/>
      <c r="H571" s="7"/>
      <c r="I571" s="7"/>
      <c r="J571" s="7"/>
      <c r="L571" s="7"/>
    </row>
    <row r="572" spans="1:12" x14ac:dyDescent="0.2">
      <c r="A572" s="13">
        <v>534</v>
      </c>
      <c r="B572" s="9">
        <v>188800</v>
      </c>
      <c r="C572" s="7">
        <v>124000</v>
      </c>
      <c r="D572" s="7">
        <v>115200</v>
      </c>
      <c r="E572" s="15">
        <f t="shared" si="24"/>
        <v>188800</v>
      </c>
      <c r="F572" s="15">
        <f t="shared" si="25"/>
        <v>80</v>
      </c>
      <c r="G572" s="7"/>
      <c r="H572" s="7"/>
      <c r="I572" s="7"/>
      <c r="J572" s="7"/>
      <c r="L572" s="7"/>
    </row>
    <row r="573" spans="1:12" x14ac:dyDescent="0.2">
      <c r="A573" s="13">
        <v>535</v>
      </c>
      <c r="B573" s="9">
        <v>177600</v>
      </c>
      <c r="C573" s="7">
        <v>97000</v>
      </c>
      <c r="D573" s="7">
        <v>30000</v>
      </c>
      <c r="E573" s="15">
        <f t="shared" si="24"/>
        <v>177600</v>
      </c>
      <c r="F573" s="15">
        <f t="shared" si="25"/>
        <v>80</v>
      </c>
      <c r="G573" s="7"/>
      <c r="H573" s="7"/>
      <c r="I573" s="7"/>
      <c r="J573" s="7"/>
      <c r="L573" s="7"/>
    </row>
    <row r="574" spans="1:12" x14ac:dyDescent="0.2">
      <c r="A574" s="13">
        <v>536</v>
      </c>
      <c r="B574" s="9">
        <v>108000</v>
      </c>
      <c r="C574" s="7">
        <v>79000</v>
      </c>
      <c r="D574" s="7">
        <v>32400</v>
      </c>
      <c r="E574" s="15">
        <f t="shared" si="24"/>
        <v>108000</v>
      </c>
      <c r="F574" s="15">
        <f t="shared" si="25"/>
        <v>80</v>
      </c>
      <c r="G574" s="7"/>
      <c r="H574" s="7"/>
      <c r="I574" s="7"/>
      <c r="J574" s="7"/>
      <c r="L574" s="7"/>
    </row>
    <row r="575" spans="1:12" x14ac:dyDescent="0.2">
      <c r="A575" s="13">
        <v>537</v>
      </c>
      <c r="B575" s="9">
        <v>254400</v>
      </c>
      <c r="C575" s="7">
        <v>205000</v>
      </c>
      <c r="D575" s="7">
        <v>86400</v>
      </c>
      <c r="E575" s="15">
        <f t="shared" si="24"/>
        <v>254400</v>
      </c>
      <c r="F575" s="15">
        <f t="shared" si="25"/>
        <v>80</v>
      </c>
      <c r="G575" s="7"/>
      <c r="H575" s="7"/>
      <c r="I575" s="7"/>
      <c r="J575" s="7"/>
      <c r="L575" s="7"/>
    </row>
    <row r="576" spans="1:12" x14ac:dyDescent="0.2">
      <c r="A576" s="13">
        <v>538</v>
      </c>
      <c r="B576" s="9">
        <v>20000</v>
      </c>
      <c r="C576" s="7">
        <v>25000</v>
      </c>
      <c r="D576" s="7">
        <v>0</v>
      </c>
      <c r="E576" s="15">
        <f t="shared" si="24"/>
        <v>25000</v>
      </c>
      <c r="F576" s="15">
        <f t="shared" si="25"/>
        <v>100</v>
      </c>
      <c r="G576" s="7"/>
      <c r="H576" s="7"/>
      <c r="I576" s="7"/>
      <c r="J576" s="7"/>
      <c r="L576" s="7"/>
    </row>
    <row r="577" spans="1:12" x14ac:dyDescent="0.2">
      <c r="A577" s="13">
        <v>539</v>
      </c>
      <c r="B577" s="9">
        <v>148800</v>
      </c>
      <c r="C577" s="7">
        <v>141000</v>
      </c>
      <c r="D577" s="7">
        <v>145200</v>
      </c>
      <c r="E577" s="15">
        <f t="shared" si="24"/>
        <v>148800</v>
      </c>
      <c r="F577" s="15">
        <f t="shared" si="25"/>
        <v>80</v>
      </c>
      <c r="G577" s="7"/>
      <c r="H577" s="7"/>
      <c r="I577" s="7"/>
      <c r="J577" s="7"/>
      <c r="L577" s="7"/>
    </row>
    <row r="578" spans="1:12" x14ac:dyDescent="0.2">
      <c r="A578" s="13">
        <v>540</v>
      </c>
      <c r="B578" s="9">
        <v>168800</v>
      </c>
      <c r="C578" s="7">
        <v>53000</v>
      </c>
      <c r="D578" s="7">
        <v>74400</v>
      </c>
      <c r="E578" s="15">
        <f t="shared" si="24"/>
        <v>168800</v>
      </c>
      <c r="F578" s="15">
        <f t="shared" si="25"/>
        <v>80</v>
      </c>
      <c r="G578" s="7"/>
      <c r="H578" s="7"/>
      <c r="I578" s="7"/>
      <c r="J578" s="7"/>
      <c r="L578" s="7"/>
    </row>
    <row r="579" spans="1:12" x14ac:dyDescent="0.2">
      <c r="A579" s="13">
        <v>541</v>
      </c>
      <c r="B579" s="9">
        <v>212800</v>
      </c>
      <c r="C579" s="7">
        <v>171000</v>
      </c>
      <c r="D579" s="7">
        <v>24000</v>
      </c>
      <c r="E579" s="15">
        <f t="shared" si="24"/>
        <v>212800</v>
      </c>
      <c r="F579" s="15">
        <f t="shared" si="25"/>
        <v>80</v>
      </c>
      <c r="G579" s="7"/>
      <c r="H579" s="7"/>
      <c r="I579" s="7"/>
      <c r="J579" s="7"/>
      <c r="L579" s="7"/>
    </row>
    <row r="580" spans="1:12" x14ac:dyDescent="0.2">
      <c r="A580" s="13">
        <v>542</v>
      </c>
      <c r="B580" s="9">
        <v>144800</v>
      </c>
      <c r="C580" s="7">
        <v>158000</v>
      </c>
      <c r="D580" s="7">
        <v>157200</v>
      </c>
      <c r="E580" s="15">
        <f t="shared" si="24"/>
        <v>158000</v>
      </c>
      <c r="F580" s="15">
        <f t="shared" si="25"/>
        <v>100</v>
      </c>
      <c r="G580" s="7"/>
      <c r="H580" s="7"/>
      <c r="I580" s="7"/>
      <c r="J580" s="7"/>
      <c r="L580" s="7"/>
    </row>
    <row r="581" spans="1:12" x14ac:dyDescent="0.2">
      <c r="A581" s="13">
        <v>543</v>
      </c>
      <c r="B581" s="9">
        <v>156000</v>
      </c>
      <c r="C581" s="7">
        <v>163000</v>
      </c>
      <c r="D581" s="7">
        <v>109200</v>
      </c>
      <c r="E581" s="15">
        <f t="shared" si="24"/>
        <v>163000</v>
      </c>
      <c r="F581" s="15">
        <f t="shared" si="25"/>
        <v>100</v>
      </c>
      <c r="G581" s="7"/>
      <c r="H581" s="7"/>
      <c r="I581" s="7"/>
      <c r="J581" s="7"/>
      <c r="L581" s="7"/>
    </row>
    <row r="582" spans="1:12" x14ac:dyDescent="0.2">
      <c r="A582" s="13">
        <v>544</v>
      </c>
      <c r="B582" s="9">
        <v>96000</v>
      </c>
      <c r="C582" s="7">
        <v>148000</v>
      </c>
      <c r="D582" s="7">
        <v>66000</v>
      </c>
      <c r="E582" s="15">
        <f t="shared" si="24"/>
        <v>148000</v>
      </c>
      <c r="F582" s="15">
        <f t="shared" si="25"/>
        <v>100</v>
      </c>
      <c r="G582" s="7"/>
      <c r="H582" s="7"/>
      <c r="I582" s="7"/>
      <c r="J582" s="7"/>
      <c r="L582" s="7"/>
    </row>
    <row r="583" spans="1:12" x14ac:dyDescent="0.2">
      <c r="A583" s="13">
        <v>545</v>
      </c>
      <c r="B583" s="9">
        <v>282400</v>
      </c>
      <c r="C583" s="7">
        <v>219000</v>
      </c>
      <c r="D583" s="7">
        <v>57600</v>
      </c>
      <c r="E583" s="15">
        <f t="shared" si="24"/>
        <v>282400</v>
      </c>
      <c r="F583" s="15">
        <f t="shared" si="25"/>
        <v>80</v>
      </c>
      <c r="G583" s="7"/>
      <c r="H583" s="7"/>
      <c r="I583" s="7"/>
      <c r="J583" s="7"/>
      <c r="L583" s="7"/>
    </row>
    <row r="584" spans="1:12" x14ac:dyDescent="0.2">
      <c r="A584" s="13">
        <v>546</v>
      </c>
      <c r="B584" s="9">
        <v>211200</v>
      </c>
      <c r="C584" s="7">
        <v>186000</v>
      </c>
      <c r="D584" s="7">
        <v>43200</v>
      </c>
      <c r="E584" s="15">
        <f t="shared" si="24"/>
        <v>211200</v>
      </c>
      <c r="F584" s="15">
        <f t="shared" si="25"/>
        <v>80</v>
      </c>
      <c r="G584" s="7"/>
      <c r="H584" s="7"/>
      <c r="I584" s="7"/>
      <c r="J584" s="7"/>
      <c r="L584" s="7"/>
    </row>
    <row r="585" spans="1:12" x14ac:dyDescent="0.2">
      <c r="A585" s="13">
        <v>547</v>
      </c>
      <c r="B585" s="9">
        <v>348800</v>
      </c>
      <c r="C585" s="7">
        <v>178000</v>
      </c>
      <c r="D585" s="7">
        <v>166800</v>
      </c>
      <c r="E585" s="15">
        <f t="shared" si="24"/>
        <v>348800</v>
      </c>
      <c r="F585" s="15">
        <f t="shared" si="25"/>
        <v>80</v>
      </c>
      <c r="G585" s="7"/>
      <c r="H585" s="7"/>
      <c r="I585" s="7"/>
      <c r="J585" s="7"/>
      <c r="L585" s="7"/>
    </row>
    <row r="586" spans="1:12" x14ac:dyDescent="0.2">
      <c r="A586" s="13">
        <v>548</v>
      </c>
      <c r="B586" s="9">
        <v>101600</v>
      </c>
      <c r="C586" s="7">
        <v>64000</v>
      </c>
      <c r="D586" s="7">
        <v>0</v>
      </c>
      <c r="E586" s="15">
        <f t="shared" si="24"/>
        <v>101600</v>
      </c>
      <c r="F586" s="15">
        <f t="shared" si="25"/>
        <v>80</v>
      </c>
      <c r="G586" s="7"/>
      <c r="H586" s="7"/>
      <c r="I586" s="7"/>
      <c r="J586" s="7"/>
      <c r="L586" s="7"/>
    </row>
    <row r="587" spans="1:12" x14ac:dyDescent="0.2">
      <c r="A587" s="13">
        <v>549</v>
      </c>
      <c r="B587" s="9">
        <v>140800</v>
      </c>
      <c r="C587" s="7">
        <v>118000</v>
      </c>
      <c r="D587" s="7">
        <v>51600</v>
      </c>
      <c r="E587" s="15">
        <f t="shared" si="24"/>
        <v>140800</v>
      </c>
      <c r="F587" s="15">
        <f t="shared" si="25"/>
        <v>80</v>
      </c>
      <c r="G587" s="7"/>
      <c r="H587" s="7"/>
      <c r="I587" s="7"/>
      <c r="J587" s="7"/>
      <c r="L587" s="7"/>
    </row>
    <row r="588" spans="1:12" x14ac:dyDescent="0.2">
      <c r="A588" s="13">
        <v>550</v>
      </c>
      <c r="B588" s="9">
        <v>228800</v>
      </c>
      <c r="C588" s="7">
        <v>163000</v>
      </c>
      <c r="D588" s="7">
        <v>103200</v>
      </c>
      <c r="E588" s="15">
        <f t="shared" si="24"/>
        <v>228800</v>
      </c>
      <c r="F588" s="15">
        <f t="shared" si="25"/>
        <v>80</v>
      </c>
      <c r="G588" s="7"/>
      <c r="H588" s="7"/>
      <c r="I588" s="7"/>
      <c r="J588" s="7"/>
      <c r="L588" s="7"/>
    </row>
    <row r="589" spans="1:12" x14ac:dyDescent="0.2">
      <c r="A589" s="13">
        <v>551</v>
      </c>
      <c r="B589" s="9">
        <v>330400</v>
      </c>
      <c r="C589" s="7">
        <v>221000</v>
      </c>
      <c r="D589" s="7">
        <v>94800</v>
      </c>
      <c r="E589" s="15">
        <f t="shared" si="24"/>
        <v>330400</v>
      </c>
      <c r="F589" s="15">
        <f t="shared" si="25"/>
        <v>80</v>
      </c>
      <c r="G589" s="7"/>
      <c r="H589" s="7"/>
      <c r="I589" s="7"/>
      <c r="J589" s="7"/>
      <c r="L589" s="7"/>
    </row>
    <row r="590" spans="1:12" x14ac:dyDescent="0.2">
      <c r="A590" s="13">
        <v>552</v>
      </c>
      <c r="B590" s="9">
        <v>302400</v>
      </c>
      <c r="C590" s="7">
        <v>136000</v>
      </c>
      <c r="D590" s="7">
        <v>180000</v>
      </c>
      <c r="E590" s="15">
        <f t="shared" si="24"/>
        <v>302400</v>
      </c>
      <c r="F590" s="15">
        <f t="shared" si="25"/>
        <v>80</v>
      </c>
      <c r="G590" s="7"/>
      <c r="H590" s="7"/>
      <c r="I590" s="7"/>
      <c r="J590" s="7"/>
      <c r="L590" s="7"/>
    </row>
    <row r="591" spans="1:12" x14ac:dyDescent="0.2">
      <c r="A591" s="13">
        <v>553</v>
      </c>
      <c r="B591" s="9">
        <v>140800</v>
      </c>
      <c r="C591" s="7">
        <v>92000</v>
      </c>
      <c r="D591" s="7">
        <v>108000</v>
      </c>
      <c r="E591" s="15">
        <f t="shared" si="24"/>
        <v>140800</v>
      </c>
      <c r="F591" s="15">
        <f t="shared" si="25"/>
        <v>80</v>
      </c>
      <c r="G591" s="7"/>
      <c r="H591" s="7"/>
      <c r="I591" s="7"/>
      <c r="J591" s="7"/>
      <c r="L591" s="7"/>
    </row>
    <row r="592" spans="1:12" x14ac:dyDescent="0.2">
      <c r="A592" s="13">
        <v>554</v>
      </c>
      <c r="B592" s="9">
        <v>125600</v>
      </c>
      <c r="C592" s="7">
        <v>85000</v>
      </c>
      <c r="D592" s="7">
        <v>0</v>
      </c>
      <c r="E592" s="15">
        <f t="shared" si="24"/>
        <v>125600</v>
      </c>
      <c r="F592" s="15">
        <f t="shared" si="25"/>
        <v>80</v>
      </c>
      <c r="G592" s="7"/>
      <c r="H592" s="7"/>
      <c r="I592" s="7"/>
      <c r="J592" s="7"/>
      <c r="L592" s="7"/>
    </row>
    <row r="593" spans="1:12" x14ac:dyDescent="0.2">
      <c r="A593" s="13">
        <v>555</v>
      </c>
      <c r="B593" s="9">
        <v>229600</v>
      </c>
      <c r="C593" s="7">
        <v>151000</v>
      </c>
      <c r="D593" s="7">
        <v>213600</v>
      </c>
      <c r="E593" s="15">
        <f t="shared" si="24"/>
        <v>229600</v>
      </c>
      <c r="F593" s="15">
        <f t="shared" si="25"/>
        <v>80</v>
      </c>
      <c r="G593" s="7"/>
      <c r="H593" s="7"/>
      <c r="I593" s="7"/>
      <c r="J593" s="7"/>
      <c r="L593" s="7"/>
    </row>
    <row r="594" spans="1:12" x14ac:dyDescent="0.2">
      <c r="A594" s="13">
        <v>556</v>
      </c>
      <c r="B594" s="9">
        <v>64800</v>
      </c>
      <c r="C594" s="7">
        <v>29000</v>
      </c>
      <c r="D594" s="7">
        <v>27600</v>
      </c>
      <c r="E594" s="15">
        <f t="shared" si="24"/>
        <v>64800</v>
      </c>
      <c r="F594" s="15">
        <f t="shared" si="25"/>
        <v>80</v>
      </c>
      <c r="G594" s="7"/>
      <c r="H594" s="7"/>
      <c r="I594" s="7"/>
      <c r="J594" s="7"/>
      <c r="L594" s="7"/>
    </row>
    <row r="595" spans="1:12" x14ac:dyDescent="0.2">
      <c r="A595" s="13">
        <v>557</v>
      </c>
      <c r="B595" s="9">
        <v>218400</v>
      </c>
      <c r="C595" s="7">
        <v>176000</v>
      </c>
      <c r="D595" s="7">
        <v>0</v>
      </c>
      <c r="E595" s="15">
        <f t="shared" si="24"/>
        <v>218400</v>
      </c>
      <c r="F595" s="15">
        <f t="shared" si="25"/>
        <v>80</v>
      </c>
      <c r="G595" s="7"/>
      <c r="H595" s="7"/>
      <c r="I595" s="7"/>
      <c r="J595" s="7"/>
      <c r="L595" s="7"/>
    </row>
    <row r="596" spans="1:12" x14ac:dyDescent="0.2">
      <c r="A596" s="13">
        <v>558</v>
      </c>
      <c r="B596" s="9">
        <v>141600</v>
      </c>
      <c r="C596" s="7">
        <v>56000</v>
      </c>
      <c r="D596" s="7">
        <v>33600</v>
      </c>
      <c r="E596" s="15">
        <f t="shared" si="24"/>
        <v>141600</v>
      </c>
      <c r="F596" s="15">
        <f t="shared" si="25"/>
        <v>80</v>
      </c>
      <c r="G596" s="7"/>
      <c r="H596" s="7"/>
      <c r="I596" s="7"/>
      <c r="J596" s="7"/>
      <c r="L596" s="7"/>
    </row>
    <row r="597" spans="1:12" x14ac:dyDescent="0.2">
      <c r="A597" s="13">
        <v>559</v>
      </c>
      <c r="B597" s="9">
        <v>157600</v>
      </c>
      <c r="C597" s="7">
        <v>96000</v>
      </c>
      <c r="D597" s="7">
        <v>49200</v>
      </c>
      <c r="E597" s="15">
        <f t="shared" si="24"/>
        <v>157600</v>
      </c>
      <c r="F597" s="15">
        <f t="shared" si="25"/>
        <v>80</v>
      </c>
      <c r="G597" s="7"/>
      <c r="H597" s="7"/>
      <c r="I597" s="7"/>
      <c r="J597" s="7"/>
      <c r="L597" s="7"/>
    </row>
    <row r="598" spans="1:12" x14ac:dyDescent="0.2">
      <c r="A598" s="13">
        <v>560</v>
      </c>
      <c r="B598" s="9">
        <v>140000</v>
      </c>
      <c r="C598" s="7">
        <v>90000</v>
      </c>
      <c r="D598" s="7">
        <v>112800</v>
      </c>
      <c r="E598" s="15">
        <f t="shared" si="24"/>
        <v>140000</v>
      </c>
      <c r="F598" s="15">
        <f t="shared" si="25"/>
        <v>80</v>
      </c>
      <c r="G598" s="7"/>
      <c r="H598" s="7"/>
      <c r="I598" s="7"/>
      <c r="J598" s="7"/>
      <c r="L598" s="7"/>
    </row>
    <row r="599" spans="1:12" x14ac:dyDescent="0.2">
      <c r="A599" s="13">
        <v>561</v>
      </c>
      <c r="B599" s="9">
        <v>196800</v>
      </c>
      <c r="C599" s="7">
        <v>152000</v>
      </c>
      <c r="D599" s="7">
        <v>160800</v>
      </c>
      <c r="E599" s="15">
        <f t="shared" si="24"/>
        <v>196800</v>
      </c>
      <c r="F599" s="15">
        <f t="shared" si="25"/>
        <v>80</v>
      </c>
      <c r="G599" s="7"/>
      <c r="H599" s="7"/>
      <c r="I599" s="7"/>
      <c r="J599" s="7"/>
      <c r="L599" s="7"/>
    </row>
    <row r="600" spans="1:12" x14ac:dyDescent="0.2">
      <c r="A600" s="13">
        <v>562</v>
      </c>
      <c r="B600" s="9">
        <v>214400</v>
      </c>
      <c r="C600" s="7">
        <v>299000</v>
      </c>
      <c r="D600" s="7">
        <v>90000</v>
      </c>
      <c r="E600" s="15">
        <f t="shared" si="24"/>
        <v>299000</v>
      </c>
      <c r="F600" s="15">
        <f t="shared" si="25"/>
        <v>100</v>
      </c>
      <c r="G600" s="7"/>
      <c r="H600" s="7"/>
      <c r="I600" s="7"/>
      <c r="J600" s="7"/>
      <c r="L600" s="7"/>
    </row>
    <row r="601" spans="1:12" x14ac:dyDescent="0.2">
      <c r="A601" s="13">
        <v>563</v>
      </c>
      <c r="B601" s="9">
        <v>142400</v>
      </c>
      <c r="C601" s="7">
        <v>149000</v>
      </c>
      <c r="D601" s="7">
        <v>61200</v>
      </c>
      <c r="E601" s="15">
        <f t="shared" si="24"/>
        <v>149000</v>
      </c>
      <c r="F601" s="15">
        <f t="shared" si="25"/>
        <v>100</v>
      </c>
      <c r="G601" s="7"/>
      <c r="H601" s="7"/>
      <c r="I601" s="7"/>
      <c r="J601" s="7"/>
      <c r="L601" s="7"/>
    </row>
    <row r="602" spans="1:12" x14ac:dyDescent="0.2">
      <c r="A602" s="13">
        <v>564</v>
      </c>
      <c r="B602" s="9">
        <v>218400</v>
      </c>
      <c r="C602" s="7">
        <v>109000</v>
      </c>
      <c r="D602" s="7">
        <v>34800</v>
      </c>
      <c r="E602" s="15">
        <f t="shared" si="24"/>
        <v>218400</v>
      </c>
      <c r="F602" s="15">
        <f t="shared" si="25"/>
        <v>80</v>
      </c>
      <c r="G602" s="7"/>
      <c r="H602" s="7"/>
      <c r="I602" s="7"/>
      <c r="J602" s="7"/>
      <c r="L602" s="7"/>
    </row>
    <row r="603" spans="1:12" x14ac:dyDescent="0.2">
      <c r="A603" s="13">
        <v>565</v>
      </c>
      <c r="B603" s="9">
        <v>220800</v>
      </c>
      <c r="C603" s="7">
        <v>124000</v>
      </c>
      <c r="D603" s="7">
        <v>0</v>
      </c>
      <c r="E603" s="15">
        <f t="shared" si="24"/>
        <v>220800</v>
      </c>
      <c r="F603" s="15">
        <f t="shared" si="25"/>
        <v>80</v>
      </c>
      <c r="G603" s="7"/>
      <c r="H603" s="7"/>
      <c r="I603" s="7"/>
      <c r="J603" s="7"/>
      <c r="L603" s="7"/>
    </row>
    <row r="604" spans="1:12" x14ac:dyDescent="0.2">
      <c r="A604" s="13">
        <v>566</v>
      </c>
      <c r="B604" s="9">
        <v>170400</v>
      </c>
      <c r="C604" s="7">
        <v>125000</v>
      </c>
      <c r="D604" s="7">
        <v>31200</v>
      </c>
      <c r="E604" s="15">
        <f t="shared" si="24"/>
        <v>170400</v>
      </c>
      <c r="F604" s="15">
        <f t="shared" si="25"/>
        <v>80</v>
      </c>
      <c r="G604" s="7"/>
      <c r="H604" s="7"/>
      <c r="I604" s="7"/>
      <c r="J604" s="7"/>
      <c r="L604" s="7"/>
    </row>
    <row r="605" spans="1:12" x14ac:dyDescent="0.2">
      <c r="A605" s="13">
        <v>567</v>
      </c>
      <c r="B605" s="9">
        <v>116800</v>
      </c>
      <c r="C605" s="7">
        <v>36000</v>
      </c>
      <c r="D605" s="7">
        <v>24000</v>
      </c>
      <c r="E605" s="15">
        <f t="shared" si="24"/>
        <v>116800</v>
      </c>
      <c r="F605" s="15">
        <f t="shared" si="25"/>
        <v>80</v>
      </c>
      <c r="G605" s="7"/>
      <c r="H605" s="7"/>
      <c r="I605" s="7"/>
      <c r="J605" s="7"/>
      <c r="L605" s="7"/>
    </row>
    <row r="606" spans="1:12" x14ac:dyDescent="0.2">
      <c r="A606" s="13">
        <v>568</v>
      </c>
      <c r="B606" s="9">
        <v>262400</v>
      </c>
      <c r="C606" s="7">
        <v>125000</v>
      </c>
      <c r="D606" s="7">
        <v>130800</v>
      </c>
      <c r="E606" s="15">
        <f t="shared" si="24"/>
        <v>262400</v>
      </c>
      <c r="F606" s="15">
        <f t="shared" si="25"/>
        <v>80</v>
      </c>
      <c r="G606" s="7"/>
      <c r="H606" s="7"/>
      <c r="I606" s="7"/>
      <c r="J606" s="7"/>
      <c r="L606" s="7"/>
    </row>
    <row r="607" spans="1:12" x14ac:dyDescent="0.2">
      <c r="A607" s="13">
        <v>569</v>
      </c>
      <c r="B607" s="9">
        <v>260000</v>
      </c>
      <c r="C607" s="7">
        <v>165000</v>
      </c>
      <c r="D607" s="7">
        <v>158400</v>
      </c>
      <c r="E607" s="15">
        <f t="shared" si="24"/>
        <v>260000</v>
      </c>
      <c r="F607" s="15">
        <f t="shared" si="25"/>
        <v>80</v>
      </c>
      <c r="G607" s="7"/>
      <c r="H607" s="7"/>
      <c r="I607" s="7"/>
      <c r="J607" s="7"/>
      <c r="L607" s="7"/>
    </row>
    <row r="608" spans="1:12" x14ac:dyDescent="0.2">
      <c r="A608" s="13">
        <v>570</v>
      </c>
      <c r="B608" s="9">
        <v>227200</v>
      </c>
      <c r="C608" s="7">
        <v>198000</v>
      </c>
      <c r="D608" s="7">
        <v>157200</v>
      </c>
      <c r="E608" s="15">
        <f t="shared" si="24"/>
        <v>227200</v>
      </c>
      <c r="F608" s="15">
        <f t="shared" si="25"/>
        <v>80</v>
      </c>
      <c r="G608" s="7"/>
      <c r="H608" s="7"/>
      <c r="I608" s="7"/>
      <c r="J608" s="7"/>
      <c r="L608" s="7"/>
    </row>
    <row r="609" spans="1:12" x14ac:dyDescent="0.2">
      <c r="A609" s="13">
        <v>571</v>
      </c>
      <c r="B609" s="9">
        <v>192000</v>
      </c>
      <c r="C609" s="7">
        <v>169000</v>
      </c>
      <c r="D609" s="7">
        <v>43200</v>
      </c>
      <c r="E609" s="15">
        <f t="shared" si="24"/>
        <v>192000</v>
      </c>
      <c r="F609" s="15">
        <f t="shared" si="25"/>
        <v>80</v>
      </c>
      <c r="G609" s="7"/>
      <c r="H609" s="7"/>
      <c r="I609" s="7"/>
      <c r="J609" s="7"/>
      <c r="L609" s="7"/>
    </row>
    <row r="610" spans="1:12" x14ac:dyDescent="0.2">
      <c r="A610" s="13">
        <v>572</v>
      </c>
      <c r="B610" s="9">
        <v>220800</v>
      </c>
      <c r="C610" s="7">
        <v>196000</v>
      </c>
      <c r="D610" s="7">
        <v>160800</v>
      </c>
      <c r="E610" s="15">
        <f t="shared" si="24"/>
        <v>220800</v>
      </c>
      <c r="F610" s="15">
        <f t="shared" si="25"/>
        <v>80</v>
      </c>
      <c r="G610" s="7"/>
      <c r="H610" s="7"/>
      <c r="I610" s="7"/>
      <c r="J610" s="7"/>
      <c r="L610" s="7"/>
    </row>
    <row r="611" spans="1:12" x14ac:dyDescent="0.2">
      <c r="A611" s="13">
        <v>573</v>
      </c>
      <c r="B611" s="9">
        <v>293600</v>
      </c>
      <c r="C611" s="7">
        <v>128000</v>
      </c>
      <c r="D611" s="7">
        <v>170400</v>
      </c>
      <c r="E611" s="15">
        <f t="shared" si="24"/>
        <v>293600</v>
      </c>
      <c r="F611" s="15">
        <f t="shared" si="25"/>
        <v>80</v>
      </c>
      <c r="G611" s="7"/>
      <c r="H611" s="7"/>
      <c r="I611" s="7"/>
      <c r="J611" s="7"/>
      <c r="L611" s="7"/>
    </row>
    <row r="612" spans="1:12" x14ac:dyDescent="0.2">
      <c r="A612" s="13">
        <v>574</v>
      </c>
      <c r="B612" s="9">
        <v>386400</v>
      </c>
      <c r="C612" s="7">
        <v>211000</v>
      </c>
      <c r="D612" s="7">
        <v>219600</v>
      </c>
      <c r="E612" s="15">
        <f t="shared" si="24"/>
        <v>386400</v>
      </c>
      <c r="F612" s="15">
        <f t="shared" si="25"/>
        <v>80</v>
      </c>
      <c r="G612" s="7"/>
      <c r="H612" s="7"/>
      <c r="I612" s="7"/>
      <c r="J612" s="7"/>
      <c r="L612" s="7"/>
    </row>
    <row r="613" spans="1:12" x14ac:dyDescent="0.2">
      <c r="A613" s="13">
        <v>575</v>
      </c>
      <c r="B613" s="9">
        <v>260800</v>
      </c>
      <c r="C613" s="7">
        <v>245000</v>
      </c>
      <c r="D613" s="7">
        <v>151200</v>
      </c>
      <c r="E613" s="15">
        <f t="shared" si="24"/>
        <v>260800</v>
      </c>
      <c r="F613" s="15">
        <f t="shared" si="25"/>
        <v>80</v>
      </c>
      <c r="G613" s="7"/>
      <c r="H613" s="7"/>
      <c r="I613" s="7"/>
      <c r="J613" s="7"/>
      <c r="L613" s="7"/>
    </row>
    <row r="614" spans="1:12" x14ac:dyDescent="0.2">
      <c r="A614" s="13">
        <v>576</v>
      </c>
      <c r="B614" s="9">
        <v>296800</v>
      </c>
      <c r="C614" s="7">
        <v>279000</v>
      </c>
      <c r="D614" s="7">
        <v>37200</v>
      </c>
      <c r="E614" s="15">
        <f t="shared" si="24"/>
        <v>296800</v>
      </c>
      <c r="F614" s="15">
        <f t="shared" si="25"/>
        <v>80</v>
      </c>
      <c r="G614" s="7"/>
      <c r="H614" s="7"/>
      <c r="I614" s="7"/>
      <c r="J614" s="7"/>
      <c r="L614" s="7"/>
    </row>
    <row r="615" spans="1:12" x14ac:dyDescent="0.2">
      <c r="A615" s="13">
        <v>577</v>
      </c>
      <c r="B615" s="9">
        <v>195200</v>
      </c>
      <c r="C615" s="7">
        <v>164000</v>
      </c>
      <c r="D615" s="7">
        <v>124800</v>
      </c>
      <c r="E615" s="15">
        <f t="shared" si="24"/>
        <v>195200</v>
      </c>
      <c r="F615" s="15">
        <f t="shared" si="25"/>
        <v>80</v>
      </c>
      <c r="G615" s="7"/>
      <c r="H615" s="7"/>
      <c r="I615" s="7"/>
      <c r="J615" s="7"/>
      <c r="L615" s="7"/>
    </row>
    <row r="616" spans="1:12" x14ac:dyDescent="0.2">
      <c r="A616" s="13">
        <v>578</v>
      </c>
      <c r="B616" s="9">
        <v>134400</v>
      </c>
      <c r="C616" s="7">
        <v>75000</v>
      </c>
      <c r="D616" s="7">
        <v>97200</v>
      </c>
      <c r="E616" s="15">
        <f t="shared" ref="E616:E679" si="26">MAX(B616:D616)</f>
        <v>134400</v>
      </c>
      <c r="F616" s="15">
        <f t="shared" ref="F616:F679" si="27">IF(E616=B616,80,IF(E616=C616,100,120))</f>
        <v>80</v>
      </c>
      <c r="G616" s="7"/>
      <c r="H616" s="7"/>
      <c r="I616" s="7"/>
      <c r="J616" s="7"/>
      <c r="L616" s="7"/>
    </row>
    <row r="617" spans="1:12" x14ac:dyDescent="0.2">
      <c r="A617" s="13">
        <v>579</v>
      </c>
      <c r="B617" s="9">
        <v>148000</v>
      </c>
      <c r="C617" s="7">
        <v>83000</v>
      </c>
      <c r="D617" s="7">
        <v>40800</v>
      </c>
      <c r="E617" s="15">
        <f t="shared" si="26"/>
        <v>148000</v>
      </c>
      <c r="F617" s="15">
        <f t="shared" si="27"/>
        <v>80</v>
      </c>
      <c r="G617" s="7"/>
      <c r="H617" s="7"/>
      <c r="I617" s="7"/>
      <c r="J617" s="7"/>
      <c r="L617" s="7"/>
    </row>
    <row r="618" spans="1:12" x14ac:dyDescent="0.2">
      <c r="A618" s="13">
        <v>580</v>
      </c>
      <c r="B618" s="9">
        <v>197600</v>
      </c>
      <c r="C618" s="7">
        <v>122000</v>
      </c>
      <c r="D618" s="7">
        <v>120000</v>
      </c>
      <c r="E618" s="15">
        <f t="shared" si="26"/>
        <v>197600</v>
      </c>
      <c r="F618" s="15">
        <f t="shared" si="27"/>
        <v>80</v>
      </c>
      <c r="G618" s="7"/>
      <c r="H618" s="7"/>
      <c r="I618" s="7"/>
      <c r="J618" s="7"/>
      <c r="L618" s="7"/>
    </row>
    <row r="619" spans="1:12" x14ac:dyDescent="0.2">
      <c r="A619" s="13">
        <v>581</v>
      </c>
      <c r="B619" s="9">
        <v>80000</v>
      </c>
      <c r="C619" s="7">
        <v>100000</v>
      </c>
      <c r="D619" s="7">
        <v>81600</v>
      </c>
      <c r="E619" s="15">
        <f t="shared" si="26"/>
        <v>100000</v>
      </c>
      <c r="F619" s="15">
        <f t="shared" si="27"/>
        <v>100</v>
      </c>
      <c r="G619" s="7"/>
      <c r="H619" s="7"/>
      <c r="I619" s="7"/>
      <c r="J619" s="7"/>
      <c r="L619" s="7"/>
    </row>
    <row r="620" spans="1:12" x14ac:dyDescent="0.2">
      <c r="A620" s="13">
        <v>582</v>
      </c>
      <c r="B620" s="9">
        <v>167200</v>
      </c>
      <c r="C620" s="7">
        <v>77000</v>
      </c>
      <c r="D620" s="7">
        <v>146400</v>
      </c>
      <c r="E620" s="15">
        <f t="shared" si="26"/>
        <v>167200</v>
      </c>
      <c r="F620" s="15">
        <f t="shared" si="27"/>
        <v>80</v>
      </c>
      <c r="G620" s="7"/>
      <c r="H620" s="7"/>
      <c r="I620" s="7"/>
      <c r="J620" s="7"/>
      <c r="L620" s="7"/>
    </row>
    <row r="621" spans="1:12" x14ac:dyDescent="0.2">
      <c r="A621" s="13">
        <v>583</v>
      </c>
      <c r="B621" s="9">
        <v>220800</v>
      </c>
      <c r="C621" s="7">
        <v>114000</v>
      </c>
      <c r="D621" s="7">
        <v>86400</v>
      </c>
      <c r="E621" s="15">
        <f t="shared" si="26"/>
        <v>220800</v>
      </c>
      <c r="F621" s="15">
        <f t="shared" si="27"/>
        <v>80</v>
      </c>
      <c r="G621" s="7"/>
      <c r="H621" s="7"/>
      <c r="I621" s="7"/>
      <c r="J621" s="7"/>
      <c r="L621" s="7"/>
    </row>
    <row r="622" spans="1:12" x14ac:dyDescent="0.2">
      <c r="A622" s="13">
        <v>584</v>
      </c>
      <c r="B622" s="9">
        <v>141600</v>
      </c>
      <c r="C622" s="7">
        <v>89000</v>
      </c>
      <c r="D622" s="7">
        <v>138000</v>
      </c>
      <c r="E622" s="15">
        <f t="shared" si="26"/>
        <v>141600</v>
      </c>
      <c r="F622" s="15">
        <f t="shared" si="27"/>
        <v>80</v>
      </c>
      <c r="G622" s="7"/>
      <c r="H622" s="7"/>
      <c r="I622" s="7"/>
      <c r="J622" s="7"/>
      <c r="L622" s="7"/>
    </row>
    <row r="623" spans="1:12" x14ac:dyDescent="0.2">
      <c r="A623" s="13">
        <v>585</v>
      </c>
      <c r="B623" s="9">
        <v>208000</v>
      </c>
      <c r="C623" s="7">
        <v>131000</v>
      </c>
      <c r="D623" s="7">
        <v>75600</v>
      </c>
      <c r="E623" s="15">
        <f t="shared" si="26"/>
        <v>208000</v>
      </c>
      <c r="F623" s="15">
        <f t="shared" si="27"/>
        <v>80</v>
      </c>
      <c r="G623" s="7"/>
      <c r="H623" s="7"/>
      <c r="I623" s="7"/>
      <c r="J623" s="7"/>
      <c r="L623" s="7"/>
    </row>
    <row r="624" spans="1:12" x14ac:dyDescent="0.2">
      <c r="A624" s="13">
        <v>586</v>
      </c>
      <c r="B624" s="9">
        <v>202400</v>
      </c>
      <c r="C624" s="7">
        <v>225000</v>
      </c>
      <c r="D624" s="7">
        <v>159600</v>
      </c>
      <c r="E624" s="15">
        <f t="shared" si="26"/>
        <v>225000</v>
      </c>
      <c r="F624" s="15">
        <f t="shared" si="27"/>
        <v>100</v>
      </c>
      <c r="G624" s="7"/>
      <c r="H624" s="7"/>
      <c r="I624" s="7"/>
      <c r="J624" s="7"/>
      <c r="L624" s="7"/>
    </row>
    <row r="625" spans="1:12" x14ac:dyDescent="0.2">
      <c r="A625" s="13">
        <v>587</v>
      </c>
      <c r="B625" s="9">
        <v>228800</v>
      </c>
      <c r="C625" s="7">
        <v>222000</v>
      </c>
      <c r="D625" s="7">
        <v>72000</v>
      </c>
      <c r="E625" s="15">
        <f t="shared" si="26"/>
        <v>228800</v>
      </c>
      <c r="F625" s="15">
        <f t="shared" si="27"/>
        <v>80</v>
      </c>
      <c r="G625" s="7"/>
      <c r="H625" s="7"/>
      <c r="I625" s="7"/>
      <c r="J625" s="7"/>
      <c r="L625" s="7"/>
    </row>
    <row r="626" spans="1:12" x14ac:dyDescent="0.2">
      <c r="A626" s="13">
        <v>588</v>
      </c>
      <c r="B626" s="9">
        <v>156000</v>
      </c>
      <c r="C626" s="7">
        <v>129000</v>
      </c>
      <c r="D626" s="7">
        <v>106800</v>
      </c>
      <c r="E626" s="15">
        <f t="shared" si="26"/>
        <v>156000</v>
      </c>
      <c r="F626" s="15">
        <f t="shared" si="27"/>
        <v>80</v>
      </c>
      <c r="G626" s="7"/>
      <c r="H626" s="7"/>
      <c r="I626" s="7"/>
      <c r="J626" s="7"/>
      <c r="L626" s="7"/>
    </row>
    <row r="627" spans="1:12" x14ac:dyDescent="0.2">
      <c r="A627" s="13">
        <v>589</v>
      </c>
      <c r="B627" s="9">
        <v>268800</v>
      </c>
      <c r="C627" s="7">
        <v>130000</v>
      </c>
      <c r="D627" s="7">
        <v>64800</v>
      </c>
      <c r="E627" s="15">
        <f t="shared" si="26"/>
        <v>268800</v>
      </c>
      <c r="F627" s="15">
        <f t="shared" si="27"/>
        <v>80</v>
      </c>
      <c r="G627" s="7"/>
      <c r="H627" s="7"/>
      <c r="I627" s="7"/>
      <c r="J627" s="7"/>
      <c r="L627" s="7"/>
    </row>
    <row r="628" spans="1:12" x14ac:dyDescent="0.2">
      <c r="A628" s="13">
        <v>590</v>
      </c>
      <c r="B628" s="9">
        <v>290400</v>
      </c>
      <c r="C628" s="7">
        <v>59000</v>
      </c>
      <c r="D628" s="7">
        <v>106800</v>
      </c>
      <c r="E628" s="15">
        <f t="shared" si="26"/>
        <v>290400</v>
      </c>
      <c r="F628" s="15">
        <f t="shared" si="27"/>
        <v>80</v>
      </c>
      <c r="G628" s="7"/>
      <c r="H628" s="7"/>
      <c r="I628" s="7"/>
      <c r="J628" s="7"/>
      <c r="L628" s="7"/>
    </row>
    <row r="629" spans="1:12" x14ac:dyDescent="0.2">
      <c r="A629" s="13">
        <v>591</v>
      </c>
      <c r="B629" s="9">
        <v>130400</v>
      </c>
      <c r="C629" s="7">
        <v>66000</v>
      </c>
      <c r="D629" s="7">
        <v>123600</v>
      </c>
      <c r="E629" s="15">
        <f t="shared" si="26"/>
        <v>130400</v>
      </c>
      <c r="F629" s="15">
        <f t="shared" si="27"/>
        <v>80</v>
      </c>
      <c r="G629" s="7"/>
      <c r="H629" s="7"/>
      <c r="I629" s="7"/>
      <c r="J629" s="7"/>
      <c r="L629" s="7"/>
    </row>
    <row r="630" spans="1:12" x14ac:dyDescent="0.2">
      <c r="A630" s="13">
        <v>592</v>
      </c>
      <c r="B630" s="9">
        <v>172800</v>
      </c>
      <c r="C630" s="7">
        <v>119000</v>
      </c>
      <c r="D630" s="7">
        <v>73200</v>
      </c>
      <c r="E630" s="15">
        <f t="shared" si="26"/>
        <v>172800</v>
      </c>
      <c r="F630" s="15">
        <f t="shared" si="27"/>
        <v>80</v>
      </c>
      <c r="G630" s="7"/>
      <c r="H630" s="7"/>
      <c r="I630" s="7"/>
      <c r="J630" s="7"/>
      <c r="L630" s="7"/>
    </row>
    <row r="631" spans="1:12" x14ac:dyDescent="0.2">
      <c r="A631" s="13">
        <v>593</v>
      </c>
      <c r="B631" s="9">
        <v>224000</v>
      </c>
      <c r="C631" s="7">
        <v>249000</v>
      </c>
      <c r="D631" s="7">
        <v>73200</v>
      </c>
      <c r="E631" s="15">
        <f t="shared" si="26"/>
        <v>249000</v>
      </c>
      <c r="F631" s="15">
        <f t="shared" si="27"/>
        <v>100</v>
      </c>
      <c r="G631" s="7"/>
      <c r="H631" s="7"/>
      <c r="I631" s="7"/>
      <c r="J631" s="7"/>
      <c r="L631" s="7"/>
    </row>
    <row r="632" spans="1:12" x14ac:dyDescent="0.2">
      <c r="A632" s="13">
        <v>594</v>
      </c>
      <c r="B632" s="9">
        <v>216000</v>
      </c>
      <c r="C632" s="7">
        <v>140000</v>
      </c>
      <c r="D632" s="7">
        <v>90000</v>
      </c>
      <c r="E632" s="15">
        <f t="shared" si="26"/>
        <v>216000</v>
      </c>
      <c r="F632" s="15">
        <f t="shared" si="27"/>
        <v>80</v>
      </c>
      <c r="G632" s="7"/>
      <c r="H632" s="7"/>
      <c r="I632" s="7"/>
      <c r="J632" s="7"/>
      <c r="L632" s="7"/>
    </row>
    <row r="633" spans="1:12" x14ac:dyDescent="0.2">
      <c r="A633" s="13">
        <v>595</v>
      </c>
      <c r="B633" s="9">
        <v>250400</v>
      </c>
      <c r="C633" s="7">
        <v>260000</v>
      </c>
      <c r="D633" s="7">
        <v>75600</v>
      </c>
      <c r="E633" s="15">
        <f t="shared" si="26"/>
        <v>260000</v>
      </c>
      <c r="F633" s="15">
        <f t="shared" si="27"/>
        <v>100</v>
      </c>
      <c r="G633" s="7"/>
      <c r="H633" s="7"/>
      <c r="I633" s="7"/>
      <c r="J633" s="7"/>
      <c r="L633" s="7"/>
    </row>
    <row r="634" spans="1:12" x14ac:dyDescent="0.2">
      <c r="A634" s="13">
        <v>596</v>
      </c>
      <c r="B634" s="9">
        <v>145600</v>
      </c>
      <c r="C634" s="7">
        <v>80000</v>
      </c>
      <c r="D634" s="7">
        <v>36000</v>
      </c>
      <c r="E634" s="15">
        <f t="shared" si="26"/>
        <v>145600</v>
      </c>
      <c r="F634" s="15">
        <f t="shared" si="27"/>
        <v>80</v>
      </c>
      <c r="G634" s="7"/>
      <c r="H634" s="7"/>
      <c r="I634" s="7"/>
      <c r="J634" s="7"/>
      <c r="L634" s="7"/>
    </row>
    <row r="635" spans="1:12" x14ac:dyDescent="0.2">
      <c r="A635" s="13">
        <v>597</v>
      </c>
      <c r="B635" s="9">
        <v>208000</v>
      </c>
      <c r="C635" s="7">
        <v>128000</v>
      </c>
      <c r="D635" s="7">
        <v>60000</v>
      </c>
      <c r="E635" s="15">
        <f t="shared" si="26"/>
        <v>208000</v>
      </c>
      <c r="F635" s="15">
        <f t="shared" si="27"/>
        <v>80</v>
      </c>
      <c r="G635" s="7"/>
      <c r="H635" s="7"/>
      <c r="I635" s="7"/>
      <c r="J635" s="7"/>
      <c r="L635" s="7"/>
    </row>
    <row r="636" spans="1:12" x14ac:dyDescent="0.2">
      <c r="A636" s="13">
        <v>598</v>
      </c>
      <c r="B636" s="9">
        <v>191200</v>
      </c>
      <c r="C636" s="7">
        <v>185000</v>
      </c>
      <c r="D636" s="7">
        <v>39600</v>
      </c>
      <c r="E636" s="15">
        <f t="shared" si="26"/>
        <v>191200</v>
      </c>
      <c r="F636" s="15">
        <f t="shared" si="27"/>
        <v>80</v>
      </c>
      <c r="G636" s="7"/>
      <c r="H636" s="7"/>
      <c r="I636" s="7"/>
      <c r="J636" s="7"/>
      <c r="L636" s="7"/>
    </row>
    <row r="637" spans="1:12" x14ac:dyDescent="0.2">
      <c r="A637" s="13">
        <v>599</v>
      </c>
      <c r="B637" s="9">
        <v>183200</v>
      </c>
      <c r="C637" s="7">
        <v>151000</v>
      </c>
      <c r="D637" s="7">
        <v>104400</v>
      </c>
      <c r="E637" s="15">
        <f t="shared" si="26"/>
        <v>183200</v>
      </c>
      <c r="F637" s="15">
        <f t="shared" si="27"/>
        <v>80</v>
      </c>
      <c r="G637" s="7"/>
      <c r="H637" s="7"/>
      <c r="I637" s="7"/>
      <c r="J637" s="7"/>
      <c r="L637" s="7"/>
    </row>
    <row r="638" spans="1:12" x14ac:dyDescent="0.2">
      <c r="A638" s="13">
        <v>600</v>
      </c>
      <c r="B638" s="9">
        <v>152800</v>
      </c>
      <c r="C638" s="7">
        <v>130000</v>
      </c>
      <c r="D638" s="7">
        <v>79200</v>
      </c>
      <c r="E638" s="15">
        <f t="shared" si="26"/>
        <v>152800</v>
      </c>
      <c r="F638" s="15">
        <f t="shared" si="27"/>
        <v>80</v>
      </c>
      <c r="G638" s="7"/>
      <c r="H638" s="7"/>
      <c r="I638" s="7"/>
      <c r="J638" s="7"/>
      <c r="L638" s="7"/>
    </row>
    <row r="639" spans="1:12" x14ac:dyDescent="0.2">
      <c r="A639" s="13">
        <v>601</v>
      </c>
      <c r="B639" s="9">
        <v>191200</v>
      </c>
      <c r="C639" s="7">
        <v>102000</v>
      </c>
      <c r="D639" s="7">
        <v>0</v>
      </c>
      <c r="E639" s="15">
        <f t="shared" si="26"/>
        <v>191200</v>
      </c>
      <c r="F639" s="15">
        <f t="shared" si="27"/>
        <v>80</v>
      </c>
      <c r="G639" s="7"/>
      <c r="H639" s="7"/>
      <c r="I639" s="7"/>
      <c r="J639" s="7"/>
      <c r="L639" s="7"/>
    </row>
    <row r="640" spans="1:12" x14ac:dyDescent="0.2">
      <c r="A640" s="13">
        <v>602</v>
      </c>
      <c r="B640" s="9">
        <v>180000</v>
      </c>
      <c r="C640" s="7">
        <v>176000</v>
      </c>
      <c r="D640" s="7">
        <v>79200</v>
      </c>
      <c r="E640" s="15">
        <f t="shared" si="26"/>
        <v>180000</v>
      </c>
      <c r="F640" s="15">
        <f t="shared" si="27"/>
        <v>80</v>
      </c>
      <c r="G640" s="7"/>
      <c r="H640" s="7"/>
      <c r="I640" s="7"/>
      <c r="J640" s="7"/>
      <c r="L640" s="7"/>
    </row>
    <row r="641" spans="1:12" x14ac:dyDescent="0.2">
      <c r="A641" s="13">
        <v>603</v>
      </c>
      <c r="B641" s="9">
        <v>193600</v>
      </c>
      <c r="C641" s="7">
        <v>57000</v>
      </c>
      <c r="D641" s="7">
        <v>68400</v>
      </c>
      <c r="E641" s="15">
        <f t="shared" si="26"/>
        <v>193600</v>
      </c>
      <c r="F641" s="15">
        <f t="shared" si="27"/>
        <v>80</v>
      </c>
      <c r="G641" s="7"/>
      <c r="H641" s="7"/>
      <c r="I641" s="7"/>
      <c r="J641" s="7"/>
      <c r="L641" s="7"/>
    </row>
    <row r="642" spans="1:12" x14ac:dyDescent="0.2">
      <c r="A642" s="13">
        <v>604</v>
      </c>
      <c r="B642" s="9">
        <v>157600</v>
      </c>
      <c r="C642" s="7">
        <v>101000</v>
      </c>
      <c r="D642" s="7">
        <v>18000</v>
      </c>
      <c r="E642" s="15">
        <f t="shared" si="26"/>
        <v>157600</v>
      </c>
      <c r="F642" s="15">
        <f t="shared" si="27"/>
        <v>80</v>
      </c>
      <c r="G642" s="7"/>
      <c r="H642" s="7"/>
      <c r="I642" s="7"/>
      <c r="J642" s="7"/>
      <c r="L642" s="7"/>
    </row>
    <row r="643" spans="1:12" x14ac:dyDescent="0.2">
      <c r="A643" s="13">
        <v>605</v>
      </c>
      <c r="B643" s="9">
        <v>283200</v>
      </c>
      <c r="C643" s="7">
        <v>218000</v>
      </c>
      <c r="D643" s="7">
        <v>158400</v>
      </c>
      <c r="E643" s="15">
        <f t="shared" si="26"/>
        <v>283200</v>
      </c>
      <c r="F643" s="15">
        <f t="shared" si="27"/>
        <v>80</v>
      </c>
      <c r="G643" s="7"/>
      <c r="H643" s="7"/>
      <c r="I643" s="7"/>
      <c r="J643" s="7"/>
      <c r="L643" s="7"/>
    </row>
    <row r="644" spans="1:12" x14ac:dyDescent="0.2">
      <c r="A644" s="13">
        <v>606</v>
      </c>
      <c r="B644" s="9">
        <v>182400</v>
      </c>
      <c r="C644" s="7">
        <v>187000</v>
      </c>
      <c r="D644" s="7">
        <v>252000</v>
      </c>
      <c r="E644" s="15">
        <f t="shared" si="26"/>
        <v>252000</v>
      </c>
      <c r="F644" s="15">
        <f t="shared" si="27"/>
        <v>120</v>
      </c>
      <c r="G644" s="7"/>
      <c r="H644" s="7"/>
      <c r="I644" s="7"/>
      <c r="J644" s="7"/>
      <c r="L644" s="7"/>
    </row>
    <row r="645" spans="1:12" x14ac:dyDescent="0.2">
      <c r="A645" s="13">
        <v>607</v>
      </c>
      <c r="B645" s="9">
        <v>192800</v>
      </c>
      <c r="C645" s="7">
        <v>117000</v>
      </c>
      <c r="D645" s="7">
        <v>116400</v>
      </c>
      <c r="E645" s="15">
        <f t="shared" si="26"/>
        <v>192800</v>
      </c>
      <c r="F645" s="15">
        <f t="shared" si="27"/>
        <v>80</v>
      </c>
      <c r="G645" s="7"/>
      <c r="H645" s="7"/>
      <c r="I645" s="7"/>
      <c r="J645" s="7"/>
      <c r="L645" s="7"/>
    </row>
    <row r="646" spans="1:12" x14ac:dyDescent="0.2">
      <c r="A646" s="13">
        <v>608</v>
      </c>
      <c r="B646" s="9">
        <v>117600</v>
      </c>
      <c r="C646" s="7">
        <v>105000</v>
      </c>
      <c r="D646" s="7">
        <v>19200</v>
      </c>
      <c r="E646" s="15">
        <f t="shared" si="26"/>
        <v>117600</v>
      </c>
      <c r="F646" s="15">
        <f t="shared" si="27"/>
        <v>80</v>
      </c>
      <c r="G646" s="7"/>
      <c r="H646" s="7"/>
      <c r="I646" s="7"/>
      <c r="J646" s="7"/>
      <c r="L646" s="7"/>
    </row>
    <row r="647" spans="1:12" x14ac:dyDescent="0.2">
      <c r="A647" s="13">
        <v>609</v>
      </c>
      <c r="B647" s="9">
        <v>184800</v>
      </c>
      <c r="C647" s="7">
        <v>155000</v>
      </c>
      <c r="D647" s="7">
        <v>72000</v>
      </c>
      <c r="E647" s="15">
        <f t="shared" si="26"/>
        <v>184800</v>
      </c>
      <c r="F647" s="15">
        <f t="shared" si="27"/>
        <v>80</v>
      </c>
      <c r="G647" s="7"/>
      <c r="H647" s="7"/>
      <c r="I647" s="7"/>
      <c r="J647" s="7"/>
      <c r="L647" s="7"/>
    </row>
    <row r="648" spans="1:12" x14ac:dyDescent="0.2">
      <c r="A648" s="13">
        <v>610</v>
      </c>
      <c r="B648" s="9">
        <v>132800</v>
      </c>
      <c r="C648" s="7">
        <v>148000</v>
      </c>
      <c r="D648" s="7">
        <v>202800</v>
      </c>
      <c r="E648" s="15">
        <f t="shared" si="26"/>
        <v>202800</v>
      </c>
      <c r="F648" s="15">
        <f t="shared" si="27"/>
        <v>120</v>
      </c>
      <c r="G648" s="7"/>
      <c r="H648" s="7"/>
      <c r="I648" s="7"/>
      <c r="J648" s="7"/>
      <c r="L648" s="7"/>
    </row>
    <row r="649" spans="1:12" x14ac:dyDescent="0.2">
      <c r="A649" s="13">
        <v>611</v>
      </c>
      <c r="B649" s="9">
        <v>148000</v>
      </c>
      <c r="C649" s="7">
        <v>153000</v>
      </c>
      <c r="D649" s="7">
        <v>141600</v>
      </c>
      <c r="E649" s="15">
        <f t="shared" si="26"/>
        <v>153000</v>
      </c>
      <c r="F649" s="15">
        <f t="shared" si="27"/>
        <v>100</v>
      </c>
      <c r="G649" s="7"/>
      <c r="H649" s="7"/>
      <c r="I649" s="7"/>
      <c r="J649" s="7"/>
      <c r="L649" s="7"/>
    </row>
    <row r="650" spans="1:12" x14ac:dyDescent="0.2">
      <c r="A650" s="13">
        <v>612</v>
      </c>
      <c r="B650" s="9">
        <v>275200</v>
      </c>
      <c r="C650" s="7">
        <v>172000</v>
      </c>
      <c r="D650" s="7">
        <v>177600</v>
      </c>
      <c r="E650" s="15">
        <f t="shared" si="26"/>
        <v>275200</v>
      </c>
      <c r="F650" s="15">
        <f t="shared" si="27"/>
        <v>80</v>
      </c>
      <c r="G650" s="7"/>
      <c r="H650" s="7"/>
      <c r="I650" s="7"/>
      <c r="J650" s="7"/>
      <c r="L650" s="7"/>
    </row>
    <row r="651" spans="1:12" x14ac:dyDescent="0.2">
      <c r="A651" s="13">
        <v>613</v>
      </c>
      <c r="B651" s="9">
        <v>192800</v>
      </c>
      <c r="C651" s="7">
        <v>136000</v>
      </c>
      <c r="D651" s="7">
        <v>0</v>
      </c>
      <c r="E651" s="15">
        <f t="shared" si="26"/>
        <v>192800</v>
      </c>
      <c r="F651" s="15">
        <f t="shared" si="27"/>
        <v>80</v>
      </c>
      <c r="G651" s="7"/>
      <c r="H651" s="7"/>
      <c r="I651" s="7"/>
      <c r="J651" s="7"/>
      <c r="L651" s="7"/>
    </row>
    <row r="652" spans="1:12" x14ac:dyDescent="0.2">
      <c r="A652" s="13">
        <v>614</v>
      </c>
      <c r="B652" s="9">
        <v>363200</v>
      </c>
      <c r="C652" s="7">
        <v>184000</v>
      </c>
      <c r="D652" s="7">
        <v>62400</v>
      </c>
      <c r="E652" s="15">
        <f t="shared" si="26"/>
        <v>363200</v>
      </c>
      <c r="F652" s="15">
        <f t="shared" si="27"/>
        <v>80</v>
      </c>
      <c r="G652" s="7"/>
      <c r="H652" s="7"/>
      <c r="I652" s="7"/>
      <c r="J652" s="7"/>
      <c r="L652" s="7"/>
    </row>
    <row r="653" spans="1:12" x14ac:dyDescent="0.2">
      <c r="A653" s="13">
        <v>615</v>
      </c>
      <c r="B653" s="9">
        <v>206400</v>
      </c>
      <c r="C653" s="7">
        <v>103000</v>
      </c>
      <c r="D653" s="7">
        <v>64800</v>
      </c>
      <c r="E653" s="15">
        <f t="shared" si="26"/>
        <v>206400</v>
      </c>
      <c r="F653" s="15">
        <f t="shared" si="27"/>
        <v>80</v>
      </c>
      <c r="G653" s="7"/>
      <c r="H653" s="7"/>
      <c r="I653" s="7"/>
      <c r="J653" s="7"/>
      <c r="L653" s="7"/>
    </row>
    <row r="654" spans="1:12" x14ac:dyDescent="0.2">
      <c r="A654" s="13">
        <v>616</v>
      </c>
      <c r="B654" s="9">
        <v>255200</v>
      </c>
      <c r="C654" s="7">
        <v>163000</v>
      </c>
      <c r="D654" s="7">
        <v>48000</v>
      </c>
      <c r="E654" s="15">
        <f t="shared" si="26"/>
        <v>255200</v>
      </c>
      <c r="F654" s="15">
        <f t="shared" si="27"/>
        <v>80</v>
      </c>
      <c r="G654" s="7"/>
      <c r="H654" s="7"/>
      <c r="I654" s="7"/>
      <c r="J654" s="7"/>
      <c r="L654" s="7"/>
    </row>
    <row r="655" spans="1:12" x14ac:dyDescent="0.2">
      <c r="A655" s="13">
        <v>617</v>
      </c>
      <c r="B655" s="9">
        <v>247200</v>
      </c>
      <c r="C655" s="7">
        <v>165000</v>
      </c>
      <c r="D655" s="7">
        <v>62400</v>
      </c>
      <c r="E655" s="15">
        <f t="shared" si="26"/>
        <v>247200</v>
      </c>
      <c r="F655" s="15">
        <f t="shared" si="27"/>
        <v>80</v>
      </c>
      <c r="G655" s="7"/>
      <c r="H655" s="7"/>
      <c r="I655" s="7"/>
      <c r="J655" s="7"/>
      <c r="L655" s="7"/>
    </row>
    <row r="656" spans="1:12" x14ac:dyDescent="0.2">
      <c r="A656" s="13">
        <v>618</v>
      </c>
      <c r="B656" s="9">
        <v>175200</v>
      </c>
      <c r="C656" s="7">
        <v>178000</v>
      </c>
      <c r="D656" s="7">
        <v>150000</v>
      </c>
      <c r="E656" s="15">
        <f t="shared" si="26"/>
        <v>178000</v>
      </c>
      <c r="F656" s="15">
        <f t="shared" si="27"/>
        <v>100</v>
      </c>
      <c r="G656" s="7"/>
      <c r="H656" s="7"/>
      <c r="I656" s="7"/>
      <c r="J656" s="7"/>
      <c r="L656" s="7"/>
    </row>
    <row r="657" spans="1:12" x14ac:dyDescent="0.2">
      <c r="A657" s="13">
        <v>619</v>
      </c>
      <c r="B657" s="9">
        <v>118400</v>
      </c>
      <c r="C657" s="7">
        <v>127000</v>
      </c>
      <c r="D657" s="7">
        <v>130800</v>
      </c>
      <c r="E657" s="15">
        <f t="shared" si="26"/>
        <v>130800</v>
      </c>
      <c r="F657" s="15">
        <f t="shared" si="27"/>
        <v>120</v>
      </c>
      <c r="G657" s="7"/>
      <c r="H657" s="7"/>
      <c r="I657" s="7"/>
      <c r="J657" s="7"/>
      <c r="L657" s="7"/>
    </row>
    <row r="658" spans="1:12" x14ac:dyDescent="0.2">
      <c r="A658" s="13">
        <v>620</v>
      </c>
      <c r="B658" s="9">
        <v>163200</v>
      </c>
      <c r="C658" s="7">
        <v>112000</v>
      </c>
      <c r="D658" s="7">
        <v>79200</v>
      </c>
      <c r="E658" s="15">
        <f t="shared" si="26"/>
        <v>163200</v>
      </c>
      <c r="F658" s="15">
        <f t="shared" si="27"/>
        <v>80</v>
      </c>
      <c r="G658" s="7"/>
      <c r="H658" s="7"/>
      <c r="I658" s="7"/>
      <c r="J658" s="7"/>
      <c r="L658" s="7"/>
    </row>
    <row r="659" spans="1:12" x14ac:dyDescent="0.2">
      <c r="A659" s="13">
        <v>621</v>
      </c>
      <c r="B659" s="9">
        <v>91200</v>
      </c>
      <c r="C659" s="7">
        <v>58000</v>
      </c>
      <c r="D659" s="7">
        <v>40800</v>
      </c>
      <c r="E659" s="15">
        <f t="shared" si="26"/>
        <v>91200</v>
      </c>
      <c r="F659" s="15">
        <f t="shared" si="27"/>
        <v>80</v>
      </c>
      <c r="G659" s="7"/>
      <c r="H659" s="7"/>
      <c r="I659" s="7"/>
      <c r="J659" s="7"/>
      <c r="L659" s="7"/>
    </row>
    <row r="660" spans="1:12" x14ac:dyDescent="0.2">
      <c r="A660" s="13">
        <v>622</v>
      </c>
      <c r="B660" s="9">
        <v>193600</v>
      </c>
      <c r="C660" s="7">
        <v>145000</v>
      </c>
      <c r="D660" s="7">
        <v>0</v>
      </c>
      <c r="E660" s="15">
        <f t="shared" si="26"/>
        <v>193600</v>
      </c>
      <c r="F660" s="15">
        <f t="shared" si="27"/>
        <v>80</v>
      </c>
      <c r="G660" s="7"/>
      <c r="H660" s="7"/>
      <c r="I660" s="7"/>
      <c r="J660" s="7"/>
      <c r="L660" s="7"/>
    </row>
    <row r="661" spans="1:12" x14ac:dyDescent="0.2">
      <c r="A661" s="13">
        <v>623</v>
      </c>
      <c r="B661" s="9">
        <v>166400</v>
      </c>
      <c r="C661" s="7">
        <v>226000</v>
      </c>
      <c r="D661" s="7">
        <v>118800</v>
      </c>
      <c r="E661" s="15">
        <f t="shared" si="26"/>
        <v>226000</v>
      </c>
      <c r="F661" s="15">
        <f t="shared" si="27"/>
        <v>100</v>
      </c>
      <c r="G661" s="7"/>
      <c r="H661" s="7"/>
      <c r="I661" s="7"/>
      <c r="J661" s="7"/>
      <c r="L661" s="7"/>
    </row>
    <row r="662" spans="1:12" x14ac:dyDescent="0.2">
      <c r="A662" s="13">
        <v>624</v>
      </c>
      <c r="B662" s="9">
        <v>66400</v>
      </c>
      <c r="C662" s="7">
        <v>78000</v>
      </c>
      <c r="D662" s="7">
        <v>0</v>
      </c>
      <c r="E662" s="15">
        <f t="shared" si="26"/>
        <v>78000</v>
      </c>
      <c r="F662" s="15">
        <f t="shared" si="27"/>
        <v>100</v>
      </c>
      <c r="G662" s="7"/>
      <c r="H662" s="7"/>
      <c r="I662" s="7"/>
      <c r="J662" s="7"/>
      <c r="L662" s="7"/>
    </row>
    <row r="663" spans="1:12" x14ac:dyDescent="0.2">
      <c r="A663" s="13">
        <v>625</v>
      </c>
      <c r="B663" s="9">
        <v>250400</v>
      </c>
      <c r="C663" s="7">
        <v>63000</v>
      </c>
      <c r="D663" s="7">
        <v>108000</v>
      </c>
      <c r="E663" s="15">
        <f t="shared" si="26"/>
        <v>250400</v>
      </c>
      <c r="F663" s="15">
        <f t="shared" si="27"/>
        <v>80</v>
      </c>
      <c r="G663" s="7"/>
      <c r="H663" s="7"/>
      <c r="I663" s="7"/>
      <c r="J663" s="7"/>
      <c r="L663" s="7"/>
    </row>
    <row r="664" spans="1:12" x14ac:dyDescent="0.2">
      <c r="A664" s="13">
        <v>626</v>
      </c>
      <c r="B664" s="9">
        <v>125600</v>
      </c>
      <c r="C664" s="7">
        <v>165000</v>
      </c>
      <c r="D664" s="7">
        <v>33600</v>
      </c>
      <c r="E664" s="15">
        <f t="shared" si="26"/>
        <v>165000</v>
      </c>
      <c r="F664" s="15">
        <f t="shared" si="27"/>
        <v>100</v>
      </c>
      <c r="G664" s="7"/>
      <c r="H664" s="7"/>
      <c r="I664" s="7"/>
      <c r="J664" s="7"/>
      <c r="L664" s="7"/>
    </row>
    <row r="665" spans="1:12" x14ac:dyDescent="0.2">
      <c r="A665" s="13">
        <v>627</v>
      </c>
      <c r="B665" s="9">
        <v>109600</v>
      </c>
      <c r="C665" s="7">
        <v>74000</v>
      </c>
      <c r="D665" s="7">
        <v>57600</v>
      </c>
      <c r="E665" s="15">
        <f t="shared" si="26"/>
        <v>109600</v>
      </c>
      <c r="F665" s="15">
        <f t="shared" si="27"/>
        <v>80</v>
      </c>
      <c r="G665" s="7"/>
      <c r="H665" s="7"/>
      <c r="I665" s="7"/>
      <c r="J665" s="7"/>
      <c r="L665" s="7"/>
    </row>
    <row r="666" spans="1:12" x14ac:dyDescent="0.2">
      <c r="A666" s="13">
        <v>628</v>
      </c>
      <c r="B666" s="9">
        <v>137600</v>
      </c>
      <c r="C666" s="7">
        <v>133000</v>
      </c>
      <c r="D666" s="7">
        <v>30000</v>
      </c>
      <c r="E666" s="15">
        <f t="shared" si="26"/>
        <v>137600</v>
      </c>
      <c r="F666" s="15">
        <f t="shared" si="27"/>
        <v>80</v>
      </c>
      <c r="G666" s="7"/>
      <c r="H666" s="7"/>
      <c r="I666" s="7"/>
      <c r="J666" s="7"/>
      <c r="L666" s="7"/>
    </row>
    <row r="667" spans="1:12" x14ac:dyDescent="0.2">
      <c r="A667" s="13">
        <v>629</v>
      </c>
      <c r="B667" s="9">
        <v>239200</v>
      </c>
      <c r="C667" s="7">
        <v>295000</v>
      </c>
      <c r="D667" s="7">
        <v>55200</v>
      </c>
      <c r="E667" s="15">
        <f t="shared" si="26"/>
        <v>295000</v>
      </c>
      <c r="F667" s="15">
        <f t="shared" si="27"/>
        <v>100</v>
      </c>
      <c r="G667" s="7"/>
      <c r="H667" s="7"/>
      <c r="I667" s="7"/>
      <c r="J667" s="7"/>
      <c r="L667" s="7"/>
    </row>
    <row r="668" spans="1:12" x14ac:dyDescent="0.2">
      <c r="A668" s="13">
        <v>630</v>
      </c>
      <c r="B668" s="9">
        <v>212800</v>
      </c>
      <c r="C668" s="7">
        <v>142000</v>
      </c>
      <c r="D668" s="7">
        <v>217200</v>
      </c>
      <c r="E668" s="15">
        <f t="shared" si="26"/>
        <v>217200</v>
      </c>
      <c r="F668" s="15">
        <f t="shared" si="27"/>
        <v>120</v>
      </c>
      <c r="G668" s="7"/>
      <c r="H668" s="7"/>
      <c r="I668" s="7"/>
      <c r="J668" s="7"/>
      <c r="L668" s="7"/>
    </row>
    <row r="669" spans="1:12" x14ac:dyDescent="0.2">
      <c r="A669" s="13">
        <v>631</v>
      </c>
      <c r="B669" s="9">
        <v>135200</v>
      </c>
      <c r="C669" s="7">
        <v>104000</v>
      </c>
      <c r="D669" s="7">
        <v>0</v>
      </c>
      <c r="E669" s="15">
        <f t="shared" si="26"/>
        <v>135200</v>
      </c>
      <c r="F669" s="15">
        <f t="shared" si="27"/>
        <v>80</v>
      </c>
      <c r="G669" s="7"/>
      <c r="H669" s="7"/>
      <c r="I669" s="7"/>
      <c r="J669" s="7"/>
      <c r="L669" s="7"/>
    </row>
    <row r="670" spans="1:12" x14ac:dyDescent="0.2">
      <c r="A670" s="13">
        <v>632</v>
      </c>
      <c r="B670" s="9">
        <v>188000</v>
      </c>
      <c r="C670" s="7">
        <v>229000</v>
      </c>
      <c r="D670" s="7">
        <v>0</v>
      </c>
      <c r="E670" s="15">
        <f t="shared" si="26"/>
        <v>229000</v>
      </c>
      <c r="F670" s="15">
        <f t="shared" si="27"/>
        <v>100</v>
      </c>
      <c r="G670" s="7"/>
      <c r="H670" s="7"/>
      <c r="I670" s="7"/>
      <c r="J670" s="7"/>
      <c r="L670" s="7"/>
    </row>
    <row r="671" spans="1:12" x14ac:dyDescent="0.2">
      <c r="A671" s="13">
        <v>633</v>
      </c>
      <c r="B671" s="9">
        <v>93600</v>
      </c>
      <c r="C671" s="7">
        <v>82000</v>
      </c>
      <c r="D671" s="7">
        <v>0</v>
      </c>
      <c r="E671" s="15">
        <f t="shared" si="26"/>
        <v>93600</v>
      </c>
      <c r="F671" s="15">
        <f t="shared" si="27"/>
        <v>80</v>
      </c>
      <c r="G671" s="7"/>
      <c r="H671" s="7"/>
      <c r="I671" s="7"/>
      <c r="J671" s="7"/>
      <c r="L671" s="7"/>
    </row>
    <row r="672" spans="1:12" x14ac:dyDescent="0.2">
      <c r="A672" s="13">
        <v>634</v>
      </c>
      <c r="B672" s="9">
        <v>217600</v>
      </c>
      <c r="C672" s="7">
        <v>134000</v>
      </c>
      <c r="D672" s="7">
        <v>56400</v>
      </c>
      <c r="E672" s="15">
        <f t="shared" si="26"/>
        <v>217600</v>
      </c>
      <c r="F672" s="15">
        <f t="shared" si="27"/>
        <v>80</v>
      </c>
      <c r="G672" s="7"/>
      <c r="H672" s="7"/>
      <c r="I672" s="7"/>
      <c r="J672" s="7"/>
      <c r="L672" s="7"/>
    </row>
    <row r="673" spans="1:12" x14ac:dyDescent="0.2">
      <c r="A673" s="13">
        <v>635</v>
      </c>
      <c r="B673" s="9">
        <v>180000</v>
      </c>
      <c r="C673" s="7">
        <v>126000</v>
      </c>
      <c r="D673" s="7">
        <v>159600</v>
      </c>
      <c r="E673" s="15">
        <f t="shared" si="26"/>
        <v>180000</v>
      </c>
      <c r="F673" s="15">
        <f t="shared" si="27"/>
        <v>80</v>
      </c>
      <c r="G673" s="7"/>
      <c r="H673" s="7"/>
      <c r="I673" s="7"/>
      <c r="J673" s="7"/>
      <c r="L673" s="7"/>
    </row>
    <row r="674" spans="1:12" x14ac:dyDescent="0.2">
      <c r="A674" s="13">
        <v>636</v>
      </c>
      <c r="B674" s="9">
        <v>191200</v>
      </c>
      <c r="C674" s="7">
        <v>43000</v>
      </c>
      <c r="D674" s="7">
        <v>91200</v>
      </c>
      <c r="E674" s="15">
        <f t="shared" si="26"/>
        <v>191200</v>
      </c>
      <c r="F674" s="15">
        <f t="shared" si="27"/>
        <v>80</v>
      </c>
      <c r="G674" s="7"/>
      <c r="H674" s="7"/>
      <c r="I674" s="7"/>
      <c r="J674" s="7"/>
      <c r="L674" s="7"/>
    </row>
    <row r="675" spans="1:12" x14ac:dyDescent="0.2">
      <c r="A675" s="13">
        <v>637</v>
      </c>
      <c r="B675" s="9">
        <v>255200</v>
      </c>
      <c r="C675" s="7">
        <v>226000</v>
      </c>
      <c r="D675" s="7">
        <v>93600</v>
      </c>
      <c r="E675" s="15">
        <f t="shared" si="26"/>
        <v>255200</v>
      </c>
      <c r="F675" s="15">
        <f t="shared" si="27"/>
        <v>80</v>
      </c>
      <c r="G675" s="7"/>
      <c r="H675" s="7"/>
      <c r="I675" s="7"/>
      <c r="J675" s="7"/>
      <c r="L675" s="7"/>
    </row>
    <row r="676" spans="1:12" x14ac:dyDescent="0.2">
      <c r="A676" s="13">
        <v>638</v>
      </c>
      <c r="B676" s="9">
        <v>182400</v>
      </c>
      <c r="C676" s="7">
        <v>147000</v>
      </c>
      <c r="D676" s="7">
        <v>102000</v>
      </c>
      <c r="E676" s="15">
        <f t="shared" si="26"/>
        <v>182400</v>
      </c>
      <c r="F676" s="15">
        <f t="shared" si="27"/>
        <v>80</v>
      </c>
      <c r="G676" s="7"/>
      <c r="H676" s="7"/>
      <c r="I676" s="7"/>
      <c r="J676" s="7"/>
      <c r="L676" s="7"/>
    </row>
    <row r="677" spans="1:12" x14ac:dyDescent="0.2">
      <c r="A677" s="13">
        <v>639</v>
      </c>
      <c r="B677" s="9">
        <v>208000</v>
      </c>
      <c r="C677" s="7">
        <v>215000</v>
      </c>
      <c r="D677" s="7">
        <v>81600</v>
      </c>
      <c r="E677" s="15">
        <f t="shared" si="26"/>
        <v>215000</v>
      </c>
      <c r="F677" s="15">
        <f t="shared" si="27"/>
        <v>100</v>
      </c>
      <c r="G677" s="7"/>
      <c r="H677" s="7"/>
      <c r="I677" s="7"/>
      <c r="J677" s="7"/>
      <c r="L677" s="7"/>
    </row>
    <row r="678" spans="1:12" x14ac:dyDescent="0.2">
      <c r="A678" s="13">
        <v>640</v>
      </c>
      <c r="B678" s="9">
        <v>114400</v>
      </c>
      <c r="C678" s="7">
        <v>171000</v>
      </c>
      <c r="D678" s="7">
        <v>67200</v>
      </c>
      <c r="E678" s="15">
        <f t="shared" si="26"/>
        <v>171000</v>
      </c>
      <c r="F678" s="15">
        <f t="shared" si="27"/>
        <v>100</v>
      </c>
      <c r="G678" s="7"/>
      <c r="H678" s="7"/>
      <c r="I678" s="7"/>
      <c r="J678" s="7"/>
      <c r="L678" s="7"/>
    </row>
    <row r="679" spans="1:12" x14ac:dyDescent="0.2">
      <c r="A679" s="13">
        <v>641</v>
      </c>
      <c r="B679" s="9">
        <v>138400</v>
      </c>
      <c r="C679" s="7">
        <v>69000</v>
      </c>
      <c r="D679" s="7">
        <v>54000</v>
      </c>
      <c r="E679" s="15">
        <f t="shared" si="26"/>
        <v>138400</v>
      </c>
      <c r="F679" s="15">
        <f t="shared" si="27"/>
        <v>80</v>
      </c>
      <c r="G679" s="7"/>
      <c r="H679" s="7"/>
      <c r="I679" s="7"/>
      <c r="J679" s="7"/>
      <c r="L679" s="7"/>
    </row>
    <row r="680" spans="1:12" x14ac:dyDescent="0.2">
      <c r="A680" s="13">
        <v>642</v>
      </c>
      <c r="B680" s="9">
        <v>188000</v>
      </c>
      <c r="C680" s="7">
        <v>126000</v>
      </c>
      <c r="D680" s="7">
        <v>34800</v>
      </c>
      <c r="E680" s="15">
        <f t="shared" ref="E680:E743" si="28">MAX(B680:D680)</f>
        <v>188000</v>
      </c>
      <c r="F680" s="15">
        <f t="shared" ref="F680:F743" si="29">IF(E680=B680,80,IF(E680=C680,100,120))</f>
        <v>80</v>
      </c>
      <c r="G680" s="7"/>
      <c r="H680" s="7"/>
      <c r="I680" s="7"/>
      <c r="J680" s="7"/>
      <c r="L680" s="7"/>
    </row>
    <row r="681" spans="1:12" x14ac:dyDescent="0.2">
      <c r="A681" s="13">
        <v>643</v>
      </c>
      <c r="B681" s="9">
        <v>256800</v>
      </c>
      <c r="C681" s="7">
        <v>195000</v>
      </c>
      <c r="D681" s="7">
        <v>193200</v>
      </c>
      <c r="E681" s="15">
        <f t="shared" si="28"/>
        <v>256800</v>
      </c>
      <c r="F681" s="15">
        <f t="shared" si="29"/>
        <v>80</v>
      </c>
      <c r="G681" s="7"/>
      <c r="H681" s="7"/>
      <c r="I681" s="7"/>
      <c r="J681" s="7"/>
      <c r="L681" s="7"/>
    </row>
    <row r="682" spans="1:12" x14ac:dyDescent="0.2">
      <c r="A682" s="13">
        <v>644</v>
      </c>
      <c r="B682" s="9">
        <v>86400</v>
      </c>
      <c r="C682" s="7">
        <v>49000</v>
      </c>
      <c r="D682" s="7">
        <v>61200</v>
      </c>
      <c r="E682" s="15">
        <f t="shared" si="28"/>
        <v>86400</v>
      </c>
      <c r="F682" s="15">
        <f t="shared" si="29"/>
        <v>80</v>
      </c>
      <c r="G682" s="7"/>
      <c r="H682" s="7"/>
      <c r="I682" s="7"/>
      <c r="J682" s="7"/>
      <c r="L682" s="7"/>
    </row>
    <row r="683" spans="1:12" x14ac:dyDescent="0.2">
      <c r="A683" s="13">
        <v>645</v>
      </c>
      <c r="B683" s="9">
        <v>134400</v>
      </c>
      <c r="C683" s="7">
        <v>75000</v>
      </c>
      <c r="D683" s="7">
        <v>0</v>
      </c>
      <c r="E683" s="15">
        <f t="shared" si="28"/>
        <v>134400</v>
      </c>
      <c r="F683" s="15">
        <f t="shared" si="29"/>
        <v>80</v>
      </c>
      <c r="G683" s="7"/>
      <c r="H683" s="7"/>
      <c r="I683" s="7"/>
      <c r="J683" s="7"/>
      <c r="L683" s="7"/>
    </row>
    <row r="684" spans="1:12" x14ac:dyDescent="0.2">
      <c r="A684" s="13">
        <v>646</v>
      </c>
      <c r="B684" s="9">
        <v>154400</v>
      </c>
      <c r="C684" s="7">
        <v>72000</v>
      </c>
      <c r="D684" s="7">
        <v>25200</v>
      </c>
      <c r="E684" s="15">
        <f t="shared" si="28"/>
        <v>154400</v>
      </c>
      <c r="F684" s="15">
        <f t="shared" si="29"/>
        <v>80</v>
      </c>
      <c r="G684" s="7"/>
      <c r="H684" s="7"/>
      <c r="I684" s="7"/>
      <c r="J684" s="7"/>
      <c r="L684" s="7"/>
    </row>
    <row r="685" spans="1:12" x14ac:dyDescent="0.2">
      <c r="A685" s="13">
        <v>647</v>
      </c>
      <c r="B685" s="9">
        <v>153600</v>
      </c>
      <c r="C685" s="7">
        <v>96000</v>
      </c>
      <c r="D685" s="7">
        <v>202800</v>
      </c>
      <c r="E685" s="15">
        <f t="shared" si="28"/>
        <v>202800</v>
      </c>
      <c r="F685" s="15">
        <f t="shared" si="29"/>
        <v>120</v>
      </c>
      <c r="G685" s="7"/>
      <c r="H685" s="7"/>
      <c r="I685" s="7"/>
      <c r="J685" s="7"/>
      <c r="L685" s="7"/>
    </row>
    <row r="686" spans="1:12" x14ac:dyDescent="0.2">
      <c r="A686" s="13">
        <v>648</v>
      </c>
      <c r="B686" s="9">
        <v>164000</v>
      </c>
      <c r="C686" s="7">
        <v>164000</v>
      </c>
      <c r="D686" s="7">
        <v>28800</v>
      </c>
      <c r="E686" s="15">
        <f t="shared" si="28"/>
        <v>164000</v>
      </c>
      <c r="F686" s="15">
        <f t="shared" si="29"/>
        <v>80</v>
      </c>
      <c r="G686" s="7"/>
      <c r="H686" s="7"/>
      <c r="I686" s="7"/>
      <c r="J686" s="7"/>
      <c r="L686" s="7"/>
    </row>
    <row r="687" spans="1:12" x14ac:dyDescent="0.2">
      <c r="A687" s="13">
        <v>649</v>
      </c>
      <c r="B687" s="9">
        <v>91200</v>
      </c>
      <c r="C687" s="7">
        <v>81000</v>
      </c>
      <c r="D687" s="7">
        <v>57600</v>
      </c>
      <c r="E687" s="15">
        <f t="shared" si="28"/>
        <v>91200</v>
      </c>
      <c r="F687" s="15">
        <f t="shared" si="29"/>
        <v>80</v>
      </c>
      <c r="G687" s="7"/>
      <c r="H687" s="7"/>
      <c r="I687" s="7"/>
      <c r="J687" s="7"/>
      <c r="L687" s="7"/>
    </row>
    <row r="688" spans="1:12" x14ac:dyDescent="0.2">
      <c r="A688" s="13">
        <v>650</v>
      </c>
      <c r="B688" s="9">
        <v>179200</v>
      </c>
      <c r="C688" s="7">
        <v>46000</v>
      </c>
      <c r="D688" s="7">
        <v>33600</v>
      </c>
      <c r="E688" s="15">
        <f t="shared" si="28"/>
        <v>179200</v>
      </c>
      <c r="F688" s="15">
        <f t="shared" si="29"/>
        <v>80</v>
      </c>
      <c r="G688" s="7"/>
      <c r="H688" s="7"/>
      <c r="I688" s="7"/>
      <c r="J688" s="7"/>
      <c r="L688" s="7"/>
    </row>
    <row r="689" spans="1:12" x14ac:dyDescent="0.2">
      <c r="A689" s="13">
        <v>651</v>
      </c>
      <c r="B689" s="9">
        <v>212800</v>
      </c>
      <c r="C689" s="7">
        <v>257000</v>
      </c>
      <c r="D689" s="7">
        <v>108000</v>
      </c>
      <c r="E689" s="15">
        <f t="shared" si="28"/>
        <v>257000</v>
      </c>
      <c r="F689" s="15">
        <f t="shared" si="29"/>
        <v>100</v>
      </c>
      <c r="G689" s="7"/>
      <c r="H689" s="7"/>
      <c r="I689" s="7"/>
      <c r="J689" s="7"/>
      <c r="L689" s="7"/>
    </row>
    <row r="690" spans="1:12" x14ac:dyDescent="0.2">
      <c r="A690" s="13">
        <v>652</v>
      </c>
      <c r="B690" s="9">
        <v>222400</v>
      </c>
      <c r="C690" s="7">
        <v>93000</v>
      </c>
      <c r="D690" s="7">
        <v>115200</v>
      </c>
      <c r="E690" s="15">
        <f t="shared" si="28"/>
        <v>222400</v>
      </c>
      <c r="F690" s="15">
        <f t="shared" si="29"/>
        <v>80</v>
      </c>
      <c r="G690" s="7"/>
      <c r="H690" s="7"/>
      <c r="I690" s="7"/>
      <c r="J690" s="7"/>
      <c r="L690" s="7"/>
    </row>
    <row r="691" spans="1:12" x14ac:dyDescent="0.2">
      <c r="A691" s="13">
        <v>653</v>
      </c>
      <c r="B691" s="9">
        <v>242400</v>
      </c>
      <c r="C691" s="7">
        <v>147000</v>
      </c>
      <c r="D691" s="7">
        <v>0</v>
      </c>
      <c r="E691" s="15">
        <f t="shared" si="28"/>
        <v>242400</v>
      </c>
      <c r="F691" s="15">
        <f t="shared" si="29"/>
        <v>80</v>
      </c>
      <c r="G691" s="7"/>
      <c r="H691" s="7"/>
      <c r="I691" s="7"/>
      <c r="J691" s="7"/>
      <c r="L691" s="7"/>
    </row>
    <row r="692" spans="1:12" x14ac:dyDescent="0.2">
      <c r="A692" s="13">
        <v>654</v>
      </c>
      <c r="B692" s="9">
        <v>148800</v>
      </c>
      <c r="C692" s="7">
        <v>157000</v>
      </c>
      <c r="D692" s="7">
        <v>63600</v>
      </c>
      <c r="E692" s="15">
        <f t="shared" si="28"/>
        <v>157000</v>
      </c>
      <c r="F692" s="15">
        <f t="shared" si="29"/>
        <v>100</v>
      </c>
      <c r="G692" s="7"/>
      <c r="H692" s="7"/>
      <c r="I692" s="7"/>
      <c r="J692" s="7"/>
      <c r="L692" s="7"/>
    </row>
    <row r="693" spans="1:12" x14ac:dyDescent="0.2">
      <c r="A693" s="13">
        <v>655</v>
      </c>
      <c r="B693" s="9">
        <v>251200</v>
      </c>
      <c r="C693" s="7">
        <v>129000</v>
      </c>
      <c r="D693" s="7">
        <v>122400</v>
      </c>
      <c r="E693" s="15">
        <f t="shared" si="28"/>
        <v>251200</v>
      </c>
      <c r="F693" s="15">
        <f t="shared" si="29"/>
        <v>80</v>
      </c>
      <c r="G693" s="7"/>
      <c r="H693" s="7"/>
      <c r="I693" s="7"/>
      <c r="J693" s="7"/>
      <c r="L693" s="7"/>
    </row>
    <row r="694" spans="1:12" x14ac:dyDescent="0.2">
      <c r="A694" s="13">
        <v>656</v>
      </c>
      <c r="B694" s="9">
        <v>141600</v>
      </c>
      <c r="C694" s="7">
        <v>111000</v>
      </c>
      <c r="D694" s="7">
        <v>39600</v>
      </c>
      <c r="E694" s="15">
        <f t="shared" si="28"/>
        <v>141600</v>
      </c>
      <c r="F694" s="15">
        <f t="shared" si="29"/>
        <v>80</v>
      </c>
      <c r="G694" s="7"/>
      <c r="H694" s="7"/>
      <c r="I694" s="7"/>
      <c r="J694" s="7"/>
      <c r="L694" s="7"/>
    </row>
    <row r="695" spans="1:12" x14ac:dyDescent="0.2">
      <c r="A695" s="13">
        <v>657</v>
      </c>
      <c r="B695" s="9">
        <v>108000</v>
      </c>
      <c r="C695" s="7">
        <v>70000</v>
      </c>
      <c r="D695" s="7">
        <v>40800</v>
      </c>
      <c r="E695" s="15">
        <f t="shared" si="28"/>
        <v>108000</v>
      </c>
      <c r="F695" s="15">
        <f t="shared" si="29"/>
        <v>80</v>
      </c>
      <c r="G695" s="7"/>
      <c r="H695" s="7"/>
      <c r="I695" s="7"/>
      <c r="J695" s="7"/>
      <c r="L695" s="7"/>
    </row>
    <row r="696" spans="1:12" x14ac:dyDescent="0.2">
      <c r="A696" s="13">
        <v>658</v>
      </c>
      <c r="B696" s="9">
        <v>229600</v>
      </c>
      <c r="C696" s="7">
        <v>223000</v>
      </c>
      <c r="D696" s="7">
        <v>151200</v>
      </c>
      <c r="E696" s="15">
        <f t="shared" si="28"/>
        <v>229600</v>
      </c>
      <c r="F696" s="15">
        <f t="shared" si="29"/>
        <v>80</v>
      </c>
      <c r="G696" s="7"/>
      <c r="H696" s="7"/>
      <c r="I696" s="7"/>
      <c r="J696" s="7"/>
      <c r="L696" s="7"/>
    </row>
    <row r="697" spans="1:12" x14ac:dyDescent="0.2">
      <c r="A697" s="13">
        <v>659</v>
      </c>
      <c r="B697" s="9">
        <v>225600</v>
      </c>
      <c r="C697" s="7">
        <v>208000</v>
      </c>
      <c r="D697" s="7">
        <v>153600</v>
      </c>
      <c r="E697" s="15">
        <f t="shared" si="28"/>
        <v>225600</v>
      </c>
      <c r="F697" s="15">
        <f t="shared" si="29"/>
        <v>80</v>
      </c>
      <c r="G697" s="7"/>
      <c r="H697" s="7"/>
      <c r="I697" s="7"/>
      <c r="J697" s="7"/>
      <c r="L697" s="7"/>
    </row>
    <row r="698" spans="1:12" x14ac:dyDescent="0.2">
      <c r="A698" s="13">
        <v>660</v>
      </c>
      <c r="B698" s="9">
        <v>96000</v>
      </c>
      <c r="C698" s="7">
        <v>122000</v>
      </c>
      <c r="D698" s="7">
        <v>0</v>
      </c>
      <c r="E698" s="15">
        <f t="shared" si="28"/>
        <v>122000</v>
      </c>
      <c r="F698" s="15">
        <f t="shared" si="29"/>
        <v>100</v>
      </c>
      <c r="G698" s="7"/>
      <c r="H698" s="7"/>
      <c r="I698" s="7"/>
      <c r="J698" s="7"/>
      <c r="L698" s="7"/>
    </row>
    <row r="699" spans="1:12" x14ac:dyDescent="0.2">
      <c r="A699" s="13">
        <v>661</v>
      </c>
      <c r="B699" s="9">
        <v>120800</v>
      </c>
      <c r="C699" s="7">
        <v>53000</v>
      </c>
      <c r="D699" s="7">
        <v>78000</v>
      </c>
      <c r="E699" s="15">
        <f t="shared" si="28"/>
        <v>120800</v>
      </c>
      <c r="F699" s="15">
        <f t="shared" si="29"/>
        <v>80</v>
      </c>
      <c r="G699" s="7"/>
      <c r="H699" s="7"/>
      <c r="I699" s="7"/>
      <c r="J699" s="7"/>
      <c r="L699" s="7"/>
    </row>
    <row r="700" spans="1:12" x14ac:dyDescent="0.2">
      <c r="A700" s="13">
        <v>662</v>
      </c>
      <c r="B700" s="9">
        <v>104800</v>
      </c>
      <c r="C700" s="7">
        <v>67000</v>
      </c>
      <c r="D700" s="7">
        <v>0</v>
      </c>
      <c r="E700" s="15">
        <f t="shared" si="28"/>
        <v>104800</v>
      </c>
      <c r="F700" s="15">
        <f t="shared" si="29"/>
        <v>80</v>
      </c>
      <c r="G700" s="7"/>
      <c r="H700" s="7"/>
      <c r="I700" s="7"/>
      <c r="J700" s="7"/>
      <c r="L700" s="7"/>
    </row>
    <row r="701" spans="1:12" x14ac:dyDescent="0.2">
      <c r="A701" s="13">
        <v>663</v>
      </c>
      <c r="B701" s="9">
        <v>94400</v>
      </c>
      <c r="C701" s="7">
        <v>85000</v>
      </c>
      <c r="D701" s="7">
        <v>72000</v>
      </c>
      <c r="E701" s="15">
        <f t="shared" si="28"/>
        <v>94400</v>
      </c>
      <c r="F701" s="15">
        <f t="shared" si="29"/>
        <v>80</v>
      </c>
      <c r="G701" s="7"/>
      <c r="H701" s="7"/>
      <c r="I701" s="7"/>
      <c r="J701" s="7"/>
      <c r="L701" s="7"/>
    </row>
    <row r="702" spans="1:12" x14ac:dyDescent="0.2">
      <c r="A702" s="13">
        <v>664</v>
      </c>
      <c r="B702" s="9">
        <v>260800</v>
      </c>
      <c r="C702" s="7">
        <v>187000</v>
      </c>
      <c r="D702" s="7">
        <v>74400</v>
      </c>
      <c r="E702" s="15">
        <f t="shared" si="28"/>
        <v>260800</v>
      </c>
      <c r="F702" s="15">
        <f t="shared" si="29"/>
        <v>80</v>
      </c>
      <c r="G702" s="7"/>
      <c r="H702" s="7"/>
      <c r="I702" s="7"/>
      <c r="J702" s="7"/>
      <c r="L702" s="7"/>
    </row>
    <row r="703" spans="1:12" x14ac:dyDescent="0.2">
      <c r="A703" s="13">
        <v>665</v>
      </c>
      <c r="B703" s="9">
        <v>216000</v>
      </c>
      <c r="C703" s="7">
        <v>112000</v>
      </c>
      <c r="D703" s="7">
        <v>61200</v>
      </c>
      <c r="E703" s="15">
        <f t="shared" si="28"/>
        <v>216000</v>
      </c>
      <c r="F703" s="15">
        <f t="shared" si="29"/>
        <v>80</v>
      </c>
      <c r="G703" s="7"/>
      <c r="H703" s="7"/>
      <c r="I703" s="7"/>
      <c r="J703" s="7"/>
      <c r="L703" s="7"/>
    </row>
    <row r="704" spans="1:12" x14ac:dyDescent="0.2">
      <c r="A704" s="13">
        <v>666</v>
      </c>
      <c r="B704" s="9">
        <v>140000</v>
      </c>
      <c r="C704" s="7">
        <v>273000</v>
      </c>
      <c r="D704" s="7">
        <v>74400</v>
      </c>
      <c r="E704" s="15">
        <f t="shared" si="28"/>
        <v>273000</v>
      </c>
      <c r="F704" s="15">
        <f t="shared" si="29"/>
        <v>100</v>
      </c>
      <c r="G704" s="7"/>
      <c r="H704" s="7"/>
      <c r="I704" s="7"/>
      <c r="J704" s="7"/>
      <c r="L704" s="7"/>
    </row>
    <row r="705" spans="1:12" x14ac:dyDescent="0.2">
      <c r="A705" s="13">
        <v>667</v>
      </c>
      <c r="B705" s="9">
        <v>452800</v>
      </c>
      <c r="C705" s="7">
        <v>353000</v>
      </c>
      <c r="D705" s="7">
        <v>145200</v>
      </c>
      <c r="E705" s="15">
        <f t="shared" si="28"/>
        <v>452800</v>
      </c>
      <c r="F705" s="15">
        <f t="shared" si="29"/>
        <v>80</v>
      </c>
      <c r="G705" s="7"/>
      <c r="H705" s="7"/>
      <c r="I705" s="7"/>
      <c r="J705" s="7"/>
      <c r="L705" s="7"/>
    </row>
    <row r="706" spans="1:12" x14ac:dyDescent="0.2">
      <c r="A706" s="13">
        <v>668</v>
      </c>
      <c r="B706" s="9">
        <v>288000</v>
      </c>
      <c r="C706" s="7">
        <v>130000</v>
      </c>
      <c r="D706" s="7">
        <v>114000</v>
      </c>
      <c r="E706" s="15">
        <f t="shared" si="28"/>
        <v>288000</v>
      </c>
      <c r="F706" s="15">
        <f t="shared" si="29"/>
        <v>80</v>
      </c>
      <c r="G706" s="7"/>
      <c r="H706" s="7"/>
      <c r="I706" s="7"/>
      <c r="J706" s="7"/>
      <c r="L706" s="7"/>
    </row>
    <row r="707" spans="1:12" x14ac:dyDescent="0.2">
      <c r="A707" s="13">
        <v>669</v>
      </c>
      <c r="B707" s="9">
        <v>144000</v>
      </c>
      <c r="C707" s="7">
        <v>148000</v>
      </c>
      <c r="D707" s="7">
        <v>40800</v>
      </c>
      <c r="E707" s="15">
        <f t="shared" si="28"/>
        <v>148000</v>
      </c>
      <c r="F707" s="15">
        <f t="shared" si="29"/>
        <v>100</v>
      </c>
      <c r="G707" s="7"/>
      <c r="H707" s="7"/>
      <c r="I707" s="7"/>
      <c r="J707" s="7"/>
      <c r="L707" s="7"/>
    </row>
    <row r="708" spans="1:12" x14ac:dyDescent="0.2">
      <c r="A708" s="13">
        <v>670</v>
      </c>
      <c r="B708" s="9">
        <v>232800</v>
      </c>
      <c r="C708" s="7">
        <v>123000</v>
      </c>
      <c r="D708" s="7">
        <v>39600</v>
      </c>
      <c r="E708" s="15">
        <f t="shared" si="28"/>
        <v>232800</v>
      </c>
      <c r="F708" s="15">
        <f t="shared" si="29"/>
        <v>80</v>
      </c>
      <c r="G708" s="7"/>
      <c r="H708" s="7"/>
      <c r="I708" s="7"/>
      <c r="J708" s="7"/>
      <c r="L708" s="7"/>
    </row>
    <row r="709" spans="1:12" x14ac:dyDescent="0.2">
      <c r="A709" s="13">
        <v>671</v>
      </c>
      <c r="B709" s="9">
        <v>160800</v>
      </c>
      <c r="C709" s="7">
        <v>104000</v>
      </c>
      <c r="D709" s="7">
        <v>43200</v>
      </c>
      <c r="E709" s="15">
        <f t="shared" si="28"/>
        <v>160800</v>
      </c>
      <c r="F709" s="15">
        <f t="shared" si="29"/>
        <v>80</v>
      </c>
      <c r="G709" s="7"/>
      <c r="H709" s="7"/>
      <c r="I709" s="7"/>
      <c r="J709" s="7"/>
      <c r="L709" s="7"/>
    </row>
    <row r="710" spans="1:12" x14ac:dyDescent="0.2">
      <c r="A710" s="13">
        <v>672</v>
      </c>
      <c r="B710" s="9">
        <v>128000</v>
      </c>
      <c r="C710" s="7">
        <v>57000</v>
      </c>
      <c r="D710" s="7">
        <v>67200</v>
      </c>
      <c r="E710" s="15">
        <f t="shared" si="28"/>
        <v>128000</v>
      </c>
      <c r="F710" s="15">
        <f t="shared" si="29"/>
        <v>80</v>
      </c>
      <c r="G710" s="7"/>
      <c r="H710" s="7"/>
      <c r="I710" s="7"/>
      <c r="J710" s="7"/>
      <c r="L710" s="7"/>
    </row>
    <row r="711" spans="1:12" x14ac:dyDescent="0.2">
      <c r="A711" s="13">
        <v>673</v>
      </c>
      <c r="B711" s="9">
        <v>183200</v>
      </c>
      <c r="C711" s="7">
        <v>90000</v>
      </c>
      <c r="D711" s="7">
        <v>0</v>
      </c>
      <c r="E711" s="15">
        <f t="shared" si="28"/>
        <v>183200</v>
      </c>
      <c r="F711" s="15">
        <f t="shared" si="29"/>
        <v>80</v>
      </c>
      <c r="G711" s="7"/>
      <c r="H711" s="7"/>
      <c r="I711" s="7"/>
      <c r="J711" s="7"/>
      <c r="L711" s="7"/>
    </row>
    <row r="712" spans="1:12" x14ac:dyDescent="0.2">
      <c r="A712" s="13">
        <v>674</v>
      </c>
      <c r="B712" s="9">
        <v>180000</v>
      </c>
      <c r="C712" s="7">
        <v>50000</v>
      </c>
      <c r="D712" s="7">
        <v>93600</v>
      </c>
      <c r="E712" s="15">
        <f t="shared" si="28"/>
        <v>180000</v>
      </c>
      <c r="F712" s="15">
        <f t="shared" si="29"/>
        <v>80</v>
      </c>
      <c r="G712" s="7"/>
      <c r="H712" s="7"/>
      <c r="I712" s="7"/>
      <c r="J712" s="7"/>
      <c r="L712" s="7"/>
    </row>
    <row r="713" spans="1:12" x14ac:dyDescent="0.2">
      <c r="A713" s="13">
        <v>675</v>
      </c>
      <c r="B713" s="9">
        <v>223200</v>
      </c>
      <c r="C713" s="7">
        <v>200000</v>
      </c>
      <c r="D713" s="7">
        <v>121200</v>
      </c>
      <c r="E713" s="15">
        <f t="shared" si="28"/>
        <v>223200</v>
      </c>
      <c r="F713" s="15">
        <f t="shared" si="29"/>
        <v>80</v>
      </c>
      <c r="G713" s="7"/>
      <c r="H713" s="7"/>
      <c r="I713" s="7"/>
      <c r="J713" s="7"/>
      <c r="L713" s="7"/>
    </row>
    <row r="714" spans="1:12" x14ac:dyDescent="0.2">
      <c r="A714" s="13">
        <v>676</v>
      </c>
      <c r="B714" s="9">
        <v>188000</v>
      </c>
      <c r="C714" s="7">
        <v>34000</v>
      </c>
      <c r="D714" s="7">
        <v>31200</v>
      </c>
      <c r="E714" s="15">
        <f t="shared" si="28"/>
        <v>188000</v>
      </c>
      <c r="F714" s="15">
        <f t="shared" si="29"/>
        <v>80</v>
      </c>
      <c r="G714" s="7"/>
      <c r="H714" s="7"/>
      <c r="I714" s="7"/>
      <c r="J714" s="7"/>
      <c r="L714" s="7"/>
    </row>
    <row r="715" spans="1:12" x14ac:dyDescent="0.2">
      <c r="A715" s="13">
        <v>677</v>
      </c>
      <c r="B715" s="9">
        <v>256000</v>
      </c>
      <c r="C715" s="7">
        <v>203000</v>
      </c>
      <c r="D715" s="7">
        <v>75600</v>
      </c>
      <c r="E715" s="15">
        <f t="shared" si="28"/>
        <v>256000</v>
      </c>
      <c r="F715" s="15">
        <f t="shared" si="29"/>
        <v>80</v>
      </c>
      <c r="G715" s="7"/>
      <c r="H715" s="7"/>
      <c r="I715" s="7"/>
      <c r="J715" s="7"/>
      <c r="L715" s="7"/>
    </row>
    <row r="716" spans="1:12" x14ac:dyDescent="0.2">
      <c r="A716" s="13">
        <v>678</v>
      </c>
      <c r="B716" s="9">
        <v>229600</v>
      </c>
      <c r="C716" s="7">
        <v>84000</v>
      </c>
      <c r="D716" s="7">
        <v>28800</v>
      </c>
      <c r="E716" s="15">
        <f t="shared" si="28"/>
        <v>229600</v>
      </c>
      <c r="F716" s="15">
        <f t="shared" si="29"/>
        <v>80</v>
      </c>
      <c r="G716" s="7"/>
      <c r="H716" s="7"/>
      <c r="I716" s="7"/>
      <c r="J716" s="7"/>
      <c r="L716" s="7"/>
    </row>
    <row r="717" spans="1:12" x14ac:dyDescent="0.2">
      <c r="A717" s="13">
        <v>679</v>
      </c>
      <c r="B717" s="9">
        <v>175200</v>
      </c>
      <c r="C717" s="7">
        <v>169000</v>
      </c>
      <c r="D717" s="7">
        <v>37200</v>
      </c>
      <c r="E717" s="15">
        <f t="shared" si="28"/>
        <v>175200</v>
      </c>
      <c r="F717" s="15">
        <f t="shared" si="29"/>
        <v>80</v>
      </c>
      <c r="G717" s="7"/>
      <c r="H717" s="7"/>
      <c r="I717" s="7"/>
      <c r="J717" s="7"/>
      <c r="L717" s="7"/>
    </row>
    <row r="718" spans="1:12" x14ac:dyDescent="0.2">
      <c r="A718" s="13">
        <v>680</v>
      </c>
      <c r="B718" s="9">
        <v>195200</v>
      </c>
      <c r="C718" s="7">
        <v>102000</v>
      </c>
      <c r="D718" s="7">
        <v>74400</v>
      </c>
      <c r="E718" s="15">
        <f t="shared" si="28"/>
        <v>195200</v>
      </c>
      <c r="F718" s="15">
        <f t="shared" si="29"/>
        <v>80</v>
      </c>
      <c r="G718" s="7"/>
      <c r="H718" s="7"/>
      <c r="I718" s="7"/>
      <c r="J718" s="7"/>
      <c r="L718" s="7"/>
    </row>
    <row r="719" spans="1:12" x14ac:dyDescent="0.2">
      <c r="A719" s="13">
        <v>681</v>
      </c>
      <c r="B719" s="9">
        <v>148800</v>
      </c>
      <c r="C719" s="7">
        <v>127000</v>
      </c>
      <c r="D719" s="7">
        <v>108000</v>
      </c>
      <c r="E719" s="15">
        <f t="shared" si="28"/>
        <v>148800</v>
      </c>
      <c r="F719" s="15">
        <f t="shared" si="29"/>
        <v>80</v>
      </c>
      <c r="G719" s="7"/>
      <c r="H719" s="7"/>
      <c r="I719" s="7"/>
      <c r="J719" s="7"/>
      <c r="L719" s="7"/>
    </row>
    <row r="720" spans="1:12" x14ac:dyDescent="0.2">
      <c r="A720" s="13">
        <v>682</v>
      </c>
      <c r="B720" s="9">
        <v>176800</v>
      </c>
      <c r="C720" s="7">
        <v>234000</v>
      </c>
      <c r="D720" s="7">
        <v>115200</v>
      </c>
      <c r="E720" s="15">
        <f t="shared" si="28"/>
        <v>234000</v>
      </c>
      <c r="F720" s="15">
        <f t="shared" si="29"/>
        <v>100</v>
      </c>
      <c r="G720" s="7"/>
      <c r="H720" s="7"/>
      <c r="I720" s="7"/>
      <c r="J720" s="7"/>
      <c r="L720" s="7"/>
    </row>
    <row r="721" spans="1:12" x14ac:dyDescent="0.2">
      <c r="A721" s="13">
        <v>683</v>
      </c>
      <c r="B721" s="9">
        <v>184000</v>
      </c>
      <c r="C721" s="7">
        <v>179000</v>
      </c>
      <c r="D721" s="7">
        <v>86400</v>
      </c>
      <c r="E721" s="15">
        <f t="shared" si="28"/>
        <v>184000</v>
      </c>
      <c r="F721" s="15">
        <f t="shared" si="29"/>
        <v>80</v>
      </c>
      <c r="G721" s="7"/>
      <c r="H721" s="7"/>
      <c r="I721" s="7"/>
      <c r="J721" s="7"/>
      <c r="L721" s="7"/>
    </row>
    <row r="722" spans="1:12" x14ac:dyDescent="0.2">
      <c r="A722" s="13">
        <v>684</v>
      </c>
      <c r="B722" s="9">
        <v>246400</v>
      </c>
      <c r="C722" s="7">
        <v>161000</v>
      </c>
      <c r="D722" s="7">
        <v>129600</v>
      </c>
      <c r="E722" s="15">
        <f t="shared" si="28"/>
        <v>246400</v>
      </c>
      <c r="F722" s="15">
        <f t="shared" si="29"/>
        <v>80</v>
      </c>
      <c r="G722" s="7"/>
      <c r="H722" s="7"/>
      <c r="I722" s="7"/>
      <c r="J722" s="7"/>
      <c r="L722" s="7"/>
    </row>
    <row r="723" spans="1:12" x14ac:dyDescent="0.2">
      <c r="A723" s="13">
        <v>685</v>
      </c>
      <c r="B723" s="9">
        <v>218400</v>
      </c>
      <c r="C723" s="7">
        <v>108000</v>
      </c>
      <c r="D723" s="7">
        <v>135600</v>
      </c>
      <c r="E723" s="15">
        <f t="shared" si="28"/>
        <v>218400</v>
      </c>
      <c r="F723" s="15">
        <f t="shared" si="29"/>
        <v>80</v>
      </c>
      <c r="G723" s="7"/>
      <c r="H723" s="7"/>
      <c r="I723" s="7"/>
      <c r="J723" s="7"/>
      <c r="L723" s="7"/>
    </row>
    <row r="724" spans="1:12" x14ac:dyDescent="0.2">
      <c r="A724" s="13">
        <v>686</v>
      </c>
      <c r="B724" s="9">
        <v>134400</v>
      </c>
      <c r="C724" s="7">
        <v>57000</v>
      </c>
      <c r="D724" s="7">
        <v>26400</v>
      </c>
      <c r="E724" s="15">
        <f t="shared" si="28"/>
        <v>134400</v>
      </c>
      <c r="F724" s="15">
        <f t="shared" si="29"/>
        <v>80</v>
      </c>
      <c r="G724" s="7"/>
      <c r="H724" s="7"/>
      <c r="I724" s="7"/>
      <c r="J724" s="7"/>
      <c r="L724" s="7"/>
    </row>
    <row r="725" spans="1:12" x14ac:dyDescent="0.2">
      <c r="A725" s="13">
        <v>687</v>
      </c>
      <c r="B725" s="9">
        <v>284800</v>
      </c>
      <c r="C725" s="7">
        <v>179000</v>
      </c>
      <c r="D725" s="7">
        <v>98400</v>
      </c>
      <c r="E725" s="15">
        <f t="shared" si="28"/>
        <v>284800</v>
      </c>
      <c r="F725" s="15">
        <f t="shared" si="29"/>
        <v>80</v>
      </c>
      <c r="G725" s="7"/>
      <c r="H725" s="7"/>
      <c r="I725" s="7"/>
      <c r="J725" s="7"/>
      <c r="L725" s="7"/>
    </row>
    <row r="726" spans="1:12" x14ac:dyDescent="0.2">
      <c r="A726" s="13">
        <v>688</v>
      </c>
      <c r="B726" s="9">
        <v>131200</v>
      </c>
      <c r="C726" s="7">
        <v>58000</v>
      </c>
      <c r="D726" s="7">
        <v>34800</v>
      </c>
      <c r="E726" s="15">
        <f t="shared" si="28"/>
        <v>131200</v>
      </c>
      <c r="F726" s="15">
        <f t="shared" si="29"/>
        <v>80</v>
      </c>
      <c r="G726" s="7"/>
      <c r="H726" s="7"/>
      <c r="I726" s="7"/>
      <c r="J726" s="7"/>
      <c r="L726" s="7"/>
    </row>
    <row r="727" spans="1:12" x14ac:dyDescent="0.2">
      <c r="A727" s="13">
        <v>689</v>
      </c>
      <c r="B727" s="9">
        <v>328800</v>
      </c>
      <c r="C727" s="7">
        <v>221000</v>
      </c>
      <c r="D727" s="7">
        <v>171600</v>
      </c>
      <c r="E727" s="15">
        <f t="shared" si="28"/>
        <v>328800</v>
      </c>
      <c r="F727" s="15">
        <f t="shared" si="29"/>
        <v>80</v>
      </c>
      <c r="G727" s="7"/>
      <c r="H727" s="7"/>
      <c r="I727" s="7"/>
      <c r="J727" s="7"/>
      <c r="L727" s="7"/>
    </row>
    <row r="728" spans="1:12" x14ac:dyDescent="0.2">
      <c r="A728" s="13">
        <v>690</v>
      </c>
      <c r="B728" s="9">
        <v>292800</v>
      </c>
      <c r="C728" s="7">
        <v>169000</v>
      </c>
      <c r="D728" s="7">
        <v>85200</v>
      </c>
      <c r="E728" s="15">
        <f t="shared" si="28"/>
        <v>292800</v>
      </c>
      <c r="F728" s="15">
        <f t="shared" si="29"/>
        <v>80</v>
      </c>
      <c r="G728" s="7"/>
      <c r="H728" s="7"/>
      <c r="I728" s="7"/>
      <c r="J728" s="7"/>
      <c r="L728" s="7"/>
    </row>
    <row r="729" spans="1:12" x14ac:dyDescent="0.2">
      <c r="A729" s="13">
        <v>691</v>
      </c>
      <c r="B729" s="9">
        <v>208800</v>
      </c>
      <c r="C729" s="7">
        <v>135000</v>
      </c>
      <c r="D729" s="7">
        <v>115200</v>
      </c>
      <c r="E729" s="15">
        <f t="shared" si="28"/>
        <v>208800</v>
      </c>
      <c r="F729" s="15">
        <f t="shared" si="29"/>
        <v>80</v>
      </c>
      <c r="G729" s="7"/>
      <c r="H729" s="7"/>
      <c r="I729" s="7"/>
      <c r="J729" s="7"/>
      <c r="L729" s="7"/>
    </row>
    <row r="730" spans="1:12" x14ac:dyDescent="0.2">
      <c r="A730" s="13">
        <v>692</v>
      </c>
      <c r="B730" s="9">
        <v>280800</v>
      </c>
      <c r="C730" s="7">
        <v>209000</v>
      </c>
      <c r="D730" s="7">
        <v>116400</v>
      </c>
      <c r="E730" s="15">
        <f t="shared" si="28"/>
        <v>280800</v>
      </c>
      <c r="F730" s="15">
        <f t="shared" si="29"/>
        <v>80</v>
      </c>
      <c r="G730" s="7"/>
      <c r="H730" s="7"/>
      <c r="I730" s="7"/>
      <c r="J730" s="7"/>
      <c r="L730" s="7"/>
    </row>
    <row r="731" spans="1:12" x14ac:dyDescent="0.2">
      <c r="A731" s="13">
        <v>693</v>
      </c>
      <c r="B731" s="9">
        <v>195200</v>
      </c>
      <c r="C731" s="7">
        <v>209000</v>
      </c>
      <c r="D731" s="7">
        <v>38400</v>
      </c>
      <c r="E731" s="15">
        <f t="shared" si="28"/>
        <v>209000</v>
      </c>
      <c r="F731" s="15">
        <f t="shared" si="29"/>
        <v>100</v>
      </c>
      <c r="G731" s="7"/>
      <c r="H731" s="7"/>
      <c r="I731" s="7"/>
      <c r="J731" s="7"/>
      <c r="L731" s="7"/>
    </row>
    <row r="732" spans="1:12" x14ac:dyDescent="0.2">
      <c r="A732" s="13">
        <v>694</v>
      </c>
      <c r="B732" s="9">
        <v>264000</v>
      </c>
      <c r="C732" s="7">
        <v>218000</v>
      </c>
      <c r="D732" s="7">
        <v>37200</v>
      </c>
      <c r="E732" s="15">
        <f t="shared" si="28"/>
        <v>264000</v>
      </c>
      <c r="F732" s="15">
        <f t="shared" si="29"/>
        <v>80</v>
      </c>
      <c r="G732" s="7"/>
      <c r="H732" s="7"/>
      <c r="I732" s="7"/>
      <c r="J732" s="7"/>
      <c r="L732" s="7"/>
    </row>
    <row r="733" spans="1:12" x14ac:dyDescent="0.2">
      <c r="A733" s="13">
        <v>695</v>
      </c>
      <c r="B733" s="9">
        <v>104800</v>
      </c>
      <c r="C733" s="7">
        <v>21000</v>
      </c>
      <c r="D733" s="7">
        <v>102000</v>
      </c>
      <c r="E733" s="15">
        <f t="shared" si="28"/>
        <v>104800</v>
      </c>
      <c r="F733" s="15">
        <f t="shared" si="29"/>
        <v>80</v>
      </c>
      <c r="G733" s="7"/>
      <c r="H733" s="7"/>
      <c r="I733" s="7"/>
      <c r="J733" s="7"/>
      <c r="L733" s="7"/>
    </row>
    <row r="734" spans="1:12" x14ac:dyDescent="0.2">
      <c r="A734" s="13">
        <v>696</v>
      </c>
      <c r="B734" s="9">
        <v>268800</v>
      </c>
      <c r="C734" s="7">
        <v>248000</v>
      </c>
      <c r="D734" s="7">
        <v>36000</v>
      </c>
      <c r="E734" s="15">
        <f t="shared" si="28"/>
        <v>268800</v>
      </c>
      <c r="F734" s="15">
        <f t="shared" si="29"/>
        <v>80</v>
      </c>
      <c r="G734" s="7"/>
      <c r="H734" s="7"/>
      <c r="I734" s="7"/>
      <c r="J734" s="7"/>
      <c r="L734" s="7"/>
    </row>
    <row r="735" spans="1:12" x14ac:dyDescent="0.2">
      <c r="A735" s="13">
        <v>697</v>
      </c>
      <c r="B735" s="9">
        <v>233600</v>
      </c>
      <c r="C735" s="7">
        <v>108000</v>
      </c>
      <c r="D735" s="7">
        <v>68400</v>
      </c>
      <c r="E735" s="15">
        <f t="shared" si="28"/>
        <v>233600</v>
      </c>
      <c r="F735" s="15">
        <f t="shared" si="29"/>
        <v>80</v>
      </c>
      <c r="G735" s="7"/>
      <c r="H735" s="7"/>
      <c r="I735" s="7"/>
      <c r="J735" s="7"/>
      <c r="L735" s="7"/>
    </row>
    <row r="736" spans="1:12" x14ac:dyDescent="0.2">
      <c r="A736" s="13">
        <v>698</v>
      </c>
      <c r="B736" s="9">
        <v>174400</v>
      </c>
      <c r="C736" s="7">
        <v>179000</v>
      </c>
      <c r="D736" s="7">
        <v>72000</v>
      </c>
      <c r="E736" s="15">
        <f t="shared" si="28"/>
        <v>179000</v>
      </c>
      <c r="F736" s="15">
        <f t="shared" si="29"/>
        <v>100</v>
      </c>
      <c r="G736" s="7"/>
      <c r="H736" s="7"/>
      <c r="I736" s="7"/>
      <c r="J736" s="7"/>
      <c r="L736" s="7"/>
    </row>
    <row r="737" spans="1:12" x14ac:dyDescent="0.2">
      <c r="A737" s="13">
        <v>699</v>
      </c>
      <c r="B737" s="9">
        <v>70400</v>
      </c>
      <c r="C737" s="7">
        <v>71000</v>
      </c>
      <c r="D737" s="7">
        <v>68400</v>
      </c>
      <c r="E737" s="15">
        <f t="shared" si="28"/>
        <v>71000</v>
      </c>
      <c r="F737" s="15">
        <f t="shared" si="29"/>
        <v>100</v>
      </c>
      <c r="G737" s="7"/>
      <c r="H737" s="7"/>
      <c r="I737" s="7"/>
      <c r="J737" s="7"/>
      <c r="L737" s="7"/>
    </row>
    <row r="738" spans="1:12" x14ac:dyDescent="0.2">
      <c r="A738" s="13">
        <v>700</v>
      </c>
      <c r="B738" s="9">
        <v>140800</v>
      </c>
      <c r="C738" s="7">
        <v>33000</v>
      </c>
      <c r="D738" s="7">
        <v>0</v>
      </c>
      <c r="E738" s="15">
        <f t="shared" si="28"/>
        <v>140800</v>
      </c>
      <c r="F738" s="15">
        <f t="shared" si="29"/>
        <v>80</v>
      </c>
      <c r="G738" s="7"/>
      <c r="H738" s="7"/>
      <c r="I738" s="7"/>
      <c r="J738" s="7"/>
      <c r="L738" s="7"/>
    </row>
    <row r="739" spans="1:12" x14ac:dyDescent="0.2">
      <c r="A739" s="13">
        <v>701</v>
      </c>
      <c r="B739" s="9">
        <v>236000</v>
      </c>
      <c r="C739" s="7">
        <v>204000</v>
      </c>
      <c r="D739" s="7">
        <v>57600</v>
      </c>
      <c r="E739" s="15">
        <f t="shared" si="28"/>
        <v>236000</v>
      </c>
      <c r="F739" s="15">
        <f t="shared" si="29"/>
        <v>80</v>
      </c>
      <c r="G739" s="7"/>
      <c r="H739" s="7"/>
      <c r="I739" s="7"/>
      <c r="J739" s="7"/>
      <c r="L739" s="7"/>
    </row>
    <row r="740" spans="1:12" x14ac:dyDescent="0.2">
      <c r="A740" s="13">
        <v>702</v>
      </c>
      <c r="B740" s="9">
        <v>267200</v>
      </c>
      <c r="C740" s="7">
        <v>191000</v>
      </c>
      <c r="D740" s="7">
        <v>87600</v>
      </c>
      <c r="E740" s="15">
        <f t="shared" si="28"/>
        <v>267200</v>
      </c>
      <c r="F740" s="15">
        <f t="shared" si="29"/>
        <v>80</v>
      </c>
      <c r="G740" s="7"/>
      <c r="H740" s="7"/>
      <c r="I740" s="7"/>
      <c r="J740" s="7"/>
      <c r="L740" s="7"/>
    </row>
    <row r="741" spans="1:12" x14ac:dyDescent="0.2">
      <c r="A741" s="13">
        <v>703</v>
      </c>
      <c r="B741" s="9">
        <v>149600</v>
      </c>
      <c r="C741" s="7">
        <v>114000</v>
      </c>
      <c r="D741" s="7">
        <v>121200</v>
      </c>
      <c r="E741" s="15">
        <f t="shared" si="28"/>
        <v>149600</v>
      </c>
      <c r="F741" s="15">
        <f t="shared" si="29"/>
        <v>80</v>
      </c>
      <c r="G741" s="7"/>
      <c r="H741" s="7"/>
      <c r="I741" s="7"/>
      <c r="J741" s="7"/>
      <c r="L741" s="7"/>
    </row>
    <row r="742" spans="1:12" x14ac:dyDescent="0.2">
      <c r="A742" s="13">
        <v>704</v>
      </c>
      <c r="B742" s="9">
        <v>305600</v>
      </c>
      <c r="C742" s="7">
        <v>255000</v>
      </c>
      <c r="D742" s="7">
        <v>0</v>
      </c>
      <c r="E742" s="15">
        <f t="shared" si="28"/>
        <v>305600</v>
      </c>
      <c r="F742" s="15">
        <f t="shared" si="29"/>
        <v>80</v>
      </c>
      <c r="G742" s="7"/>
      <c r="H742" s="7"/>
      <c r="I742" s="7"/>
      <c r="J742" s="7"/>
      <c r="L742" s="7"/>
    </row>
    <row r="743" spans="1:12" x14ac:dyDescent="0.2">
      <c r="A743" s="13">
        <v>705</v>
      </c>
      <c r="B743" s="9">
        <v>130400</v>
      </c>
      <c r="C743" s="7">
        <v>122000</v>
      </c>
      <c r="D743" s="7">
        <v>72000</v>
      </c>
      <c r="E743" s="15">
        <f t="shared" si="28"/>
        <v>130400</v>
      </c>
      <c r="F743" s="15">
        <f t="shared" si="29"/>
        <v>80</v>
      </c>
      <c r="G743" s="7"/>
      <c r="H743" s="7"/>
      <c r="I743" s="7"/>
      <c r="J743" s="7"/>
      <c r="L743" s="7"/>
    </row>
    <row r="744" spans="1:12" x14ac:dyDescent="0.2">
      <c r="A744" s="13">
        <v>706</v>
      </c>
      <c r="B744" s="9">
        <v>123200</v>
      </c>
      <c r="C744" s="7">
        <v>37000</v>
      </c>
      <c r="D744" s="7">
        <v>43200</v>
      </c>
      <c r="E744" s="15">
        <f t="shared" ref="E744:E807" si="30">MAX(B744:D744)</f>
        <v>123200</v>
      </c>
      <c r="F744" s="15">
        <f t="shared" ref="F744:F807" si="31">IF(E744=B744,80,IF(E744=C744,100,120))</f>
        <v>80</v>
      </c>
      <c r="G744" s="7"/>
      <c r="H744" s="7"/>
      <c r="I744" s="7"/>
      <c r="J744" s="7"/>
      <c r="L744" s="7"/>
    </row>
    <row r="745" spans="1:12" x14ac:dyDescent="0.2">
      <c r="A745" s="13">
        <v>707</v>
      </c>
      <c r="B745" s="9">
        <v>228000</v>
      </c>
      <c r="C745" s="7">
        <v>162000</v>
      </c>
      <c r="D745" s="7">
        <v>40800</v>
      </c>
      <c r="E745" s="15">
        <f t="shared" si="30"/>
        <v>228000</v>
      </c>
      <c r="F745" s="15">
        <f t="shared" si="31"/>
        <v>80</v>
      </c>
      <c r="G745" s="7"/>
      <c r="H745" s="7"/>
      <c r="I745" s="7"/>
      <c r="J745" s="7"/>
      <c r="L745" s="7"/>
    </row>
    <row r="746" spans="1:12" x14ac:dyDescent="0.2">
      <c r="A746" s="13">
        <v>708</v>
      </c>
      <c r="B746" s="9">
        <v>254400</v>
      </c>
      <c r="C746" s="7">
        <v>106000</v>
      </c>
      <c r="D746" s="7">
        <v>118800</v>
      </c>
      <c r="E746" s="15">
        <f t="shared" si="30"/>
        <v>254400</v>
      </c>
      <c r="F746" s="15">
        <f t="shared" si="31"/>
        <v>80</v>
      </c>
      <c r="G746" s="7"/>
      <c r="H746" s="7"/>
      <c r="I746" s="7"/>
      <c r="J746" s="7"/>
      <c r="L746" s="7"/>
    </row>
    <row r="747" spans="1:12" x14ac:dyDescent="0.2">
      <c r="A747" s="13">
        <v>709</v>
      </c>
      <c r="B747" s="9">
        <v>268800</v>
      </c>
      <c r="C747" s="7">
        <v>134000</v>
      </c>
      <c r="D747" s="7">
        <v>130800</v>
      </c>
      <c r="E747" s="15">
        <f t="shared" si="30"/>
        <v>268800</v>
      </c>
      <c r="F747" s="15">
        <f t="shared" si="31"/>
        <v>80</v>
      </c>
      <c r="G747" s="7"/>
      <c r="H747" s="7"/>
      <c r="I747" s="7"/>
      <c r="J747" s="7"/>
      <c r="L747" s="7"/>
    </row>
    <row r="748" spans="1:12" x14ac:dyDescent="0.2">
      <c r="A748" s="13">
        <v>710</v>
      </c>
      <c r="B748" s="9">
        <v>215200</v>
      </c>
      <c r="C748" s="7">
        <v>77000</v>
      </c>
      <c r="D748" s="7">
        <v>199200</v>
      </c>
      <c r="E748" s="15">
        <f t="shared" si="30"/>
        <v>215200</v>
      </c>
      <c r="F748" s="15">
        <f t="shared" si="31"/>
        <v>80</v>
      </c>
      <c r="G748" s="7"/>
      <c r="H748" s="7"/>
      <c r="I748" s="7"/>
      <c r="J748" s="7"/>
      <c r="L748" s="7"/>
    </row>
    <row r="749" spans="1:12" x14ac:dyDescent="0.2">
      <c r="A749" s="13">
        <v>711</v>
      </c>
      <c r="B749" s="9">
        <v>373600</v>
      </c>
      <c r="C749" s="7">
        <v>359000</v>
      </c>
      <c r="D749" s="7">
        <v>135600</v>
      </c>
      <c r="E749" s="15">
        <f t="shared" si="30"/>
        <v>373600</v>
      </c>
      <c r="F749" s="15">
        <f t="shared" si="31"/>
        <v>80</v>
      </c>
      <c r="G749" s="7"/>
      <c r="H749" s="7"/>
      <c r="I749" s="7"/>
      <c r="J749" s="7"/>
      <c r="L749" s="7"/>
    </row>
    <row r="750" spans="1:12" x14ac:dyDescent="0.2">
      <c r="A750" s="13">
        <v>712</v>
      </c>
      <c r="B750" s="9">
        <v>162400</v>
      </c>
      <c r="C750" s="7">
        <v>183000</v>
      </c>
      <c r="D750" s="7">
        <v>75600</v>
      </c>
      <c r="E750" s="15">
        <f t="shared" si="30"/>
        <v>183000</v>
      </c>
      <c r="F750" s="15">
        <f t="shared" si="31"/>
        <v>100</v>
      </c>
      <c r="G750" s="7"/>
      <c r="H750" s="7"/>
      <c r="I750" s="7"/>
      <c r="J750" s="7"/>
      <c r="L750" s="7"/>
    </row>
    <row r="751" spans="1:12" x14ac:dyDescent="0.2">
      <c r="A751" s="13">
        <v>713</v>
      </c>
      <c r="B751" s="9">
        <v>209600</v>
      </c>
      <c r="C751" s="7">
        <v>147000</v>
      </c>
      <c r="D751" s="7">
        <v>168000</v>
      </c>
      <c r="E751" s="15">
        <f t="shared" si="30"/>
        <v>209600</v>
      </c>
      <c r="F751" s="15">
        <f t="shared" si="31"/>
        <v>80</v>
      </c>
      <c r="G751" s="7"/>
      <c r="H751" s="7"/>
      <c r="I751" s="7"/>
      <c r="J751" s="7"/>
      <c r="L751" s="7"/>
    </row>
    <row r="752" spans="1:12" x14ac:dyDescent="0.2">
      <c r="A752" s="13">
        <v>714</v>
      </c>
      <c r="B752" s="9">
        <v>234400</v>
      </c>
      <c r="C752" s="7">
        <v>106000</v>
      </c>
      <c r="D752" s="7">
        <v>105600</v>
      </c>
      <c r="E752" s="15">
        <f t="shared" si="30"/>
        <v>234400</v>
      </c>
      <c r="F752" s="15">
        <f t="shared" si="31"/>
        <v>80</v>
      </c>
      <c r="G752" s="7"/>
      <c r="H752" s="7"/>
      <c r="I752" s="7"/>
      <c r="J752" s="7"/>
      <c r="L752" s="7"/>
    </row>
    <row r="753" spans="1:12" x14ac:dyDescent="0.2">
      <c r="A753" s="13">
        <v>715</v>
      </c>
      <c r="B753" s="9">
        <v>192800</v>
      </c>
      <c r="C753" s="7">
        <v>218000</v>
      </c>
      <c r="D753" s="7">
        <v>40800</v>
      </c>
      <c r="E753" s="15">
        <f t="shared" si="30"/>
        <v>218000</v>
      </c>
      <c r="F753" s="15">
        <f t="shared" si="31"/>
        <v>100</v>
      </c>
      <c r="G753" s="7"/>
      <c r="H753" s="7"/>
      <c r="I753" s="7"/>
      <c r="J753" s="7"/>
      <c r="L753" s="7"/>
    </row>
    <row r="754" spans="1:12" x14ac:dyDescent="0.2">
      <c r="A754" s="13">
        <v>716</v>
      </c>
      <c r="B754" s="9">
        <v>237600</v>
      </c>
      <c r="C754" s="7">
        <v>298000</v>
      </c>
      <c r="D754" s="7">
        <v>148800</v>
      </c>
      <c r="E754" s="15">
        <f t="shared" si="30"/>
        <v>298000</v>
      </c>
      <c r="F754" s="15">
        <f t="shared" si="31"/>
        <v>100</v>
      </c>
      <c r="G754" s="7"/>
      <c r="H754" s="7"/>
      <c r="I754" s="7"/>
      <c r="J754" s="7"/>
      <c r="L754" s="7"/>
    </row>
    <row r="755" spans="1:12" x14ac:dyDescent="0.2">
      <c r="A755" s="13">
        <v>717</v>
      </c>
      <c r="B755" s="9">
        <v>146400</v>
      </c>
      <c r="C755" s="7">
        <v>58000</v>
      </c>
      <c r="D755" s="7">
        <v>0</v>
      </c>
      <c r="E755" s="15">
        <f t="shared" si="30"/>
        <v>146400</v>
      </c>
      <c r="F755" s="15">
        <f t="shared" si="31"/>
        <v>80</v>
      </c>
      <c r="G755" s="7"/>
      <c r="H755" s="7"/>
      <c r="I755" s="7"/>
      <c r="J755" s="7"/>
      <c r="L755" s="7"/>
    </row>
    <row r="756" spans="1:12" x14ac:dyDescent="0.2">
      <c r="A756" s="13">
        <v>718</v>
      </c>
      <c r="B756" s="9">
        <v>162400</v>
      </c>
      <c r="C756" s="7">
        <v>77000</v>
      </c>
      <c r="D756" s="7">
        <v>78000</v>
      </c>
      <c r="E756" s="15">
        <f t="shared" si="30"/>
        <v>162400</v>
      </c>
      <c r="F756" s="15">
        <f t="shared" si="31"/>
        <v>80</v>
      </c>
      <c r="G756" s="7"/>
      <c r="H756" s="7"/>
      <c r="I756" s="7"/>
      <c r="J756" s="7"/>
      <c r="L756" s="7"/>
    </row>
    <row r="757" spans="1:12" x14ac:dyDescent="0.2">
      <c r="A757" s="13">
        <v>719</v>
      </c>
      <c r="B757" s="9">
        <v>266400</v>
      </c>
      <c r="C757" s="7">
        <v>173000</v>
      </c>
      <c r="D757" s="7">
        <v>180000</v>
      </c>
      <c r="E757" s="15">
        <f t="shared" si="30"/>
        <v>266400</v>
      </c>
      <c r="F757" s="15">
        <f t="shared" si="31"/>
        <v>80</v>
      </c>
      <c r="G757" s="7"/>
      <c r="H757" s="7"/>
      <c r="I757" s="7"/>
      <c r="J757" s="7"/>
      <c r="L757" s="7"/>
    </row>
    <row r="758" spans="1:12" x14ac:dyDescent="0.2">
      <c r="A758" s="13">
        <v>720</v>
      </c>
      <c r="B758" s="9">
        <v>286400</v>
      </c>
      <c r="C758" s="7">
        <v>242000</v>
      </c>
      <c r="D758" s="7">
        <v>42000</v>
      </c>
      <c r="E758" s="15">
        <f t="shared" si="30"/>
        <v>286400</v>
      </c>
      <c r="F758" s="15">
        <f t="shared" si="31"/>
        <v>80</v>
      </c>
      <c r="G758" s="7"/>
      <c r="H758" s="7"/>
      <c r="I758" s="7"/>
      <c r="J758" s="7"/>
      <c r="L758" s="7"/>
    </row>
    <row r="759" spans="1:12" x14ac:dyDescent="0.2">
      <c r="A759" s="13">
        <v>721</v>
      </c>
      <c r="B759" s="9">
        <v>179200</v>
      </c>
      <c r="C759" s="7">
        <v>61000</v>
      </c>
      <c r="D759" s="7">
        <v>36000</v>
      </c>
      <c r="E759" s="15">
        <f t="shared" si="30"/>
        <v>179200</v>
      </c>
      <c r="F759" s="15">
        <f t="shared" si="31"/>
        <v>80</v>
      </c>
      <c r="G759" s="7"/>
      <c r="H759" s="7"/>
      <c r="I759" s="7"/>
      <c r="J759" s="7"/>
      <c r="L759" s="7"/>
    </row>
    <row r="760" spans="1:12" x14ac:dyDescent="0.2">
      <c r="A760" s="13">
        <v>722</v>
      </c>
      <c r="B760" s="9">
        <v>152000</v>
      </c>
      <c r="C760" s="7">
        <v>156000</v>
      </c>
      <c r="D760" s="7">
        <v>72000</v>
      </c>
      <c r="E760" s="15">
        <f t="shared" si="30"/>
        <v>156000</v>
      </c>
      <c r="F760" s="15">
        <f t="shared" si="31"/>
        <v>100</v>
      </c>
      <c r="G760" s="7"/>
      <c r="H760" s="7"/>
      <c r="I760" s="7"/>
      <c r="J760" s="7"/>
      <c r="L760" s="7"/>
    </row>
    <row r="761" spans="1:12" x14ac:dyDescent="0.2">
      <c r="A761" s="13">
        <v>723</v>
      </c>
      <c r="B761" s="9">
        <v>191200</v>
      </c>
      <c r="C761" s="7">
        <v>67000</v>
      </c>
      <c r="D761" s="7">
        <v>117600</v>
      </c>
      <c r="E761" s="15">
        <f t="shared" si="30"/>
        <v>191200</v>
      </c>
      <c r="F761" s="15">
        <f t="shared" si="31"/>
        <v>80</v>
      </c>
      <c r="G761" s="7"/>
      <c r="H761" s="7"/>
      <c r="I761" s="7"/>
      <c r="J761" s="7"/>
      <c r="L761" s="7"/>
    </row>
    <row r="762" spans="1:12" x14ac:dyDescent="0.2">
      <c r="A762" s="13">
        <v>724</v>
      </c>
      <c r="B762" s="9">
        <v>72800</v>
      </c>
      <c r="C762" s="7">
        <v>56000</v>
      </c>
      <c r="D762" s="7">
        <v>32400</v>
      </c>
      <c r="E762" s="15">
        <f t="shared" si="30"/>
        <v>72800</v>
      </c>
      <c r="F762" s="15">
        <f t="shared" si="31"/>
        <v>80</v>
      </c>
      <c r="G762" s="7"/>
      <c r="H762" s="7"/>
      <c r="I762" s="7"/>
      <c r="J762" s="7"/>
      <c r="L762" s="7"/>
    </row>
    <row r="763" spans="1:12" x14ac:dyDescent="0.2">
      <c r="A763" s="13">
        <v>725</v>
      </c>
      <c r="B763" s="9">
        <v>116000</v>
      </c>
      <c r="C763" s="7">
        <v>120000</v>
      </c>
      <c r="D763" s="7">
        <v>42000</v>
      </c>
      <c r="E763" s="15">
        <f t="shared" si="30"/>
        <v>120000</v>
      </c>
      <c r="F763" s="15">
        <f t="shared" si="31"/>
        <v>100</v>
      </c>
      <c r="G763" s="7"/>
      <c r="H763" s="7"/>
      <c r="I763" s="7"/>
      <c r="J763" s="7"/>
      <c r="L763" s="7"/>
    </row>
    <row r="764" spans="1:12" x14ac:dyDescent="0.2">
      <c r="A764" s="13">
        <v>726</v>
      </c>
      <c r="B764" s="9">
        <v>151200</v>
      </c>
      <c r="C764" s="7">
        <v>122000</v>
      </c>
      <c r="D764" s="7">
        <v>74400</v>
      </c>
      <c r="E764" s="15">
        <f t="shared" si="30"/>
        <v>151200</v>
      </c>
      <c r="F764" s="15">
        <f t="shared" si="31"/>
        <v>80</v>
      </c>
      <c r="G764" s="7"/>
      <c r="H764" s="7"/>
      <c r="I764" s="7"/>
      <c r="J764" s="7"/>
      <c r="L764" s="7"/>
    </row>
    <row r="765" spans="1:12" x14ac:dyDescent="0.2">
      <c r="A765" s="13">
        <v>727</v>
      </c>
      <c r="B765" s="9">
        <v>194400</v>
      </c>
      <c r="C765" s="7">
        <v>115000</v>
      </c>
      <c r="D765" s="7">
        <v>43200</v>
      </c>
      <c r="E765" s="15">
        <f t="shared" si="30"/>
        <v>194400</v>
      </c>
      <c r="F765" s="15">
        <f t="shared" si="31"/>
        <v>80</v>
      </c>
      <c r="G765" s="7"/>
      <c r="H765" s="7"/>
      <c r="I765" s="7"/>
      <c r="J765" s="7"/>
      <c r="L765" s="7"/>
    </row>
    <row r="766" spans="1:12" x14ac:dyDescent="0.2">
      <c r="A766" s="13">
        <v>728</v>
      </c>
      <c r="B766" s="9">
        <v>197600</v>
      </c>
      <c r="C766" s="7">
        <v>53000</v>
      </c>
      <c r="D766" s="7">
        <v>67200</v>
      </c>
      <c r="E766" s="15">
        <f t="shared" si="30"/>
        <v>197600</v>
      </c>
      <c r="F766" s="15">
        <f t="shared" si="31"/>
        <v>80</v>
      </c>
      <c r="G766" s="7"/>
      <c r="H766" s="7"/>
      <c r="I766" s="7"/>
      <c r="J766" s="7"/>
      <c r="L766" s="7"/>
    </row>
    <row r="767" spans="1:12" x14ac:dyDescent="0.2">
      <c r="A767" s="13">
        <v>729</v>
      </c>
      <c r="B767" s="9">
        <v>205600</v>
      </c>
      <c r="C767" s="7">
        <v>36000</v>
      </c>
      <c r="D767" s="7">
        <v>121200</v>
      </c>
      <c r="E767" s="15">
        <f t="shared" si="30"/>
        <v>205600</v>
      </c>
      <c r="F767" s="15">
        <f t="shared" si="31"/>
        <v>80</v>
      </c>
      <c r="G767" s="7"/>
      <c r="H767" s="7"/>
      <c r="I767" s="7"/>
      <c r="J767" s="7"/>
      <c r="L767" s="7"/>
    </row>
    <row r="768" spans="1:12" x14ac:dyDescent="0.2">
      <c r="A768" s="13">
        <v>730</v>
      </c>
      <c r="B768" s="9">
        <v>132000</v>
      </c>
      <c r="C768" s="7">
        <v>111000</v>
      </c>
      <c r="D768" s="7">
        <v>100800</v>
      </c>
      <c r="E768" s="15">
        <f t="shared" si="30"/>
        <v>132000</v>
      </c>
      <c r="F768" s="15">
        <f t="shared" si="31"/>
        <v>80</v>
      </c>
      <c r="G768" s="7"/>
      <c r="H768" s="7"/>
      <c r="I768" s="7"/>
      <c r="J768" s="7"/>
      <c r="L768" s="7"/>
    </row>
    <row r="769" spans="1:12" x14ac:dyDescent="0.2">
      <c r="A769" s="13">
        <v>731</v>
      </c>
      <c r="B769" s="9">
        <v>266400</v>
      </c>
      <c r="C769" s="7">
        <v>189000</v>
      </c>
      <c r="D769" s="7">
        <v>86400</v>
      </c>
      <c r="E769" s="15">
        <f t="shared" si="30"/>
        <v>266400</v>
      </c>
      <c r="F769" s="15">
        <f t="shared" si="31"/>
        <v>80</v>
      </c>
      <c r="G769" s="7"/>
      <c r="H769" s="7"/>
      <c r="I769" s="7"/>
      <c r="J769" s="7"/>
      <c r="L769" s="7"/>
    </row>
    <row r="770" spans="1:12" x14ac:dyDescent="0.2">
      <c r="A770" s="13">
        <v>732</v>
      </c>
      <c r="B770" s="9">
        <v>238400</v>
      </c>
      <c r="C770" s="7">
        <v>225000</v>
      </c>
      <c r="D770" s="7">
        <v>0</v>
      </c>
      <c r="E770" s="15">
        <f t="shared" si="30"/>
        <v>238400</v>
      </c>
      <c r="F770" s="15">
        <f t="shared" si="31"/>
        <v>80</v>
      </c>
      <c r="G770" s="7"/>
      <c r="H770" s="7"/>
      <c r="I770" s="7"/>
      <c r="J770" s="7"/>
      <c r="L770" s="7"/>
    </row>
    <row r="771" spans="1:12" x14ac:dyDescent="0.2">
      <c r="A771" s="13">
        <v>733</v>
      </c>
      <c r="B771" s="9">
        <v>248000</v>
      </c>
      <c r="C771" s="7">
        <v>245000</v>
      </c>
      <c r="D771" s="7">
        <v>37200</v>
      </c>
      <c r="E771" s="15">
        <f t="shared" si="30"/>
        <v>248000</v>
      </c>
      <c r="F771" s="15">
        <f t="shared" si="31"/>
        <v>80</v>
      </c>
      <c r="G771" s="7"/>
      <c r="H771" s="7"/>
      <c r="I771" s="7"/>
      <c r="J771" s="7"/>
      <c r="L771" s="7"/>
    </row>
    <row r="772" spans="1:12" x14ac:dyDescent="0.2">
      <c r="A772" s="13">
        <v>734</v>
      </c>
      <c r="B772" s="9">
        <v>336000</v>
      </c>
      <c r="C772" s="7">
        <v>239000</v>
      </c>
      <c r="D772" s="7">
        <v>248400</v>
      </c>
      <c r="E772" s="15">
        <f t="shared" si="30"/>
        <v>336000</v>
      </c>
      <c r="F772" s="15">
        <f t="shared" si="31"/>
        <v>80</v>
      </c>
      <c r="G772" s="7"/>
      <c r="H772" s="7"/>
      <c r="I772" s="7"/>
      <c r="J772" s="7"/>
      <c r="L772" s="7"/>
    </row>
    <row r="773" spans="1:12" x14ac:dyDescent="0.2">
      <c r="A773" s="13">
        <v>735</v>
      </c>
      <c r="B773" s="9">
        <v>116000</v>
      </c>
      <c r="C773" s="7">
        <v>59000</v>
      </c>
      <c r="D773" s="7">
        <v>69600</v>
      </c>
      <c r="E773" s="15">
        <f t="shared" si="30"/>
        <v>116000</v>
      </c>
      <c r="F773" s="15">
        <f t="shared" si="31"/>
        <v>80</v>
      </c>
      <c r="G773" s="7"/>
      <c r="H773" s="7"/>
      <c r="I773" s="7"/>
      <c r="J773" s="7"/>
      <c r="L773" s="7"/>
    </row>
    <row r="774" spans="1:12" x14ac:dyDescent="0.2">
      <c r="A774" s="13">
        <v>736</v>
      </c>
      <c r="B774" s="9">
        <v>164000</v>
      </c>
      <c r="C774" s="7">
        <v>221000</v>
      </c>
      <c r="D774" s="7">
        <v>96000</v>
      </c>
      <c r="E774" s="15">
        <f t="shared" si="30"/>
        <v>221000</v>
      </c>
      <c r="F774" s="15">
        <f t="shared" si="31"/>
        <v>100</v>
      </c>
      <c r="G774" s="7"/>
      <c r="H774" s="7"/>
      <c r="I774" s="7"/>
      <c r="J774" s="7"/>
      <c r="L774" s="7"/>
    </row>
    <row r="775" spans="1:12" x14ac:dyDescent="0.2">
      <c r="A775" s="13">
        <v>737</v>
      </c>
      <c r="B775" s="9">
        <v>179200</v>
      </c>
      <c r="C775" s="7">
        <v>21000</v>
      </c>
      <c r="D775" s="7">
        <v>0</v>
      </c>
      <c r="E775" s="15">
        <f t="shared" si="30"/>
        <v>179200</v>
      </c>
      <c r="F775" s="15">
        <f t="shared" si="31"/>
        <v>80</v>
      </c>
      <c r="G775" s="7"/>
      <c r="H775" s="7"/>
      <c r="I775" s="7"/>
      <c r="J775" s="7"/>
      <c r="L775" s="7"/>
    </row>
    <row r="776" spans="1:12" x14ac:dyDescent="0.2">
      <c r="A776" s="13">
        <v>738</v>
      </c>
      <c r="B776" s="9">
        <v>116800</v>
      </c>
      <c r="C776" s="7">
        <v>59000</v>
      </c>
      <c r="D776" s="7">
        <v>103200</v>
      </c>
      <c r="E776" s="15">
        <f t="shared" si="30"/>
        <v>116800</v>
      </c>
      <c r="F776" s="15">
        <f t="shared" si="31"/>
        <v>80</v>
      </c>
      <c r="G776" s="7"/>
      <c r="H776" s="7"/>
      <c r="I776" s="7"/>
      <c r="J776" s="7"/>
      <c r="L776" s="7"/>
    </row>
    <row r="777" spans="1:12" x14ac:dyDescent="0.2">
      <c r="A777" s="13">
        <v>739</v>
      </c>
      <c r="B777" s="9">
        <v>250400</v>
      </c>
      <c r="C777" s="7">
        <v>221000</v>
      </c>
      <c r="D777" s="7">
        <v>51600</v>
      </c>
      <c r="E777" s="15">
        <f t="shared" si="30"/>
        <v>250400</v>
      </c>
      <c r="F777" s="15">
        <f t="shared" si="31"/>
        <v>80</v>
      </c>
      <c r="G777" s="7"/>
      <c r="H777" s="7"/>
      <c r="I777" s="7"/>
      <c r="J777" s="7"/>
      <c r="L777" s="7"/>
    </row>
    <row r="778" spans="1:12" x14ac:dyDescent="0.2">
      <c r="A778" s="13">
        <v>740</v>
      </c>
      <c r="B778" s="9">
        <v>442400</v>
      </c>
      <c r="C778" s="7">
        <v>258000</v>
      </c>
      <c r="D778" s="7">
        <v>303600</v>
      </c>
      <c r="E778" s="15">
        <f t="shared" si="30"/>
        <v>442400</v>
      </c>
      <c r="F778" s="15">
        <f t="shared" si="31"/>
        <v>80</v>
      </c>
      <c r="G778" s="7"/>
      <c r="H778" s="7"/>
      <c r="I778" s="7"/>
      <c r="J778" s="7"/>
      <c r="L778" s="7"/>
    </row>
    <row r="779" spans="1:12" x14ac:dyDescent="0.2">
      <c r="A779" s="13">
        <v>741</v>
      </c>
      <c r="B779" s="9">
        <v>208800</v>
      </c>
      <c r="C779" s="7">
        <v>137000</v>
      </c>
      <c r="D779" s="7">
        <v>133200</v>
      </c>
      <c r="E779" s="15">
        <f t="shared" si="30"/>
        <v>208800</v>
      </c>
      <c r="F779" s="15">
        <f t="shared" si="31"/>
        <v>80</v>
      </c>
      <c r="G779" s="7"/>
      <c r="H779" s="7"/>
      <c r="I779" s="7"/>
      <c r="J779" s="7"/>
      <c r="L779" s="7"/>
    </row>
    <row r="780" spans="1:12" x14ac:dyDescent="0.2">
      <c r="A780" s="13">
        <v>742</v>
      </c>
      <c r="B780" s="9">
        <v>288800</v>
      </c>
      <c r="C780" s="7">
        <v>197000</v>
      </c>
      <c r="D780" s="7">
        <v>108000</v>
      </c>
      <c r="E780" s="15">
        <f t="shared" si="30"/>
        <v>288800</v>
      </c>
      <c r="F780" s="15">
        <f t="shared" si="31"/>
        <v>80</v>
      </c>
      <c r="G780" s="7"/>
      <c r="H780" s="7"/>
      <c r="I780" s="7"/>
      <c r="J780" s="7"/>
      <c r="L780" s="7"/>
    </row>
    <row r="781" spans="1:12" x14ac:dyDescent="0.2">
      <c r="A781" s="13">
        <v>743</v>
      </c>
      <c r="B781" s="9">
        <v>120000</v>
      </c>
      <c r="C781" s="7">
        <v>67000</v>
      </c>
      <c r="D781" s="7">
        <v>42000</v>
      </c>
      <c r="E781" s="15">
        <f t="shared" si="30"/>
        <v>120000</v>
      </c>
      <c r="F781" s="15">
        <f t="shared" si="31"/>
        <v>80</v>
      </c>
      <c r="G781" s="7"/>
      <c r="H781" s="7"/>
      <c r="I781" s="7"/>
      <c r="J781" s="7"/>
      <c r="L781" s="7"/>
    </row>
    <row r="782" spans="1:12" x14ac:dyDescent="0.2">
      <c r="A782" s="13">
        <v>744</v>
      </c>
      <c r="B782" s="9">
        <v>119200</v>
      </c>
      <c r="C782" s="7">
        <v>67000</v>
      </c>
      <c r="D782" s="7">
        <v>152400</v>
      </c>
      <c r="E782" s="15">
        <f t="shared" si="30"/>
        <v>152400</v>
      </c>
      <c r="F782" s="15">
        <f t="shared" si="31"/>
        <v>120</v>
      </c>
      <c r="G782" s="7"/>
      <c r="H782" s="7"/>
      <c r="I782" s="7"/>
      <c r="J782" s="7"/>
      <c r="L782" s="7"/>
    </row>
    <row r="783" spans="1:12" x14ac:dyDescent="0.2">
      <c r="A783" s="13">
        <v>745</v>
      </c>
      <c r="B783" s="9">
        <v>186400</v>
      </c>
      <c r="C783" s="7">
        <v>158000</v>
      </c>
      <c r="D783" s="7">
        <v>0</v>
      </c>
      <c r="E783" s="15">
        <f t="shared" si="30"/>
        <v>186400</v>
      </c>
      <c r="F783" s="15">
        <f t="shared" si="31"/>
        <v>80</v>
      </c>
      <c r="G783" s="7"/>
      <c r="H783" s="7"/>
      <c r="I783" s="7"/>
      <c r="J783" s="7"/>
      <c r="L783" s="7"/>
    </row>
    <row r="784" spans="1:12" x14ac:dyDescent="0.2">
      <c r="A784" s="13">
        <v>746</v>
      </c>
      <c r="B784" s="9">
        <v>132000</v>
      </c>
      <c r="C784" s="7">
        <v>123000</v>
      </c>
      <c r="D784" s="7">
        <v>0</v>
      </c>
      <c r="E784" s="15">
        <f t="shared" si="30"/>
        <v>132000</v>
      </c>
      <c r="F784" s="15">
        <f t="shared" si="31"/>
        <v>80</v>
      </c>
      <c r="G784" s="7"/>
      <c r="H784" s="7"/>
      <c r="I784" s="7"/>
      <c r="J784" s="7"/>
      <c r="L784" s="7"/>
    </row>
    <row r="785" spans="1:12" x14ac:dyDescent="0.2">
      <c r="A785" s="13">
        <v>747</v>
      </c>
      <c r="B785" s="9">
        <v>112000</v>
      </c>
      <c r="C785" s="7">
        <v>156000</v>
      </c>
      <c r="D785" s="7">
        <v>93600</v>
      </c>
      <c r="E785" s="15">
        <f t="shared" si="30"/>
        <v>156000</v>
      </c>
      <c r="F785" s="15">
        <f t="shared" si="31"/>
        <v>100</v>
      </c>
      <c r="G785" s="7"/>
      <c r="H785" s="7"/>
      <c r="I785" s="7"/>
      <c r="J785" s="7"/>
      <c r="L785" s="7"/>
    </row>
    <row r="786" spans="1:12" x14ac:dyDescent="0.2">
      <c r="A786" s="13">
        <v>748</v>
      </c>
      <c r="B786" s="9">
        <v>189600</v>
      </c>
      <c r="C786" s="7">
        <v>118000</v>
      </c>
      <c r="D786" s="7">
        <v>49200</v>
      </c>
      <c r="E786" s="15">
        <f t="shared" si="30"/>
        <v>189600</v>
      </c>
      <c r="F786" s="15">
        <f t="shared" si="31"/>
        <v>80</v>
      </c>
      <c r="G786" s="7"/>
      <c r="H786" s="7"/>
      <c r="I786" s="7"/>
      <c r="J786" s="7"/>
      <c r="L786" s="7"/>
    </row>
    <row r="787" spans="1:12" x14ac:dyDescent="0.2">
      <c r="A787" s="13">
        <v>749</v>
      </c>
      <c r="B787" s="9">
        <v>253600</v>
      </c>
      <c r="C787" s="7">
        <v>205000</v>
      </c>
      <c r="D787" s="7">
        <v>85200</v>
      </c>
      <c r="E787" s="15">
        <f t="shared" si="30"/>
        <v>253600</v>
      </c>
      <c r="F787" s="15">
        <f t="shared" si="31"/>
        <v>80</v>
      </c>
      <c r="G787" s="7"/>
      <c r="H787" s="7"/>
      <c r="I787" s="7"/>
      <c r="J787" s="7"/>
      <c r="L787" s="7"/>
    </row>
    <row r="788" spans="1:12" x14ac:dyDescent="0.2">
      <c r="A788" s="13">
        <v>750</v>
      </c>
      <c r="B788" s="9">
        <v>285600</v>
      </c>
      <c r="C788" s="7">
        <v>141000</v>
      </c>
      <c r="D788" s="7">
        <v>156000</v>
      </c>
      <c r="E788" s="15">
        <f t="shared" si="30"/>
        <v>285600</v>
      </c>
      <c r="F788" s="15">
        <f t="shared" si="31"/>
        <v>80</v>
      </c>
      <c r="G788" s="7"/>
      <c r="H788" s="7"/>
      <c r="I788" s="7"/>
      <c r="J788" s="7"/>
      <c r="L788" s="7"/>
    </row>
    <row r="789" spans="1:12" x14ac:dyDescent="0.2">
      <c r="A789" s="13">
        <v>751</v>
      </c>
      <c r="B789" s="9">
        <v>286400</v>
      </c>
      <c r="C789" s="7">
        <v>208000</v>
      </c>
      <c r="D789" s="7">
        <v>192000</v>
      </c>
      <c r="E789" s="15">
        <f t="shared" si="30"/>
        <v>286400</v>
      </c>
      <c r="F789" s="15">
        <f t="shared" si="31"/>
        <v>80</v>
      </c>
      <c r="G789" s="7"/>
      <c r="H789" s="7"/>
      <c r="I789" s="7"/>
      <c r="J789" s="7"/>
      <c r="L789" s="7"/>
    </row>
    <row r="790" spans="1:12" x14ac:dyDescent="0.2">
      <c r="A790" s="13">
        <v>752</v>
      </c>
      <c r="B790" s="9">
        <v>207200</v>
      </c>
      <c r="C790" s="7">
        <v>140000</v>
      </c>
      <c r="D790" s="7">
        <v>158400</v>
      </c>
      <c r="E790" s="15">
        <f t="shared" si="30"/>
        <v>207200</v>
      </c>
      <c r="F790" s="15">
        <f t="shared" si="31"/>
        <v>80</v>
      </c>
      <c r="G790" s="7"/>
      <c r="H790" s="7"/>
      <c r="I790" s="7"/>
      <c r="J790" s="7"/>
      <c r="L790" s="7"/>
    </row>
    <row r="791" spans="1:12" x14ac:dyDescent="0.2">
      <c r="A791" s="13">
        <v>753</v>
      </c>
      <c r="B791" s="9">
        <v>280800</v>
      </c>
      <c r="C791" s="7">
        <v>144000</v>
      </c>
      <c r="D791" s="7">
        <v>72000</v>
      </c>
      <c r="E791" s="15">
        <f t="shared" si="30"/>
        <v>280800</v>
      </c>
      <c r="F791" s="15">
        <f t="shared" si="31"/>
        <v>80</v>
      </c>
      <c r="G791" s="7"/>
      <c r="H791" s="7"/>
      <c r="I791" s="7"/>
      <c r="J791" s="7"/>
      <c r="L791" s="7"/>
    </row>
    <row r="792" spans="1:12" x14ac:dyDescent="0.2">
      <c r="A792" s="13">
        <v>754</v>
      </c>
      <c r="B792" s="9">
        <v>183200</v>
      </c>
      <c r="C792" s="7">
        <v>156000</v>
      </c>
      <c r="D792" s="7">
        <v>160800</v>
      </c>
      <c r="E792" s="15">
        <f t="shared" si="30"/>
        <v>183200</v>
      </c>
      <c r="F792" s="15">
        <f t="shared" si="31"/>
        <v>80</v>
      </c>
      <c r="G792" s="7"/>
      <c r="H792" s="7"/>
      <c r="I792" s="7"/>
      <c r="J792" s="7"/>
      <c r="L792" s="7"/>
    </row>
    <row r="793" spans="1:12" x14ac:dyDescent="0.2">
      <c r="A793" s="13">
        <v>755</v>
      </c>
      <c r="B793" s="9">
        <v>68000</v>
      </c>
      <c r="C793" s="7">
        <v>33000</v>
      </c>
      <c r="D793" s="7">
        <v>16800</v>
      </c>
      <c r="E793" s="15">
        <f t="shared" si="30"/>
        <v>68000</v>
      </c>
      <c r="F793" s="15">
        <f t="shared" si="31"/>
        <v>80</v>
      </c>
      <c r="G793" s="7"/>
      <c r="H793" s="7"/>
      <c r="I793" s="7"/>
      <c r="J793" s="7"/>
      <c r="L793" s="7"/>
    </row>
    <row r="794" spans="1:12" x14ac:dyDescent="0.2">
      <c r="A794" s="13">
        <v>756</v>
      </c>
      <c r="B794" s="9">
        <v>254400</v>
      </c>
      <c r="C794" s="7">
        <v>154000</v>
      </c>
      <c r="D794" s="7">
        <v>148800</v>
      </c>
      <c r="E794" s="15">
        <f t="shared" si="30"/>
        <v>254400</v>
      </c>
      <c r="F794" s="15">
        <f t="shared" si="31"/>
        <v>80</v>
      </c>
      <c r="G794" s="7"/>
      <c r="H794" s="7"/>
      <c r="I794" s="7"/>
      <c r="J794" s="7"/>
      <c r="L794" s="7"/>
    </row>
    <row r="795" spans="1:12" x14ac:dyDescent="0.2">
      <c r="A795" s="13">
        <v>757</v>
      </c>
      <c r="B795" s="9">
        <v>168800</v>
      </c>
      <c r="C795" s="7">
        <v>135000</v>
      </c>
      <c r="D795" s="7">
        <v>36000</v>
      </c>
      <c r="E795" s="15">
        <f t="shared" si="30"/>
        <v>168800</v>
      </c>
      <c r="F795" s="15">
        <f t="shared" si="31"/>
        <v>80</v>
      </c>
      <c r="G795" s="7"/>
      <c r="H795" s="7"/>
      <c r="I795" s="7"/>
      <c r="J795" s="7"/>
      <c r="L795" s="7"/>
    </row>
    <row r="796" spans="1:12" x14ac:dyDescent="0.2">
      <c r="A796" s="13">
        <v>758</v>
      </c>
      <c r="B796" s="9">
        <v>90400</v>
      </c>
      <c r="C796" s="7">
        <v>113000</v>
      </c>
      <c r="D796" s="7">
        <v>102000</v>
      </c>
      <c r="E796" s="15">
        <f t="shared" si="30"/>
        <v>113000</v>
      </c>
      <c r="F796" s="15">
        <f t="shared" si="31"/>
        <v>100</v>
      </c>
      <c r="G796" s="7"/>
      <c r="H796" s="7"/>
      <c r="I796" s="7"/>
      <c r="J796" s="7"/>
      <c r="L796" s="7"/>
    </row>
    <row r="797" spans="1:12" x14ac:dyDescent="0.2">
      <c r="A797" s="13">
        <v>759</v>
      </c>
      <c r="B797" s="9">
        <v>197600</v>
      </c>
      <c r="C797" s="7">
        <v>190000</v>
      </c>
      <c r="D797" s="7">
        <v>70800</v>
      </c>
      <c r="E797" s="15">
        <f t="shared" si="30"/>
        <v>197600</v>
      </c>
      <c r="F797" s="15">
        <f t="shared" si="31"/>
        <v>80</v>
      </c>
      <c r="G797" s="7"/>
      <c r="H797" s="7"/>
      <c r="I797" s="7"/>
      <c r="J797" s="7"/>
      <c r="L797" s="7"/>
    </row>
    <row r="798" spans="1:12" x14ac:dyDescent="0.2">
      <c r="A798" s="13">
        <v>760</v>
      </c>
      <c r="B798" s="9">
        <v>100000</v>
      </c>
      <c r="C798" s="7">
        <v>145000</v>
      </c>
      <c r="D798" s="7">
        <v>48000</v>
      </c>
      <c r="E798" s="15">
        <f t="shared" si="30"/>
        <v>145000</v>
      </c>
      <c r="F798" s="15">
        <f t="shared" si="31"/>
        <v>100</v>
      </c>
      <c r="G798" s="7"/>
      <c r="H798" s="7"/>
      <c r="I798" s="7"/>
      <c r="J798" s="7"/>
      <c r="L798" s="7"/>
    </row>
    <row r="799" spans="1:12" x14ac:dyDescent="0.2">
      <c r="A799" s="13">
        <v>761</v>
      </c>
      <c r="B799" s="9">
        <v>344000</v>
      </c>
      <c r="C799" s="7">
        <v>145000</v>
      </c>
      <c r="D799" s="7">
        <v>241200</v>
      </c>
      <c r="E799" s="15">
        <f t="shared" si="30"/>
        <v>344000</v>
      </c>
      <c r="F799" s="15">
        <f t="shared" si="31"/>
        <v>80</v>
      </c>
      <c r="G799" s="7"/>
      <c r="H799" s="7"/>
      <c r="I799" s="7"/>
      <c r="J799" s="7"/>
      <c r="L799" s="7"/>
    </row>
    <row r="800" spans="1:12" x14ac:dyDescent="0.2">
      <c r="A800" s="13">
        <v>762</v>
      </c>
      <c r="B800" s="9">
        <v>132000</v>
      </c>
      <c r="C800" s="7">
        <v>100000</v>
      </c>
      <c r="D800" s="7">
        <v>126000</v>
      </c>
      <c r="E800" s="15">
        <f t="shared" si="30"/>
        <v>132000</v>
      </c>
      <c r="F800" s="15">
        <f t="shared" si="31"/>
        <v>80</v>
      </c>
      <c r="G800" s="7"/>
      <c r="H800" s="7"/>
      <c r="I800" s="7"/>
      <c r="J800" s="7"/>
      <c r="L800" s="7"/>
    </row>
    <row r="801" spans="1:12" x14ac:dyDescent="0.2">
      <c r="A801" s="13">
        <v>763</v>
      </c>
      <c r="B801" s="9">
        <v>285600</v>
      </c>
      <c r="C801" s="7">
        <v>164000</v>
      </c>
      <c r="D801" s="7">
        <v>122400</v>
      </c>
      <c r="E801" s="15">
        <f t="shared" si="30"/>
        <v>285600</v>
      </c>
      <c r="F801" s="15">
        <f t="shared" si="31"/>
        <v>80</v>
      </c>
      <c r="G801" s="7"/>
      <c r="H801" s="7"/>
      <c r="I801" s="7"/>
      <c r="J801" s="7"/>
      <c r="L801" s="7"/>
    </row>
    <row r="802" spans="1:12" x14ac:dyDescent="0.2">
      <c r="A802" s="13">
        <v>764</v>
      </c>
      <c r="B802" s="9">
        <v>124000</v>
      </c>
      <c r="C802" s="7">
        <v>57000</v>
      </c>
      <c r="D802" s="7">
        <v>0</v>
      </c>
      <c r="E802" s="15">
        <f t="shared" si="30"/>
        <v>124000</v>
      </c>
      <c r="F802" s="15">
        <f t="shared" si="31"/>
        <v>80</v>
      </c>
      <c r="G802" s="7"/>
      <c r="H802" s="7"/>
      <c r="I802" s="7"/>
      <c r="J802" s="7"/>
      <c r="L802" s="7"/>
    </row>
    <row r="803" spans="1:12" x14ac:dyDescent="0.2">
      <c r="A803" s="13">
        <v>765</v>
      </c>
      <c r="B803" s="9">
        <v>113600</v>
      </c>
      <c r="C803" s="7">
        <v>75000</v>
      </c>
      <c r="D803" s="7">
        <v>72000</v>
      </c>
      <c r="E803" s="15">
        <f t="shared" si="30"/>
        <v>113600</v>
      </c>
      <c r="F803" s="15">
        <f t="shared" si="31"/>
        <v>80</v>
      </c>
      <c r="G803" s="7"/>
      <c r="H803" s="7"/>
      <c r="I803" s="7"/>
      <c r="J803" s="7"/>
      <c r="L803" s="7"/>
    </row>
    <row r="804" spans="1:12" x14ac:dyDescent="0.2">
      <c r="A804" s="13">
        <v>766</v>
      </c>
      <c r="B804" s="9">
        <v>270400</v>
      </c>
      <c r="C804" s="7">
        <v>51000</v>
      </c>
      <c r="D804" s="7">
        <v>90000</v>
      </c>
      <c r="E804" s="15">
        <f t="shared" si="30"/>
        <v>270400</v>
      </c>
      <c r="F804" s="15">
        <f t="shared" si="31"/>
        <v>80</v>
      </c>
      <c r="G804" s="7"/>
      <c r="H804" s="7"/>
      <c r="I804" s="7"/>
      <c r="J804" s="7"/>
      <c r="L804" s="7"/>
    </row>
    <row r="805" spans="1:12" x14ac:dyDescent="0.2">
      <c r="A805" s="13">
        <v>767</v>
      </c>
      <c r="B805" s="9">
        <v>163200</v>
      </c>
      <c r="C805" s="7">
        <v>65000</v>
      </c>
      <c r="D805" s="7">
        <v>69600</v>
      </c>
      <c r="E805" s="15">
        <f t="shared" si="30"/>
        <v>163200</v>
      </c>
      <c r="F805" s="15">
        <f t="shared" si="31"/>
        <v>80</v>
      </c>
      <c r="G805" s="7"/>
      <c r="H805" s="7"/>
      <c r="I805" s="7"/>
      <c r="J805" s="7"/>
      <c r="L805" s="7"/>
    </row>
    <row r="806" spans="1:12" x14ac:dyDescent="0.2">
      <c r="A806" s="13">
        <v>768</v>
      </c>
      <c r="B806" s="9">
        <v>155200</v>
      </c>
      <c r="C806" s="7">
        <v>147000</v>
      </c>
      <c r="D806" s="7">
        <v>92400</v>
      </c>
      <c r="E806" s="15">
        <f t="shared" si="30"/>
        <v>155200</v>
      </c>
      <c r="F806" s="15">
        <f t="shared" si="31"/>
        <v>80</v>
      </c>
      <c r="G806" s="7"/>
      <c r="H806" s="7"/>
      <c r="I806" s="7"/>
      <c r="J806" s="7"/>
      <c r="L806" s="7"/>
    </row>
    <row r="807" spans="1:12" x14ac:dyDescent="0.2">
      <c r="A807" s="13">
        <v>769</v>
      </c>
      <c r="B807" s="9">
        <v>270400</v>
      </c>
      <c r="C807" s="7">
        <v>220000</v>
      </c>
      <c r="D807" s="7">
        <v>146400</v>
      </c>
      <c r="E807" s="15">
        <f t="shared" si="30"/>
        <v>270400</v>
      </c>
      <c r="F807" s="15">
        <f t="shared" si="31"/>
        <v>80</v>
      </c>
      <c r="G807" s="7"/>
      <c r="H807" s="7"/>
      <c r="I807" s="7"/>
      <c r="J807" s="7"/>
      <c r="L807" s="7"/>
    </row>
    <row r="808" spans="1:12" x14ac:dyDescent="0.2">
      <c r="A808" s="13">
        <v>770</v>
      </c>
      <c r="B808" s="9">
        <v>224800</v>
      </c>
      <c r="C808" s="7">
        <v>205000</v>
      </c>
      <c r="D808" s="7">
        <v>38400</v>
      </c>
      <c r="E808" s="15">
        <f t="shared" ref="E808:E871" si="32">MAX(B808:D808)</f>
        <v>224800</v>
      </c>
      <c r="F808" s="15">
        <f t="shared" ref="F808:F871" si="33">IF(E808=B808,80,IF(E808=C808,100,120))</f>
        <v>80</v>
      </c>
      <c r="G808" s="7"/>
      <c r="H808" s="7"/>
      <c r="I808" s="7"/>
      <c r="J808" s="7"/>
      <c r="L808" s="7"/>
    </row>
    <row r="809" spans="1:12" x14ac:dyDescent="0.2">
      <c r="A809" s="13">
        <v>771</v>
      </c>
      <c r="B809" s="9">
        <v>240800</v>
      </c>
      <c r="C809" s="7">
        <v>209000</v>
      </c>
      <c r="D809" s="7">
        <v>124800</v>
      </c>
      <c r="E809" s="15">
        <f t="shared" si="32"/>
        <v>240800</v>
      </c>
      <c r="F809" s="15">
        <f t="shared" si="33"/>
        <v>80</v>
      </c>
      <c r="G809" s="7"/>
      <c r="H809" s="7"/>
      <c r="I809" s="7"/>
      <c r="J809" s="7"/>
      <c r="L809" s="7"/>
    </row>
    <row r="810" spans="1:12" x14ac:dyDescent="0.2">
      <c r="A810" s="13">
        <v>772</v>
      </c>
      <c r="B810" s="9">
        <v>72800</v>
      </c>
      <c r="C810" s="7">
        <v>22000</v>
      </c>
      <c r="D810" s="7">
        <v>51600</v>
      </c>
      <c r="E810" s="15">
        <f t="shared" si="32"/>
        <v>72800</v>
      </c>
      <c r="F810" s="15">
        <f t="shared" si="33"/>
        <v>80</v>
      </c>
      <c r="G810" s="7"/>
      <c r="H810" s="7"/>
      <c r="I810" s="7"/>
      <c r="J810" s="7"/>
      <c r="L810" s="7"/>
    </row>
    <row r="811" spans="1:12" x14ac:dyDescent="0.2">
      <c r="A811" s="13">
        <v>773</v>
      </c>
      <c r="B811" s="9">
        <v>174400</v>
      </c>
      <c r="C811" s="7">
        <v>135000</v>
      </c>
      <c r="D811" s="7">
        <v>82800</v>
      </c>
      <c r="E811" s="15">
        <f t="shared" si="32"/>
        <v>174400</v>
      </c>
      <c r="F811" s="15">
        <f t="shared" si="33"/>
        <v>80</v>
      </c>
      <c r="G811" s="7"/>
      <c r="H811" s="7"/>
      <c r="I811" s="7"/>
      <c r="J811" s="7"/>
      <c r="L811" s="7"/>
    </row>
    <row r="812" spans="1:12" x14ac:dyDescent="0.2">
      <c r="A812" s="13">
        <v>774</v>
      </c>
      <c r="B812" s="9">
        <v>139200</v>
      </c>
      <c r="C812" s="7">
        <v>88000</v>
      </c>
      <c r="D812" s="7">
        <v>0</v>
      </c>
      <c r="E812" s="15">
        <f t="shared" si="32"/>
        <v>139200</v>
      </c>
      <c r="F812" s="15">
        <f t="shared" si="33"/>
        <v>80</v>
      </c>
      <c r="G812" s="7"/>
      <c r="H812" s="7"/>
      <c r="I812" s="7"/>
      <c r="J812" s="7"/>
      <c r="L812" s="7"/>
    </row>
    <row r="813" spans="1:12" x14ac:dyDescent="0.2">
      <c r="A813" s="13">
        <v>775</v>
      </c>
      <c r="B813" s="9">
        <v>177600</v>
      </c>
      <c r="C813" s="7">
        <v>134000</v>
      </c>
      <c r="D813" s="7">
        <v>93600</v>
      </c>
      <c r="E813" s="15">
        <f t="shared" si="32"/>
        <v>177600</v>
      </c>
      <c r="F813" s="15">
        <f t="shared" si="33"/>
        <v>80</v>
      </c>
      <c r="G813" s="7"/>
      <c r="H813" s="7"/>
      <c r="I813" s="7"/>
      <c r="J813" s="7"/>
      <c r="L813" s="7"/>
    </row>
    <row r="814" spans="1:12" x14ac:dyDescent="0.2">
      <c r="A814" s="13">
        <v>776</v>
      </c>
      <c r="B814" s="9">
        <v>253600</v>
      </c>
      <c r="C814" s="7">
        <v>243000</v>
      </c>
      <c r="D814" s="7">
        <v>123600</v>
      </c>
      <c r="E814" s="15">
        <f t="shared" si="32"/>
        <v>253600</v>
      </c>
      <c r="F814" s="15">
        <f t="shared" si="33"/>
        <v>80</v>
      </c>
      <c r="G814" s="7"/>
      <c r="H814" s="7"/>
      <c r="I814" s="7"/>
      <c r="J814" s="7"/>
      <c r="L814" s="7"/>
    </row>
    <row r="815" spans="1:12" x14ac:dyDescent="0.2">
      <c r="A815" s="13">
        <v>777</v>
      </c>
      <c r="B815" s="9">
        <v>213600</v>
      </c>
      <c r="C815" s="7">
        <v>123000</v>
      </c>
      <c r="D815" s="7">
        <v>97200</v>
      </c>
      <c r="E815" s="15">
        <f t="shared" si="32"/>
        <v>213600</v>
      </c>
      <c r="F815" s="15">
        <f t="shared" si="33"/>
        <v>80</v>
      </c>
      <c r="G815" s="7"/>
      <c r="H815" s="7"/>
      <c r="I815" s="7"/>
      <c r="J815" s="7"/>
      <c r="L815" s="7"/>
    </row>
    <row r="816" spans="1:12" x14ac:dyDescent="0.2">
      <c r="A816" s="13">
        <v>778</v>
      </c>
      <c r="B816" s="9">
        <v>228000</v>
      </c>
      <c r="C816" s="7">
        <v>255000</v>
      </c>
      <c r="D816" s="7">
        <v>64800</v>
      </c>
      <c r="E816" s="15">
        <f t="shared" si="32"/>
        <v>255000</v>
      </c>
      <c r="F816" s="15">
        <f t="shared" si="33"/>
        <v>100</v>
      </c>
      <c r="G816" s="7"/>
      <c r="H816" s="7"/>
      <c r="I816" s="7"/>
      <c r="J816" s="7"/>
      <c r="L816" s="7"/>
    </row>
    <row r="817" spans="1:12" x14ac:dyDescent="0.2">
      <c r="A817" s="13">
        <v>779</v>
      </c>
      <c r="B817" s="9">
        <v>184800</v>
      </c>
      <c r="C817" s="7">
        <v>102000</v>
      </c>
      <c r="D817" s="7">
        <v>27600</v>
      </c>
      <c r="E817" s="15">
        <f t="shared" si="32"/>
        <v>184800</v>
      </c>
      <c r="F817" s="15">
        <f t="shared" si="33"/>
        <v>80</v>
      </c>
      <c r="G817" s="7"/>
      <c r="H817" s="7"/>
      <c r="I817" s="7"/>
      <c r="J817" s="7"/>
      <c r="L817" s="7"/>
    </row>
    <row r="818" spans="1:12" x14ac:dyDescent="0.2">
      <c r="A818" s="13">
        <v>780</v>
      </c>
      <c r="B818" s="9">
        <v>260800</v>
      </c>
      <c r="C818" s="7">
        <v>122000</v>
      </c>
      <c r="D818" s="7">
        <v>176400</v>
      </c>
      <c r="E818" s="15">
        <f t="shared" si="32"/>
        <v>260800</v>
      </c>
      <c r="F818" s="15">
        <f t="shared" si="33"/>
        <v>80</v>
      </c>
      <c r="G818" s="7"/>
      <c r="H818" s="7"/>
      <c r="I818" s="7"/>
      <c r="J818" s="7"/>
      <c r="L818" s="7"/>
    </row>
    <row r="819" spans="1:12" x14ac:dyDescent="0.2">
      <c r="A819" s="13">
        <v>781</v>
      </c>
      <c r="B819" s="9">
        <v>96000</v>
      </c>
      <c r="C819" s="7">
        <v>31000</v>
      </c>
      <c r="D819" s="7">
        <v>76800</v>
      </c>
      <c r="E819" s="15">
        <f t="shared" si="32"/>
        <v>96000</v>
      </c>
      <c r="F819" s="15">
        <f t="shared" si="33"/>
        <v>80</v>
      </c>
      <c r="G819" s="7"/>
      <c r="H819" s="7"/>
      <c r="I819" s="7"/>
      <c r="J819" s="7"/>
      <c r="L819" s="7"/>
    </row>
    <row r="820" spans="1:12" x14ac:dyDescent="0.2">
      <c r="A820" s="13">
        <v>782</v>
      </c>
      <c r="B820" s="9">
        <v>148000</v>
      </c>
      <c r="C820" s="7">
        <v>56000</v>
      </c>
      <c r="D820" s="7">
        <v>78000</v>
      </c>
      <c r="E820" s="15">
        <f t="shared" si="32"/>
        <v>148000</v>
      </c>
      <c r="F820" s="15">
        <f t="shared" si="33"/>
        <v>80</v>
      </c>
      <c r="G820" s="7"/>
      <c r="H820" s="7"/>
      <c r="I820" s="7"/>
      <c r="J820" s="7"/>
      <c r="L820" s="7"/>
    </row>
    <row r="821" spans="1:12" x14ac:dyDescent="0.2">
      <c r="A821" s="13">
        <v>783</v>
      </c>
      <c r="B821" s="9">
        <v>145600</v>
      </c>
      <c r="C821" s="7">
        <v>119000</v>
      </c>
      <c r="D821" s="7">
        <v>34800</v>
      </c>
      <c r="E821" s="15">
        <f t="shared" si="32"/>
        <v>145600</v>
      </c>
      <c r="F821" s="15">
        <f t="shared" si="33"/>
        <v>80</v>
      </c>
      <c r="G821" s="7"/>
      <c r="H821" s="7"/>
      <c r="I821" s="7"/>
      <c r="J821" s="7"/>
      <c r="L821" s="7"/>
    </row>
    <row r="822" spans="1:12" x14ac:dyDescent="0.2">
      <c r="A822" s="13">
        <v>784</v>
      </c>
      <c r="B822" s="9">
        <v>120000</v>
      </c>
      <c r="C822" s="7">
        <v>61000</v>
      </c>
      <c r="D822" s="7">
        <v>48000</v>
      </c>
      <c r="E822" s="15">
        <f t="shared" si="32"/>
        <v>120000</v>
      </c>
      <c r="F822" s="15">
        <f t="shared" si="33"/>
        <v>80</v>
      </c>
      <c r="G822" s="7"/>
      <c r="H822" s="7"/>
      <c r="I822" s="7"/>
      <c r="J822" s="7"/>
      <c r="L822" s="7"/>
    </row>
    <row r="823" spans="1:12" x14ac:dyDescent="0.2">
      <c r="A823" s="13">
        <v>785</v>
      </c>
      <c r="B823" s="9">
        <v>262400</v>
      </c>
      <c r="C823" s="7">
        <v>108000</v>
      </c>
      <c r="D823" s="7">
        <v>160800</v>
      </c>
      <c r="E823" s="15">
        <f t="shared" si="32"/>
        <v>262400</v>
      </c>
      <c r="F823" s="15">
        <f t="shared" si="33"/>
        <v>80</v>
      </c>
      <c r="G823" s="7"/>
      <c r="H823" s="7"/>
      <c r="I823" s="7"/>
      <c r="J823" s="7"/>
      <c r="L823" s="7"/>
    </row>
    <row r="824" spans="1:12" x14ac:dyDescent="0.2">
      <c r="A824" s="13">
        <v>786</v>
      </c>
      <c r="B824" s="9">
        <v>192800</v>
      </c>
      <c r="C824" s="7">
        <v>186000</v>
      </c>
      <c r="D824" s="7">
        <v>33600</v>
      </c>
      <c r="E824" s="15">
        <f t="shared" si="32"/>
        <v>192800</v>
      </c>
      <c r="F824" s="15">
        <f t="shared" si="33"/>
        <v>80</v>
      </c>
      <c r="G824" s="7"/>
      <c r="H824" s="7"/>
      <c r="I824" s="7"/>
      <c r="J824" s="7"/>
      <c r="L824" s="7"/>
    </row>
    <row r="825" spans="1:12" x14ac:dyDescent="0.2">
      <c r="A825" s="13">
        <v>787</v>
      </c>
      <c r="B825" s="9">
        <v>182400</v>
      </c>
      <c r="C825" s="7">
        <v>215000</v>
      </c>
      <c r="D825" s="7">
        <v>61200</v>
      </c>
      <c r="E825" s="15">
        <f t="shared" si="32"/>
        <v>215000</v>
      </c>
      <c r="F825" s="15">
        <f t="shared" si="33"/>
        <v>100</v>
      </c>
      <c r="G825" s="7"/>
      <c r="H825" s="7"/>
      <c r="I825" s="7"/>
      <c r="J825" s="7"/>
      <c r="L825" s="7"/>
    </row>
    <row r="826" spans="1:12" x14ac:dyDescent="0.2">
      <c r="A826" s="13">
        <v>788</v>
      </c>
      <c r="B826" s="9">
        <v>83200</v>
      </c>
      <c r="C826" s="7">
        <v>34000</v>
      </c>
      <c r="D826" s="7">
        <v>0</v>
      </c>
      <c r="E826" s="15">
        <f t="shared" si="32"/>
        <v>83200</v>
      </c>
      <c r="F826" s="15">
        <f t="shared" si="33"/>
        <v>80</v>
      </c>
      <c r="G826" s="7"/>
      <c r="H826" s="7"/>
      <c r="I826" s="7"/>
      <c r="J826" s="7"/>
      <c r="L826" s="7"/>
    </row>
    <row r="827" spans="1:12" x14ac:dyDescent="0.2">
      <c r="A827" s="13">
        <v>789</v>
      </c>
      <c r="B827" s="9">
        <v>151200</v>
      </c>
      <c r="C827" s="7">
        <v>27000</v>
      </c>
      <c r="D827" s="7">
        <v>126000</v>
      </c>
      <c r="E827" s="15">
        <f t="shared" si="32"/>
        <v>151200</v>
      </c>
      <c r="F827" s="15">
        <f t="shared" si="33"/>
        <v>80</v>
      </c>
      <c r="G827" s="7"/>
      <c r="H827" s="7"/>
      <c r="I827" s="7"/>
      <c r="J827" s="7"/>
      <c r="L827" s="7"/>
    </row>
    <row r="828" spans="1:12" x14ac:dyDescent="0.2">
      <c r="A828" s="13">
        <v>790</v>
      </c>
      <c r="B828" s="9">
        <v>192000</v>
      </c>
      <c r="C828" s="7">
        <v>130000</v>
      </c>
      <c r="D828" s="7">
        <v>66000</v>
      </c>
      <c r="E828" s="15">
        <f t="shared" si="32"/>
        <v>192000</v>
      </c>
      <c r="F828" s="15">
        <f t="shared" si="33"/>
        <v>80</v>
      </c>
      <c r="G828" s="7"/>
      <c r="H828" s="7"/>
      <c r="I828" s="7"/>
      <c r="J828" s="7"/>
      <c r="L828" s="7"/>
    </row>
    <row r="829" spans="1:12" x14ac:dyDescent="0.2">
      <c r="A829" s="13">
        <v>791</v>
      </c>
      <c r="B829" s="9">
        <v>187200</v>
      </c>
      <c r="C829" s="7">
        <v>159000</v>
      </c>
      <c r="D829" s="7">
        <v>154800</v>
      </c>
      <c r="E829" s="15">
        <f t="shared" si="32"/>
        <v>187200</v>
      </c>
      <c r="F829" s="15">
        <f t="shared" si="33"/>
        <v>80</v>
      </c>
      <c r="G829" s="7"/>
      <c r="H829" s="7"/>
      <c r="I829" s="7"/>
      <c r="J829" s="7"/>
      <c r="L829" s="7"/>
    </row>
    <row r="830" spans="1:12" x14ac:dyDescent="0.2">
      <c r="A830" s="13">
        <v>792</v>
      </c>
      <c r="B830" s="9">
        <v>125600</v>
      </c>
      <c r="C830" s="7">
        <v>26000</v>
      </c>
      <c r="D830" s="7">
        <v>159600</v>
      </c>
      <c r="E830" s="15">
        <f t="shared" si="32"/>
        <v>159600</v>
      </c>
      <c r="F830" s="15">
        <f t="shared" si="33"/>
        <v>120</v>
      </c>
      <c r="G830" s="7"/>
      <c r="H830" s="7"/>
      <c r="I830" s="7"/>
      <c r="J830" s="7"/>
      <c r="L830" s="7"/>
    </row>
    <row r="831" spans="1:12" x14ac:dyDescent="0.2">
      <c r="A831" s="13">
        <v>793</v>
      </c>
      <c r="B831" s="9">
        <v>125600</v>
      </c>
      <c r="C831" s="7">
        <v>218000</v>
      </c>
      <c r="D831" s="7">
        <v>86400</v>
      </c>
      <c r="E831" s="15">
        <f t="shared" si="32"/>
        <v>218000</v>
      </c>
      <c r="F831" s="15">
        <f t="shared" si="33"/>
        <v>100</v>
      </c>
      <c r="G831" s="7"/>
      <c r="H831" s="7"/>
      <c r="I831" s="7"/>
      <c r="J831" s="7"/>
      <c r="L831" s="7"/>
    </row>
    <row r="832" spans="1:12" x14ac:dyDescent="0.2">
      <c r="A832" s="13">
        <v>794</v>
      </c>
      <c r="B832" s="9">
        <v>93600</v>
      </c>
      <c r="C832" s="7">
        <v>97000</v>
      </c>
      <c r="D832" s="7">
        <v>76800</v>
      </c>
      <c r="E832" s="15">
        <f t="shared" si="32"/>
        <v>97000</v>
      </c>
      <c r="F832" s="15">
        <f t="shared" si="33"/>
        <v>100</v>
      </c>
      <c r="G832" s="7"/>
      <c r="H832" s="7"/>
      <c r="I832" s="7"/>
      <c r="J832" s="7"/>
      <c r="L832" s="7"/>
    </row>
    <row r="833" spans="1:12" x14ac:dyDescent="0.2">
      <c r="A833" s="13">
        <v>795</v>
      </c>
      <c r="B833" s="9">
        <v>173600</v>
      </c>
      <c r="C833" s="7">
        <v>178000</v>
      </c>
      <c r="D833" s="7">
        <v>116400</v>
      </c>
      <c r="E833" s="15">
        <f t="shared" si="32"/>
        <v>178000</v>
      </c>
      <c r="F833" s="15">
        <f t="shared" si="33"/>
        <v>100</v>
      </c>
      <c r="G833" s="7"/>
      <c r="H833" s="7"/>
      <c r="I833" s="7"/>
      <c r="J833" s="7"/>
      <c r="L833" s="7"/>
    </row>
    <row r="834" spans="1:12" x14ac:dyDescent="0.2">
      <c r="A834" s="13">
        <v>796</v>
      </c>
      <c r="B834" s="9">
        <v>229600</v>
      </c>
      <c r="C834" s="7">
        <v>110000</v>
      </c>
      <c r="D834" s="7">
        <v>37200</v>
      </c>
      <c r="E834" s="15">
        <f t="shared" si="32"/>
        <v>229600</v>
      </c>
      <c r="F834" s="15">
        <f t="shared" si="33"/>
        <v>80</v>
      </c>
      <c r="G834" s="7"/>
      <c r="H834" s="7"/>
      <c r="I834" s="7"/>
      <c r="J834" s="7"/>
      <c r="L834" s="7"/>
    </row>
    <row r="835" spans="1:12" x14ac:dyDescent="0.2">
      <c r="A835" s="13">
        <v>797</v>
      </c>
      <c r="B835" s="9">
        <v>305600</v>
      </c>
      <c r="C835" s="7">
        <v>270000</v>
      </c>
      <c r="D835" s="7">
        <v>86400</v>
      </c>
      <c r="E835" s="15">
        <f t="shared" si="32"/>
        <v>305600</v>
      </c>
      <c r="F835" s="15">
        <f t="shared" si="33"/>
        <v>80</v>
      </c>
      <c r="G835" s="7"/>
      <c r="H835" s="7"/>
      <c r="I835" s="7"/>
      <c r="J835" s="7"/>
      <c r="L835" s="7"/>
    </row>
    <row r="836" spans="1:12" x14ac:dyDescent="0.2">
      <c r="A836" s="13">
        <v>798</v>
      </c>
      <c r="B836" s="9">
        <v>103200</v>
      </c>
      <c r="C836" s="7">
        <v>108000</v>
      </c>
      <c r="D836" s="7">
        <v>0</v>
      </c>
      <c r="E836" s="15">
        <f t="shared" si="32"/>
        <v>108000</v>
      </c>
      <c r="F836" s="15">
        <f t="shared" si="33"/>
        <v>100</v>
      </c>
      <c r="G836" s="7"/>
      <c r="H836" s="7"/>
      <c r="I836" s="7"/>
      <c r="J836" s="7"/>
      <c r="L836" s="7"/>
    </row>
    <row r="837" spans="1:12" x14ac:dyDescent="0.2">
      <c r="A837" s="13">
        <v>799</v>
      </c>
      <c r="B837" s="9">
        <v>319200</v>
      </c>
      <c r="C837" s="7">
        <v>225000</v>
      </c>
      <c r="D837" s="7">
        <v>63600</v>
      </c>
      <c r="E837" s="15">
        <f t="shared" si="32"/>
        <v>319200</v>
      </c>
      <c r="F837" s="15">
        <f t="shared" si="33"/>
        <v>80</v>
      </c>
      <c r="G837" s="7"/>
      <c r="H837" s="7"/>
      <c r="I837" s="7"/>
      <c r="J837" s="7"/>
      <c r="L837" s="7"/>
    </row>
    <row r="838" spans="1:12" x14ac:dyDescent="0.2">
      <c r="A838" s="13">
        <v>800</v>
      </c>
      <c r="B838" s="9">
        <v>168800</v>
      </c>
      <c r="C838" s="7">
        <v>136000</v>
      </c>
      <c r="D838" s="7">
        <v>92400</v>
      </c>
      <c r="E838" s="15">
        <f t="shared" si="32"/>
        <v>168800</v>
      </c>
      <c r="F838" s="15">
        <f t="shared" si="33"/>
        <v>80</v>
      </c>
      <c r="G838" s="7"/>
      <c r="H838" s="7"/>
      <c r="I838" s="7"/>
      <c r="J838" s="7"/>
      <c r="L838" s="7"/>
    </row>
    <row r="839" spans="1:12" x14ac:dyDescent="0.2">
      <c r="A839" s="13">
        <v>801</v>
      </c>
      <c r="B839" s="9">
        <v>143200</v>
      </c>
      <c r="C839" s="7">
        <v>106000</v>
      </c>
      <c r="D839" s="7">
        <v>62400</v>
      </c>
      <c r="E839" s="15">
        <f t="shared" si="32"/>
        <v>143200</v>
      </c>
      <c r="F839" s="15">
        <f t="shared" si="33"/>
        <v>80</v>
      </c>
      <c r="G839" s="7"/>
      <c r="H839" s="7"/>
      <c r="I839" s="7"/>
      <c r="J839" s="7"/>
      <c r="L839" s="7"/>
    </row>
    <row r="840" spans="1:12" x14ac:dyDescent="0.2">
      <c r="A840" s="13">
        <v>802</v>
      </c>
      <c r="B840" s="9">
        <v>209600</v>
      </c>
      <c r="C840" s="7">
        <v>97000</v>
      </c>
      <c r="D840" s="7">
        <v>62400</v>
      </c>
      <c r="E840" s="15">
        <f t="shared" si="32"/>
        <v>209600</v>
      </c>
      <c r="F840" s="15">
        <f t="shared" si="33"/>
        <v>80</v>
      </c>
      <c r="G840" s="7"/>
      <c r="H840" s="7"/>
      <c r="I840" s="7"/>
      <c r="J840" s="7"/>
      <c r="L840" s="7"/>
    </row>
    <row r="841" spans="1:12" x14ac:dyDescent="0.2">
      <c r="A841" s="13">
        <v>803</v>
      </c>
      <c r="B841" s="9">
        <v>207200</v>
      </c>
      <c r="C841" s="7">
        <v>138000</v>
      </c>
      <c r="D841" s="7">
        <v>46800</v>
      </c>
      <c r="E841" s="15">
        <f t="shared" si="32"/>
        <v>207200</v>
      </c>
      <c r="F841" s="15">
        <f t="shared" si="33"/>
        <v>80</v>
      </c>
      <c r="G841" s="7"/>
      <c r="H841" s="7"/>
      <c r="I841" s="7"/>
      <c r="J841" s="7"/>
      <c r="L841" s="7"/>
    </row>
    <row r="842" spans="1:12" x14ac:dyDescent="0.2">
      <c r="A842" s="13">
        <v>804</v>
      </c>
      <c r="B842" s="9">
        <v>80000</v>
      </c>
      <c r="C842" s="7">
        <v>64000</v>
      </c>
      <c r="D842" s="7">
        <v>33600</v>
      </c>
      <c r="E842" s="15">
        <f t="shared" si="32"/>
        <v>80000</v>
      </c>
      <c r="F842" s="15">
        <f t="shared" si="33"/>
        <v>80</v>
      </c>
      <c r="G842" s="7"/>
      <c r="H842" s="7"/>
      <c r="I842" s="7"/>
      <c r="J842" s="7"/>
      <c r="L842" s="7"/>
    </row>
    <row r="843" spans="1:12" x14ac:dyDescent="0.2">
      <c r="A843" s="13">
        <v>805</v>
      </c>
      <c r="B843" s="9">
        <v>92800</v>
      </c>
      <c r="C843" s="7">
        <v>28000</v>
      </c>
      <c r="D843" s="7">
        <v>40800</v>
      </c>
      <c r="E843" s="15">
        <f t="shared" si="32"/>
        <v>92800</v>
      </c>
      <c r="F843" s="15">
        <f t="shared" si="33"/>
        <v>80</v>
      </c>
      <c r="G843" s="7"/>
      <c r="H843" s="7"/>
      <c r="I843" s="7"/>
      <c r="J843" s="7"/>
      <c r="L843" s="7"/>
    </row>
    <row r="844" spans="1:12" x14ac:dyDescent="0.2">
      <c r="A844" s="13">
        <v>806</v>
      </c>
      <c r="B844" s="9">
        <v>324800</v>
      </c>
      <c r="C844" s="7">
        <v>272000</v>
      </c>
      <c r="D844" s="7">
        <v>110400</v>
      </c>
      <c r="E844" s="15">
        <f t="shared" si="32"/>
        <v>324800</v>
      </c>
      <c r="F844" s="15">
        <f t="shared" si="33"/>
        <v>80</v>
      </c>
      <c r="G844" s="7"/>
      <c r="H844" s="7"/>
      <c r="I844" s="7"/>
      <c r="J844" s="7"/>
      <c r="L844" s="7"/>
    </row>
    <row r="845" spans="1:12" x14ac:dyDescent="0.2">
      <c r="A845" s="13">
        <v>807</v>
      </c>
      <c r="B845" s="9">
        <v>113600</v>
      </c>
      <c r="C845" s="7">
        <v>98000</v>
      </c>
      <c r="D845" s="7">
        <v>135600</v>
      </c>
      <c r="E845" s="15">
        <f t="shared" si="32"/>
        <v>135600</v>
      </c>
      <c r="F845" s="15">
        <f t="shared" si="33"/>
        <v>120</v>
      </c>
      <c r="G845" s="7"/>
      <c r="H845" s="7"/>
      <c r="I845" s="7"/>
      <c r="J845" s="7"/>
      <c r="L845" s="7"/>
    </row>
    <row r="846" spans="1:12" x14ac:dyDescent="0.2">
      <c r="A846" s="13">
        <v>808</v>
      </c>
      <c r="B846" s="9">
        <v>164800</v>
      </c>
      <c r="C846" s="7">
        <v>165000</v>
      </c>
      <c r="D846" s="7">
        <v>165600</v>
      </c>
      <c r="E846" s="15">
        <f t="shared" si="32"/>
        <v>165600</v>
      </c>
      <c r="F846" s="15">
        <f t="shared" si="33"/>
        <v>120</v>
      </c>
      <c r="G846" s="7"/>
      <c r="H846" s="7"/>
      <c r="I846" s="7"/>
      <c r="J846" s="7"/>
      <c r="L846" s="7"/>
    </row>
    <row r="847" spans="1:12" x14ac:dyDescent="0.2">
      <c r="A847" s="13">
        <v>809</v>
      </c>
      <c r="B847" s="9">
        <v>126400</v>
      </c>
      <c r="C847" s="7">
        <v>140000</v>
      </c>
      <c r="D847" s="7">
        <v>78000</v>
      </c>
      <c r="E847" s="15">
        <f t="shared" si="32"/>
        <v>140000</v>
      </c>
      <c r="F847" s="15">
        <f t="shared" si="33"/>
        <v>100</v>
      </c>
      <c r="G847" s="7"/>
      <c r="H847" s="7"/>
      <c r="I847" s="7"/>
      <c r="J847" s="7"/>
      <c r="L847" s="7"/>
    </row>
    <row r="848" spans="1:12" x14ac:dyDescent="0.2">
      <c r="A848" s="13">
        <v>810</v>
      </c>
      <c r="B848" s="9">
        <v>288000</v>
      </c>
      <c r="C848" s="7">
        <v>373000</v>
      </c>
      <c r="D848" s="7">
        <v>63600</v>
      </c>
      <c r="E848" s="15">
        <f t="shared" si="32"/>
        <v>373000</v>
      </c>
      <c r="F848" s="15">
        <f t="shared" si="33"/>
        <v>100</v>
      </c>
      <c r="G848" s="7"/>
      <c r="H848" s="7"/>
      <c r="I848" s="7"/>
      <c r="J848" s="7"/>
      <c r="L848" s="7"/>
    </row>
    <row r="849" spans="1:12" x14ac:dyDescent="0.2">
      <c r="A849" s="13">
        <v>811</v>
      </c>
      <c r="B849" s="9">
        <v>152800</v>
      </c>
      <c r="C849" s="7">
        <v>58000</v>
      </c>
      <c r="D849" s="7">
        <v>150000</v>
      </c>
      <c r="E849" s="15">
        <f t="shared" si="32"/>
        <v>152800</v>
      </c>
      <c r="F849" s="15">
        <f t="shared" si="33"/>
        <v>80</v>
      </c>
      <c r="G849" s="7"/>
      <c r="H849" s="7"/>
      <c r="I849" s="7"/>
      <c r="J849" s="7"/>
      <c r="L849" s="7"/>
    </row>
    <row r="850" spans="1:12" x14ac:dyDescent="0.2">
      <c r="A850" s="13">
        <v>812</v>
      </c>
      <c r="B850" s="9">
        <v>148000</v>
      </c>
      <c r="C850" s="7">
        <v>143000</v>
      </c>
      <c r="D850" s="7">
        <v>90000</v>
      </c>
      <c r="E850" s="15">
        <f t="shared" si="32"/>
        <v>148000</v>
      </c>
      <c r="F850" s="15">
        <f t="shared" si="33"/>
        <v>80</v>
      </c>
      <c r="G850" s="7"/>
      <c r="H850" s="7"/>
      <c r="I850" s="7"/>
      <c r="J850" s="7"/>
      <c r="L850" s="7"/>
    </row>
    <row r="851" spans="1:12" x14ac:dyDescent="0.2">
      <c r="A851" s="13">
        <v>813</v>
      </c>
      <c r="B851" s="9">
        <v>171200</v>
      </c>
      <c r="C851" s="7">
        <v>219000</v>
      </c>
      <c r="D851" s="7">
        <v>103200</v>
      </c>
      <c r="E851" s="15">
        <f t="shared" si="32"/>
        <v>219000</v>
      </c>
      <c r="F851" s="15">
        <f t="shared" si="33"/>
        <v>100</v>
      </c>
      <c r="G851" s="7"/>
      <c r="H851" s="7"/>
      <c r="I851" s="7"/>
      <c r="J851" s="7"/>
      <c r="L851" s="7"/>
    </row>
    <row r="852" spans="1:12" x14ac:dyDescent="0.2">
      <c r="A852" s="13">
        <v>814</v>
      </c>
      <c r="B852" s="9">
        <v>376000</v>
      </c>
      <c r="C852" s="7">
        <v>264000</v>
      </c>
      <c r="D852" s="7">
        <v>110400</v>
      </c>
      <c r="E852" s="15">
        <f t="shared" si="32"/>
        <v>376000</v>
      </c>
      <c r="F852" s="15">
        <f t="shared" si="33"/>
        <v>80</v>
      </c>
      <c r="G852" s="7"/>
      <c r="H852" s="7"/>
      <c r="I852" s="7"/>
      <c r="J852" s="7"/>
      <c r="L852" s="7"/>
    </row>
    <row r="853" spans="1:12" x14ac:dyDescent="0.2">
      <c r="A853" s="13">
        <v>815</v>
      </c>
      <c r="B853" s="9">
        <v>237600</v>
      </c>
      <c r="C853" s="7">
        <v>177000</v>
      </c>
      <c r="D853" s="7">
        <v>68400</v>
      </c>
      <c r="E853" s="15">
        <f t="shared" si="32"/>
        <v>237600</v>
      </c>
      <c r="F853" s="15">
        <f t="shared" si="33"/>
        <v>80</v>
      </c>
      <c r="G853" s="7"/>
      <c r="H853" s="7"/>
      <c r="I853" s="7"/>
      <c r="J853" s="7"/>
      <c r="L853" s="7"/>
    </row>
    <row r="854" spans="1:12" x14ac:dyDescent="0.2">
      <c r="A854" s="13">
        <v>816</v>
      </c>
      <c r="B854" s="9">
        <v>157600</v>
      </c>
      <c r="C854" s="7">
        <v>124000</v>
      </c>
      <c r="D854" s="7">
        <v>165600</v>
      </c>
      <c r="E854" s="15">
        <f t="shared" si="32"/>
        <v>165600</v>
      </c>
      <c r="F854" s="15">
        <f t="shared" si="33"/>
        <v>120</v>
      </c>
      <c r="G854" s="7"/>
      <c r="H854" s="7"/>
      <c r="I854" s="7"/>
      <c r="J854" s="7"/>
      <c r="L854" s="7"/>
    </row>
    <row r="855" spans="1:12" x14ac:dyDescent="0.2">
      <c r="A855" s="13">
        <v>817</v>
      </c>
      <c r="B855" s="9">
        <v>142400</v>
      </c>
      <c r="C855" s="7">
        <v>53000</v>
      </c>
      <c r="D855" s="7">
        <v>74400</v>
      </c>
      <c r="E855" s="15">
        <f t="shared" si="32"/>
        <v>142400</v>
      </c>
      <c r="F855" s="15">
        <f t="shared" si="33"/>
        <v>80</v>
      </c>
      <c r="G855" s="7"/>
      <c r="H855" s="7"/>
      <c r="I855" s="7"/>
      <c r="J855" s="7"/>
      <c r="L855" s="7"/>
    </row>
    <row r="856" spans="1:12" x14ac:dyDescent="0.2">
      <c r="A856" s="13">
        <v>818</v>
      </c>
      <c r="B856" s="9">
        <v>204000</v>
      </c>
      <c r="C856" s="7">
        <v>106000</v>
      </c>
      <c r="D856" s="7">
        <v>0</v>
      </c>
      <c r="E856" s="15">
        <f t="shared" si="32"/>
        <v>204000</v>
      </c>
      <c r="F856" s="15">
        <f t="shared" si="33"/>
        <v>80</v>
      </c>
      <c r="G856" s="7"/>
      <c r="H856" s="7"/>
      <c r="I856" s="7"/>
      <c r="J856" s="7"/>
      <c r="L856" s="7"/>
    </row>
    <row r="857" spans="1:12" x14ac:dyDescent="0.2">
      <c r="A857" s="13">
        <v>819</v>
      </c>
      <c r="B857" s="9">
        <v>308000</v>
      </c>
      <c r="C857" s="7">
        <v>149000</v>
      </c>
      <c r="D857" s="7">
        <v>152400</v>
      </c>
      <c r="E857" s="15">
        <f t="shared" si="32"/>
        <v>308000</v>
      </c>
      <c r="F857" s="15">
        <f t="shared" si="33"/>
        <v>80</v>
      </c>
      <c r="G857" s="7"/>
      <c r="H857" s="7"/>
      <c r="I857" s="7"/>
      <c r="J857" s="7"/>
      <c r="L857" s="7"/>
    </row>
    <row r="858" spans="1:12" x14ac:dyDescent="0.2">
      <c r="A858" s="13">
        <v>820</v>
      </c>
      <c r="B858" s="9">
        <v>160000</v>
      </c>
      <c r="C858" s="7">
        <v>96000</v>
      </c>
      <c r="D858" s="7">
        <v>37200</v>
      </c>
      <c r="E858" s="15">
        <f t="shared" si="32"/>
        <v>160000</v>
      </c>
      <c r="F858" s="15">
        <f t="shared" si="33"/>
        <v>80</v>
      </c>
      <c r="G858" s="7"/>
      <c r="H858" s="7"/>
      <c r="I858" s="7"/>
      <c r="J858" s="7"/>
      <c r="L858" s="7"/>
    </row>
    <row r="859" spans="1:12" x14ac:dyDescent="0.2">
      <c r="A859" s="13">
        <v>821</v>
      </c>
      <c r="B859" s="9">
        <v>140000</v>
      </c>
      <c r="C859" s="7">
        <v>63000</v>
      </c>
      <c r="D859" s="7">
        <v>121200</v>
      </c>
      <c r="E859" s="15">
        <f t="shared" si="32"/>
        <v>140000</v>
      </c>
      <c r="F859" s="15">
        <f t="shared" si="33"/>
        <v>80</v>
      </c>
      <c r="G859" s="7"/>
      <c r="H859" s="7"/>
      <c r="I859" s="7"/>
      <c r="J859" s="7"/>
      <c r="L859" s="7"/>
    </row>
    <row r="860" spans="1:12" x14ac:dyDescent="0.2">
      <c r="A860" s="13">
        <v>822</v>
      </c>
      <c r="B860" s="9">
        <v>288800</v>
      </c>
      <c r="C860" s="7">
        <v>259000</v>
      </c>
      <c r="D860" s="7">
        <v>73200</v>
      </c>
      <c r="E860" s="15">
        <f t="shared" si="32"/>
        <v>288800</v>
      </c>
      <c r="F860" s="15">
        <f t="shared" si="33"/>
        <v>80</v>
      </c>
      <c r="G860" s="7"/>
      <c r="H860" s="7"/>
      <c r="I860" s="7"/>
      <c r="J860" s="7"/>
      <c r="L860" s="7"/>
    </row>
    <row r="861" spans="1:12" x14ac:dyDescent="0.2">
      <c r="A861" s="13">
        <v>823</v>
      </c>
      <c r="B861" s="9">
        <v>100000</v>
      </c>
      <c r="C861" s="7">
        <v>137000</v>
      </c>
      <c r="D861" s="7">
        <v>32400</v>
      </c>
      <c r="E861" s="15">
        <f t="shared" si="32"/>
        <v>137000</v>
      </c>
      <c r="F861" s="15">
        <f t="shared" si="33"/>
        <v>100</v>
      </c>
      <c r="G861" s="7"/>
      <c r="H861" s="7"/>
      <c r="I861" s="7"/>
      <c r="J861" s="7"/>
      <c r="L861" s="7"/>
    </row>
    <row r="862" spans="1:12" x14ac:dyDescent="0.2">
      <c r="A862" s="13">
        <v>824</v>
      </c>
      <c r="B862" s="9">
        <v>174400</v>
      </c>
      <c r="C862" s="7">
        <v>49000</v>
      </c>
      <c r="D862" s="7">
        <v>39600</v>
      </c>
      <c r="E862" s="15">
        <f t="shared" si="32"/>
        <v>174400</v>
      </c>
      <c r="F862" s="15">
        <f t="shared" si="33"/>
        <v>80</v>
      </c>
      <c r="G862" s="7"/>
      <c r="H862" s="7"/>
      <c r="I862" s="7"/>
      <c r="J862" s="7"/>
      <c r="L862" s="7"/>
    </row>
    <row r="863" spans="1:12" x14ac:dyDescent="0.2">
      <c r="A863" s="13">
        <v>825</v>
      </c>
      <c r="B863" s="9">
        <v>75200</v>
      </c>
      <c r="C863" s="7">
        <v>94000</v>
      </c>
      <c r="D863" s="7">
        <v>28800</v>
      </c>
      <c r="E863" s="15">
        <f t="shared" si="32"/>
        <v>94000</v>
      </c>
      <c r="F863" s="15">
        <f t="shared" si="33"/>
        <v>100</v>
      </c>
      <c r="G863" s="7"/>
      <c r="H863" s="7"/>
      <c r="I863" s="7"/>
      <c r="J863" s="7"/>
      <c r="L863" s="7"/>
    </row>
    <row r="864" spans="1:12" x14ac:dyDescent="0.2">
      <c r="A864" s="13">
        <v>826</v>
      </c>
      <c r="B864" s="9">
        <v>100800</v>
      </c>
      <c r="C864" s="7">
        <v>111000</v>
      </c>
      <c r="D864" s="7">
        <v>0</v>
      </c>
      <c r="E864" s="15">
        <f t="shared" si="32"/>
        <v>111000</v>
      </c>
      <c r="F864" s="15">
        <f t="shared" si="33"/>
        <v>100</v>
      </c>
      <c r="G864" s="7"/>
      <c r="H864" s="7"/>
      <c r="I864" s="7"/>
      <c r="J864" s="7"/>
      <c r="L864" s="7"/>
    </row>
    <row r="865" spans="1:12" x14ac:dyDescent="0.2">
      <c r="A865" s="13">
        <v>827</v>
      </c>
      <c r="B865" s="9">
        <v>133600</v>
      </c>
      <c r="C865" s="7">
        <v>106000</v>
      </c>
      <c r="D865" s="7">
        <v>34800</v>
      </c>
      <c r="E865" s="15">
        <f t="shared" si="32"/>
        <v>133600</v>
      </c>
      <c r="F865" s="15">
        <f t="shared" si="33"/>
        <v>80</v>
      </c>
      <c r="G865" s="7"/>
      <c r="H865" s="7"/>
      <c r="I865" s="7"/>
      <c r="J865" s="7"/>
      <c r="L865" s="7"/>
    </row>
    <row r="866" spans="1:12" x14ac:dyDescent="0.2">
      <c r="A866" s="13">
        <v>828</v>
      </c>
      <c r="B866" s="9">
        <v>262400</v>
      </c>
      <c r="C866" s="7">
        <v>239000</v>
      </c>
      <c r="D866" s="7">
        <v>259200</v>
      </c>
      <c r="E866" s="15">
        <f t="shared" si="32"/>
        <v>262400</v>
      </c>
      <c r="F866" s="15">
        <f t="shared" si="33"/>
        <v>80</v>
      </c>
      <c r="G866" s="7"/>
      <c r="H866" s="7"/>
      <c r="I866" s="7"/>
      <c r="J866" s="7"/>
      <c r="L866" s="7"/>
    </row>
    <row r="867" spans="1:12" x14ac:dyDescent="0.2">
      <c r="A867" s="13">
        <v>829</v>
      </c>
      <c r="B867" s="9">
        <v>292000</v>
      </c>
      <c r="C867" s="7">
        <v>319000</v>
      </c>
      <c r="D867" s="7">
        <v>80400</v>
      </c>
      <c r="E867" s="15">
        <f t="shared" si="32"/>
        <v>319000</v>
      </c>
      <c r="F867" s="15">
        <f t="shared" si="33"/>
        <v>100</v>
      </c>
      <c r="G867" s="7"/>
      <c r="H867" s="7"/>
      <c r="I867" s="7"/>
      <c r="J867" s="7"/>
      <c r="L867" s="7"/>
    </row>
    <row r="868" spans="1:12" x14ac:dyDescent="0.2">
      <c r="A868" s="13">
        <v>830</v>
      </c>
      <c r="B868" s="9">
        <v>164800</v>
      </c>
      <c r="C868" s="7">
        <v>0</v>
      </c>
      <c r="D868" s="7">
        <v>27600</v>
      </c>
      <c r="E868" s="15">
        <f t="shared" si="32"/>
        <v>164800</v>
      </c>
      <c r="F868" s="15">
        <f t="shared" si="33"/>
        <v>80</v>
      </c>
      <c r="G868" s="7"/>
      <c r="H868" s="7"/>
      <c r="I868" s="7"/>
      <c r="J868" s="7"/>
      <c r="L868" s="7"/>
    </row>
    <row r="869" spans="1:12" x14ac:dyDescent="0.2">
      <c r="A869" s="13">
        <v>831</v>
      </c>
      <c r="B869" s="9">
        <v>194400</v>
      </c>
      <c r="C869" s="7">
        <v>111000</v>
      </c>
      <c r="D869" s="7">
        <v>40800</v>
      </c>
      <c r="E869" s="15">
        <f t="shared" si="32"/>
        <v>194400</v>
      </c>
      <c r="F869" s="15">
        <f t="shared" si="33"/>
        <v>80</v>
      </c>
      <c r="G869" s="7"/>
      <c r="H869" s="7"/>
      <c r="I869" s="7"/>
      <c r="J869" s="7"/>
      <c r="L869" s="7"/>
    </row>
    <row r="870" spans="1:12" x14ac:dyDescent="0.2">
      <c r="A870" s="13">
        <v>832</v>
      </c>
      <c r="B870" s="9">
        <v>183200</v>
      </c>
      <c r="C870" s="7">
        <v>131000</v>
      </c>
      <c r="D870" s="7">
        <v>40800</v>
      </c>
      <c r="E870" s="15">
        <f t="shared" si="32"/>
        <v>183200</v>
      </c>
      <c r="F870" s="15">
        <f t="shared" si="33"/>
        <v>80</v>
      </c>
      <c r="G870" s="7"/>
      <c r="H870" s="7"/>
      <c r="I870" s="7"/>
      <c r="J870" s="7"/>
      <c r="L870" s="7"/>
    </row>
    <row r="871" spans="1:12" x14ac:dyDescent="0.2">
      <c r="A871" s="13">
        <v>833</v>
      </c>
      <c r="B871" s="9">
        <v>230400</v>
      </c>
      <c r="C871" s="7">
        <v>150000</v>
      </c>
      <c r="D871" s="7">
        <v>166800</v>
      </c>
      <c r="E871" s="15">
        <f t="shared" si="32"/>
        <v>230400</v>
      </c>
      <c r="F871" s="15">
        <f t="shared" si="33"/>
        <v>80</v>
      </c>
      <c r="G871" s="7"/>
      <c r="H871" s="7"/>
      <c r="I871" s="7"/>
      <c r="J871" s="7"/>
      <c r="L871" s="7"/>
    </row>
    <row r="872" spans="1:12" x14ac:dyDescent="0.2">
      <c r="A872" s="13">
        <v>834</v>
      </c>
      <c r="B872" s="9">
        <v>267200</v>
      </c>
      <c r="C872" s="7">
        <v>285000</v>
      </c>
      <c r="D872" s="7">
        <v>93600</v>
      </c>
      <c r="E872" s="15">
        <f t="shared" ref="E872:E935" si="34">MAX(B872:D872)</f>
        <v>285000</v>
      </c>
      <c r="F872" s="15">
        <f t="shared" ref="F872:F935" si="35">IF(E872=B872,80,IF(E872=C872,100,120))</f>
        <v>100</v>
      </c>
      <c r="G872" s="7"/>
      <c r="H872" s="7"/>
      <c r="I872" s="7"/>
      <c r="J872" s="7"/>
      <c r="L872" s="7"/>
    </row>
    <row r="873" spans="1:12" x14ac:dyDescent="0.2">
      <c r="A873" s="13">
        <v>835</v>
      </c>
      <c r="B873" s="9">
        <v>108800</v>
      </c>
      <c r="C873" s="7">
        <v>89000</v>
      </c>
      <c r="D873" s="7">
        <v>45600</v>
      </c>
      <c r="E873" s="15">
        <f t="shared" si="34"/>
        <v>108800</v>
      </c>
      <c r="F873" s="15">
        <f t="shared" si="35"/>
        <v>80</v>
      </c>
      <c r="G873" s="7"/>
      <c r="H873" s="7"/>
      <c r="I873" s="7"/>
      <c r="J873" s="7"/>
      <c r="L873" s="7"/>
    </row>
    <row r="874" spans="1:12" x14ac:dyDescent="0.2">
      <c r="A874" s="13">
        <v>836</v>
      </c>
      <c r="B874" s="9">
        <v>172800</v>
      </c>
      <c r="C874" s="7">
        <v>86000</v>
      </c>
      <c r="D874" s="7">
        <v>67200</v>
      </c>
      <c r="E874" s="15">
        <f t="shared" si="34"/>
        <v>172800</v>
      </c>
      <c r="F874" s="15">
        <f t="shared" si="35"/>
        <v>80</v>
      </c>
      <c r="G874" s="7"/>
      <c r="H874" s="7"/>
      <c r="I874" s="7"/>
      <c r="J874" s="7"/>
      <c r="L874" s="7"/>
    </row>
    <row r="875" spans="1:12" x14ac:dyDescent="0.2">
      <c r="A875" s="13">
        <v>837</v>
      </c>
      <c r="B875" s="9">
        <v>156000</v>
      </c>
      <c r="C875" s="7">
        <v>70000</v>
      </c>
      <c r="D875" s="7">
        <v>93600</v>
      </c>
      <c r="E875" s="15">
        <f t="shared" si="34"/>
        <v>156000</v>
      </c>
      <c r="F875" s="15">
        <f t="shared" si="35"/>
        <v>80</v>
      </c>
      <c r="G875" s="7"/>
      <c r="H875" s="7"/>
      <c r="I875" s="7"/>
      <c r="J875" s="7"/>
      <c r="L875" s="7"/>
    </row>
    <row r="876" spans="1:12" x14ac:dyDescent="0.2">
      <c r="A876" s="13">
        <v>838</v>
      </c>
      <c r="B876" s="9">
        <v>189600</v>
      </c>
      <c r="C876" s="7">
        <v>176000</v>
      </c>
      <c r="D876" s="7">
        <v>68400</v>
      </c>
      <c r="E876" s="15">
        <f t="shared" si="34"/>
        <v>189600</v>
      </c>
      <c r="F876" s="15">
        <f t="shared" si="35"/>
        <v>80</v>
      </c>
      <c r="G876" s="7"/>
      <c r="H876" s="7"/>
      <c r="I876" s="7"/>
      <c r="J876" s="7"/>
      <c r="L876" s="7"/>
    </row>
    <row r="877" spans="1:12" x14ac:dyDescent="0.2">
      <c r="A877" s="13">
        <v>839</v>
      </c>
      <c r="B877" s="9">
        <v>236000</v>
      </c>
      <c r="C877" s="7">
        <v>193000</v>
      </c>
      <c r="D877" s="7">
        <v>78000</v>
      </c>
      <c r="E877" s="15">
        <f t="shared" si="34"/>
        <v>236000</v>
      </c>
      <c r="F877" s="15">
        <f t="shared" si="35"/>
        <v>80</v>
      </c>
      <c r="G877" s="7"/>
      <c r="H877" s="7"/>
      <c r="I877" s="7"/>
      <c r="J877" s="7"/>
      <c r="L877" s="7"/>
    </row>
    <row r="878" spans="1:12" x14ac:dyDescent="0.2">
      <c r="A878" s="13">
        <v>840</v>
      </c>
      <c r="B878" s="9">
        <v>213600</v>
      </c>
      <c r="C878" s="7">
        <v>167000</v>
      </c>
      <c r="D878" s="7">
        <v>68400</v>
      </c>
      <c r="E878" s="15">
        <f t="shared" si="34"/>
        <v>213600</v>
      </c>
      <c r="F878" s="15">
        <f t="shared" si="35"/>
        <v>80</v>
      </c>
      <c r="G878" s="7"/>
      <c r="H878" s="7"/>
      <c r="I878" s="7"/>
      <c r="J878" s="7"/>
      <c r="L878" s="7"/>
    </row>
    <row r="879" spans="1:12" x14ac:dyDescent="0.2">
      <c r="A879" s="13">
        <v>841</v>
      </c>
      <c r="B879" s="9">
        <v>227200</v>
      </c>
      <c r="C879" s="7">
        <v>134000</v>
      </c>
      <c r="D879" s="7">
        <v>67200</v>
      </c>
      <c r="E879" s="15">
        <f t="shared" si="34"/>
        <v>227200</v>
      </c>
      <c r="F879" s="15">
        <f t="shared" si="35"/>
        <v>80</v>
      </c>
      <c r="G879" s="7"/>
      <c r="H879" s="7"/>
      <c r="I879" s="7"/>
      <c r="J879" s="7"/>
      <c r="L879" s="7"/>
    </row>
    <row r="880" spans="1:12" x14ac:dyDescent="0.2">
      <c r="A880" s="13">
        <v>842</v>
      </c>
      <c r="B880" s="9">
        <v>257600</v>
      </c>
      <c r="C880" s="7">
        <v>239000</v>
      </c>
      <c r="D880" s="7">
        <v>78000</v>
      </c>
      <c r="E880" s="15">
        <f t="shared" si="34"/>
        <v>257600</v>
      </c>
      <c r="F880" s="15">
        <f t="shared" si="35"/>
        <v>80</v>
      </c>
      <c r="G880" s="7"/>
      <c r="H880" s="7"/>
      <c r="I880" s="7"/>
      <c r="J880" s="7"/>
      <c r="L880" s="7"/>
    </row>
    <row r="881" spans="1:12" x14ac:dyDescent="0.2">
      <c r="A881" s="13">
        <v>843</v>
      </c>
      <c r="B881" s="9">
        <v>251200</v>
      </c>
      <c r="C881" s="7">
        <v>132000</v>
      </c>
      <c r="D881" s="7">
        <v>128400</v>
      </c>
      <c r="E881" s="15">
        <f t="shared" si="34"/>
        <v>251200</v>
      </c>
      <c r="F881" s="15">
        <f t="shared" si="35"/>
        <v>80</v>
      </c>
      <c r="G881" s="7"/>
      <c r="H881" s="7"/>
      <c r="I881" s="7"/>
      <c r="J881" s="7"/>
      <c r="L881" s="7"/>
    </row>
    <row r="882" spans="1:12" x14ac:dyDescent="0.2">
      <c r="A882" s="13">
        <v>844</v>
      </c>
      <c r="B882" s="9">
        <v>151200</v>
      </c>
      <c r="C882" s="7">
        <v>139000</v>
      </c>
      <c r="D882" s="7">
        <v>62400</v>
      </c>
      <c r="E882" s="15">
        <f t="shared" si="34"/>
        <v>151200</v>
      </c>
      <c r="F882" s="15">
        <f t="shared" si="35"/>
        <v>80</v>
      </c>
      <c r="G882" s="7"/>
      <c r="H882" s="7"/>
      <c r="I882" s="7"/>
      <c r="J882" s="7"/>
      <c r="L882" s="7"/>
    </row>
    <row r="883" spans="1:12" x14ac:dyDescent="0.2">
      <c r="A883" s="13">
        <v>845</v>
      </c>
      <c r="B883" s="9">
        <v>164000</v>
      </c>
      <c r="C883" s="7">
        <v>121000</v>
      </c>
      <c r="D883" s="7">
        <v>74400</v>
      </c>
      <c r="E883" s="15">
        <f t="shared" si="34"/>
        <v>164000</v>
      </c>
      <c r="F883" s="15">
        <f t="shared" si="35"/>
        <v>80</v>
      </c>
      <c r="G883" s="7"/>
      <c r="H883" s="7"/>
      <c r="I883" s="7"/>
      <c r="J883" s="7"/>
      <c r="L883" s="7"/>
    </row>
    <row r="884" spans="1:12" x14ac:dyDescent="0.2">
      <c r="A884" s="13">
        <v>846</v>
      </c>
      <c r="B884" s="9">
        <v>129600</v>
      </c>
      <c r="C884" s="7">
        <v>86000</v>
      </c>
      <c r="D884" s="7">
        <v>37200</v>
      </c>
      <c r="E884" s="15">
        <f t="shared" si="34"/>
        <v>129600</v>
      </c>
      <c r="F884" s="15">
        <f t="shared" si="35"/>
        <v>80</v>
      </c>
      <c r="G884" s="7"/>
      <c r="H884" s="7"/>
      <c r="I884" s="7"/>
      <c r="J884" s="7"/>
      <c r="L884" s="7"/>
    </row>
    <row r="885" spans="1:12" x14ac:dyDescent="0.2">
      <c r="A885" s="13">
        <v>847</v>
      </c>
      <c r="B885" s="9">
        <v>224000</v>
      </c>
      <c r="C885" s="7">
        <v>198000</v>
      </c>
      <c r="D885" s="7">
        <v>92400</v>
      </c>
      <c r="E885" s="15">
        <f t="shared" si="34"/>
        <v>224000</v>
      </c>
      <c r="F885" s="15">
        <f t="shared" si="35"/>
        <v>80</v>
      </c>
      <c r="G885" s="7"/>
      <c r="H885" s="7"/>
      <c r="I885" s="7"/>
      <c r="J885" s="7"/>
      <c r="L885" s="7"/>
    </row>
    <row r="886" spans="1:12" x14ac:dyDescent="0.2">
      <c r="A886" s="13">
        <v>848</v>
      </c>
      <c r="B886" s="9">
        <v>115200</v>
      </c>
      <c r="C886" s="7">
        <v>27000</v>
      </c>
      <c r="D886" s="7">
        <v>64800</v>
      </c>
      <c r="E886" s="15">
        <f t="shared" si="34"/>
        <v>115200</v>
      </c>
      <c r="F886" s="15">
        <f t="shared" si="35"/>
        <v>80</v>
      </c>
      <c r="G886" s="7"/>
      <c r="H886" s="7"/>
      <c r="I886" s="7"/>
      <c r="J886" s="7"/>
      <c r="L886" s="7"/>
    </row>
    <row r="887" spans="1:12" x14ac:dyDescent="0.2">
      <c r="A887" s="13">
        <v>849</v>
      </c>
      <c r="B887" s="9">
        <v>240800</v>
      </c>
      <c r="C887" s="7">
        <v>85000</v>
      </c>
      <c r="D887" s="7">
        <v>166800</v>
      </c>
      <c r="E887" s="15">
        <f t="shared" si="34"/>
        <v>240800</v>
      </c>
      <c r="F887" s="15">
        <f t="shared" si="35"/>
        <v>80</v>
      </c>
      <c r="G887" s="7"/>
      <c r="H887" s="7"/>
      <c r="I887" s="7"/>
      <c r="J887" s="7"/>
      <c r="L887" s="7"/>
    </row>
    <row r="888" spans="1:12" x14ac:dyDescent="0.2">
      <c r="A888" s="13">
        <v>850</v>
      </c>
      <c r="B888" s="9">
        <v>236000</v>
      </c>
      <c r="C888" s="7">
        <v>188000</v>
      </c>
      <c r="D888" s="7">
        <v>62400</v>
      </c>
      <c r="E888" s="15">
        <f t="shared" si="34"/>
        <v>236000</v>
      </c>
      <c r="F888" s="15">
        <f t="shared" si="35"/>
        <v>80</v>
      </c>
      <c r="G888" s="7"/>
      <c r="H888" s="7"/>
      <c r="I888" s="7"/>
      <c r="J888" s="7"/>
      <c r="L888" s="7"/>
    </row>
    <row r="889" spans="1:12" x14ac:dyDescent="0.2">
      <c r="A889" s="13">
        <v>851</v>
      </c>
      <c r="B889" s="9">
        <v>150400</v>
      </c>
      <c r="C889" s="7">
        <v>181000</v>
      </c>
      <c r="D889" s="7">
        <v>163200</v>
      </c>
      <c r="E889" s="15">
        <f t="shared" si="34"/>
        <v>181000</v>
      </c>
      <c r="F889" s="15">
        <f t="shared" si="35"/>
        <v>100</v>
      </c>
      <c r="G889" s="7"/>
      <c r="H889" s="7"/>
      <c r="I889" s="7"/>
      <c r="J889" s="7"/>
      <c r="L889" s="7"/>
    </row>
    <row r="890" spans="1:12" x14ac:dyDescent="0.2">
      <c r="A890" s="13">
        <v>852</v>
      </c>
      <c r="B890" s="9">
        <v>165600</v>
      </c>
      <c r="C890" s="7">
        <v>95000</v>
      </c>
      <c r="D890" s="7">
        <v>104400</v>
      </c>
      <c r="E890" s="15">
        <f t="shared" si="34"/>
        <v>165600</v>
      </c>
      <c r="F890" s="15">
        <f t="shared" si="35"/>
        <v>80</v>
      </c>
      <c r="G890" s="7"/>
      <c r="H890" s="7"/>
      <c r="I890" s="7"/>
      <c r="J890" s="7"/>
      <c r="L890" s="7"/>
    </row>
    <row r="891" spans="1:12" x14ac:dyDescent="0.2">
      <c r="A891" s="13">
        <v>853</v>
      </c>
      <c r="B891" s="9">
        <v>260800</v>
      </c>
      <c r="C891" s="7">
        <v>291000</v>
      </c>
      <c r="D891" s="7">
        <v>120000</v>
      </c>
      <c r="E891" s="15">
        <f t="shared" si="34"/>
        <v>291000</v>
      </c>
      <c r="F891" s="15">
        <f t="shared" si="35"/>
        <v>100</v>
      </c>
      <c r="G891" s="7"/>
      <c r="H891" s="7"/>
      <c r="I891" s="7"/>
      <c r="J891" s="7"/>
      <c r="L891" s="7"/>
    </row>
    <row r="892" spans="1:12" x14ac:dyDescent="0.2">
      <c r="A892" s="13">
        <v>854</v>
      </c>
      <c r="B892" s="9">
        <v>173600</v>
      </c>
      <c r="C892" s="7">
        <v>208000</v>
      </c>
      <c r="D892" s="7">
        <v>130800</v>
      </c>
      <c r="E892" s="15">
        <f t="shared" si="34"/>
        <v>208000</v>
      </c>
      <c r="F892" s="15">
        <f t="shared" si="35"/>
        <v>100</v>
      </c>
      <c r="G892" s="7"/>
      <c r="H892" s="7"/>
      <c r="I892" s="7"/>
      <c r="J892" s="7"/>
      <c r="L892" s="7"/>
    </row>
    <row r="893" spans="1:12" x14ac:dyDescent="0.2">
      <c r="A893" s="13">
        <v>855</v>
      </c>
      <c r="B893" s="9">
        <v>28800</v>
      </c>
      <c r="C893" s="7">
        <v>0</v>
      </c>
      <c r="D893" s="7">
        <v>85200</v>
      </c>
      <c r="E893" s="15">
        <f t="shared" si="34"/>
        <v>85200</v>
      </c>
      <c r="F893" s="15">
        <f t="shared" si="35"/>
        <v>120</v>
      </c>
      <c r="G893" s="7"/>
      <c r="H893" s="7"/>
      <c r="I893" s="7"/>
      <c r="J893" s="7"/>
      <c r="L893" s="7"/>
    </row>
    <row r="894" spans="1:12" x14ac:dyDescent="0.2">
      <c r="A894" s="13">
        <v>856</v>
      </c>
      <c r="B894" s="9">
        <v>244800</v>
      </c>
      <c r="C894" s="7">
        <v>201000</v>
      </c>
      <c r="D894" s="7">
        <v>140400</v>
      </c>
      <c r="E894" s="15">
        <f t="shared" si="34"/>
        <v>244800</v>
      </c>
      <c r="F894" s="15">
        <f t="shared" si="35"/>
        <v>80</v>
      </c>
      <c r="G894" s="7"/>
      <c r="H894" s="7"/>
      <c r="I894" s="7"/>
      <c r="J894" s="7"/>
      <c r="L894" s="7"/>
    </row>
    <row r="895" spans="1:12" x14ac:dyDescent="0.2">
      <c r="A895" s="13">
        <v>857</v>
      </c>
      <c r="B895" s="9">
        <v>266400</v>
      </c>
      <c r="C895" s="7">
        <v>155000</v>
      </c>
      <c r="D895" s="7">
        <v>176400</v>
      </c>
      <c r="E895" s="15">
        <f t="shared" si="34"/>
        <v>266400</v>
      </c>
      <c r="F895" s="15">
        <f t="shared" si="35"/>
        <v>80</v>
      </c>
      <c r="G895" s="7"/>
      <c r="H895" s="7"/>
      <c r="I895" s="7"/>
      <c r="J895" s="7"/>
      <c r="L895" s="7"/>
    </row>
    <row r="896" spans="1:12" x14ac:dyDescent="0.2">
      <c r="A896" s="13">
        <v>858</v>
      </c>
      <c r="B896" s="9">
        <v>177600</v>
      </c>
      <c r="C896" s="7">
        <v>80000</v>
      </c>
      <c r="D896" s="7">
        <v>0</v>
      </c>
      <c r="E896" s="15">
        <f t="shared" si="34"/>
        <v>177600</v>
      </c>
      <c r="F896" s="15">
        <f t="shared" si="35"/>
        <v>80</v>
      </c>
      <c r="G896" s="7"/>
      <c r="H896" s="7"/>
      <c r="I896" s="7"/>
      <c r="J896" s="7"/>
      <c r="L896" s="7"/>
    </row>
    <row r="897" spans="1:12" x14ac:dyDescent="0.2">
      <c r="A897" s="13">
        <v>859</v>
      </c>
      <c r="B897" s="9">
        <v>360000</v>
      </c>
      <c r="C897" s="7">
        <v>163000</v>
      </c>
      <c r="D897" s="7">
        <v>133200</v>
      </c>
      <c r="E897" s="15">
        <f t="shared" si="34"/>
        <v>360000</v>
      </c>
      <c r="F897" s="15">
        <f t="shared" si="35"/>
        <v>80</v>
      </c>
      <c r="G897" s="7"/>
      <c r="H897" s="7"/>
      <c r="I897" s="7"/>
      <c r="J897" s="7"/>
      <c r="L897" s="7"/>
    </row>
    <row r="898" spans="1:12" x14ac:dyDescent="0.2">
      <c r="A898" s="13">
        <v>860</v>
      </c>
      <c r="B898" s="9">
        <v>156800</v>
      </c>
      <c r="C898" s="7">
        <v>108000</v>
      </c>
      <c r="D898" s="7">
        <v>26400</v>
      </c>
      <c r="E898" s="15">
        <f t="shared" si="34"/>
        <v>156800</v>
      </c>
      <c r="F898" s="15">
        <f t="shared" si="35"/>
        <v>80</v>
      </c>
      <c r="G898" s="7"/>
      <c r="H898" s="7"/>
      <c r="I898" s="7"/>
      <c r="J898" s="7"/>
      <c r="L898" s="7"/>
    </row>
    <row r="899" spans="1:12" x14ac:dyDescent="0.2">
      <c r="A899" s="13">
        <v>861</v>
      </c>
      <c r="B899" s="9">
        <v>213600</v>
      </c>
      <c r="C899" s="7">
        <v>220000</v>
      </c>
      <c r="D899" s="7">
        <v>146400</v>
      </c>
      <c r="E899" s="15">
        <f t="shared" si="34"/>
        <v>220000</v>
      </c>
      <c r="F899" s="15">
        <f t="shared" si="35"/>
        <v>100</v>
      </c>
      <c r="G899" s="7"/>
      <c r="H899" s="7"/>
      <c r="I899" s="7"/>
      <c r="J899" s="7"/>
      <c r="L899" s="7"/>
    </row>
    <row r="900" spans="1:12" x14ac:dyDescent="0.2">
      <c r="A900" s="13">
        <v>862</v>
      </c>
      <c r="B900" s="9">
        <v>234400</v>
      </c>
      <c r="C900" s="7">
        <v>130000</v>
      </c>
      <c r="D900" s="7">
        <v>153600</v>
      </c>
      <c r="E900" s="15">
        <f t="shared" si="34"/>
        <v>234400</v>
      </c>
      <c r="F900" s="15">
        <f t="shared" si="35"/>
        <v>80</v>
      </c>
      <c r="G900" s="7"/>
      <c r="H900" s="7"/>
      <c r="I900" s="7"/>
      <c r="J900" s="7"/>
      <c r="L900" s="7"/>
    </row>
    <row r="901" spans="1:12" x14ac:dyDescent="0.2">
      <c r="A901" s="13">
        <v>863</v>
      </c>
      <c r="B901" s="9">
        <v>209600</v>
      </c>
      <c r="C901" s="7">
        <v>122000</v>
      </c>
      <c r="D901" s="7">
        <v>63600</v>
      </c>
      <c r="E901" s="15">
        <f t="shared" si="34"/>
        <v>209600</v>
      </c>
      <c r="F901" s="15">
        <f t="shared" si="35"/>
        <v>80</v>
      </c>
      <c r="G901" s="7"/>
      <c r="H901" s="7"/>
      <c r="I901" s="7"/>
      <c r="J901" s="7"/>
      <c r="L901" s="7"/>
    </row>
    <row r="902" spans="1:12" x14ac:dyDescent="0.2">
      <c r="A902" s="13">
        <v>864</v>
      </c>
      <c r="B902" s="9">
        <v>158400</v>
      </c>
      <c r="C902" s="7">
        <v>141000</v>
      </c>
      <c r="D902" s="7">
        <v>96000</v>
      </c>
      <c r="E902" s="15">
        <f t="shared" si="34"/>
        <v>158400</v>
      </c>
      <c r="F902" s="15">
        <f t="shared" si="35"/>
        <v>80</v>
      </c>
      <c r="G902" s="7"/>
      <c r="H902" s="7"/>
      <c r="I902" s="7"/>
      <c r="J902" s="7"/>
      <c r="L902" s="7"/>
    </row>
    <row r="903" spans="1:12" x14ac:dyDescent="0.2">
      <c r="A903" s="13">
        <v>865</v>
      </c>
      <c r="B903" s="9">
        <v>169600</v>
      </c>
      <c r="C903" s="7">
        <v>207000</v>
      </c>
      <c r="D903" s="7">
        <v>64800</v>
      </c>
      <c r="E903" s="15">
        <f t="shared" si="34"/>
        <v>207000</v>
      </c>
      <c r="F903" s="15">
        <f t="shared" si="35"/>
        <v>100</v>
      </c>
      <c r="G903" s="7"/>
      <c r="H903" s="7"/>
      <c r="I903" s="7"/>
      <c r="J903" s="7"/>
      <c r="L903" s="7"/>
    </row>
    <row r="904" spans="1:12" x14ac:dyDescent="0.2">
      <c r="A904" s="13">
        <v>866</v>
      </c>
      <c r="B904" s="9">
        <v>214400</v>
      </c>
      <c r="C904" s="7">
        <v>123000</v>
      </c>
      <c r="D904" s="7">
        <v>90000</v>
      </c>
      <c r="E904" s="15">
        <f t="shared" si="34"/>
        <v>214400</v>
      </c>
      <c r="F904" s="15">
        <f t="shared" si="35"/>
        <v>80</v>
      </c>
      <c r="G904" s="7"/>
      <c r="H904" s="7"/>
      <c r="I904" s="7"/>
      <c r="J904" s="7"/>
      <c r="L904" s="7"/>
    </row>
    <row r="905" spans="1:12" x14ac:dyDescent="0.2">
      <c r="A905" s="13">
        <v>867</v>
      </c>
      <c r="B905" s="9">
        <v>316000</v>
      </c>
      <c r="C905" s="7">
        <v>226000</v>
      </c>
      <c r="D905" s="7">
        <v>162000</v>
      </c>
      <c r="E905" s="15">
        <f t="shared" si="34"/>
        <v>316000</v>
      </c>
      <c r="F905" s="15">
        <f t="shared" si="35"/>
        <v>80</v>
      </c>
      <c r="G905" s="7"/>
      <c r="H905" s="7"/>
      <c r="I905" s="7"/>
      <c r="J905" s="7"/>
      <c r="L905" s="7"/>
    </row>
    <row r="906" spans="1:12" x14ac:dyDescent="0.2">
      <c r="A906" s="13">
        <v>868</v>
      </c>
      <c r="B906" s="9">
        <v>124000</v>
      </c>
      <c r="C906" s="7">
        <v>90000</v>
      </c>
      <c r="D906" s="7">
        <v>33600</v>
      </c>
      <c r="E906" s="15">
        <f t="shared" si="34"/>
        <v>124000</v>
      </c>
      <c r="F906" s="15">
        <f t="shared" si="35"/>
        <v>80</v>
      </c>
      <c r="G906" s="7"/>
      <c r="H906" s="7"/>
      <c r="I906" s="7"/>
      <c r="J906" s="7"/>
      <c r="L906" s="7"/>
    </row>
    <row r="907" spans="1:12" x14ac:dyDescent="0.2">
      <c r="A907" s="13">
        <v>869</v>
      </c>
      <c r="B907" s="9">
        <v>178400</v>
      </c>
      <c r="C907" s="7">
        <v>64000</v>
      </c>
      <c r="D907" s="7">
        <v>0</v>
      </c>
      <c r="E907" s="15">
        <f t="shared" si="34"/>
        <v>178400</v>
      </c>
      <c r="F907" s="15">
        <f t="shared" si="35"/>
        <v>80</v>
      </c>
      <c r="G907" s="7"/>
      <c r="H907" s="7"/>
      <c r="I907" s="7"/>
      <c r="J907" s="7"/>
      <c r="L907" s="7"/>
    </row>
    <row r="908" spans="1:12" x14ac:dyDescent="0.2">
      <c r="A908" s="13">
        <v>870</v>
      </c>
      <c r="B908" s="9">
        <v>189600</v>
      </c>
      <c r="C908" s="7">
        <v>114000</v>
      </c>
      <c r="D908" s="7">
        <v>27600</v>
      </c>
      <c r="E908" s="15">
        <f t="shared" si="34"/>
        <v>189600</v>
      </c>
      <c r="F908" s="15">
        <f t="shared" si="35"/>
        <v>80</v>
      </c>
      <c r="G908" s="7"/>
      <c r="H908" s="7"/>
      <c r="I908" s="7"/>
      <c r="J908" s="7"/>
      <c r="L908" s="7"/>
    </row>
    <row r="909" spans="1:12" x14ac:dyDescent="0.2">
      <c r="A909" s="13">
        <v>871</v>
      </c>
      <c r="B909" s="9">
        <v>125600</v>
      </c>
      <c r="C909" s="7">
        <v>157000</v>
      </c>
      <c r="D909" s="7">
        <v>0</v>
      </c>
      <c r="E909" s="15">
        <f t="shared" si="34"/>
        <v>157000</v>
      </c>
      <c r="F909" s="15">
        <f t="shared" si="35"/>
        <v>100</v>
      </c>
      <c r="G909" s="7"/>
      <c r="H909" s="7"/>
      <c r="I909" s="7"/>
      <c r="J909" s="7"/>
      <c r="L909" s="7"/>
    </row>
    <row r="910" spans="1:12" x14ac:dyDescent="0.2">
      <c r="A910" s="13">
        <v>872</v>
      </c>
      <c r="B910" s="9">
        <v>179200</v>
      </c>
      <c r="C910" s="7">
        <v>145000</v>
      </c>
      <c r="D910" s="7">
        <v>68400</v>
      </c>
      <c r="E910" s="15">
        <f t="shared" si="34"/>
        <v>179200</v>
      </c>
      <c r="F910" s="15">
        <f t="shared" si="35"/>
        <v>80</v>
      </c>
      <c r="G910" s="7"/>
      <c r="H910" s="7"/>
      <c r="I910" s="7"/>
      <c r="J910" s="7"/>
      <c r="L910" s="7"/>
    </row>
    <row r="911" spans="1:12" x14ac:dyDescent="0.2">
      <c r="A911" s="13">
        <v>873</v>
      </c>
      <c r="B911" s="9">
        <v>258400</v>
      </c>
      <c r="C911" s="7">
        <v>166000</v>
      </c>
      <c r="D911" s="7">
        <v>186000</v>
      </c>
      <c r="E911" s="15">
        <f t="shared" si="34"/>
        <v>258400</v>
      </c>
      <c r="F911" s="15">
        <f t="shared" si="35"/>
        <v>80</v>
      </c>
      <c r="G911" s="7"/>
      <c r="H911" s="7"/>
      <c r="I911" s="7"/>
      <c r="J911" s="7"/>
      <c r="L911" s="7"/>
    </row>
    <row r="912" spans="1:12" x14ac:dyDescent="0.2">
      <c r="A912" s="13">
        <v>874</v>
      </c>
      <c r="B912" s="9">
        <v>249600</v>
      </c>
      <c r="C912" s="7">
        <v>116000</v>
      </c>
      <c r="D912" s="7">
        <v>141600</v>
      </c>
      <c r="E912" s="15">
        <f t="shared" si="34"/>
        <v>249600</v>
      </c>
      <c r="F912" s="15">
        <f t="shared" si="35"/>
        <v>80</v>
      </c>
      <c r="G912" s="7"/>
      <c r="H912" s="7"/>
      <c r="I912" s="7"/>
      <c r="J912" s="7"/>
      <c r="L912" s="7"/>
    </row>
    <row r="913" spans="1:12" x14ac:dyDescent="0.2">
      <c r="A913" s="13">
        <v>875</v>
      </c>
      <c r="B913" s="9">
        <v>336800</v>
      </c>
      <c r="C913" s="7">
        <v>155000</v>
      </c>
      <c r="D913" s="7">
        <v>79200</v>
      </c>
      <c r="E913" s="15">
        <f t="shared" si="34"/>
        <v>336800</v>
      </c>
      <c r="F913" s="15">
        <f t="shared" si="35"/>
        <v>80</v>
      </c>
      <c r="G913" s="7"/>
      <c r="H913" s="7"/>
      <c r="I913" s="7"/>
      <c r="J913" s="7"/>
      <c r="L913" s="7"/>
    </row>
    <row r="914" spans="1:12" x14ac:dyDescent="0.2">
      <c r="A914" s="13">
        <v>876</v>
      </c>
      <c r="B914" s="9">
        <v>256000</v>
      </c>
      <c r="C914" s="7">
        <v>264000</v>
      </c>
      <c r="D914" s="7">
        <v>130800</v>
      </c>
      <c r="E914" s="15">
        <f t="shared" si="34"/>
        <v>264000</v>
      </c>
      <c r="F914" s="15">
        <f t="shared" si="35"/>
        <v>100</v>
      </c>
      <c r="G914" s="7"/>
      <c r="H914" s="7"/>
      <c r="I914" s="7"/>
      <c r="J914" s="7"/>
      <c r="L914" s="7"/>
    </row>
    <row r="915" spans="1:12" x14ac:dyDescent="0.2">
      <c r="A915" s="13">
        <v>877</v>
      </c>
      <c r="B915" s="9">
        <v>228800</v>
      </c>
      <c r="C915" s="7">
        <v>162000</v>
      </c>
      <c r="D915" s="7">
        <v>115200</v>
      </c>
      <c r="E915" s="15">
        <f t="shared" si="34"/>
        <v>228800</v>
      </c>
      <c r="F915" s="15">
        <f t="shared" si="35"/>
        <v>80</v>
      </c>
      <c r="G915" s="7"/>
      <c r="H915" s="7"/>
      <c r="I915" s="7"/>
      <c r="J915" s="7"/>
      <c r="L915" s="7"/>
    </row>
    <row r="916" spans="1:12" x14ac:dyDescent="0.2">
      <c r="A916" s="13">
        <v>878</v>
      </c>
      <c r="B916" s="9">
        <v>281600</v>
      </c>
      <c r="C916" s="7">
        <v>98000</v>
      </c>
      <c r="D916" s="7">
        <v>270000</v>
      </c>
      <c r="E916" s="15">
        <f t="shared" si="34"/>
        <v>281600</v>
      </c>
      <c r="F916" s="15">
        <f t="shared" si="35"/>
        <v>80</v>
      </c>
      <c r="G916" s="7"/>
      <c r="H916" s="7"/>
      <c r="I916" s="7"/>
      <c r="J916" s="7"/>
      <c r="L916" s="7"/>
    </row>
    <row r="917" spans="1:12" x14ac:dyDescent="0.2">
      <c r="A917" s="13">
        <v>879</v>
      </c>
      <c r="B917" s="9">
        <v>197600</v>
      </c>
      <c r="C917" s="7">
        <v>57000</v>
      </c>
      <c r="D917" s="7">
        <v>73200</v>
      </c>
      <c r="E917" s="15">
        <f t="shared" si="34"/>
        <v>197600</v>
      </c>
      <c r="F917" s="15">
        <f t="shared" si="35"/>
        <v>80</v>
      </c>
      <c r="G917" s="7"/>
      <c r="H917" s="7"/>
      <c r="I917" s="7"/>
      <c r="J917" s="7"/>
      <c r="L917" s="7"/>
    </row>
    <row r="918" spans="1:12" x14ac:dyDescent="0.2">
      <c r="A918" s="13">
        <v>880</v>
      </c>
      <c r="B918" s="9">
        <v>280000</v>
      </c>
      <c r="C918" s="7">
        <v>110000</v>
      </c>
      <c r="D918" s="7">
        <v>84000</v>
      </c>
      <c r="E918" s="15">
        <f t="shared" si="34"/>
        <v>280000</v>
      </c>
      <c r="F918" s="15">
        <f t="shared" si="35"/>
        <v>80</v>
      </c>
      <c r="G918" s="7"/>
      <c r="H918" s="7"/>
      <c r="I918" s="7"/>
      <c r="J918" s="7"/>
      <c r="L918" s="7"/>
    </row>
    <row r="919" spans="1:12" x14ac:dyDescent="0.2">
      <c r="A919" s="13">
        <v>881</v>
      </c>
      <c r="B919" s="9">
        <v>180800</v>
      </c>
      <c r="C919" s="7">
        <v>183000</v>
      </c>
      <c r="D919" s="7">
        <v>45600</v>
      </c>
      <c r="E919" s="15">
        <f t="shared" si="34"/>
        <v>183000</v>
      </c>
      <c r="F919" s="15">
        <f t="shared" si="35"/>
        <v>100</v>
      </c>
      <c r="G919" s="7"/>
      <c r="H919" s="7"/>
      <c r="I919" s="7"/>
      <c r="J919" s="7"/>
      <c r="L919" s="7"/>
    </row>
    <row r="920" spans="1:12" x14ac:dyDescent="0.2">
      <c r="A920" s="13">
        <v>882</v>
      </c>
      <c r="B920" s="9">
        <v>117600</v>
      </c>
      <c r="C920" s="7">
        <v>49000</v>
      </c>
      <c r="D920" s="7">
        <v>87600</v>
      </c>
      <c r="E920" s="15">
        <f t="shared" si="34"/>
        <v>117600</v>
      </c>
      <c r="F920" s="15">
        <f t="shared" si="35"/>
        <v>80</v>
      </c>
      <c r="G920" s="7"/>
      <c r="H920" s="7"/>
      <c r="I920" s="7"/>
      <c r="J920" s="7"/>
      <c r="L920" s="7"/>
    </row>
    <row r="921" spans="1:12" x14ac:dyDescent="0.2">
      <c r="A921" s="13">
        <v>883</v>
      </c>
      <c r="B921" s="9">
        <v>109600</v>
      </c>
      <c r="C921" s="7">
        <v>43000</v>
      </c>
      <c r="D921" s="7">
        <v>0</v>
      </c>
      <c r="E921" s="15">
        <f t="shared" si="34"/>
        <v>109600</v>
      </c>
      <c r="F921" s="15">
        <f t="shared" si="35"/>
        <v>80</v>
      </c>
      <c r="G921" s="7"/>
      <c r="H921" s="7"/>
      <c r="I921" s="7"/>
      <c r="J921" s="7"/>
      <c r="L921" s="7"/>
    </row>
    <row r="922" spans="1:12" x14ac:dyDescent="0.2">
      <c r="A922" s="13">
        <v>884</v>
      </c>
      <c r="B922" s="9">
        <v>154400</v>
      </c>
      <c r="C922" s="7">
        <v>58000</v>
      </c>
      <c r="D922" s="7">
        <v>48000</v>
      </c>
      <c r="E922" s="15">
        <f t="shared" si="34"/>
        <v>154400</v>
      </c>
      <c r="F922" s="15">
        <f t="shared" si="35"/>
        <v>80</v>
      </c>
      <c r="G922" s="7"/>
      <c r="H922" s="7"/>
      <c r="I922" s="7"/>
      <c r="J922" s="7"/>
      <c r="L922" s="7"/>
    </row>
    <row r="923" spans="1:12" x14ac:dyDescent="0.2">
      <c r="A923" s="13">
        <v>885</v>
      </c>
      <c r="B923" s="9">
        <v>258400</v>
      </c>
      <c r="C923" s="7">
        <v>185000</v>
      </c>
      <c r="D923" s="7">
        <v>36000</v>
      </c>
      <c r="E923" s="15">
        <f t="shared" si="34"/>
        <v>258400</v>
      </c>
      <c r="F923" s="15">
        <f t="shared" si="35"/>
        <v>80</v>
      </c>
      <c r="G923" s="7"/>
      <c r="H923" s="7"/>
      <c r="I923" s="7"/>
      <c r="J923" s="7"/>
      <c r="L923" s="7"/>
    </row>
    <row r="924" spans="1:12" x14ac:dyDescent="0.2">
      <c r="A924" s="13">
        <v>886</v>
      </c>
      <c r="B924" s="9">
        <v>140800</v>
      </c>
      <c r="C924" s="7">
        <v>179000</v>
      </c>
      <c r="D924" s="7">
        <v>115200</v>
      </c>
      <c r="E924" s="15">
        <f t="shared" si="34"/>
        <v>179000</v>
      </c>
      <c r="F924" s="15">
        <f t="shared" si="35"/>
        <v>100</v>
      </c>
      <c r="G924" s="7"/>
      <c r="H924" s="7"/>
      <c r="I924" s="7"/>
      <c r="J924" s="7"/>
      <c r="L924" s="7"/>
    </row>
    <row r="925" spans="1:12" x14ac:dyDescent="0.2">
      <c r="A925" s="13">
        <v>887</v>
      </c>
      <c r="B925" s="9">
        <v>177600</v>
      </c>
      <c r="C925" s="7">
        <v>222000</v>
      </c>
      <c r="D925" s="7">
        <v>189600</v>
      </c>
      <c r="E925" s="15">
        <f t="shared" si="34"/>
        <v>222000</v>
      </c>
      <c r="F925" s="15">
        <f t="shared" si="35"/>
        <v>100</v>
      </c>
      <c r="G925" s="7"/>
      <c r="H925" s="7"/>
      <c r="I925" s="7"/>
      <c r="J925" s="7"/>
      <c r="L925" s="7"/>
    </row>
    <row r="926" spans="1:12" x14ac:dyDescent="0.2">
      <c r="A926" s="13">
        <v>888</v>
      </c>
      <c r="B926" s="9">
        <v>114400</v>
      </c>
      <c r="C926" s="7">
        <v>55000</v>
      </c>
      <c r="D926" s="7">
        <v>46800</v>
      </c>
      <c r="E926" s="15">
        <f t="shared" si="34"/>
        <v>114400</v>
      </c>
      <c r="F926" s="15">
        <f t="shared" si="35"/>
        <v>80</v>
      </c>
      <c r="G926" s="7"/>
      <c r="H926" s="7"/>
      <c r="I926" s="7"/>
      <c r="J926" s="7"/>
      <c r="L926" s="7"/>
    </row>
    <row r="927" spans="1:12" x14ac:dyDescent="0.2">
      <c r="A927" s="13">
        <v>889</v>
      </c>
      <c r="B927" s="9">
        <v>154400</v>
      </c>
      <c r="C927" s="7">
        <v>158000</v>
      </c>
      <c r="D927" s="7">
        <v>0</v>
      </c>
      <c r="E927" s="15">
        <f t="shared" si="34"/>
        <v>158000</v>
      </c>
      <c r="F927" s="15">
        <f t="shared" si="35"/>
        <v>100</v>
      </c>
      <c r="G927" s="7"/>
      <c r="H927" s="7"/>
      <c r="I927" s="7"/>
      <c r="J927" s="7"/>
      <c r="L927" s="7"/>
    </row>
    <row r="928" spans="1:12" x14ac:dyDescent="0.2">
      <c r="A928" s="13">
        <v>890</v>
      </c>
      <c r="B928" s="9">
        <v>157600</v>
      </c>
      <c r="C928" s="7">
        <v>130000</v>
      </c>
      <c r="D928" s="7">
        <v>19200</v>
      </c>
      <c r="E928" s="15">
        <f t="shared" si="34"/>
        <v>157600</v>
      </c>
      <c r="F928" s="15">
        <f t="shared" si="35"/>
        <v>80</v>
      </c>
      <c r="G928" s="7"/>
      <c r="H928" s="7"/>
      <c r="I928" s="7"/>
      <c r="J928" s="7"/>
      <c r="L928" s="7"/>
    </row>
    <row r="929" spans="1:12" x14ac:dyDescent="0.2">
      <c r="A929" s="13">
        <v>891</v>
      </c>
      <c r="B929" s="9">
        <v>66400</v>
      </c>
      <c r="C929" s="7">
        <v>89000</v>
      </c>
      <c r="D929" s="7">
        <v>32400</v>
      </c>
      <c r="E929" s="15">
        <f t="shared" si="34"/>
        <v>89000</v>
      </c>
      <c r="F929" s="15">
        <f t="shared" si="35"/>
        <v>100</v>
      </c>
      <c r="G929" s="7"/>
      <c r="H929" s="7"/>
      <c r="I929" s="7"/>
      <c r="J929" s="7"/>
      <c r="L929" s="7"/>
    </row>
    <row r="930" spans="1:12" x14ac:dyDescent="0.2">
      <c r="A930" s="13">
        <v>892</v>
      </c>
      <c r="B930" s="9">
        <v>143200</v>
      </c>
      <c r="C930" s="7">
        <v>149000</v>
      </c>
      <c r="D930" s="7">
        <v>129600</v>
      </c>
      <c r="E930" s="15">
        <f t="shared" si="34"/>
        <v>149000</v>
      </c>
      <c r="F930" s="15">
        <f t="shared" si="35"/>
        <v>100</v>
      </c>
      <c r="G930" s="7"/>
      <c r="H930" s="7"/>
      <c r="I930" s="7"/>
      <c r="J930" s="7"/>
      <c r="L930" s="7"/>
    </row>
    <row r="931" spans="1:12" x14ac:dyDescent="0.2">
      <c r="A931" s="13">
        <v>893</v>
      </c>
      <c r="B931" s="9">
        <v>143200</v>
      </c>
      <c r="C931" s="7">
        <v>115000</v>
      </c>
      <c r="D931" s="7">
        <v>33600</v>
      </c>
      <c r="E931" s="15">
        <f t="shared" si="34"/>
        <v>143200</v>
      </c>
      <c r="F931" s="15">
        <f t="shared" si="35"/>
        <v>80</v>
      </c>
      <c r="G931" s="7"/>
      <c r="H931" s="7"/>
      <c r="I931" s="7"/>
      <c r="J931" s="7"/>
      <c r="L931" s="7"/>
    </row>
    <row r="932" spans="1:12" x14ac:dyDescent="0.2">
      <c r="A932" s="13">
        <v>894</v>
      </c>
      <c r="B932" s="9">
        <v>286400</v>
      </c>
      <c r="C932" s="7">
        <v>151000</v>
      </c>
      <c r="D932" s="7">
        <v>78000</v>
      </c>
      <c r="E932" s="15">
        <f t="shared" si="34"/>
        <v>286400</v>
      </c>
      <c r="F932" s="15">
        <f t="shared" si="35"/>
        <v>80</v>
      </c>
      <c r="G932" s="7"/>
      <c r="H932" s="7"/>
      <c r="I932" s="7"/>
      <c r="J932" s="7"/>
      <c r="L932" s="7"/>
    </row>
    <row r="933" spans="1:12" x14ac:dyDescent="0.2">
      <c r="A933" s="13">
        <v>895</v>
      </c>
      <c r="B933" s="9">
        <v>336800</v>
      </c>
      <c r="C933" s="7">
        <v>182000</v>
      </c>
      <c r="D933" s="7">
        <v>102000</v>
      </c>
      <c r="E933" s="15">
        <f t="shared" si="34"/>
        <v>336800</v>
      </c>
      <c r="F933" s="15">
        <f t="shared" si="35"/>
        <v>80</v>
      </c>
      <c r="G933" s="7"/>
      <c r="H933" s="7"/>
      <c r="I933" s="7"/>
      <c r="J933" s="7"/>
      <c r="L933" s="7"/>
    </row>
    <row r="934" spans="1:12" x14ac:dyDescent="0.2">
      <c r="A934" s="13">
        <v>896</v>
      </c>
      <c r="B934" s="9">
        <v>41600</v>
      </c>
      <c r="C934" s="7">
        <v>24000</v>
      </c>
      <c r="D934" s="7">
        <v>28800</v>
      </c>
      <c r="E934" s="15">
        <f t="shared" si="34"/>
        <v>41600</v>
      </c>
      <c r="F934" s="15">
        <f t="shared" si="35"/>
        <v>80</v>
      </c>
      <c r="G934" s="7"/>
      <c r="H934" s="7"/>
      <c r="I934" s="7"/>
      <c r="J934" s="7"/>
      <c r="L934" s="7"/>
    </row>
    <row r="935" spans="1:12" x14ac:dyDescent="0.2">
      <c r="A935" s="13">
        <v>897</v>
      </c>
      <c r="B935" s="9">
        <v>289600</v>
      </c>
      <c r="C935" s="7">
        <v>259000</v>
      </c>
      <c r="D935" s="7">
        <v>28800</v>
      </c>
      <c r="E935" s="15">
        <f t="shared" si="34"/>
        <v>289600</v>
      </c>
      <c r="F935" s="15">
        <f t="shared" si="35"/>
        <v>80</v>
      </c>
      <c r="G935" s="7"/>
      <c r="H935" s="7"/>
      <c r="I935" s="7"/>
      <c r="J935" s="7"/>
      <c r="L935" s="7"/>
    </row>
    <row r="936" spans="1:12" x14ac:dyDescent="0.2">
      <c r="A936" s="13">
        <v>898</v>
      </c>
      <c r="B936" s="9">
        <v>105600</v>
      </c>
      <c r="C936" s="7">
        <v>108000</v>
      </c>
      <c r="D936" s="7">
        <v>97200</v>
      </c>
      <c r="E936" s="15">
        <f t="shared" ref="E936:E999" si="36">MAX(B936:D936)</f>
        <v>108000</v>
      </c>
      <c r="F936" s="15">
        <f t="shared" ref="F936:F999" si="37">IF(E936=B936,80,IF(E936=C936,100,120))</f>
        <v>100</v>
      </c>
      <c r="G936" s="7"/>
      <c r="H936" s="7"/>
      <c r="I936" s="7"/>
      <c r="J936" s="7"/>
      <c r="L936" s="7"/>
    </row>
    <row r="937" spans="1:12" x14ac:dyDescent="0.2">
      <c r="A937" s="13">
        <v>899</v>
      </c>
      <c r="B937" s="9">
        <v>116800</v>
      </c>
      <c r="C937" s="7">
        <v>34000</v>
      </c>
      <c r="D937" s="7">
        <v>73200</v>
      </c>
      <c r="E937" s="15">
        <f t="shared" si="36"/>
        <v>116800</v>
      </c>
      <c r="F937" s="15">
        <f t="shared" si="37"/>
        <v>80</v>
      </c>
      <c r="G937" s="7"/>
      <c r="H937" s="7"/>
      <c r="I937" s="7"/>
      <c r="J937" s="7"/>
      <c r="L937" s="7"/>
    </row>
    <row r="938" spans="1:12" x14ac:dyDescent="0.2">
      <c r="A938" s="13">
        <v>900</v>
      </c>
      <c r="B938" s="9">
        <v>113600</v>
      </c>
      <c r="C938" s="7">
        <v>174000</v>
      </c>
      <c r="D938" s="7">
        <v>84000</v>
      </c>
      <c r="E938" s="15">
        <f t="shared" si="36"/>
        <v>174000</v>
      </c>
      <c r="F938" s="15">
        <f t="shared" si="37"/>
        <v>100</v>
      </c>
      <c r="G938" s="7"/>
      <c r="H938" s="7"/>
      <c r="I938" s="7"/>
      <c r="J938" s="7"/>
      <c r="L938" s="7"/>
    </row>
    <row r="939" spans="1:12" x14ac:dyDescent="0.2">
      <c r="A939" s="13">
        <v>901</v>
      </c>
      <c r="B939" s="9">
        <v>120800</v>
      </c>
      <c r="C939" s="7">
        <v>105000</v>
      </c>
      <c r="D939" s="7">
        <v>75600</v>
      </c>
      <c r="E939" s="15">
        <f t="shared" si="36"/>
        <v>120800</v>
      </c>
      <c r="F939" s="15">
        <f t="shared" si="37"/>
        <v>80</v>
      </c>
      <c r="G939" s="7"/>
      <c r="H939" s="7"/>
      <c r="I939" s="7"/>
      <c r="J939" s="7"/>
      <c r="L939" s="7"/>
    </row>
    <row r="940" spans="1:12" x14ac:dyDescent="0.2">
      <c r="A940" s="13">
        <v>902</v>
      </c>
      <c r="B940" s="9">
        <v>227200</v>
      </c>
      <c r="C940" s="7">
        <v>171000</v>
      </c>
      <c r="D940" s="7">
        <v>100800</v>
      </c>
      <c r="E940" s="15">
        <f t="shared" si="36"/>
        <v>227200</v>
      </c>
      <c r="F940" s="15">
        <f t="shared" si="37"/>
        <v>80</v>
      </c>
      <c r="G940" s="7"/>
      <c r="H940" s="7"/>
      <c r="I940" s="7"/>
      <c r="J940" s="7"/>
      <c r="L940" s="7"/>
    </row>
    <row r="941" spans="1:12" x14ac:dyDescent="0.2">
      <c r="A941" s="13">
        <v>903</v>
      </c>
      <c r="B941" s="9">
        <v>145600</v>
      </c>
      <c r="C941" s="7">
        <v>63000</v>
      </c>
      <c r="D941" s="7">
        <v>80400</v>
      </c>
      <c r="E941" s="15">
        <f t="shared" si="36"/>
        <v>145600</v>
      </c>
      <c r="F941" s="15">
        <f t="shared" si="37"/>
        <v>80</v>
      </c>
      <c r="G941" s="7"/>
      <c r="H941" s="7"/>
      <c r="I941" s="7"/>
      <c r="J941" s="7"/>
      <c r="L941" s="7"/>
    </row>
    <row r="942" spans="1:12" x14ac:dyDescent="0.2">
      <c r="A942" s="13">
        <v>904</v>
      </c>
      <c r="B942" s="9">
        <v>193600</v>
      </c>
      <c r="C942" s="7">
        <v>75000</v>
      </c>
      <c r="D942" s="7">
        <v>39600</v>
      </c>
      <c r="E942" s="15">
        <f t="shared" si="36"/>
        <v>193600</v>
      </c>
      <c r="F942" s="15">
        <f t="shared" si="37"/>
        <v>80</v>
      </c>
      <c r="G942" s="7"/>
      <c r="H942" s="7"/>
      <c r="I942" s="7"/>
      <c r="J942" s="7"/>
      <c r="L942" s="7"/>
    </row>
    <row r="943" spans="1:12" x14ac:dyDescent="0.2">
      <c r="A943" s="13">
        <v>905</v>
      </c>
      <c r="B943" s="9">
        <v>181600</v>
      </c>
      <c r="C943" s="7">
        <v>189000</v>
      </c>
      <c r="D943" s="7">
        <v>64800</v>
      </c>
      <c r="E943" s="15">
        <f t="shared" si="36"/>
        <v>189000</v>
      </c>
      <c r="F943" s="15">
        <f t="shared" si="37"/>
        <v>100</v>
      </c>
      <c r="G943" s="7"/>
      <c r="H943" s="7"/>
      <c r="I943" s="7"/>
      <c r="J943" s="7"/>
      <c r="L943" s="7"/>
    </row>
    <row r="944" spans="1:12" x14ac:dyDescent="0.2">
      <c r="A944" s="13">
        <v>906</v>
      </c>
      <c r="B944" s="9">
        <v>140800</v>
      </c>
      <c r="C944" s="7">
        <v>95000</v>
      </c>
      <c r="D944" s="7">
        <v>66000</v>
      </c>
      <c r="E944" s="15">
        <f t="shared" si="36"/>
        <v>140800</v>
      </c>
      <c r="F944" s="15">
        <f t="shared" si="37"/>
        <v>80</v>
      </c>
      <c r="G944" s="7"/>
      <c r="H944" s="7"/>
      <c r="I944" s="7"/>
      <c r="J944" s="7"/>
      <c r="L944" s="7"/>
    </row>
    <row r="945" spans="1:12" x14ac:dyDescent="0.2">
      <c r="A945" s="13">
        <v>907</v>
      </c>
      <c r="B945" s="9">
        <v>208000</v>
      </c>
      <c r="C945" s="7">
        <v>96000</v>
      </c>
      <c r="D945" s="7">
        <v>73200</v>
      </c>
      <c r="E945" s="15">
        <f t="shared" si="36"/>
        <v>208000</v>
      </c>
      <c r="F945" s="15">
        <f t="shared" si="37"/>
        <v>80</v>
      </c>
      <c r="G945" s="7"/>
      <c r="H945" s="7"/>
      <c r="I945" s="7"/>
      <c r="J945" s="7"/>
      <c r="L945" s="7"/>
    </row>
    <row r="946" spans="1:12" x14ac:dyDescent="0.2">
      <c r="A946" s="13">
        <v>908</v>
      </c>
      <c r="B946" s="9">
        <v>208800</v>
      </c>
      <c r="C946" s="7">
        <v>143000</v>
      </c>
      <c r="D946" s="7">
        <v>96000</v>
      </c>
      <c r="E946" s="15">
        <f t="shared" si="36"/>
        <v>208800</v>
      </c>
      <c r="F946" s="15">
        <f t="shared" si="37"/>
        <v>80</v>
      </c>
      <c r="G946" s="7"/>
      <c r="H946" s="7"/>
      <c r="I946" s="7"/>
      <c r="J946" s="7"/>
      <c r="L946" s="7"/>
    </row>
    <row r="947" spans="1:12" x14ac:dyDescent="0.2">
      <c r="A947" s="13">
        <v>909</v>
      </c>
      <c r="B947" s="9">
        <v>222400</v>
      </c>
      <c r="C947" s="7">
        <v>148000</v>
      </c>
      <c r="D947" s="7">
        <v>120000</v>
      </c>
      <c r="E947" s="15">
        <f t="shared" si="36"/>
        <v>222400</v>
      </c>
      <c r="F947" s="15">
        <f t="shared" si="37"/>
        <v>80</v>
      </c>
      <c r="G947" s="7"/>
      <c r="H947" s="7"/>
      <c r="I947" s="7"/>
      <c r="J947" s="7"/>
      <c r="L947" s="7"/>
    </row>
    <row r="948" spans="1:12" x14ac:dyDescent="0.2">
      <c r="A948" s="13">
        <v>910</v>
      </c>
      <c r="B948" s="9">
        <v>116800</v>
      </c>
      <c r="C948" s="7">
        <v>79000</v>
      </c>
      <c r="D948" s="7">
        <v>58800</v>
      </c>
      <c r="E948" s="15">
        <f t="shared" si="36"/>
        <v>116800</v>
      </c>
      <c r="F948" s="15">
        <f t="shared" si="37"/>
        <v>80</v>
      </c>
      <c r="G948" s="7"/>
      <c r="H948" s="7"/>
      <c r="I948" s="7"/>
      <c r="J948" s="7"/>
      <c r="L948" s="7"/>
    </row>
    <row r="949" spans="1:12" x14ac:dyDescent="0.2">
      <c r="A949" s="13">
        <v>911</v>
      </c>
      <c r="B949" s="9">
        <v>192000</v>
      </c>
      <c r="C949" s="7">
        <v>64000</v>
      </c>
      <c r="D949" s="7">
        <v>55200</v>
      </c>
      <c r="E949" s="15">
        <f t="shared" si="36"/>
        <v>192000</v>
      </c>
      <c r="F949" s="15">
        <f t="shared" si="37"/>
        <v>80</v>
      </c>
      <c r="G949" s="7"/>
      <c r="H949" s="7"/>
      <c r="I949" s="7"/>
      <c r="J949" s="7"/>
      <c r="L949" s="7"/>
    </row>
    <row r="950" spans="1:12" x14ac:dyDescent="0.2">
      <c r="A950" s="13">
        <v>912</v>
      </c>
      <c r="B950" s="9">
        <v>276000</v>
      </c>
      <c r="C950" s="7">
        <v>183000</v>
      </c>
      <c r="D950" s="7">
        <v>135600</v>
      </c>
      <c r="E950" s="15">
        <f t="shared" si="36"/>
        <v>276000</v>
      </c>
      <c r="F950" s="15">
        <f t="shared" si="37"/>
        <v>80</v>
      </c>
      <c r="G950" s="7"/>
      <c r="H950" s="7"/>
      <c r="I950" s="7"/>
      <c r="J950" s="7"/>
      <c r="L950" s="7"/>
    </row>
    <row r="951" spans="1:12" x14ac:dyDescent="0.2">
      <c r="A951" s="13">
        <v>913</v>
      </c>
      <c r="B951" s="9">
        <v>103200</v>
      </c>
      <c r="C951" s="7">
        <v>103000</v>
      </c>
      <c r="D951" s="7">
        <v>18000</v>
      </c>
      <c r="E951" s="15">
        <f t="shared" si="36"/>
        <v>103200</v>
      </c>
      <c r="F951" s="15">
        <f t="shared" si="37"/>
        <v>80</v>
      </c>
      <c r="G951" s="7"/>
      <c r="H951" s="7"/>
      <c r="I951" s="7"/>
      <c r="J951" s="7"/>
      <c r="L951" s="7"/>
    </row>
    <row r="952" spans="1:12" x14ac:dyDescent="0.2">
      <c r="A952" s="13">
        <v>914</v>
      </c>
      <c r="B952" s="9">
        <v>231200</v>
      </c>
      <c r="C952" s="7">
        <v>180000</v>
      </c>
      <c r="D952" s="7">
        <v>140400</v>
      </c>
      <c r="E952" s="15">
        <f t="shared" si="36"/>
        <v>231200</v>
      </c>
      <c r="F952" s="15">
        <f t="shared" si="37"/>
        <v>80</v>
      </c>
      <c r="G952" s="7"/>
      <c r="H952" s="7"/>
      <c r="I952" s="7"/>
      <c r="J952" s="7"/>
      <c r="L952" s="7"/>
    </row>
    <row r="953" spans="1:12" x14ac:dyDescent="0.2">
      <c r="A953" s="13">
        <v>915</v>
      </c>
      <c r="B953" s="9">
        <v>98400</v>
      </c>
      <c r="C953" s="7">
        <v>35000</v>
      </c>
      <c r="D953" s="7">
        <v>34800</v>
      </c>
      <c r="E953" s="15">
        <f t="shared" si="36"/>
        <v>98400</v>
      </c>
      <c r="F953" s="15">
        <f t="shared" si="37"/>
        <v>80</v>
      </c>
      <c r="G953" s="7"/>
      <c r="H953" s="7"/>
      <c r="I953" s="7"/>
      <c r="J953" s="7"/>
      <c r="L953" s="7"/>
    </row>
    <row r="954" spans="1:12" x14ac:dyDescent="0.2">
      <c r="A954" s="13">
        <v>916</v>
      </c>
      <c r="B954" s="9">
        <v>131200</v>
      </c>
      <c r="C954" s="7">
        <v>143000</v>
      </c>
      <c r="D954" s="7">
        <v>43200</v>
      </c>
      <c r="E954" s="15">
        <f t="shared" si="36"/>
        <v>143000</v>
      </c>
      <c r="F954" s="15">
        <f t="shared" si="37"/>
        <v>100</v>
      </c>
      <c r="G954" s="7"/>
      <c r="H954" s="7"/>
      <c r="I954" s="7"/>
      <c r="J954" s="7"/>
      <c r="L954" s="7"/>
    </row>
    <row r="955" spans="1:12" x14ac:dyDescent="0.2">
      <c r="A955" s="13">
        <v>917</v>
      </c>
      <c r="B955" s="9">
        <v>72000</v>
      </c>
      <c r="C955" s="7">
        <v>133000</v>
      </c>
      <c r="D955" s="7">
        <v>34800</v>
      </c>
      <c r="E955" s="15">
        <f t="shared" si="36"/>
        <v>133000</v>
      </c>
      <c r="F955" s="15">
        <f t="shared" si="37"/>
        <v>100</v>
      </c>
      <c r="G955" s="7"/>
      <c r="H955" s="7"/>
      <c r="I955" s="7"/>
      <c r="J955" s="7"/>
      <c r="L955" s="7"/>
    </row>
    <row r="956" spans="1:12" x14ac:dyDescent="0.2">
      <c r="A956" s="13">
        <v>918</v>
      </c>
      <c r="B956" s="9">
        <v>96800</v>
      </c>
      <c r="C956" s="7">
        <v>77000</v>
      </c>
      <c r="D956" s="7">
        <v>0</v>
      </c>
      <c r="E956" s="15">
        <f t="shared" si="36"/>
        <v>96800</v>
      </c>
      <c r="F956" s="15">
        <f t="shared" si="37"/>
        <v>80</v>
      </c>
      <c r="G956" s="7"/>
      <c r="H956" s="7"/>
      <c r="I956" s="7"/>
      <c r="J956" s="7"/>
      <c r="L956" s="7"/>
    </row>
    <row r="957" spans="1:12" x14ac:dyDescent="0.2">
      <c r="A957" s="13">
        <v>919</v>
      </c>
      <c r="B957" s="9">
        <v>232800</v>
      </c>
      <c r="C957" s="7">
        <v>235000</v>
      </c>
      <c r="D957" s="7">
        <v>195600</v>
      </c>
      <c r="E957" s="15">
        <f t="shared" si="36"/>
        <v>235000</v>
      </c>
      <c r="F957" s="15">
        <f t="shared" si="37"/>
        <v>100</v>
      </c>
      <c r="G957" s="7"/>
      <c r="H957" s="7"/>
      <c r="I957" s="7"/>
      <c r="J957" s="7"/>
      <c r="L957" s="7"/>
    </row>
    <row r="958" spans="1:12" x14ac:dyDescent="0.2">
      <c r="A958" s="13">
        <v>920</v>
      </c>
      <c r="B958" s="9">
        <v>196800</v>
      </c>
      <c r="C958" s="7">
        <v>113000</v>
      </c>
      <c r="D958" s="7">
        <v>0</v>
      </c>
      <c r="E958" s="15">
        <f t="shared" si="36"/>
        <v>196800</v>
      </c>
      <c r="F958" s="15">
        <f t="shared" si="37"/>
        <v>80</v>
      </c>
      <c r="G958" s="7"/>
      <c r="H958" s="7"/>
      <c r="I958" s="7"/>
      <c r="J958" s="7"/>
      <c r="L958" s="7"/>
    </row>
    <row r="959" spans="1:12" x14ac:dyDescent="0.2">
      <c r="A959" s="13">
        <v>921</v>
      </c>
      <c r="B959" s="9">
        <v>197600</v>
      </c>
      <c r="C959" s="7">
        <v>219000</v>
      </c>
      <c r="D959" s="7">
        <v>61200</v>
      </c>
      <c r="E959" s="15">
        <f t="shared" si="36"/>
        <v>219000</v>
      </c>
      <c r="F959" s="15">
        <f t="shared" si="37"/>
        <v>100</v>
      </c>
      <c r="G959" s="7"/>
      <c r="H959" s="7"/>
      <c r="I959" s="7"/>
      <c r="J959" s="7"/>
      <c r="L959" s="7"/>
    </row>
    <row r="960" spans="1:12" x14ac:dyDescent="0.2">
      <c r="A960" s="13">
        <v>922</v>
      </c>
      <c r="B960" s="9">
        <v>274400</v>
      </c>
      <c r="C960" s="7">
        <v>74000</v>
      </c>
      <c r="D960" s="7">
        <v>216000</v>
      </c>
      <c r="E960" s="15">
        <f t="shared" si="36"/>
        <v>274400</v>
      </c>
      <c r="F960" s="15">
        <f t="shared" si="37"/>
        <v>80</v>
      </c>
      <c r="G960" s="7"/>
      <c r="H960" s="7"/>
      <c r="I960" s="7"/>
      <c r="J960" s="7"/>
      <c r="L960" s="7"/>
    </row>
    <row r="961" spans="1:12" x14ac:dyDescent="0.2">
      <c r="A961" s="13">
        <v>923</v>
      </c>
      <c r="B961" s="9">
        <v>304800</v>
      </c>
      <c r="C961" s="7">
        <v>166000</v>
      </c>
      <c r="D961" s="7">
        <v>145200</v>
      </c>
      <c r="E961" s="15">
        <f t="shared" si="36"/>
        <v>304800</v>
      </c>
      <c r="F961" s="15">
        <f t="shared" si="37"/>
        <v>80</v>
      </c>
      <c r="G961" s="7"/>
      <c r="H961" s="7"/>
      <c r="I961" s="7"/>
      <c r="J961" s="7"/>
      <c r="L961" s="7"/>
    </row>
    <row r="962" spans="1:12" x14ac:dyDescent="0.2">
      <c r="A962" s="13">
        <v>924</v>
      </c>
      <c r="B962" s="9">
        <v>265600</v>
      </c>
      <c r="C962" s="7">
        <v>165000</v>
      </c>
      <c r="D962" s="7">
        <v>153600</v>
      </c>
      <c r="E962" s="15">
        <f t="shared" si="36"/>
        <v>265600</v>
      </c>
      <c r="F962" s="15">
        <f t="shared" si="37"/>
        <v>80</v>
      </c>
      <c r="G962" s="7"/>
      <c r="H962" s="7"/>
      <c r="I962" s="7"/>
      <c r="J962" s="7"/>
      <c r="L962" s="7"/>
    </row>
    <row r="963" spans="1:12" x14ac:dyDescent="0.2">
      <c r="A963" s="13">
        <v>925</v>
      </c>
      <c r="B963" s="9">
        <v>156800</v>
      </c>
      <c r="C963" s="7">
        <v>186000</v>
      </c>
      <c r="D963" s="7">
        <v>69600</v>
      </c>
      <c r="E963" s="15">
        <f t="shared" si="36"/>
        <v>186000</v>
      </c>
      <c r="F963" s="15">
        <f t="shared" si="37"/>
        <v>100</v>
      </c>
      <c r="G963" s="7"/>
      <c r="H963" s="7"/>
      <c r="I963" s="7"/>
      <c r="J963" s="7"/>
      <c r="L963" s="7"/>
    </row>
    <row r="964" spans="1:12" x14ac:dyDescent="0.2">
      <c r="A964" s="13">
        <v>926</v>
      </c>
      <c r="B964" s="9">
        <v>212800</v>
      </c>
      <c r="C964" s="7">
        <v>117000</v>
      </c>
      <c r="D964" s="7">
        <v>30000</v>
      </c>
      <c r="E964" s="15">
        <f t="shared" si="36"/>
        <v>212800</v>
      </c>
      <c r="F964" s="15">
        <f t="shared" si="37"/>
        <v>80</v>
      </c>
      <c r="G964" s="7"/>
      <c r="H964" s="7"/>
      <c r="I964" s="7"/>
      <c r="J964" s="7"/>
      <c r="L964" s="7"/>
    </row>
    <row r="965" spans="1:12" x14ac:dyDescent="0.2">
      <c r="A965" s="13">
        <v>927</v>
      </c>
      <c r="B965" s="9">
        <v>241600</v>
      </c>
      <c r="C965" s="7">
        <v>223000</v>
      </c>
      <c r="D965" s="7">
        <v>92400</v>
      </c>
      <c r="E965" s="15">
        <f t="shared" si="36"/>
        <v>241600</v>
      </c>
      <c r="F965" s="15">
        <f t="shared" si="37"/>
        <v>80</v>
      </c>
      <c r="G965" s="7"/>
      <c r="H965" s="7"/>
      <c r="I965" s="7"/>
      <c r="J965" s="7"/>
      <c r="L965" s="7"/>
    </row>
    <row r="966" spans="1:12" x14ac:dyDescent="0.2">
      <c r="A966" s="13">
        <v>928</v>
      </c>
      <c r="B966" s="9">
        <v>299200</v>
      </c>
      <c r="C966" s="7">
        <v>116000</v>
      </c>
      <c r="D966" s="7">
        <v>198000</v>
      </c>
      <c r="E966" s="15">
        <f t="shared" si="36"/>
        <v>299200</v>
      </c>
      <c r="F966" s="15">
        <f t="shared" si="37"/>
        <v>80</v>
      </c>
      <c r="G966" s="7"/>
      <c r="H966" s="7"/>
      <c r="I966" s="7"/>
      <c r="J966" s="7"/>
      <c r="L966" s="7"/>
    </row>
    <row r="967" spans="1:12" x14ac:dyDescent="0.2">
      <c r="A967" s="13">
        <v>929</v>
      </c>
      <c r="B967" s="9">
        <v>196000</v>
      </c>
      <c r="C967" s="7">
        <v>119000</v>
      </c>
      <c r="D967" s="7">
        <v>90000</v>
      </c>
      <c r="E967" s="15">
        <f t="shared" si="36"/>
        <v>196000</v>
      </c>
      <c r="F967" s="15">
        <f t="shared" si="37"/>
        <v>80</v>
      </c>
      <c r="G967" s="7"/>
      <c r="H967" s="7"/>
      <c r="I967" s="7"/>
      <c r="J967" s="7"/>
      <c r="L967" s="7"/>
    </row>
    <row r="968" spans="1:12" x14ac:dyDescent="0.2">
      <c r="A968" s="13">
        <v>930</v>
      </c>
      <c r="B968" s="9">
        <v>176800</v>
      </c>
      <c r="C968" s="7">
        <v>187000</v>
      </c>
      <c r="D968" s="7">
        <v>50400</v>
      </c>
      <c r="E968" s="15">
        <f t="shared" si="36"/>
        <v>187000</v>
      </c>
      <c r="F968" s="15">
        <f t="shared" si="37"/>
        <v>100</v>
      </c>
      <c r="G968" s="7"/>
      <c r="H968" s="7"/>
      <c r="I968" s="7"/>
      <c r="J968" s="7"/>
      <c r="L968" s="7"/>
    </row>
    <row r="969" spans="1:12" x14ac:dyDescent="0.2">
      <c r="A969" s="13">
        <v>931</v>
      </c>
      <c r="B969" s="9">
        <v>129600</v>
      </c>
      <c r="C969" s="7">
        <v>64000</v>
      </c>
      <c r="D969" s="7">
        <v>0</v>
      </c>
      <c r="E969" s="15">
        <f t="shared" si="36"/>
        <v>129600</v>
      </c>
      <c r="F969" s="15">
        <f t="shared" si="37"/>
        <v>80</v>
      </c>
      <c r="G969" s="7"/>
      <c r="H969" s="7"/>
      <c r="I969" s="7"/>
      <c r="J969" s="7"/>
      <c r="L969" s="7"/>
    </row>
    <row r="970" spans="1:12" x14ac:dyDescent="0.2">
      <c r="A970" s="13">
        <v>932</v>
      </c>
      <c r="B970" s="9">
        <v>204000</v>
      </c>
      <c r="C970" s="7">
        <v>211000</v>
      </c>
      <c r="D970" s="7">
        <v>129600</v>
      </c>
      <c r="E970" s="15">
        <f t="shared" si="36"/>
        <v>211000</v>
      </c>
      <c r="F970" s="15">
        <f t="shared" si="37"/>
        <v>100</v>
      </c>
      <c r="G970" s="7"/>
      <c r="H970" s="7"/>
      <c r="I970" s="7"/>
      <c r="J970" s="7"/>
      <c r="L970" s="7"/>
    </row>
    <row r="971" spans="1:12" x14ac:dyDescent="0.2">
      <c r="A971" s="13">
        <v>933</v>
      </c>
      <c r="B971" s="9">
        <v>241600</v>
      </c>
      <c r="C971" s="7">
        <v>220000</v>
      </c>
      <c r="D971" s="7">
        <v>211200</v>
      </c>
      <c r="E971" s="15">
        <f t="shared" si="36"/>
        <v>241600</v>
      </c>
      <c r="F971" s="15">
        <f t="shared" si="37"/>
        <v>80</v>
      </c>
      <c r="G971" s="7"/>
      <c r="H971" s="7"/>
      <c r="I971" s="7"/>
      <c r="J971" s="7"/>
      <c r="L971" s="7"/>
    </row>
    <row r="972" spans="1:12" x14ac:dyDescent="0.2">
      <c r="A972" s="13">
        <v>934</v>
      </c>
      <c r="B972" s="9">
        <v>245600</v>
      </c>
      <c r="C972" s="7">
        <v>128000</v>
      </c>
      <c r="D972" s="7">
        <v>0</v>
      </c>
      <c r="E972" s="15">
        <f t="shared" si="36"/>
        <v>245600</v>
      </c>
      <c r="F972" s="15">
        <f t="shared" si="37"/>
        <v>80</v>
      </c>
      <c r="G972" s="7"/>
      <c r="H972" s="7"/>
      <c r="I972" s="7"/>
      <c r="J972" s="7"/>
      <c r="L972" s="7"/>
    </row>
    <row r="973" spans="1:12" x14ac:dyDescent="0.2">
      <c r="A973" s="13">
        <v>935</v>
      </c>
      <c r="B973" s="9">
        <v>223200</v>
      </c>
      <c r="C973" s="7">
        <v>249000</v>
      </c>
      <c r="D973" s="7">
        <v>84000</v>
      </c>
      <c r="E973" s="15">
        <f t="shared" si="36"/>
        <v>249000</v>
      </c>
      <c r="F973" s="15">
        <f t="shared" si="37"/>
        <v>100</v>
      </c>
      <c r="G973" s="7"/>
      <c r="H973" s="7"/>
      <c r="I973" s="7"/>
      <c r="J973" s="7"/>
      <c r="L973" s="7"/>
    </row>
    <row r="974" spans="1:12" x14ac:dyDescent="0.2">
      <c r="A974" s="13">
        <v>936</v>
      </c>
      <c r="B974" s="9">
        <v>128800</v>
      </c>
      <c r="C974" s="7">
        <v>187000</v>
      </c>
      <c r="D974" s="7">
        <v>97200</v>
      </c>
      <c r="E974" s="15">
        <f t="shared" si="36"/>
        <v>187000</v>
      </c>
      <c r="F974" s="15">
        <f t="shared" si="37"/>
        <v>100</v>
      </c>
      <c r="G974" s="7"/>
      <c r="H974" s="7"/>
      <c r="I974" s="7"/>
      <c r="J974" s="7"/>
      <c r="L974" s="7"/>
    </row>
    <row r="975" spans="1:12" x14ac:dyDescent="0.2">
      <c r="A975" s="13">
        <v>937</v>
      </c>
      <c r="B975" s="9">
        <v>266400</v>
      </c>
      <c r="C975" s="7">
        <v>160000</v>
      </c>
      <c r="D975" s="7">
        <v>181200</v>
      </c>
      <c r="E975" s="15">
        <f t="shared" si="36"/>
        <v>266400</v>
      </c>
      <c r="F975" s="15">
        <f t="shared" si="37"/>
        <v>80</v>
      </c>
      <c r="G975" s="7"/>
      <c r="H975" s="7"/>
      <c r="I975" s="7"/>
      <c r="J975" s="7"/>
      <c r="L975" s="7"/>
    </row>
    <row r="976" spans="1:12" x14ac:dyDescent="0.2">
      <c r="A976" s="13">
        <v>938</v>
      </c>
      <c r="B976" s="9">
        <v>202400</v>
      </c>
      <c r="C976" s="7">
        <v>147000</v>
      </c>
      <c r="D976" s="7">
        <v>42000</v>
      </c>
      <c r="E976" s="15">
        <f t="shared" si="36"/>
        <v>202400</v>
      </c>
      <c r="F976" s="15">
        <f t="shared" si="37"/>
        <v>80</v>
      </c>
      <c r="G976" s="7"/>
      <c r="H976" s="7"/>
      <c r="I976" s="7"/>
      <c r="J976" s="7"/>
      <c r="L976" s="7"/>
    </row>
    <row r="977" spans="1:12" x14ac:dyDescent="0.2">
      <c r="A977" s="13">
        <v>939</v>
      </c>
      <c r="B977" s="9">
        <v>231200</v>
      </c>
      <c r="C977" s="7">
        <v>129000</v>
      </c>
      <c r="D977" s="7">
        <v>37200</v>
      </c>
      <c r="E977" s="15">
        <f t="shared" si="36"/>
        <v>231200</v>
      </c>
      <c r="F977" s="15">
        <f t="shared" si="37"/>
        <v>80</v>
      </c>
      <c r="G977" s="7"/>
      <c r="H977" s="7"/>
      <c r="I977" s="7"/>
      <c r="J977" s="7"/>
      <c r="L977" s="7"/>
    </row>
    <row r="978" spans="1:12" x14ac:dyDescent="0.2">
      <c r="A978" s="13">
        <v>940</v>
      </c>
      <c r="B978" s="9">
        <v>303200</v>
      </c>
      <c r="C978" s="7">
        <v>387000</v>
      </c>
      <c r="D978" s="7">
        <v>91200</v>
      </c>
      <c r="E978" s="15">
        <f t="shared" si="36"/>
        <v>387000</v>
      </c>
      <c r="F978" s="15">
        <f t="shared" si="37"/>
        <v>100</v>
      </c>
      <c r="G978" s="7"/>
      <c r="H978" s="7"/>
      <c r="I978" s="7"/>
      <c r="J978" s="7"/>
      <c r="L978" s="7"/>
    </row>
    <row r="979" spans="1:12" x14ac:dyDescent="0.2">
      <c r="A979" s="13">
        <v>941</v>
      </c>
      <c r="B979" s="9">
        <v>147200</v>
      </c>
      <c r="C979" s="7">
        <v>141000</v>
      </c>
      <c r="D979" s="7">
        <v>146400</v>
      </c>
      <c r="E979" s="15">
        <f t="shared" si="36"/>
        <v>147200</v>
      </c>
      <c r="F979" s="15">
        <f t="shared" si="37"/>
        <v>80</v>
      </c>
      <c r="G979" s="7"/>
      <c r="H979" s="7"/>
      <c r="I979" s="7"/>
      <c r="J979" s="7"/>
      <c r="L979" s="7"/>
    </row>
    <row r="980" spans="1:12" x14ac:dyDescent="0.2">
      <c r="A980" s="13">
        <v>942</v>
      </c>
      <c r="B980" s="9">
        <v>187200</v>
      </c>
      <c r="C980" s="7">
        <v>106000</v>
      </c>
      <c r="D980" s="7">
        <v>0</v>
      </c>
      <c r="E980" s="15">
        <f t="shared" si="36"/>
        <v>187200</v>
      </c>
      <c r="F980" s="15">
        <f t="shared" si="37"/>
        <v>80</v>
      </c>
      <c r="G980" s="7"/>
      <c r="H980" s="7"/>
      <c r="I980" s="7"/>
      <c r="J980" s="7"/>
      <c r="L980" s="7"/>
    </row>
    <row r="981" spans="1:12" x14ac:dyDescent="0.2">
      <c r="A981" s="13">
        <v>943</v>
      </c>
      <c r="B981" s="9">
        <v>264800</v>
      </c>
      <c r="C981" s="7">
        <v>178000</v>
      </c>
      <c r="D981" s="7">
        <v>316800</v>
      </c>
      <c r="E981" s="15">
        <f t="shared" si="36"/>
        <v>316800</v>
      </c>
      <c r="F981" s="15">
        <f t="shared" si="37"/>
        <v>120</v>
      </c>
      <c r="G981" s="7"/>
      <c r="H981" s="7"/>
      <c r="I981" s="7"/>
      <c r="J981" s="7"/>
      <c r="L981" s="7"/>
    </row>
    <row r="982" spans="1:12" x14ac:dyDescent="0.2">
      <c r="A982" s="13">
        <v>944</v>
      </c>
      <c r="B982" s="9">
        <v>186400</v>
      </c>
      <c r="C982" s="7">
        <v>169000</v>
      </c>
      <c r="D982" s="7">
        <v>0</v>
      </c>
      <c r="E982" s="15">
        <f t="shared" si="36"/>
        <v>186400</v>
      </c>
      <c r="F982" s="15">
        <f t="shared" si="37"/>
        <v>80</v>
      </c>
      <c r="G982" s="7"/>
      <c r="H982" s="7"/>
      <c r="I982" s="7"/>
      <c r="J982" s="7"/>
      <c r="L982" s="7"/>
    </row>
    <row r="983" spans="1:12" x14ac:dyDescent="0.2">
      <c r="A983" s="13">
        <v>945</v>
      </c>
      <c r="B983" s="9">
        <v>106400</v>
      </c>
      <c r="C983" s="7">
        <v>104000</v>
      </c>
      <c r="D983" s="7">
        <v>94800</v>
      </c>
      <c r="E983" s="15">
        <f t="shared" si="36"/>
        <v>106400</v>
      </c>
      <c r="F983" s="15">
        <f t="shared" si="37"/>
        <v>80</v>
      </c>
      <c r="G983" s="7"/>
      <c r="H983" s="7"/>
      <c r="I983" s="7"/>
      <c r="J983" s="7"/>
      <c r="L983" s="7"/>
    </row>
    <row r="984" spans="1:12" x14ac:dyDescent="0.2">
      <c r="A984" s="13">
        <v>946</v>
      </c>
      <c r="B984" s="9">
        <v>121600</v>
      </c>
      <c r="C984" s="7">
        <v>241000</v>
      </c>
      <c r="D984" s="7">
        <v>109200</v>
      </c>
      <c r="E984" s="15">
        <f t="shared" si="36"/>
        <v>241000</v>
      </c>
      <c r="F984" s="15">
        <f t="shared" si="37"/>
        <v>100</v>
      </c>
      <c r="G984" s="7"/>
      <c r="H984" s="7"/>
      <c r="I984" s="7"/>
      <c r="J984" s="7"/>
      <c r="L984" s="7"/>
    </row>
    <row r="985" spans="1:12" x14ac:dyDescent="0.2">
      <c r="A985" s="13">
        <v>947</v>
      </c>
      <c r="B985" s="9">
        <v>268800</v>
      </c>
      <c r="C985" s="7">
        <v>141000</v>
      </c>
      <c r="D985" s="7">
        <v>57600</v>
      </c>
      <c r="E985" s="15">
        <f t="shared" si="36"/>
        <v>268800</v>
      </c>
      <c r="F985" s="15">
        <f t="shared" si="37"/>
        <v>80</v>
      </c>
      <c r="G985" s="7"/>
      <c r="H985" s="7"/>
      <c r="I985" s="7"/>
      <c r="J985" s="7"/>
      <c r="L985" s="7"/>
    </row>
    <row r="986" spans="1:12" x14ac:dyDescent="0.2">
      <c r="A986" s="13">
        <v>948</v>
      </c>
      <c r="B986" s="9">
        <v>105600</v>
      </c>
      <c r="C986" s="7">
        <v>93000</v>
      </c>
      <c r="D986" s="7">
        <v>115200</v>
      </c>
      <c r="E986" s="15">
        <f t="shared" si="36"/>
        <v>115200</v>
      </c>
      <c r="F986" s="15">
        <f t="shared" si="37"/>
        <v>120</v>
      </c>
      <c r="G986" s="7"/>
      <c r="H986" s="7"/>
      <c r="I986" s="7"/>
      <c r="J986" s="7"/>
      <c r="L986" s="7"/>
    </row>
    <row r="987" spans="1:12" x14ac:dyDescent="0.2">
      <c r="A987" s="13">
        <v>949</v>
      </c>
      <c r="B987" s="9">
        <v>211200</v>
      </c>
      <c r="C987" s="7">
        <v>247000</v>
      </c>
      <c r="D987" s="7">
        <v>93600</v>
      </c>
      <c r="E987" s="15">
        <f t="shared" si="36"/>
        <v>247000</v>
      </c>
      <c r="F987" s="15">
        <f t="shared" si="37"/>
        <v>100</v>
      </c>
      <c r="G987" s="7"/>
      <c r="H987" s="7"/>
      <c r="I987" s="7"/>
      <c r="J987" s="7"/>
      <c r="L987" s="7"/>
    </row>
    <row r="988" spans="1:12" x14ac:dyDescent="0.2">
      <c r="A988" s="13">
        <v>950</v>
      </c>
      <c r="B988" s="9">
        <v>348800</v>
      </c>
      <c r="C988" s="7">
        <v>247000</v>
      </c>
      <c r="D988" s="7">
        <v>122400</v>
      </c>
      <c r="E988" s="15">
        <f t="shared" si="36"/>
        <v>348800</v>
      </c>
      <c r="F988" s="15">
        <f t="shared" si="37"/>
        <v>80</v>
      </c>
      <c r="G988" s="7"/>
      <c r="H988" s="7"/>
      <c r="I988" s="7"/>
      <c r="J988" s="7"/>
      <c r="L988" s="7"/>
    </row>
    <row r="989" spans="1:12" x14ac:dyDescent="0.2">
      <c r="A989" s="13">
        <v>951</v>
      </c>
      <c r="B989" s="9">
        <v>296800</v>
      </c>
      <c r="C989" s="7">
        <v>135000</v>
      </c>
      <c r="D989" s="7">
        <v>145200</v>
      </c>
      <c r="E989" s="15">
        <f t="shared" si="36"/>
        <v>296800</v>
      </c>
      <c r="F989" s="15">
        <f t="shared" si="37"/>
        <v>80</v>
      </c>
      <c r="G989" s="7"/>
      <c r="H989" s="7"/>
      <c r="I989" s="7"/>
      <c r="J989" s="7"/>
      <c r="L989" s="7"/>
    </row>
    <row r="990" spans="1:12" x14ac:dyDescent="0.2">
      <c r="A990" s="13">
        <v>952</v>
      </c>
      <c r="B990" s="9">
        <v>237600</v>
      </c>
      <c r="C990" s="7">
        <v>149000</v>
      </c>
      <c r="D990" s="7">
        <v>49200</v>
      </c>
      <c r="E990" s="15">
        <f t="shared" si="36"/>
        <v>237600</v>
      </c>
      <c r="F990" s="15">
        <f t="shared" si="37"/>
        <v>80</v>
      </c>
      <c r="G990" s="7"/>
      <c r="H990" s="7"/>
      <c r="I990" s="7"/>
      <c r="J990" s="7"/>
      <c r="L990" s="7"/>
    </row>
    <row r="991" spans="1:12" x14ac:dyDescent="0.2">
      <c r="A991" s="13">
        <v>953</v>
      </c>
      <c r="B991" s="9">
        <v>224800</v>
      </c>
      <c r="C991" s="7">
        <v>168000</v>
      </c>
      <c r="D991" s="7">
        <v>86400</v>
      </c>
      <c r="E991" s="15">
        <f t="shared" si="36"/>
        <v>224800</v>
      </c>
      <c r="F991" s="15">
        <f t="shared" si="37"/>
        <v>80</v>
      </c>
      <c r="G991" s="7"/>
      <c r="H991" s="7"/>
      <c r="I991" s="7"/>
      <c r="J991" s="7"/>
      <c r="L991" s="7"/>
    </row>
    <row r="992" spans="1:12" x14ac:dyDescent="0.2">
      <c r="A992" s="13">
        <v>954</v>
      </c>
      <c r="B992" s="9">
        <v>217600</v>
      </c>
      <c r="C992" s="7">
        <v>186000</v>
      </c>
      <c r="D992" s="7">
        <v>0</v>
      </c>
      <c r="E992" s="15">
        <f t="shared" si="36"/>
        <v>217600</v>
      </c>
      <c r="F992" s="15">
        <f t="shared" si="37"/>
        <v>80</v>
      </c>
      <c r="G992" s="7"/>
      <c r="H992" s="7"/>
      <c r="I992" s="7"/>
      <c r="J992" s="7"/>
      <c r="L992" s="7"/>
    </row>
    <row r="993" spans="1:12" x14ac:dyDescent="0.2">
      <c r="A993" s="13">
        <v>955</v>
      </c>
      <c r="B993" s="9">
        <v>133600</v>
      </c>
      <c r="C993" s="7">
        <v>119000</v>
      </c>
      <c r="D993" s="7">
        <v>102000</v>
      </c>
      <c r="E993" s="15">
        <f t="shared" si="36"/>
        <v>133600</v>
      </c>
      <c r="F993" s="15">
        <f t="shared" si="37"/>
        <v>80</v>
      </c>
      <c r="G993" s="7"/>
      <c r="H993" s="7"/>
      <c r="I993" s="7"/>
      <c r="J993" s="7"/>
      <c r="L993" s="7"/>
    </row>
    <row r="994" spans="1:12" x14ac:dyDescent="0.2">
      <c r="A994" s="13">
        <v>956</v>
      </c>
      <c r="B994" s="9">
        <v>252000</v>
      </c>
      <c r="C994" s="7">
        <v>104000</v>
      </c>
      <c r="D994" s="7">
        <v>0</v>
      </c>
      <c r="E994" s="15">
        <f t="shared" si="36"/>
        <v>252000</v>
      </c>
      <c r="F994" s="15">
        <f t="shared" si="37"/>
        <v>80</v>
      </c>
      <c r="G994" s="7"/>
      <c r="H994" s="7"/>
      <c r="I994" s="7"/>
      <c r="J994" s="7"/>
      <c r="L994" s="7"/>
    </row>
    <row r="995" spans="1:12" x14ac:dyDescent="0.2">
      <c r="A995" s="13">
        <v>957</v>
      </c>
      <c r="B995" s="9">
        <v>157600</v>
      </c>
      <c r="C995" s="7">
        <v>144000</v>
      </c>
      <c r="D995" s="7">
        <v>97200</v>
      </c>
      <c r="E995" s="15">
        <f t="shared" si="36"/>
        <v>157600</v>
      </c>
      <c r="F995" s="15">
        <f t="shared" si="37"/>
        <v>80</v>
      </c>
      <c r="G995" s="7"/>
      <c r="H995" s="7"/>
      <c r="I995" s="7"/>
      <c r="J995" s="7"/>
      <c r="L995" s="7"/>
    </row>
    <row r="996" spans="1:12" x14ac:dyDescent="0.2">
      <c r="A996" s="13">
        <v>958</v>
      </c>
      <c r="B996" s="9">
        <v>149600</v>
      </c>
      <c r="C996" s="7">
        <v>146000</v>
      </c>
      <c r="D996" s="7">
        <v>37200</v>
      </c>
      <c r="E996" s="15">
        <f t="shared" si="36"/>
        <v>149600</v>
      </c>
      <c r="F996" s="15">
        <f t="shared" si="37"/>
        <v>80</v>
      </c>
      <c r="G996" s="7"/>
      <c r="H996" s="7"/>
      <c r="I996" s="7"/>
      <c r="J996" s="7"/>
      <c r="L996" s="7"/>
    </row>
    <row r="997" spans="1:12" x14ac:dyDescent="0.2">
      <c r="A997" s="13">
        <v>959</v>
      </c>
      <c r="B997" s="9">
        <v>68800</v>
      </c>
      <c r="C997" s="7">
        <v>102000</v>
      </c>
      <c r="D997" s="7">
        <v>58800</v>
      </c>
      <c r="E997" s="15">
        <f t="shared" si="36"/>
        <v>102000</v>
      </c>
      <c r="F997" s="15">
        <f t="shared" si="37"/>
        <v>100</v>
      </c>
      <c r="G997" s="7"/>
      <c r="H997" s="7"/>
      <c r="I997" s="7"/>
      <c r="J997" s="7"/>
      <c r="L997" s="7"/>
    </row>
    <row r="998" spans="1:12" x14ac:dyDescent="0.2">
      <c r="A998" s="13">
        <v>960</v>
      </c>
      <c r="B998" s="9">
        <v>175200</v>
      </c>
      <c r="C998" s="7">
        <v>302000</v>
      </c>
      <c r="D998" s="7">
        <v>136800</v>
      </c>
      <c r="E998" s="15">
        <f t="shared" si="36"/>
        <v>302000</v>
      </c>
      <c r="F998" s="15">
        <f t="shared" si="37"/>
        <v>100</v>
      </c>
      <c r="G998" s="7"/>
      <c r="H998" s="7"/>
      <c r="I998" s="7"/>
      <c r="J998" s="7"/>
      <c r="L998" s="7"/>
    </row>
    <row r="999" spans="1:12" x14ac:dyDescent="0.2">
      <c r="A999" s="13">
        <v>961</v>
      </c>
      <c r="B999" s="9">
        <v>146400</v>
      </c>
      <c r="C999" s="7">
        <v>39000</v>
      </c>
      <c r="D999" s="7">
        <v>0</v>
      </c>
      <c r="E999" s="15">
        <f t="shared" si="36"/>
        <v>146400</v>
      </c>
      <c r="F999" s="15">
        <f t="shared" si="37"/>
        <v>80</v>
      </c>
      <c r="G999" s="7"/>
      <c r="H999" s="7"/>
      <c r="I999" s="7"/>
      <c r="J999" s="7"/>
      <c r="L999" s="7"/>
    </row>
    <row r="1000" spans="1:12" x14ac:dyDescent="0.2">
      <c r="A1000" s="13">
        <v>962</v>
      </c>
      <c r="B1000" s="9">
        <v>101600</v>
      </c>
      <c r="C1000" s="7">
        <v>54000</v>
      </c>
      <c r="D1000" s="7">
        <v>28800</v>
      </c>
      <c r="E1000" s="15">
        <f t="shared" ref="E1000:E1038" si="38">MAX(B1000:D1000)</f>
        <v>101600</v>
      </c>
      <c r="F1000" s="15">
        <f t="shared" ref="F1000:F1038" si="39">IF(E1000=B1000,80,IF(E1000=C1000,100,120))</f>
        <v>80</v>
      </c>
      <c r="G1000" s="7"/>
      <c r="H1000" s="7"/>
      <c r="I1000" s="7"/>
      <c r="J1000" s="7"/>
      <c r="L1000" s="7"/>
    </row>
    <row r="1001" spans="1:12" x14ac:dyDescent="0.2">
      <c r="A1001" s="13">
        <v>963</v>
      </c>
      <c r="B1001" s="9">
        <v>179200</v>
      </c>
      <c r="C1001" s="7">
        <v>130000</v>
      </c>
      <c r="D1001" s="7">
        <v>153600</v>
      </c>
      <c r="E1001" s="15">
        <f t="shared" si="38"/>
        <v>179200</v>
      </c>
      <c r="F1001" s="15">
        <f t="shared" si="39"/>
        <v>80</v>
      </c>
      <c r="G1001" s="7"/>
      <c r="H1001" s="7"/>
      <c r="I1001" s="7"/>
      <c r="J1001" s="7"/>
      <c r="L1001" s="7"/>
    </row>
    <row r="1002" spans="1:12" x14ac:dyDescent="0.2">
      <c r="A1002" s="13">
        <v>964</v>
      </c>
      <c r="B1002" s="9">
        <v>246400</v>
      </c>
      <c r="C1002" s="7">
        <v>92000</v>
      </c>
      <c r="D1002" s="7">
        <v>184800</v>
      </c>
      <c r="E1002" s="15">
        <f t="shared" si="38"/>
        <v>246400</v>
      </c>
      <c r="F1002" s="15">
        <f t="shared" si="39"/>
        <v>80</v>
      </c>
      <c r="G1002" s="7"/>
      <c r="H1002" s="7"/>
      <c r="I1002" s="7"/>
      <c r="J1002" s="7"/>
      <c r="L1002" s="7"/>
    </row>
    <row r="1003" spans="1:12" x14ac:dyDescent="0.2">
      <c r="A1003" s="13">
        <v>965</v>
      </c>
      <c r="B1003" s="9">
        <v>106400</v>
      </c>
      <c r="C1003" s="7">
        <v>62000</v>
      </c>
      <c r="D1003" s="7">
        <v>33600</v>
      </c>
      <c r="E1003" s="15">
        <f t="shared" si="38"/>
        <v>106400</v>
      </c>
      <c r="F1003" s="15">
        <f t="shared" si="39"/>
        <v>80</v>
      </c>
      <c r="G1003" s="7"/>
      <c r="H1003" s="7"/>
      <c r="I1003" s="7"/>
      <c r="J1003" s="7"/>
      <c r="L1003" s="7"/>
    </row>
    <row r="1004" spans="1:12" x14ac:dyDescent="0.2">
      <c r="A1004" s="13">
        <v>966</v>
      </c>
      <c r="B1004" s="9">
        <v>87200</v>
      </c>
      <c r="C1004" s="7">
        <v>108000</v>
      </c>
      <c r="D1004" s="7">
        <v>16800</v>
      </c>
      <c r="E1004" s="15">
        <f t="shared" si="38"/>
        <v>108000</v>
      </c>
      <c r="F1004" s="15">
        <f t="shared" si="39"/>
        <v>100</v>
      </c>
      <c r="G1004" s="7"/>
      <c r="H1004" s="7"/>
      <c r="I1004" s="7"/>
      <c r="J1004" s="7"/>
      <c r="L1004" s="7"/>
    </row>
    <row r="1005" spans="1:12" x14ac:dyDescent="0.2">
      <c r="A1005" s="13">
        <v>967</v>
      </c>
      <c r="B1005" s="9">
        <v>70400</v>
      </c>
      <c r="C1005" s="7">
        <v>54000</v>
      </c>
      <c r="D1005" s="7">
        <v>31200</v>
      </c>
      <c r="E1005" s="15">
        <f t="shared" si="38"/>
        <v>70400</v>
      </c>
      <c r="F1005" s="15">
        <f t="shared" si="39"/>
        <v>80</v>
      </c>
      <c r="G1005" s="7"/>
      <c r="H1005" s="7"/>
      <c r="I1005" s="7"/>
      <c r="J1005" s="7"/>
      <c r="L1005" s="7"/>
    </row>
    <row r="1006" spans="1:12" x14ac:dyDescent="0.2">
      <c r="A1006" s="13">
        <v>968</v>
      </c>
      <c r="B1006" s="9">
        <v>109600</v>
      </c>
      <c r="C1006" s="7">
        <v>163000</v>
      </c>
      <c r="D1006" s="7">
        <v>42000</v>
      </c>
      <c r="E1006" s="15">
        <f t="shared" si="38"/>
        <v>163000</v>
      </c>
      <c r="F1006" s="15">
        <f t="shared" si="39"/>
        <v>100</v>
      </c>
      <c r="G1006" s="7"/>
      <c r="H1006" s="7"/>
      <c r="I1006" s="7"/>
      <c r="J1006" s="7"/>
      <c r="L1006" s="7"/>
    </row>
    <row r="1007" spans="1:12" x14ac:dyDescent="0.2">
      <c r="A1007" s="13">
        <v>969</v>
      </c>
      <c r="B1007" s="9">
        <v>172800</v>
      </c>
      <c r="C1007" s="7">
        <v>108000</v>
      </c>
      <c r="D1007" s="7">
        <v>127200</v>
      </c>
      <c r="E1007" s="15">
        <f t="shared" si="38"/>
        <v>172800</v>
      </c>
      <c r="F1007" s="15">
        <f t="shared" si="39"/>
        <v>80</v>
      </c>
      <c r="G1007" s="7"/>
      <c r="H1007" s="7"/>
      <c r="I1007" s="7"/>
      <c r="J1007" s="7"/>
      <c r="L1007" s="7"/>
    </row>
    <row r="1008" spans="1:12" x14ac:dyDescent="0.2">
      <c r="A1008" s="13">
        <v>970</v>
      </c>
      <c r="B1008" s="9">
        <v>238400</v>
      </c>
      <c r="C1008" s="7">
        <v>253000</v>
      </c>
      <c r="D1008" s="7">
        <v>30000</v>
      </c>
      <c r="E1008" s="15">
        <f t="shared" si="38"/>
        <v>253000</v>
      </c>
      <c r="F1008" s="15">
        <f t="shared" si="39"/>
        <v>100</v>
      </c>
      <c r="G1008" s="7"/>
      <c r="H1008" s="7"/>
      <c r="I1008" s="7"/>
      <c r="J1008" s="7"/>
      <c r="L1008" s="7"/>
    </row>
    <row r="1009" spans="1:12" x14ac:dyDescent="0.2">
      <c r="A1009" s="13">
        <v>971</v>
      </c>
      <c r="B1009" s="9">
        <v>140800</v>
      </c>
      <c r="C1009" s="7">
        <v>106000</v>
      </c>
      <c r="D1009" s="7">
        <v>129600</v>
      </c>
      <c r="E1009" s="15">
        <f t="shared" si="38"/>
        <v>140800</v>
      </c>
      <c r="F1009" s="15">
        <f t="shared" si="39"/>
        <v>80</v>
      </c>
      <c r="G1009" s="7"/>
      <c r="H1009" s="7"/>
      <c r="I1009" s="7"/>
      <c r="J1009" s="7"/>
      <c r="L1009" s="7"/>
    </row>
    <row r="1010" spans="1:12" x14ac:dyDescent="0.2">
      <c r="A1010" s="13">
        <v>972</v>
      </c>
      <c r="B1010" s="9">
        <v>257600</v>
      </c>
      <c r="C1010" s="7">
        <v>229000</v>
      </c>
      <c r="D1010" s="7">
        <v>106800</v>
      </c>
      <c r="E1010" s="15">
        <f t="shared" si="38"/>
        <v>257600</v>
      </c>
      <c r="F1010" s="15">
        <f t="shared" si="39"/>
        <v>80</v>
      </c>
      <c r="G1010" s="7"/>
      <c r="H1010" s="7"/>
      <c r="I1010" s="7"/>
      <c r="J1010" s="7"/>
      <c r="L1010" s="7"/>
    </row>
    <row r="1011" spans="1:12" x14ac:dyDescent="0.2">
      <c r="A1011" s="13">
        <v>973</v>
      </c>
      <c r="B1011" s="9">
        <v>201600</v>
      </c>
      <c r="C1011" s="7">
        <v>185000</v>
      </c>
      <c r="D1011" s="7">
        <v>36000</v>
      </c>
      <c r="E1011" s="15">
        <f t="shared" si="38"/>
        <v>201600</v>
      </c>
      <c r="F1011" s="15">
        <f t="shared" si="39"/>
        <v>80</v>
      </c>
      <c r="G1011" s="7"/>
      <c r="H1011" s="7"/>
      <c r="I1011" s="7"/>
      <c r="J1011" s="7"/>
      <c r="L1011" s="7"/>
    </row>
    <row r="1012" spans="1:12" x14ac:dyDescent="0.2">
      <c r="A1012" s="13">
        <v>974</v>
      </c>
      <c r="B1012" s="9">
        <v>165600</v>
      </c>
      <c r="C1012" s="7">
        <v>149000</v>
      </c>
      <c r="D1012" s="7">
        <v>96000</v>
      </c>
      <c r="E1012" s="15">
        <f t="shared" si="38"/>
        <v>165600</v>
      </c>
      <c r="F1012" s="15">
        <f t="shared" si="39"/>
        <v>80</v>
      </c>
      <c r="G1012" s="7"/>
      <c r="H1012" s="7"/>
      <c r="I1012" s="7"/>
      <c r="J1012" s="7"/>
      <c r="L1012" s="7"/>
    </row>
    <row r="1013" spans="1:12" x14ac:dyDescent="0.2">
      <c r="A1013" s="13">
        <v>975</v>
      </c>
      <c r="B1013" s="9">
        <v>235200</v>
      </c>
      <c r="C1013" s="7">
        <v>133000</v>
      </c>
      <c r="D1013" s="7">
        <v>198000</v>
      </c>
      <c r="E1013" s="15">
        <f t="shared" si="38"/>
        <v>235200</v>
      </c>
      <c r="F1013" s="15">
        <f t="shared" si="39"/>
        <v>80</v>
      </c>
      <c r="G1013" s="7"/>
      <c r="H1013" s="7"/>
      <c r="I1013" s="7"/>
      <c r="J1013" s="7"/>
      <c r="L1013" s="7"/>
    </row>
    <row r="1014" spans="1:12" x14ac:dyDescent="0.2">
      <c r="A1014" s="13">
        <v>976</v>
      </c>
      <c r="B1014" s="9">
        <v>175200</v>
      </c>
      <c r="C1014" s="7">
        <v>153000</v>
      </c>
      <c r="D1014" s="7">
        <v>79200</v>
      </c>
      <c r="E1014" s="15">
        <f t="shared" si="38"/>
        <v>175200</v>
      </c>
      <c r="F1014" s="15">
        <f t="shared" si="39"/>
        <v>80</v>
      </c>
      <c r="G1014" s="7"/>
      <c r="H1014" s="7"/>
      <c r="I1014" s="7"/>
      <c r="J1014" s="7"/>
      <c r="L1014" s="7"/>
    </row>
    <row r="1015" spans="1:12" x14ac:dyDescent="0.2">
      <c r="A1015" s="13">
        <v>977</v>
      </c>
      <c r="B1015" s="9">
        <v>160000</v>
      </c>
      <c r="C1015" s="7">
        <v>78000</v>
      </c>
      <c r="D1015" s="7">
        <v>27600</v>
      </c>
      <c r="E1015" s="15">
        <f t="shared" si="38"/>
        <v>160000</v>
      </c>
      <c r="F1015" s="15">
        <f t="shared" si="39"/>
        <v>80</v>
      </c>
      <c r="G1015" s="7"/>
      <c r="H1015" s="7"/>
      <c r="I1015" s="7"/>
      <c r="J1015" s="7"/>
      <c r="L1015" s="7"/>
    </row>
    <row r="1016" spans="1:12" x14ac:dyDescent="0.2">
      <c r="A1016" s="13">
        <v>978</v>
      </c>
      <c r="B1016" s="9">
        <v>125600</v>
      </c>
      <c r="C1016" s="7">
        <v>65000</v>
      </c>
      <c r="D1016" s="7">
        <v>129600</v>
      </c>
      <c r="E1016" s="15">
        <f t="shared" si="38"/>
        <v>129600</v>
      </c>
      <c r="F1016" s="15">
        <f t="shared" si="39"/>
        <v>120</v>
      </c>
      <c r="G1016" s="7"/>
      <c r="H1016" s="7"/>
      <c r="I1016" s="7"/>
      <c r="J1016" s="7"/>
      <c r="L1016" s="7"/>
    </row>
    <row r="1017" spans="1:12" x14ac:dyDescent="0.2">
      <c r="A1017" s="13">
        <v>979</v>
      </c>
      <c r="B1017" s="9">
        <v>157600</v>
      </c>
      <c r="C1017" s="7">
        <v>33000</v>
      </c>
      <c r="D1017" s="7">
        <v>44400</v>
      </c>
      <c r="E1017" s="15">
        <f t="shared" si="38"/>
        <v>157600</v>
      </c>
      <c r="F1017" s="15">
        <f t="shared" si="39"/>
        <v>80</v>
      </c>
      <c r="G1017" s="7"/>
      <c r="H1017" s="7"/>
      <c r="I1017" s="7"/>
      <c r="J1017" s="7"/>
      <c r="L1017" s="7"/>
    </row>
    <row r="1018" spans="1:12" x14ac:dyDescent="0.2">
      <c r="A1018" s="13">
        <v>980</v>
      </c>
      <c r="B1018" s="9">
        <v>204000</v>
      </c>
      <c r="C1018" s="7">
        <v>129000</v>
      </c>
      <c r="D1018" s="7">
        <v>127200</v>
      </c>
      <c r="E1018" s="15">
        <f t="shared" si="38"/>
        <v>204000</v>
      </c>
      <c r="F1018" s="15">
        <f t="shared" si="39"/>
        <v>80</v>
      </c>
      <c r="G1018" s="7"/>
      <c r="H1018" s="7"/>
      <c r="I1018" s="7"/>
      <c r="J1018" s="7"/>
      <c r="L1018" s="7"/>
    </row>
    <row r="1019" spans="1:12" x14ac:dyDescent="0.2">
      <c r="A1019" s="13">
        <v>981</v>
      </c>
      <c r="B1019" s="9">
        <v>196000</v>
      </c>
      <c r="C1019" s="7">
        <v>150000</v>
      </c>
      <c r="D1019" s="7">
        <v>73200</v>
      </c>
      <c r="E1019" s="15">
        <f t="shared" si="38"/>
        <v>196000</v>
      </c>
      <c r="F1019" s="15">
        <f t="shared" si="39"/>
        <v>80</v>
      </c>
      <c r="G1019" s="7"/>
      <c r="H1019" s="7"/>
      <c r="I1019" s="7"/>
      <c r="J1019" s="7"/>
      <c r="L1019" s="7"/>
    </row>
    <row r="1020" spans="1:12" x14ac:dyDescent="0.2">
      <c r="A1020" s="13">
        <v>982</v>
      </c>
      <c r="B1020" s="9">
        <v>52800</v>
      </c>
      <c r="C1020" s="7">
        <v>66000</v>
      </c>
      <c r="D1020" s="7">
        <v>0</v>
      </c>
      <c r="E1020" s="15">
        <f t="shared" si="38"/>
        <v>66000</v>
      </c>
      <c r="F1020" s="15">
        <f t="shared" si="39"/>
        <v>100</v>
      </c>
      <c r="G1020" s="7"/>
      <c r="H1020" s="7"/>
      <c r="I1020" s="7"/>
      <c r="J1020" s="7"/>
      <c r="L1020" s="7"/>
    </row>
    <row r="1021" spans="1:12" x14ac:dyDescent="0.2">
      <c r="A1021" s="13">
        <v>983</v>
      </c>
      <c r="B1021" s="9">
        <v>158400</v>
      </c>
      <c r="C1021" s="7">
        <v>153000</v>
      </c>
      <c r="D1021" s="7">
        <v>33600</v>
      </c>
      <c r="E1021" s="15">
        <f t="shared" si="38"/>
        <v>158400</v>
      </c>
      <c r="F1021" s="15">
        <f t="shared" si="39"/>
        <v>80</v>
      </c>
      <c r="G1021" s="7"/>
      <c r="H1021" s="7"/>
      <c r="I1021" s="7"/>
      <c r="J1021" s="7"/>
      <c r="L1021" s="7"/>
    </row>
    <row r="1022" spans="1:12" x14ac:dyDescent="0.2">
      <c r="A1022" s="13">
        <v>984</v>
      </c>
      <c r="B1022" s="9">
        <v>256000</v>
      </c>
      <c r="C1022" s="7">
        <v>155000</v>
      </c>
      <c r="D1022" s="7">
        <v>115200</v>
      </c>
      <c r="E1022" s="15">
        <f t="shared" si="38"/>
        <v>256000</v>
      </c>
      <c r="F1022" s="15">
        <f t="shared" si="39"/>
        <v>80</v>
      </c>
      <c r="G1022" s="7"/>
      <c r="H1022" s="7"/>
      <c r="I1022" s="7"/>
      <c r="J1022" s="7"/>
      <c r="L1022" s="7"/>
    </row>
    <row r="1023" spans="1:12" x14ac:dyDescent="0.2">
      <c r="A1023" s="13">
        <v>985</v>
      </c>
      <c r="B1023" s="9">
        <v>183200</v>
      </c>
      <c r="C1023" s="7">
        <v>136000</v>
      </c>
      <c r="D1023" s="7">
        <v>111600</v>
      </c>
      <c r="E1023" s="15">
        <f t="shared" si="38"/>
        <v>183200</v>
      </c>
      <c r="F1023" s="15">
        <f t="shared" si="39"/>
        <v>80</v>
      </c>
      <c r="G1023" s="7"/>
      <c r="H1023" s="7"/>
      <c r="I1023" s="7"/>
      <c r="J1023" s="7"/>
      <c r="L1023" s="7"/>
    </row>
    <row r="1024" spans="1:12" x14ac:dyDescent="0.2">
      <c r="A1024" s="13">
        <v>986</v>
      </c>
      <c r="B1024" s="9">
        <v>317600</v>
      </c>
      <c r="C1024" s="7">
        <v>214000</v>
      </c>
      <c r="D1024" s="7">
        <v>54000</v>
      </c>
      <c r="E1024" s="15">
        <f t="shared" si="38"/>
        <v>317600</v>
      </c>
      <c r="F1024" s="15">
        <f t="shared" si="39"/>
        <v>80</v>
      </c>
      <c r="G1024" s="7"/>
      <c r="H1024" s="7"/>
      <c r="I1024" s="7"/>
      <c r="J1024" s="7"/>
      <c r="L1024" s="7"/>
    </row>
    <row r="1025" spans="1:12" x14ac:dyDescent="0.2">
      <c r="A1025" s="13">
        <v>987</v>
      </c>
      <c r="B1025" s="9">
        <v>224000</v>
      </c>
      <c r="C1025" s="7">
        <v>140000</v>
      </c>
      <c r="D1025" s="7">
        <v>136800</v>
      </c>
      <c r="E1025" s="15">
        <f t="shared" si="38"/>
        <v>224000</v>
      </c>
      <c r="F1025" s="15">
        <f t="shared" si="39"/>
        <v>80</v>
      </c>
      <c r="G1025" s="7"/>
      <c r="H1025" s="7"/>
      <c r="I1025" s="7"/>
      <c r="J1025" s="7"/>
      <c r="L1025" s="7"/>
    </row>
    <row r="1026" spans="1:12" x14ac:dyDescent="0.2">
      <c r="A1026" s="13">
        <v>988</v>
      </c>
      <c r="B1026" s="9">
        <v>259200</v>
      </c>
      <c r="C1026" s="7">
        <v>286000</v>
      </c>
      <c r="D1026" s="7">
        <v>219600</v>
      </c>
      <c r="E1026" s="15">
        <f t="shared" si="38"/>
        <v>286000</v>
      </c>
      <c r="F1026" s="15">
        <f t="shared" si="39"/>
        <v>100</v>
      </c>
      <c r="G1026" s="7"/>
      <c r="H1026" s="7"/>
      <c r="I1026" s="7"/>
      <c r="J1026" s="7"/>
      <c r="L1026" s="7"/>
    </row>
    <row r="1027" spans="1:12" x14ac:dyDescent="0.2">
      <c r="A1027" s="13">
        <v>989</v>
      </c>
      <c r="B1027" s="9">
        <v>216000</v>
      </c>
      <c r="C1027" s="7">
        <v>88000</v>
      </c>
      <c r="D1027" s="7">
        <v>62400</v>
      </c>
      <c r="E1027" s="15">
        <f t="shared" si="38"/>
        <v>216000</v>
      </c>
      <c r="F1027" s="15">
        <f t="shared" si="39"/>
        <v>80</v>
      </c>
      <c r="G1027" s="7"/>
      <c r="H1027" s="7"/>
      <c r="I1027" s="7"/>
      <c r="J1027" s="7"/>
      <c r="L1027" s="7"/>
    </row>
    <row r="1028" spans="1:12" x14ac:dyDescent="0.2">
      <c r="A1028" s="13">
        <v>990</v>
      </c>
      <c r="B1028" s="9">
        <v>202400</v>
      </c>
      <c r="C1028" s="7">
        <v>234000</v>
      </c>
      <c r="D1028" s="7">
        <v>79200</v>
      </c>
      <c r="E1028" s="15">
        <f t="shared" si="38"/>
        <v>234000</v>
      </c>
      <c r="F1028" s="15">
        <f t="shared" si="39"/>
        <v>100</v>
      </c>
      <c r="G1028" s="7"/>
      <c r="H1028" s="7"/>
      <c r="I1028" s="7"/>
      <c r="J1028" s="7"/>
      <c r="L1028" s="7"/>
    </row>
    <row r="1029" spans="1:12" x14ac:dyDescent="0.2">
      <c r="A1029" s="13">
        <v>991</v>
      </c>
      <c r="B1029" s="9">
        <v>168800</v>
      </c>
      <c r="C1029" s="7">
        <v>179000</v>
      </c>
      <c r="D1029" s="7">
        <v>34800</v>
      </c>
      <c r="E1029" s="15">
        <f t="shared" si="38"/>
        <v>179000</v>
      </c>
      <c r="F1029" s="15">
        <f t="shared" si="39"/>
        <v>100</v>
      </c>
      <c r="G1029" s="7"/>
      <c r="H1029" s="7"/>
      <c r="I1029" s="7"/>
      <c r="J1029" s="7"/>
      <c r="L1029" s="7"/>
    </row>
    <row r="1030" spans="1:12" x14ac:dyDescent="0.2">
      <c r="A1030" s="13">
        <v>992</v>
      </c>
      <c r="B1030" s="9">
        <v>181600</v>
      </c>
      <c r="C1030" s="7">
        <v>181000</v>
      </c>
      <c r="D1030" s="7">
        <v>100800</v>
      </c>
      <c r="E1030" s="15">
        <f t="shared" si="38"/>
        <v>181600</v>
      </c>
      <c r="F1030" s="15">
        <f t="shared" si="39"/>
        <v>80</v>
      </c>
      <c r="G1030" s="7"/>
      <c r="H1030" s="7"/>
      <c r="I1030" s="7"/>
      <c r="J1030" s="7"/>
      <c r="L1030" s="7"/>
    </row>
    <row r="1031" spans="1:12" x14ac:dyDescent="0.2">
      <c r="A1031" s="13">
        <v>993</v>
      </c>
      <c r="B1031" s="9">
        <v>164800</v>
      </c>
      <c r="C1031" s="7">
        <v>142000</v>
      </c>
      <c r="D1031" s="7">
        <v>60000</v>
      </c>
      <c r="E1031" s="15">
        <f t="shared" si="38"/>
        <v>164800</v>
      </c>
      <c r="F1031" s="15">
        <f t="shared" si="39"/>
        <v>80</v>
      </c>
      <c r="G1031" s="7"/>
      <c r="H1031" s="7"/>
      <c r="I1031" s="7"/>
      <c r="J1031" s="7"/>
      <c r="L1031" s="7"/>
    </row>
    <row r="1032" spans="1:12" x14ac:dyDescent="0.2">
      <c r="A1032" s="13">
        <v>994</v>
      </c>
      <c r="B1032" s="9">
        <v>126400</v>
      </c>
      <c r="C1032" s="7">
        <v>74000</v>
      </c>
      <c r="D1032" s="7">
        <v>61200</v>
      </c>
      <c r="E1032" s="15">
        <f t="shared" si="38"/>
        <v>126400</v>
      </c>
      <c r="F1032" s="15">
        <f t="shared" si="39"/>
        <v>80</v>
      </c>
      <c r="G1032" s="7"/>
      <c r="H1032" s="7"/>
      <c r="I1032" s="7"/>
      <c r="J1032" s="7"/>
      <c r="L1032" s="7"/>
    </row>
    <row r="1033" spans="1:12" x14ac:dyDescent="0.2">
      <c r="A1033" s="13">
        <v>995</v>
      </c>
      <c r="B1033" s="9">
        <v>150400</v>
      </c>
      <c r="C1033" s="7">
        <v>183000</v>
      </c>
      <c r="D1033" s="7">
        <v>183600</v>
      </c>
      <c r="E1033" s="15">
        <f t="shared" si="38"/>
        <v>183600</v>
      </c>
      <c r="F1033" s="15">
        <f t="shared" si="39"/>
        <v>120</v>
      </c>
      <c r="G1033" s="7"/>
      <c r="H1033" s="7"/>
      <c r="I1033" s="7"/>
      <c r="J1033" s="7"/>
      <c r="L1033" s="7"/>
    </row>
    <row r="1034" spans="1:12" x14ac:dyDescent="0.2">
      <c r="A1034" s="13">
        <v>996</v>
      </c>
      <c r="B1034" s="9">
        <v>197600</v>
      </c>
      <c r="C1034" s="7">
        <v>279000</v>
      </c>
      <c r="D1034" s="7">
        <v>48000</v>
      </c>
      <c r="E1034" s="15">
        <f t="shared" si="38"/>
        <v>279000</v>
      </c>
      <c r="F1034" s="15">
        <f t="shared" si="39"/>
        <v>100</v>
      </c>
      <c r="G1034" s="7"/>
      <c r="H1034" s="7"/>
      <c r="I1034" s="7"/>
      <c r="J1034" s="7"/>
      <c r="L1034" s="7"/>
    </row>
    <row r="1035" spans="1:12" x14ac:dyDescent="0.2">
      <c r="A1035" s="13">
        <v>997</v>
      </c>
      <c r="B1035" s="9">
        <v>91200</v>
      </c>
      <c r="C1035" s="7">
        <v>116000</v>
      </c>
      <c r="D1035" s="7">
        <v>102000</v>
      </c>
      <c r="E1035" s="15">
        <f t="shared" si="38"/>
        <v>116000</v>
      </c>
      <c r="F1035" s="15">
        <f t="shared" si="39"/>
        <v>100</v>
      </c>
      <c r="G1035" s="7"/>
      <c r="H1035" s="7"/>
      <c r="I1035" s="7"/>
      <c r="J1035" s="7"/>
      <c r="L1035" s="7"/>
    </row>
    <row r="1036" spans="1:12" x14ac:dyDescent="0.2">
      <c r="A1036" s="13">
        <v>998</v>
      </c>
      <c r="B1036" s="9">
        <v>170400</v>
      </c>
      <c r="C1036" s="7">
        <v>113000</v>
      </c>
      <c r="D1036" s="7">
        <v>33600</v>
      </c>
      <c r="E1036" s="15">
        <f t="shared" si="38"/>
        <v>170400</v>
      </c>
      <c r="F1036" s="15">
        <f t="shared" si="39"/>
        <v>80</v>
      </c>
      <c r="G1036" s="7"/>
      <c r="H1036" s="7"/>
      <c r="I1036" s="7"/>
      <c r="J1036" s="7"/>
      <c r="L1036" s="7"/>
    </row>
    <row r="1037" spans="1:12" x14ac:dyDescent="0.2">
      <c r="A1037" s="13">
        <v>999</v>
      </c>
      <c r="B1037" s="9">
        <v>157600</v>
      </c>
      <c r="C1037" s="7">
        <v>90000</v>
      </c>
      <c r="D1037" s="7">
        <v>116400</v>
      </c>
      <c r="E1037" s="15">
        <f t="shared" si="38"/>
        <v>157600</v>
      </c>
      <c r="F1037" s="15">
        <f t="shared" si="39"/>
        <v>80</v>
      </c>
      <c r="G1037" s="7"/>
      <c r="H1037" s="7"/>
      <c r="I1037" s="7"/>
      <c r="J1037" s="7"/>
      <c r="L1037" s="7"/>
    </row>
    <row r="1038" spans="1:12" x14ac:dyDescent="0.2">
      <c r="A1038" s="13">
        <v>1000</v>
      </c>
      <c r="B1038" s="9">
        <v>220800</v>
      </c>
      <c r="C1038" s="7">
        <v>205000</v>
      </c>
      <c r="D1038" s="7">
        <v>188400</v>
      </c>
      <c r="E1038" s="15">
        <f t="shared" si="38"/>
        <v>220800</v>
      </c>
      <c r="F1038" s="15">
        <f t="shared" si="39"/>
        <v>80</v>
      </c>
      <c r="G1038" s="7"/>
      <c r="H1038" s="7"/>
      <c r="I1038" s="7"/>
      <c r="J1038" s="7"/>
      <c r="L1038" s="7"/>
    </row>
  </sheetData>
  <mergeCells count="7">
    <mergeCell ref="I66:I67"/>
    <mergeCell ref="I69:I70"/>
    <mergeCell ref="I82:I83"/>
    <mergeCell ref="I85:I86"/>
    <mergeCell ref="C2:E2"/>
    <mergeCell ref="I48:I49"/>
    <mergeCell ref="I51:I52"/>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07"/>
  <sheetViews>
    <sheetView workbookViewId="0">
      <selection activeCell="B4" sqref="B4"/>
    </sheetView>
  </sheetViews>
  <sheetFormatPr baseColWidth="10" defaultColWidth="8.83203125" defaultRowHeight="15" x14ac:dyDescent="0.2"/>
  <cols>
    <col min="1" max="1" width="33.33203125" bestFit="1" customWidth="1"/>
    <col min="2" max="2" width="15.6640625" bestFit="1" customWidth="1"/>
    <col min="3" max="3" width="21.6640625" bestFit="1" customWidth="1"/>
    <col min="4" max="4" width="21.6640625" customWidth="1"/>
    <col min="5" max="5" width="27.83203125" bestFit="1" customWidth="1"/>
  </cols>
  <sheetData>
    <row r="1" spans="1:5" x14ac:dyDescent="0.2">
      <c r="A1" s="1" t="s">
        <v>45</v>
      </c>
    </row>
    <row r="2" spans="1:5" x14ac:dyDescent="0.2">
      <c r="A2" t="s">
        <v>46</v>
      </c>
      <c r="B2" s="26">
        <f>AVERAGE(DataRFQ!B2:B51)</f>
        <v>10</v>
      </c>
    </row>
    <row r="4" spans="1:5" x14ac:dyDescent="0.2">
      <c r="A4" t="s">
        <v>47</v>
      </c>
      <c r="B4">
        <f ca="1">VLOOKUP(RAND(),$C$7:$E$307,3,TRUE)</f>
        <v>9</v>
      </c>
    </row>
    <row r="6" spans="1:5" x14ac:dyDescent="0.2">
      <c r="A6" t="s">
        <v>48</v>
      </c>
      <c r="B6" t="s">
        <v>49</v>
      </c>
      <c r="C6" t="s">
        <v>50</v>
      </c>
      <c r="D6" t="s">
        <v>51</v>
      </c>
      <c r="E6" t="s">
        <v>48</v>
      </c>
    </row>
    <row r="7" spans="1:5" x14ac:dyDescent="0.2">
      <c r="A7">
        <v>0</v>
      </c>
      <c r="B7" s="20">
        <f t="shared" ref="B7:B70" si="0">_xlfn.POISSON.DIST($A7,$B$2,FALSE)</f>
        <v>4.5399929762484854E-5</v>
      </c>
      <c r="C7" s="20">
        <v>0</v>
      </c>
      <c r="D7" s="20">
        <f>C7+B7</f>
        <v>4.5399929762484854E-5</v>
      </c>
      <c r="E7">
        <v>0</v>
      </c>
    </row>
    <row r="8" spans="1:5" x14ac:dyDescent="0.2">
      <c r="A8">
        <v>1</v>
      </c>
      <c r="B8" s="20">
        <f t="shared" si="0"/>
        <v>4.5399929762484861E-4</v>
      </c>
      <c r="C8" s="20">
        <f>D7</f>
        <v>4.5399929762484854E-5</v>
      </c>
      <c r="D8" s="20">
        <f>C8+B8</f>
        <v>4.9939922738733344E-4</v>
      </c>
      <c r="E8">
        <v>1</v>
      </c>
    </row>
    <row r="9" spans="1:5" x14ac:dyDescent="0.2">
      <c r="A9">
        <v>2</v>
      </c>
      <c r="B9" s="20">
        <f t="shared" si="0"/>
        <v>2.2699964881242444E-3</v>
      </c>
      <c r="C9" s="20">
        <f t="shared" ref="C9:C72" si="1">D8</f>
        <v>4.9939922738733344E-4</v>
      </c>
      <c r="D9" s="20">
        <f t="shared" ref="D9:D72" si="2">C9+B9</f>
        <v>2.769395715511578E-3</v>
      </c>
      <c r="E9">
        <v>2</v>
      </c>
    </row>
    <row r="10" spans="1:5" x14ac:dyDescent="0.2">
      <c r="A10">
        <v>3</v>
      </c>
      <c r="B10" s="20">
        <f t="shared" si="0"/>
        <v>7.5666549604141483E-3</v>
      </c>
      <c r="C10" s="20">
        <f t="shared" si="1"/>
        <v>2.769395715511578E-3</v>
      </c>
      <c r="D10" s="20">
        <f t="shared" si="2"/>
        <v>1.0336050675925726E-2</v>
      </c>
      <c r="E10">
        <v>3</v>
      </c>
    </row>
    <row r="11" spans="1:5" x14ac:dyDescent="0.2">
      <c r="A11">
        <v>4</v>
      </c>
      <c r="B11" s="20">
        <f t="shared" si="0"/>
        <v>1.8916637401035354E-2</v>
      </c>
      <c r="C11" s="20">
        <f t="shared" si="1"/>
        <v>1.0336050675925726E-2</v>
      </c>
      <c r="D11" s="20">
        <f t="shared" si="2"/>
        <v>2.9252688076961082E-2</v>
      </c>
      <c r="E11">
        <v>4</v>
      </c>
    </row>
    <row r="12" spans="1:5" x14ac:dyDescent="0.2">
      <c r="A12">
        <v>5</v>
      </c>
      <c r="B12" s="20">
        <f t="shared" si="0"/>
        <v>3.7833274802070715E-2</v>
      </c>
      <c r="C12" s="20">
        <f t="shared" si="1"/>
        <v>2.9252688076961082E-2</v>
      </c>
      <c r="D12" s="20">
        <f t="shared" si="2"/>
        <v>6.7085962879031791E-2</v>
      </c>
      <c r="E12">
        <v>5</v>
      </c>
    </row>
    <row r="13" spans="1:5" x14ac:dyDescent="0.2">
      <c r="A13">
        <v>6</v>
      </c>
      <c r="B13" s="20">
        <f t="shared" si="0"/>
        <v>6.3055458003451192E-2</v>
      </c>
      <c r="C13" s="20">
        <f t="shared" si="1"/>
        <v>6.7085962879031791E-2</v>
      </c>
      <c r="D13" s="20">
        <f t="shared" si="2"/>
        <v>0.13014142088248298</v>
      </c>
      <c r="E13">
        <v>6</v>
      </c>
    </row>
    <row r="14" spans="1:5" x14ac:dyDescent="0.2">
      <c r="A14">
        <v>7</v>
      </c>
      <c r="B14" s="20">
        <f t="shared" si="0"/>
        <v>9.0079225719215977E-2</v>
      </c>
      <c r="C14" s="20">
        <f t="shared" si="1"/>
        <v>0.13014142088248298</v>
      </c>
      <c r="D14" s="20">
        <f t="shared" si="2"/>
        <v>0.22022064660169896</v>
      </c>
      <c r="E14">
        <v>7</v>
      </c>
    </row>
    <row r="15" spans="1:5" x14ac:dyDescent="0.2">
      <c r="A15">
        <v>8</v>
      </c>
      <c r="B15" s="20">
        <f t="shared" si="0"/>
        <v>0.11259903214901996</v>
      </c>
      <c r="C15" s="20">
        <f t="shared" si="1"/>
        <v>0.22022064660169896</v>
      </c>
      <c r="D15" s="20">
        <f t="shared" si="2"/>
        <v>0.33281967875071894</v>
      </c>
      <c r="E15">
        <v>8</v>
      </c>
    </row>
    <row r="16" spans="1:5" x14ac:dyDescent="0.2">
      <c r="A16">
        <v>9</v>
      </c>
      <c r="B16" s="20">
        <f t="shared" si="0"/>
        <v>0.1251100357211333</v>
      </c>
      <c r="C16" s="20">
        <f t="shared" si="1"/>
        <v>0.33281967875071894</v>
      </c>
      <c r="D16" s="20">
        <f t="shared" si="2"/>
        <v>0.45792971447185227</v>
      </c>
      <c r="E16">
        <v>9</v>
      </c>
    </row>
    <row r="17" spans="1:5" x14ac:dyDescent="0.2">
      <c r="A17">
        <v>10</v>
      </c>
      <c r="B17" s="20">
        <f t="shared" si="0"/>
        <v>0.1251100357211333</v>
      </c>
      <c r="C17" s="20">
        <f t="shared" si="1"/>
        <v>0.45792971447185227</v>
      </c>
      <c r="D17" s="20">
        <f t="shared" si="2"/>
        <v>0.5830397501929856</v>
      </c>
      <c r="E17">
        <v>10</v>
      </c>
    </row>
    <row r="18" spans="1:5" x14ac:dyDescent="0.2">
      <c r="A18">
        <v>11</v>
      </c>
      <c r="B18" s="20">
        <f t="shared" si="0"/>
        <v>0.11373639611012118</v>
      </c>
      <c r="C18" s="20">
        <f t="shared" si="1"/>
        <v>0.5830397501929856</v>
      </c>
      <c r="D18" s="20">
        <f t="shared" si="2"/>
        <v>0.6967761463031068</v>
      </c>
      <c r="E18">
        <v>11</v>
      </c>
    </row>
    <row r="19" spans="1:5" x14ac:dyDescent="0.2">
      <c r="A19">
        <v>12</v>
      </c>
      <c r="B19" s="20">
        <f t="shared" si="0"/>
        <v>9.4780330091767673E-2</v>
      </c>
      <c r="C19" s="20">
        <f t="shared" si="1"/>
        <v>0.6967761463031068</v>
      </c>
      <c r="D19" s="20">
        <f t="shared" si="2"/>
        <v>0.79155647639487448</v>
      </c>
      <c r="E19">
        <v>12</v>
      </c>
    </row>
    <row r="20" spans="1:5" x14ac:dyDescent="0.2">
      <c r="A20">
        <v>13</v>
      </c>
      <c r="B20" s="20">
        <f t="shared" si="0"/>
        <v>7.2907946224436637E-2</v>
      </c>
      <c r="C20" s="20">
        <f t="shared" si="1"/>
        <v>0.79155647639487448</v>
      </c>
      <c r="D20" s="20">
        <f t="shared" si="2"/>
        <v>0.86446442261931111</v>
      </c>
      <c r="E20">
        <v>13</v>
      </c>
    </row>
    <row r="21" spans="1:5" x14ac:dyDescent="0.2">
      <c r="A21">
        <v>14</v>
      </c>
      <c r="B21" s="20">
        <f t="shared" si="0"/>
        <v>5.2077104446026187E-2</v>
      </c>
      <c r="C21" s="20">
        <f t="shared" si="1"/>
        <v>0.86446442261931111</v>
      </c>
      <c r="D21" s="20">
        <f t="shared" si="2"/>
        <v>0.91654152706533731</v>
      </c>
      <c r="E21">
        <v>14</v>
      </c>
    </row>
    <row r="22" spans="1:5" x14ac:dyDescent="0.2">
      <c r="A22">
        <v>15</v>
      </c>
      <c r="B22" s="20">
        <f t="shared" si="0"/>
        <v>3.4718069630684127E-2</v>
      </c>
      <c r="C22" s="20">
        <f t="shared" si="1"/>
        <v>0.91654152706533731</v>
      </c>
      <c r="D22" s="20">
        <f t="shared" si="2"/>
        <v>0.95125959669602145</v>
      </c>
      <c r="E22">
        <v>15</v>
      </c>
    </row>
    <row r="23" spans="1:5" x14ac:dyDescent="0.2">
      <c r="A23">
        <v>16</v>
      </c>
      <c r="B23" s="20">
        <f t="shared" si="0"/>
        <v>2.1698793519177549E-2</v>
      </c>
      <c r="C23" s="20">
        <f t="shared" si="1"/>
        <v>0.95125959669602145</v>
      </c>
      <c r="D23" s="20">
        <f t="shared" si="2"/>
        <v>0.97295839021519903</v>
      </c>
      <c r="E23">
        <v>16</v>
      </c>
    </row>
    <row r="24" spans="1:5" x14ac:dyDescent="0.2">
      <c r="A24">
        <v>17</v>
      </c>
      <c r="B24" s="20">
        <f t="shared" si="0"/>
        <v>1.2763996187751522E-2</v>
      </c>
      <c r="C24" s="20">
        <f t="shared" si="1"/>
        <v>0.97295839021519903</v>
      </c>
      <c r="D24" s="20">
        <f t="shared" si="2"/>
        <v>0.98572238640295051</v>
      </c>
      <c r="E24">
        <v>17</v>
      </c>
    </row>
    <row r="25" spans="1:5" x14ac:dyDescent="0.2">
      <c r="A25">
        <v>18</v>
      </c>
      <c r="B25" s="20">
        <f t="shared" si="0"/>
        <v>7.0911089931952852E-3</v>
      </c>
      <c r="C25" s="20">
        <f t="shared" si="1"/>
        <v>0.98572238640295051</v>
      </c>
      <c r="D25" s="20">
        <f t="shared" si="2"/>
        <v>0.99281349539614583</v>
      </c>
      <c r="E25">
        <v>18</v>
      </c>
    </row>
    <row r="26" spans="1:5" x14ac:dyDescent="0.2">
      <c r="A26">
        <v>19</v>
      </c>
      <c r="B26" s="20">
        <f t="shared" si="0"/>
        <v>3.7321626279975249E-3</v>
      </c>
      <c r="C26" s="20">
        <f t="shared" si="1"/>
        <v>0.99281349539614583</v>
      </c>
      <c r="D26" s="20">
        <f t="shared" si="2"/>
        <v>0.9965456580241433</v>
      </c>
      <c r="E26">
        <v>19</v>
      </c>
    </row>
    <row r="27" spans="1:5" x14ac:dyDescent="0.2">
      <c r="A27">
        <v>20</v>
      </c>
      <c r="B27" s="20">
        <f t="shared" si="0"/>
        <v>1.8660813139987594E-3</v>
      </c>
      <c r="C27" s="20">
        <f t="shared" si="1"/>
        <v>0.9965456580241433</v>
      </c>
      <c r="D27" s="20">
        <f t="shared" si="2"/>
        <v>0.99841173933814209</v>
      </c>
      <c r="E27">
        <v>20</v>
      </c>
    </row>
    <row r="28" spans="1:5" x14ac:dyDescent="0.2">
      <c r="A28">
        <v>21</v>
      </c>
      <c r="B28" s="20">
        <f t="shared" si="0"/>
        <v>8.8861014952321864E-4</v>
      </c>
      <c r="C28" s="20">
        <f t="shared" si="1"/>
        <v>0.99841173933814209</v>
      </c>
      <c r="D28" s="20">
        <f t="shared" si="2"/>
        <v>0.99930034948766533</v>
      </c>
      <c r="E28">
        <v>21</v>
      </c>
    </row>
    <row r="29" spans="1:5" x14ac:dyDescent="0.2">
      <c r="A29">
        <v>22</v>
      </c>
      <c r="B29" s="20">
        <f t="shared" si="0"/>
        <v>4.0391370432873514E-4</v>
      </c>
      <c r="C29" s="20">
        <f t="shared" si="1"/>
        <v>0.99930034948766533</v>
      </c>
      <c r="D29" s="20">
        <f t="shared" si="2"/>
        <v>0.99970426319199401</v>
      </c>
      <c r="E29">
        <v>22</v>
      </c>
    </row>
    <row r="30" spans="1:5" x14ac:dyDescent="0.2">
      <c r="A30">
        <v>23</v>
      </c>
      <c r="B30" s="20">
        <f t="shared" si="0"/>
        <v>1.7561465405597289E-4</v>
      </c>
      <c r="C30" s="20">
        <f t="shared" si="1"/>
        <v>0.99970426319199401</v>
      </c>
      <c r="D30" s="20">
        <f t="shared" si="2"/>
        <v>0.99987987784605004</v>
      </c>
      <c r="E30">
        <v>23</v>
      </c>
    </row>
    <row r="31" spans="1:5" x14ac:dyDescent="0.2">
      <c r="A31">
        <v>24</v>
      </c>
      <c r="B31" s="20">
        <f t="shared" si="0"/>
        <v>7.317277252332188E-5</v>
      </c>
      <c r="C31" s="20">
        <f t="shared" si="1"/>
        <v>0.99987987784605004</v>
      </c>
      <c r="D31" s="20">
        <f t="shared" si="2"/>
        <v>0.99995305061857331</v>
      </c>
      <c r="E31">
        <v>24</v>
      </c>
    </row>
    <row r="32" spans="1:5" x14ac:dyDescent="0.2">
      <c r="A32">
        <v>25</v>
      </c>
      <c r="B32" s="20">
        <f t="shared" si="0"/>
        <v>2.926910900932863E-5</v>
      </c>
      <c r="C32" s="20">
        <f t="shared" si="1"/>
        <v>0.99995305061857331</v>
      </c>
      <c r="D32" s="20">
        <f t="shared" si="2"/>
        <v>0.99998231972758267</v>
      </c>
      <c r="E32">
        <v>25</v>
      </c>
    </row>
    <row r="33" spans="1:5" x14ac:dyDescent="0.2">
      <c r="A33">
        <v>26</v>
      </c>
      <c r="B33" s="20">
        <f t="shared" si="0"/>
        <v>1.1257349618972562E-5</v>
      </c>
      <c r="C33" s="20">
        <f t="shared" si="1"/>
        <v>0.99998231972758267</v>
      </c>
      <c r="D33" s="20">
        <f t="shared" si="2"/>
        <v>0.9999935770772016</v>
      </c>
      <c r="E33">
        <v>26</v>
      </c>
    </row>
    <row r="34" spans="1:5" x14ac:dyDescent="0.2">
      <c r="A34">
        <v>27</v>
      </c>
      <c r="B34" s="20">
        <f t="shared" si="0"/>
        <v>4.1693887477676179E-6</v>
      </c>
      <c r="C34" s="20">
        <f t="shared" si="1"/>
        <v>0.9999935770772016</v>
      </c>
      <c r="D34" s="20">
        <f t="shared" si="2"/>
        <v>0.99999774646594941</v>
      </c>
      <c r="E34">
        <v>27</v>
      </c>
    </row>
    <row r="35" spans="1:5" x14ac:dyDescent="0.2">
      <c r="A35">
        <v>28</v>
      </c>
      <c r="B35" s="20">
        <f t="shared" si="0"/>
        <v>1.4890674099170117E-6</v>
      </c>
      <c r="C35" s="20">
        <f t="shared" si="1"/>
        <v>0.99999774646594941</v>
      </c>
      <c r="D35" s="20">
        <f t="shared" si="2"/>
        <v>0.99999923553335934</v>
      </c>
      <c r="E35">
        <v>28</v>
      </c>
    </row>
    <row r="36" spans="1:5" x14ac:dyDescent="0.2">
      <c r="A36">
        <v>29</v>
      </c>
      <c r="B36" s="20">
        <f t="shared" si="0"/>
        <v>5.1347152066103749E-7</v>
      </c>
      <c r="C36" s="20">
        <f t="shared" si="1"/>
        <v>0.99999923553335934</v>
      </c>
      <c r="D36" s="20">
        <f t="shared" si="2"/>
        <v>0.99999974900487998</v>
      </c>
      <c r="E36">
        <v>29</v>
      </c>
    </row>
    <row r="37" spans="1:5" x14ac:dyDescent="0.2">
      <c r="A37">
        <v>30</v>
      </c>
      <c r="B37" s="20">
        <f t="shared" si="0"/>
        <v>1.7115717355367883E-7</v>
      </c>
      <c r="C37" s="20">
        <f t="shared" si="1"/>
        <v>0.99999974900487998</v>
      </c>
      <c r="D37" s="20">
        <f t="shared" si="2"/>
        <v>0.99999992016205352</v>
      </c>
      <c r="E37">
        <v>30</v>
      </c>
    </row>
    <row r="38" spans="1:5" x14ac:dyDescent="0.2">
      <c r="A38">
        <v>31</v>
      </c>
      <c r="B38" s="20">
        <f t="shared" si="0"/>
        <v>5.5211991468928569E-8</v>
      </c>
      <c r="C38" s="20">
        <f t="shared" si="1"/>
        <v>0.99999992016205352</v>
      </c>
      <c r="D38" s="20">
        <f t="shared" si="2"/>
        <v>0.99999997537404495</v>
      </c>
      <c r="E38">
        <v>31</v>
      </c>
    </row>
    <row r="39" spans="1:5" x14ac:dyDescent="0.2">
      <c r="A39">
        <v>32</v>
      </c>
      <c r="B39" s="20">
        <f t="shared" si="0"/>
        <v>1.7253747334040217E-8</v>
      </c>
      <c r="C39" s="20">
        <f t="shared" si="1"/>
        <v>0.99999997537404495</v>
      </c>
      <c r="D39" s="20">
        <f t="shared" si="2"/>
        <v>0.99999999262779227</v>
      </c>
      <c r="E39">
        <v>32</v>
      </c>
    </row>
    <row r="40" spans="1:5" x14ac:dyDescent="0.2">
      <c r="A40">
        <v>33</v>
      </c>
      <c r="B40" s="20">
        <f t="shared" si="0"/>
        <v>5.2284082830424716E-9</v>
      </c>
      <c r="C40" s="20">
        <f t="shared" si="1"/>
        <v>0.99999999262779227</v>
      </c>
      <c r="D40" s="20">
        <f t="shared" si="2"/>
        <v>0.99999999785620053</v>
      </c>
      <c r="E40">
        <v>33</v>
      </c>
    </row>
    <row r="41" spans="1:5" x14ac:dyDescent="0.2">
      <c r="A41">
        <v>34</v>
      </c>
      <c r="B41" s="20">
        <f t="shared" si="0"/>
        <v>1.5377671420713246E-9</v>
      </c>
      <c r="C41" s="20">
        <f t="shared" si="1"/>
        <v>0.99999999785620053</v>
      </c>
      <c r="D41" s="20">
        <f t="shared" si="2"/>
        <v>0.99999999939396766</v>
      </c>
      <c r="E41">
        <v>34</v>
      </c>
    </row>
    <row r="42" spans="1:5" x14ac:dyDescent="0.2">
      <c r="A42">
        <v>35</v>
      </c>
      <c r="B42" s="20">
        <f t="shared" si="0"/>
        <v>4.3936204059180545E-10</v>
      </c>
      <c r="C42" s="20">
        <f t="shared" si="1"/>
        <v>0.99999999939396766</v>
      </c>
      <c r="D42" s="20">
        <f t="shared" si="2"/>
        <v>0.99999999983332966</v>
      </c>
      <c r="E42">
        <v>35</v>
      </c>
    </row>
    <row r="43" spans="1:5" x14ac:dyDescent="0.2">
      <c r="A43">
        <v>36</v>
      </c>
      <c r="B43" s="20">
        <f t="shared" si="0"/>
        <v>1.220450112755023E-10</v>
      </c>
      <c r="C43" s="20">
        <f t="shared" si="1"/>
        <v>0.99999999983332966</v>
      </c>
      <c r="D43" s="20">
        <f t="shared" si="2"/>
        <v>0.9999999999553747</v>
      </c>
      <c r="E43">
        <v>36</v>
      </c>
    </row>
    <row r="44" spans="1:5" x14ac:dyDescent="0.2">
      <c r="A44">
        <v>37</v>
      </c>
      <c r="B44" s="20">
        <f t="shared" si="0"/>
        <v>3.2985138182567988E-11</v>
      </c>
      <c r="C44" s="20">
        <f t="shared" si="1"/>
        <v>0.9999999999553747</v>
      </c>
      <c r="D44" s="20">
        <f t="shared" si="2"/>
        <v>0.99999999998835987</v>
      </c>
      <c r="E44">
        <v>37</v>
      </c>
    </row>
    <row r="45" spans="1:5" x14ac:dyDescent="0.2">
      <c r="A45">
        <v>38</v>
      </c>
      <c r="B45" s="20">
        <f t="shared" si="0"/>
        <v>8.6802995217284686E-12</v>
      </c>
      <c r="C45" s="20">
        <f t="shared" si="1"/>
        <v>0.99999999998835987</v>
      </c>
      <c r="D45" s="20">
        <f t="shared" si="2"/>
        <v>0.99999999999704015</v>
      </c>
      <c r="E45">
        <v>38</v>
      </c>
    </row>
    <row r="46" spans="1:5" x14ac:dyDescent="0.2">
      <c r="A46">
        <v>39</v>
      </c>
      <c r="B46" s="20">
        <f t="shared" si="0"/>
        <v>2.2257178260842245E-12</v>
      </c>
      <c r="C46" s="20">
        <f t="shared" si="1"/>
        <v>0.99999999999704015</v>
      </c>
      <c r="D46" s="20">
        <f t="shared" si="2"/>
        <v>0.99999999999926581</v>
      </c>
      <c r="E46">
        <v>39</v>
      </c>
    </row>
    <row r="47" spans="1:5" x14ac:dyDescent="0.2">
      <c r="A47">
        <v>40</v>
      </c>
      <c r="B47" s="20">
        <f t="shared" si="0"/>
        <v>5.5642945652105318E-13</v>
      </c>
      <c r="C47" s="20">
        <f t="shared" si="1"/>
        <v>0.99999999999926581</v>
      </c>
      <c r="D47" s="20">
        <f t="shared" si="2"/>
        <v>0.99999999999982225</v>
      </c>
      <c r="E47">
        <v>40</v>
      </c>
    </row>
    <row r="48" spans="1:5" x14ac:dyDescent="0.2">
      <c r="A48">
        <v>41</v>
      </c>
      <c r="B48" s="20">
        <f t="shared" si="0"/>
        <v>1.3571450159050078E-13</v>
      </c>
      <c r="C48" s="20">
        <f t="shared" si="1"/>
        <v>0.99999999999982225</v>
      </c>
      <c r="D48" s="20">
        <f t="shared" si="2"/>
        <v>0.99999999999995792</v>
      </c>
      <c r="E48">
        <v>41</v>
      </c>
    </row>
    <row r="49" spans="1:5" x14ac:dyDescent="0.2">
      <c r="A49">
        <v>42</v>
      </c>
      <c r="B49" s="20">
        <f t="shared" si="0"/>
        <v>3.2312976569166618E-14</v>
      </c>
      <c r="C49" s="20">
        <f t="shared" si="1"/>
        <v>0.99999999999995792</v>
      </c>
      <c r="D49" s="20">
        <f t="shared" si="2"/>
        <v>0.99999999999999023</v>
      </c>
      <c r="E49">
        <v>42</v>
      </c>
    </row>
    <row r="50" spans="1:5" x14ac:dyDescent="0.2">
      <c r="A50">
        <v>43</v>
      </c>
      <c r="B50" s="20">
        <f t="shared" si="0"/>
        <v>7.5146457137597355E-15</v>
      </c>
      <c r="C50" s="20">
        <f t="shared" si="1"/>
        <v>0.99999999999999023</v>
      </c>
      <c r="D50" s="20">
        <f t="shared" si="2"/>
        <v>0.99999999999999778</v>
      </c>
      <c r="E50">
        <v>43</v>
      </c>
    </row>
    <row r="51" spans="1:5" x14ac:dyDescent="0.2">
      <c r="A51">
        <v>44</v>
      </c>
      <c r="B51" s="20">
        <f t="shared" si="0"/>
        <v>1.7078740258544828E-15</v>
      </c>
      <c r="C51" s="20">
        <f t="shared" si="1"/>
        <v>0.99999999999999778</v>
      </c>
      <c r="D51" s="20">
        <f t="shared" si="2"/>
        <v>0.99999999999999944</v>
      </c>
      <c r="E51">
        <v>44</v>
      </c>
    </row>
    <row r="52" spans="1:5" x14ac:dyDescent="0.2">
      <c r="A52">
        <v>45</v>
      </c>
      <c r="B52" s="20">
        <f t="shared" si="0"/>
        <v>3.795275613009946E-16</v>
      </c>
      <c r="C52" s="20">
        <f t="shared" si="1"/>
        <v>0.99999999999999944</v>
      </c>
      <c r="D52" s="20">
        <f t="shared" si="2"/>
        <v>0.99999999999999978</v>
      </c>
      <c r="E52">
        <v>45</v>
      </c>
    </row>
    <row r="53" spans="1:5" x14ac:dyDescent="0.2">
      <c r="A53">
        <v>46</v>
      </c>
      <c r="B53" s="20">
        <f t="shared" si="0"/>
        <v>8.2505991587173415E-17</v>
      </c>
      <c r="C53" s="20">
        <f t="shared" si="1"/>
        <v>0.99999999999999978</v>
      </c>
      <c r="D53" s="20">
        <f t="shared" si="2"/>
        <v>0.99999999999999989</v>
      </c>
      <c r="E53">
        <v>46</v>
      </c>
    </row>
    <row r="54" spans="1:5" x14ac:dyDescent="0.2">
      <c r="A54">
        <v>47</v>
      </c>
      <c r="B54" s="20">
        <f t="shared" si="0"/>
        <v>1.7554466295143246E-17</v>
      </c>
      <c r="C54" s="20">
        <f t="shared" si="1"/>
        <v>0.99999999999999989</v>
      </c>
      <c r="D54" s="20">
        <f t="shared" si="2"/>
        <v>0.99999999999999989</v>
      </c>
      <c r="E54">
        <v>47</v>
      </c>
    </row>
    <row r="55" spans="1:5" x14ac:dyDescent="0.2">
      <c r="A55">
        <v>48</v>
      </c>
      <c r="B55" s="20">
        <f t="shared" si="0"/>
        <v>3.6571804781548696E-18</v>
      </c>
      <c r="C55" s="20">
        <f t="shared" si="1"/>
        <v>0.99999999999999989</v>
      </c>
      <c r="D55" s="20">
        <f t="shared" si="2"/>
        <v>0.99999999999999989</v>
      </c>
      <c r="E55">
        <v>48</v>
      </c>
    </row>
    <row r="56" spans="1:5" x14ac:dyDescent="0.2">
      <c r="A56">
        <v>49</v>
      </c>
      <c r="B56" s="20">
        <f t="shared" si="0"/>
        <v>7.4636336288873822E-19</v>
      </c>
      <c r="C56" s="20">
        <f t="shared" si="1"/>
        <v>0.99999999999999989</v>
      </c>
      <c r="D56" s="20">
        <f t="shared" si="2"/>
        <v>0.99999999999999989</v>
      </c>
      <c r="E56">
        <v>49</v>
      </c>
    </row>
    <row r="57" spans="1:5" x14ac:dyDescent="0.2">
      <c r="A57">
        <v>50</v>
      </c>
      <c r="B57" s="20">
        <f t="shared" si="0"/>
        <v>1.4927267257774853E-19</v>
      </c>
      <c r="C57" s="20">
        <f t="shared" si="1"/>
        <v>0.99999999999999989</v>
      </c>
      <c r="D57" s="20">
        <f t="shared" si="2"/>
        <v>0.99999999999999989</v>
      </c>
      <c r="E57">
        <v>50</v>
      </c>
    </row>
    <row r="58" spans="1:5" x14ac:dyDescent="0.2">
      <c r="A58">
        <v>51</v>
      </c>
      <c r="B58" s="20">
        <f t="shared" si="0"/>
        <v>2.926915148583307E-20</v>
      </c>
      <c r="C58" s="20">
        <f t="shared" si="1"/>
        <v>0.99999999999999989</v>
      </c>
      <c r="D58" s="20">
        <f t="shared" si="2"/>
        <v>0.99999999999999989</v>
      </c>
      <c r="E58">
        <v>51</v>
      </c>
    </row>
    <row r="59" spans="1:5" x14ac:dyDescent="0.2">
      <c r="A59">
        <v>52</v>
      </c>
      <c r="B59" s="20">
        <f t="shared" si="0"/>
        <v>5.628682978044818E-21</v>
      </c>
      <c r="C59" s="20">
        <f t="shared" si="1"/>
        <v>0.99999999999999989</v>
      </c>
      <c r="D59" s="20">
        <f t="shared" si="2"/>
        <v>0.99999999999999989</v>
      </c>
      <c r="E59">
        <v>52</v>
      </c>
    </row>
    <row r="60" spans="1:5" x14ac:dyDescent="0.2">
      <c r="A60">
        <v>53</v>
      </c>
      <c r="B60" s="20">
        <f t="shared" si="0"/>
        <v>1.0620156562348732E-21</v>
      </c>
      <c r="C60" s="20">
        <f t="shared" si="1"/>
        <v>0.99999999999999989</v>
      </c>
      <c r="D60" s="20">
        <f t="shared" si="2"/>
        <v>0.99999999999999989</v>
      </c>
      <c r="E60">
        <v>53</v>
      </c>
    </row>
    <row r="61" spans="1:5" x14ac:dyDescent="0.2">
      <c r="A61">
        <v>54</v>
      </c>
      <c r="B61" s="20">
        <f t="shared" si="0"/>
        <v>1.9666956596941868E-22</v>
      </c>
      <c r="C61" s="20">
        <f t="shared" si="1"/>
        <v>0.99999999999999989</v>
      </c>
      <c r="D61" s="20">
        <f t="shared" si="2"/>
        <v>0.99999999999999989</v>
      </c>
      <c r="E61">
        <v>54</v>
      </c>
    </row>
    <row r="62" spans="1:5" x14ac:dyDescent="0.2">
      <c r="A62">
        <v>55</v>
      </c>
      <c r="B62" s="20">
        <f t="shared" si="0"/>
        <v>3.5758102903530716E-23</v>
      </c>
      <c r="C62" s="20">
        <f t="shared" si="1"/>
        <v>0.99999999999999989</v>
      </c>
      <c r="D62" s="20">
        <f t="shared" si="2"/>
        <v>0.99999999999999989</v>
      </c>
      <c r="E62">
        <v>55</v>
      </c>
    </row>
    <row r="63" spans="1:5" x14ac:dyDescent="0.2">
      <c r="A63">
        <v>56</v>
      </c>
      <c r="B63" s="20">
        <f t="shared" si="0"/>
        <v>6.3853755184876641E-24</v>
      </c>
      <c r="C63" s="20">
        <f t="shared" si="1"/>
        <v>0.99999999999999989</v>
      </c>
      <c r="D63" s="20">
        <f t="shared" si="2"/>
        <v>0.99999999999999989</v>
      </c>
      <c r="E63">
        <v>56</v>
      </c>
    </row>
    <row r="64" spans="1:5" x14ac:dyDescent="0.2">
      <c r="A64">
        <v>57</v>
      </c>
      <c r="B64" s="20">
        <f t="shared" si="0"/>
        <v>1.1202413190329169E-24</v>
      </c>
      <c r="C64" s="20">
        <f t="shared" si="1"/>
        <v>0.99999999999999989</v>
      </c>
      <c r="D64" s="20">
        <f t="shared" si="2"/>
        <v>0.99999999999999989</v>
      </c>
      <c r="E64">
        <v>57</v>
      </c>
    </row>
    <row r="65" spans="1:5" x14ac:dyDescent="0.2">
      <c r="A65">
        <v>58</v>
      </c>
      <c r="B65" s="20">
        <f t="shared" si="0"/>
        <v>1.9314505500567675E-25</v>
      </c>
      <c r="C65" s="20">
        <f t="shared" si="1"/>
        <v>0.99999999999999989</v>
      </c>
      <c r="D65" s="20">
        <f t="shared" si="2"/>
        <v>0.99999999999999989</v>
      </c>
      <c r="E65">
        <v>58</v>
      </c>
    </row>
    <row r="66" spans="1:5" x14ac:dyDescent="0.2">
      <c r="A66">
        <v>59</v>
      </c>
      <c r="B66" s="20">
        <f t="shared" si="0"/>
        <v>3.273645000096194E-26</v>
      </c>
      <c r="C66" s="20">
        <f t="shared" si="1"/>
        <v>0.99999999999999989</v>
      </c>
      <c r="D66" s="20">
        <f t="shared" si="2"/>
        <v>0.99999999999999989</v>
      </c>
      <c r="E66">
        <v>59</v>
      </c>
    </row>
    <row r="67" spans="1:5" x14ac:dyDescent="0.2">
      <c r="A67">
        <v>60</v>
      </c>
      <c r="B67" s="20">
        <f t="shared" si="0"/>
        <v>5.4560750001603587E-27</v>
      </c>
      <c r="C67" s="20">
        <f t="shared" si="1"/>
        <v>0.99999999999999989</v>
      </c>
      <c r="D67" s="20">
        <f t="shared" si="2"/>
        <v>0.99999999999999989</v>
      </c>
      <c r="E67">
        <v>60</v>
      </c>
    </row>
    <row r="68" spans="1:5" x14ac:dyDescent="0.2">
      <c r="A68">
        <v>61</v>
      </c>
      <c r="B68" s="20">
        <f t="shared" si="0"/>
        <v>8.9443852461645323E-28</v>
      </c>
      <c r="C68" s="20">
        <f t="shared" si="1"/>
        <v>0.99999999999999989</v>
      </c>
      <c r="D68" s="20">
        <f t="shared" si="2"/>
        <v>0.99999999999999989</v>
      </c>
      <c r="E68">
        <v>61</v>
      </c>
    </row>
    <row r="69" spans="1:5" x14ac:dyDescent="0.2">
      <c r="A69">
        <v>62</v>
      </c>
      <c r="B69" s="20">
        <f t="shared" si="0"/>
        <v>1.442642781639432E-28</v>
      </c>
      <c r="C69" s="20">
        <f t="shared" si="1"/>
        <v>0.99999999999999989</v>
      </c>
      <c r="D69" s="20">
        <f t="shared" si="2"/>
        <v>0.99999999999999989</v>
      </c>
      <c r="E69">
        <v>62</v>
      </c>
    </row>
    <row r="70" spans="1:5" x14ac:dyDescent="0.2">
      <c r="A70">
        <v>63</v>
      </c>
      <c r="B70" s="20">
        <f t="shared" si="0"/>
        <v>2.28990917720548E-29</v>
      </c>
      <c r="C70" s="20">
        <f t="shared" si="1"/>
        <v>0.99999999999999989</v>
      </c>
      <c r="D70" s="20">
        <f t="shared" si="2"/>
        <v>0.99999999999999989</v>
      </c>
      <c r="E70">
        <v>63</v>
      </c>
    </row>
    <row r="71" spans="1:5" x14ac:dyDescent="0.2">
      <c r="A71">
        <v>64</v>
      </c>
      <c r="B71" s="20">
        <f t="shared" ref="B71:B134" si="3">_xlfn.POISSON.DIST($A71,$B$2,FALSE)</f>
        <v>3.5779830893835269E-30</v>
      </c>
      <c r="C71" s="20">
        <f t="shared" si="1"/>
        <v>0.99999999999999989</v>
      </c>
      <c r="D71" s="20">
        <f t="shared" si="2"/>
        <v>0.99999999999999989</v>
      </c>
      <c r="E71">
        <v>64</v>
      </c>
    </row>
    <row r="72" spans="1:5" x14ac:dyDescent="0.2">
      <c r="A72">
        <v>65</v>
      </c>
      <c r="B72" s="20">
        <f t="shared" si="3"/>
        <v>5.5045893682823955E-31</v>
      </c>
      <c r="C72" s="20">
        <f t="shared" si="1"/>
        <v>0.99999999999999989</v>
      </c>
      <c r="D72" s="20">
        <f t="shared" si="2"/>
        <v>0.99999999999999989</v>
      </c>
      <c r="E72">
        <v>65</v>
      </c>
    </row>
    <row r="73" spans="1:5" x14ac:dyDescent="0.2">
      <c r="A73">
        <v>66</v>
      </c>
      <c r="B73" s="20">
        <f t="shared" si="3"/>
        <v>8.3402869216400153E-32</v>
      </c>
      <c r="C73" s="20">
        <f t="shared" ref="C73:C136" si="4">D72</f>
        <v>0.99999999999999989</v>
      </c>
      <c r="D73" s="20">
        <f t="shared" ref="D73:D136" si="5">C73+B73</f>
        <v>0.99999999999999989</v>
      </c>
      <c r="E73">
        <v>66</v>
      </c>
    </row>
    <row r="74" spans="1:5" x14ac:dyDescent="0.2">
      <c r="A74">
        <v>67</v>
      </c>
      <c r="B74" s="20">
        <f t="shared" si="3"/>
        <v>1.2448189435283243E-32</v>
      </c>
      <c r="C74" s="20">
        <f t="shared" si="4"/>
        <v>0.99999999999999989</v>
      </c>
      <c r="D74" s="20">
        <f t="shared" si="5"/>
        <v>0.99999999999999989</v>
      </c>
      <c r="E74">
        <v>67</v>
      </c>
    </row>
    <row r="75" spans="1:5" x14ac:dyDescent="0.2">
      <c r="A75">
        <v>68</v>
      </c>
      <c r="B75" s="20">
        <f t="shared" si="3"/>
        <v>1.8306160934240197E-33</v>
      </c>
      <c r="C75" s="20">
        <f t="shared" si="4"/>
        <v>0.99999999999999989</v>
      </c>
      <c r="D75" s="20">
        <f t="shared" si="5"/>
        <v>0.99999999999999989</v>
      </c>
      <c r="E75">
        <v>68</v>
      </c>
    </row>
    <row r="76" spans="1:5" x14ac:dyDescent="0.2">
      <c r="A76">
        <v>69</v>
      </c>
      <c r="B76" s="20">
        <f t="shared" si="3"/>
        <v>2.6530668020637945E-34</v>
      </c>
      <c r="C76" s="20">
        <f t="shared" si="4"/>
        <v>0.99999999999999989</v>
      </c>
      <c r="D76" s="20">
        <f t="shared" si="5"/>
        <v>0.99999999999999989</v>
      </c>
      <c r="E76">
        <v>69</v>
      </c>
    </row>
    <row r="77" spans="1:5" x14ac:dyDescent="0.2">
      <c r="A77">
        <v>70</v>
      </c>
      <c r="B77" s="20">
        <f t="shared" si="3"/>
        <v>3.7900954315197159E-35</v>
      </c>
      <c r="C77" s="20">
        <f t="shared" si="4"/>
        <v>0.99999999999999989</v>
      </c>
      <c r="D77" s="20">
        <f t="shared" si="5"/>
        <v>0.99999999999999989</v>
      </c>
      <c r="E77">
        <v>70</v>
      </c>
    </row>
    <row r="78" spans="1:5" x14ac:dyDescent="0.2">
      <c r="A78">
        <v>71</v>
      </c>
      <c r="B78" s="20">
        <f t="shared" si="3"/>
        <v>5.3381625796052812E-36</v>
      </c>
      <c r="C78" s="20">
        <f t="shared" si="4"/>
        <v>0.99999999999999989</v>
      </c>
      <c r="D78" s="20">
        <f t="shared" si="5"/>
        <v>0.99999999999999989</v>
      </c>
      <c r="E78">
        <v>71</v>
      </c>
    </row>
    <row r="79" spans="1:5" x14ac:dyDescent="0.2">
      <c r="A79">
        <v>72</v>
      </c>
      <c r="B79" s="20">
        <f t="shared" si="3"/>
        <v>7.4141146938961798E-37</v>
      </c>
      <c r="C79" s="20">
        <f t="shared" si="4"/>
        <v>0.99999999999999989</v>
      </c>
      <c r="D79" s="20">
        <f t="shared" si="5"/>
        <v>0.99999999999999989</v>
      </c>
      <c r="E79">
        <v>72</v>
      </c>
    </row>
    <row r="80" spans="1:5" x14ac:dyDescent="0.2">
      <c r="A80">
        <v>73</v>
      </c>
      <c r="B80" s="20">
        <f t="shared" si="3"/>
        <v>1.0156321498487843E-37</v>
      </c>
      <c r="C80" s="20">
        <f t="shared" si="4"/>
        <v>0.99999999999999989</v>
      </c>
      <c r="D80" s="20">
        <f t="shared" si="5"/>
        <v>0.99999999999999989</v>
      </c>
      <c r="E80">
        <v>73</v>
      </c>
    </row>
    <row r="81" spans="1:5" x14ac:dyDescent="0.2">
      <c r="A81">
        <v>74</v>
      </c>
      <c r="B81" s="20">
        <f t="shared" si="3"/>
        <v>1.3724758781740212E-38</v>
      </c>
      <c r="C81" s="20">
        <f t="shared" si="4"/>
        <v>0.99999999999999989</v>
      </c>
      <c r="D81" s="20">
        <f t="shared" si="5"/>
        <v>0.99999999999999989</v>
      </c>
      <c r="E81">
        <v>74</v>
      </c>
    </row>
    <row r="82" spans="1:5" x14ac:dyDescent="0.2">
      <c r="A82">
        <v>75</v>
      </c>
      <c r="B82" s="20">
        <f t="shared" si="3"/>
        <v>1.8299678375654168E-39</v>
      </c>
      <c r="C82" s="20">
        <f t="shared" si="4"/>
        <v>0.99999999999999989</v>
      </c>
      <c r="D82" s="20">
        <f t="shared" si="5"/>
        <v>0.99999999999999989</v>
      </c>
      <c r="E82">
        <v>75</v>
      </c>
    </row>
    <row r="83" spans="1:5" x14ac:dyDescent="0.2">
      <c r="A83">
        <v>76</v>
      </c>
      <c r="B83" s="20">
        <f t="shared" si="3"/>
        <v>2.407852417849225E-40</v>
      </c>
      <c r="C83" s="20">
        <f t="shared" si="4"/>
        <v>0.99999999999999989</v>
      </c>
      <c r="D83" s="20">
        <f t="shared" si="5"/>
        <v>0.99999999999999989</v>
      </c>
      <c r="E83">
        <v>76</v>
      </c>
    </row>
    <row r="84" spans="1:5" x14ac:dyDescent="0.2">
      <c r="A84">
        <v>77</v>
      </c>
      <c r="B84" s="20">
        <f t="shared" si="3"/>
        <v>3.1270810621417953E-41</v>
      </c>
      <c r="C84" s="20">
        <f t="shared" si="4"/>
        <v>0.99999999999999989</v>
      </c>
      <c r="D84" s="20">
        <f t="shared" si="5"/>
        <v>0.99999999999999989</v>
      </c>
      <c r="E84">
        <v>77</v>
      </c>
    </row>
    <row r="85" spans="1:5" x14ac:dyDescent="0.2">
      <c r="A85">
        <v>78</v>
      </c>
      <c r="B85" s="20">
        <f t="shared" si="3"/>
        <v>4.0090782847972004E-42</v>
      </c>
      <c r="C85" s="20">
        <f t="shared" si="4"/>
        <v>0.99999999999999989</v>
      </c>
      <c r="D85" s="20">
        <f t="shared" si="5"/>
        <v>0.99999999999999989</v>
      </c>
      <c r="E85">
        <v>78</v>
      </c>
    </row>
    <row r="86" spans="1:5" x14ac:dyDescent="0.2">
      <c r="A86">
        <v>79</v>
      </c>
      <c r="B86" s="20">
        <f t="shared" si="3"/>
        <v>5.0747826389837402E-43</v>
      </c>
      <c r="C86" s="20">
        <f t="shared" si="4"/>
        <v>0.99999999999999989</v>
      </c>
      <c r="D86" s="20">
        <f t="shared" si="5"/>
        <v>0.99999999999999989</v>
      </c>
      <c r="E86">
        <v>79</v>
      </c>
    </row>
    <row r="87" spans="1:5" x14ac:dyDescent="0.2">
      <c r="A87">
        <v>80</v>
      </c>
      <c r="B87" s="20">
        <f t="shared" si="3"/>
        <v>6.3434782987298614E-44</v>
      </c>
      <c r="C87" s="20">
        <f t="shared" si="4"/>
        <v>0.99999999999999989</v>
      </c>
      <c r="D87" s="20">
        <f t="shared" si="5"/>
        <v>0.99999999999999989</v>
      </c>
      <c r="E87">
        <v>80</v>
      </c>
    </row>
    <row r="88" spans="1:5" x14ac:dyDescent="0.2">
      <c r="A88">
        <v>81</v>
      </c>
      <c r="B88" s="20">
        <f t="shared" si="3"/>
        <v>7.8314546897898183E-45</v>
      </c>
      <c r="C88" s="20">
        <f t="shared" si="4"/>
        <v>0.99999999999999989</v>
      </c>
      <c r="D88" s="20">
        <f t="shared" si="5"/>
        <v>0.99999999999999989</v>
      </c>
      <c r="E88">
        <v>81</v>
      </c>
    </row>
    <row r="89" spans="1:5" x14ac:dyDescent="0.2">
      <c r="A89">
        <v>82</v>
      </c>
      <c r="B89" s="20">
        <f t="shared" si="3"/>
        <v>9.5505544997436561E-46</v>
      </c>
      <c r="C89" s="20">
        <f t="shared" si="4"/>
        <v>0.99999999999999989</v>
      </c>
      <c r="D89" s="20">
        <f t="shared" si="5"/>
        <v>0.99999999999999989</v>
      </c>
      <c r="E89">
        <v>82</v>
      </c>
    </row>
    <row r="90" spans="1:5" x14ac:dyDescent="0.2">
      <c r="A90">
        <v>83</v>
      </c>
      <c r="B90" s="20">
        <f t="shared" si="3"/>
        <v>1.1506692168365772E-46</v>
      </c>
      <c r="C90" s="20">
        <f t="shared" si="4"/>
        <v>0.99999999999999989</v>
      </c>
      <c r="D90" s="20">
        <f t="shared" si="5"/>
        <v>0.99999999999999989</v>
      </c>
      <c r="E90">
        <v>83</v>
      </c>
    </row>
    <row r="91" spans="1:5" x14ac:dyDescent="0.2">
      <c r="A91">
        <v>84</v>
      </c>
      <c r="B91" s="20">
        <f t="shared" si="3"/>
        <v>1.3698443057578496E-47</v>
      </c>
      <c r="C91" s="20">
        <f t="shared" si="4"/>
        <v>0.99999999999999989</v>
      </c>
      <c r="D91" s="20">
        <f t="shared" si="5"/>
        <v>0.99999999999999989</v>
      </c>
      <c r="E91">
        <v>84</v>
      </c>
    </row>
    <row r="92" spans="1:5" x14ac:dyDescent="0.2">
      <c r="A92">
        <v>85</v>
      </c>
      <c r="B92" s="20">
        <f t="shared" si="3"/>
        <v>1.6115815361857344E-48</v>
      </c>
      <c r="C92" s="20">
        <f t="shared" si="4"/>
        <v>0.99999999999999989</v>
      </c>
      <c r="D92" s="20">
        <f t="shared" si="5"/>
        <v>0.99999999999999989</v>
      </c>
      <c r="E92">
        <v>85</v>
      </c>
    </row>
    <row r="93" spans="1:5" x14ac:dyDescent="0.2">
      <c r="A93">
        <v>86</v>
      </c>
      <c r="B93" s="20">
        <f t="shared" si="3"/>
        <v>1.8739320188206169E-49</v>
      </c>
      <c r="C93" s="20">
        <f t="shared" si="4"/>
        <v>0.99999999999999989</v>
      </c>
      <c r="D93" s="20">
        <f t="shared" si="5"/>
        <v>0.99999999999999989</v>
      </c>
      <c r="E93">
        <v>86</v>
      </c>
    </row>
    <row r="94" spans="1:5" x14ac:dyDescent="0.2">
      <c r="A94">
        <v>87</v>
      </c>
      <c r="B94" s="20">
        <f t="shared" si="3"/>
        <v>2.1539448492191034E-50</v>
      </c>
      <c r="C94" s="20">
        <f t="shared" si="4"/>
        <v>0.99999999999999989</v>
      </c>
      <c r="D94" s="20">
        <f t="shared" si="5"/>
        <v>0.99999999999999989</v>
      </c>
      <c r="E94">
        <v>87</v>
      </c>
    </row>
    <row r="95" spans="1:5" x14ac:dyDescent="0.2">
      <c r="A95">
        <v>88</v>
      </c>
      <c r="B95" s="20">
        <f t="shared" si="3"/>
        <v>2.4476646013852358E-51</v>
      </c>
      <c r="C95" s="20">
        <f t="shared" si="4"/>
        <v>0.99999999999999989</v>
      </c>
      <c r="D95" s="20">
        <f t="shared" si="5"/>
        <v>0.99999999999999989</v>
      </c>
      <c r="E95">
        <v>88</v>
      </c>
    </row>
    <row r="96" spans="1:5" x14ac:dyDescent="0.2">
      <c r="A96">
        <v>89</v>
      </c>
      <c r="B96" s="20">
        <f t="shared" si="3"/>
        <v>2.7501849453767476E-52</v>
      </c>
      <c r="C96" s="20">
        <f t="shared" si="4"/>
        <v>0.99999999999999989</v>
      </c>
      <c r="D96" s="20">
        <f t="shared" si="5"/>
        <v>0.99999999999999989</v>
      </c>
      <c r="E96">
        <v>89</v>
      </c>
    </row>
    <row r="97" spans="1:5" x14ac:dyDescent="0.2">
      <c r="A97">
        <v>90</v>
      </c>
      <c r="B97" s="20">
        <f t="shared" si="3"/>
        <v>3.055761050418588E-53</v>
      </c>
      <c r="C97" s="20">
        <f t="shared" si="4"/>
        <v>0.99999999999999989</v>
      </c>
      <c r="D97" s="20">
        <f t="shared" si="5"/>
        <v>0.99999999999999989</v>
      </c>
      <c r="E97">
        <v>90</v>
      </c>
    </row>
    <row r="98" spans="1:5" x14ac:dyDescent="0.2">
      <c r="A98">
        <v>91</v>
      </c>
      <c r="B98" s="20">
        <f t="shared" si="3"/>
        <v>3.3579791762842475E-54</v>
      </c>
      <c r="C98" s="20">
        <f t="shared" si="4"/>
        <v>0.99999999999999989</v>
      </c>
      <c r="D98" s="20">
        <f t="shared" si="5"/>
        <v>0.99999999999999989</v>
      </c>
      <c r="E98">
        <v>91</v>
      </c>
    </row>
    <row r="99" spans="1:5" x14ac:dyDescent="0.2">
      <c r="A99">
        <v>92</v>
      </c>
      <c r="B99" s="20">
        <f t="shared" si="3"/>
        <v>3.6499773655262982E-55</v>
      </c>
      <c r="C99" s="20">
        <f t="shared" si="4"/>
        <v>0.99999999999999989</v>
      </c>
      <c r="D99" s="20">
        <f t="shared" si="5"/>
        <v>0.99999999999999989</v>
      </c>
      <c r="E99">
        <v>92</v>
      </c>
    </row>
    <row r="100" spans="1:5" x14ac:dyDescent="0.2">
      <c r="A100">
        <v>93</v>
      </c>
      <c r="B100" s="20">
        <f t="shared" si="3"/>
        <v>3.9247068446518471E-56</v>
      </c>
      <c r="C100" s="20">
        <f t="shared" si="4"/>
        <v>0.99999999999999989</v>
      </c>
      <c r="D100" s="20">
        <f t="shared" si="5"/>
        <v>0.99999999999999989</v>
      </c>
      <c r="E100">
        <v>93</v>
      </c>
    </row>
    <row r="101" spans="1:5" x14ac:dyDescent="0.2">
      <c r="A101">
        <v>94</v>
      </c>
      <c r="B101" s="20">
        <f t="shared" si="3"/>
        <v>4.1752200475019405E-57</v>
      </c>
      <c r="C101" s="20">
        <f t="shared" si="4"/>
        <v>0.99999999999999989</v>
      </c>
      <c r="D101" s="20">
        <f t="shared" si="5"/>
        <v>0.99999999999999989</v>
      </c>
      <c r="E101">
        <v>94</v>
      </c>
    </row>
    <row r="102" spans="1:5" x14ac:dyDescent="0.2">
      <c r="A102">
        <v>95</v>
      </c>
      <c r="B102" s="20">
        <f t="shared" si="3"/>
        <v>4.3949684710546249E-58</v>
      </c>
      <c r="C102" s="20">
        <f t="shared" si="4"/>
        <v>0.99999999999999989</v>
      </c>
      <c r="D102" s="20">
        <f t="shared" si="5"/>
        <v>0.99999999999999989</v>
      </c>
      <c r="E102">
        <v>95</v>
      </c>
    </row>
    <row r="103" spans="1:5" x14ac:dyDescent="0.2">
      <c r="A103">
        <v>96</v>
      </c>
      <c r="B103" s="20">
        <f t="shared" si="3"/>
        <v>4.5780921573487091E-59</v>
      </c>
      <c r="C103" s="20">
        <f t="shared" si="4"/>
        <v>0.99999999999999989</v>
      </c>
      <c r="D103" s="20">
        <f t="shared" si="5"/>
        <v>0.99999999999999989</v>
      </c>
      <c r="E103">
        <v>96</v>
      </c>
    </row>
    <row r="104" spans="1:5" x14ac:dyDescent="0.2">
      <c r="A104">
        <v>97</v>
      </c>
      <c r="B104" s="20">
        <f t="shared" si="3"/>
        <v>4.7196826364421584E-60</v>
      </c>
      <c r="C104" s="20">
        <f t="shared" si="4"/>
        <v>0.99999999999999989</v>
      </c>
      <c r="D104" s="20">
        <f t="shared" si="5"/>
        <v>0.99999999999999989</v>
      </c>
      <c r="E104">
        <v>97</v>
      </c>
    </row>
    <row r="105" spans="1:5" x14ac:dyDescent="0.2">
      <c r="A105">
        <v>98</v>
      </c>
      <c r="B105" s="20">
        <f t="shared" si="3"/>
        <v>4.8160026902468524E-61</v>
      </c>
      <c r="C105" s="20">
        <f t="shared" si="4"/>
        <v>0.99999999999999989</v>
      </c>
      <c r="D105" s="20">
        <f t="shared" si="5"/>
        <v>0.99999999999999989</v>
      </c>
      <c r="E105">
        <v>98</v>
      </c>
    </row>
    <row r="106" spans="1:5" x14ac:dyDescent="0.2">
      <c r="A106">
        <v>99</v>
      </c>
      <c r="B106" s="20">
        <f t="shared" si="3"/>
        <v>4.8646491820675259E-62</v>
      </c>
      <c r="C106" s="20">
        <f t="shared" si="4"/>
        <v>0.99999999999999989</v>
      </c>
      <c r="D106" s="20">
        <f t="shared" si="5"/>
        <v>0.99999999999999989</v>
      </c>
      <c r="E106">
        <v>99</v>
      </c>
    </row>
    <row r="107" spans="1:5" x14ac:dyDescent="0.2">
      <c r="A107">
        <v>100</v>
      </c>
      <c r="B107" s="20">
        <f t="shared" si="3"/>
        <v>4.8646491820676192E-63</v>
      </c>
      <c r="C107" s="20">
        <f t="shared" si="4"/>
        <v>0.99999999999999989</v>
      </c>
      <c r="D107" s="20">
        <f t="shared" si="5"/>
        <v>0.99999999999999989</v>
      </c>
      <c r="E107">
        <v>100</v>
      </c>
    </row>
    <row r="108" spans="1:5" x14ac:dyDescent="0.2">
      <c r="A108">
        <v>101</v>
      </c>
      <c r="B108" s="20">
        <f t="shared" si="3"/>
        <v>4.8164843386807782E-64</v>
      </c>
      <c r="C108" s="20">
        <f t="shared" si="4"/>
        <v>0.99999999999999989</v>
      </c>
      <c r="D108" s="20">
        <f t="shared" si="5"/>
        <v>0.99999999999999989</v>
      </c>
      <c r="E108">
        <v>101</v>
      </c>
    </row>
    <row r="109" spans="1:5" x14ac:dyDescent="0.2">
      <c r="A109">
        <v>102</v>
      </c>
      <c r="B109" s="20">
        <f t="shared" si="3"/>
        <v>4.7220434692949323E-65</v>
      </c>
      <c r="C109" s="20">
        <f t="shared" si="4"/>
        <v>0.99999999999999989</v>
      </c>
      <c r="D109" s="20">
        <f t="shared" si="5"/>
        <v>0.99999999999999989</v>
      </c>
      <c r="E109">
        <v>102</v>
      </c>
    </row>
    <row r="110" spans="1:5" x14ac:dyDescent="0.2">
      <c r="A110">
        <v>103</v>
      </c>
      <c r="B110" s="20">
        <f t="shared" si="3"/>
        <v>4.5845082226164799E-66</v>
      </c>
      <c r="C110" s="20">
        <f t="shared" si="4"/>
        <v>0.99999999999999989</v>
      </c>
      <c r="D110" s="20">
        <f t="shared" si="5"/>
        <v>0.99999999999999989</v>
      </c>
      <c r="E110">
        <v>103</v>
      </c>
    </row>
    <row r="111" spans="1:5" x14ac:dyDescent="0.2">
      <c r="A111">
        <v>104</v>
      </c>
      <c r="B111" s="20">
        <f t="shared" si="3"/>
        <v>4.4081809832850626E-67</v>
      </c>
      <c r="C111" s="20">
        <f t="shared" si="4"/>
        <v>0.99999999999999989</v>
      </c>
      <c r="D111" s="20">
        <f t="shared" si="5"/>
        <v>0.99999999999999989</v>
      </c>
      <c r="E111">
        <v>104</v>
      </c>
    </row>
    <row r="112" spans="1:5" x14ac:dyDescent="0.2">
      <c r="A112">
        <v>105</v>
      </c>
      <c r="B112" s="20">
        <f t="shared" si="3"/>
        <v>4.1982676031286045E-68</v>
      </c>
      <c r="C112" s="20">
        <f t="shared" si="4"/>
        <v>0.99999999999999989</v>
      </c>
      <c r="D112" s="20">
        <f t="shared" si="5"/>
        <v>0.99999999999999989</v>
      </c>
      <c r="E112">
        <v>105</v>
      </c>
    </row>
    <row r="113" spans="1:5" x14ac:dyDescent="0.2">
      <c r="A113">
        <v>106</v>
      </c>
      <c r="B113" s="20">
        <f t="shared" si="3"/>
        <v>3.9606298142722176E-69</v>
      </c>
      <c r="C113" s="20">
        <f t="shared" si="4"/>
        <v>0.99999999999999989</v>
      </c>
      <c r="D113" s="20">
        <f t="shared" si="5"/>
        <v>0.99999999999999989</v>
      </c>
      <c r="E113">
        <v>106</v>
      </c>
    </row>
    <row r="114" spans="1:5" x14ac:dyDescent="0.2">
      <c r="A114">
        <v>107</v>
      </c>
      <c r="B114" s="20">
        <f t="shared" si="3"/>
        <v>3.7015231909087617E-70</v>
      </c>
      <c r="C114" s="20">
        <f t="shared" si="4"/>
        <v>0.99999999999999989</v>
      </c>
      <c r="D114" s="20">
        <f t="shared" si="5"/>
        <v>0.99999999999999989</v>
      </c>
      <c r="E114">
        <v>107</v>
      </c>
    </row>
    <row r="115" spans="1:5" x14ac:dyDescent="0.2">
      <c r="A115">
        <v>108</v>
      </c>
      <c r="B115" s="20">
        <f t="shared" si="3"/>
        <v>3.4273362878784002E-71</v>
      </c>
      <c r="C115" s="20">
        <f t="shared" si="4"/>
        <v>0.99999999999999989</v>
      </c>
      <c r="D115" s="20">
        <f t="shared" si="5"/>
        <v>0.99999999999999989</v>
      </c>
      <c r="E115">
        <v>108</v>
      </c>
    </row>
    <row r="116" spans="1:5" x14ac:dyDescent="0.2">
      <c r="A116">
        <v>109</v>
      </c>
      <c r="B116" s="20">
        <f t="shared" si="3"/>
        <v>3.1443452182371378E-72</v>
      </c>
      <c r="C116" s="20">
        <f t="shared" si="4"/>
        <v>0.99999999999999989</v>
      </c>
      <c r="D116" s="20">
        <f t="shared" si="5"/>
        <v>0.99999999999999989</v>
      </c>
      <c r="E116">
        <v>109</v>
      </c>
    </row>
    <row r="117" spans="1:5" x14ac:dyDescent="0.2">
      <c r="A117">
        <v>110</v>
      </c>
      <c r="B117" s="20">
        <f t="shared" si="3"/>
        <v>2.8584956529428135E-73</v>
      </c>
      <c r="C117" s="20">
        <f t="shared" si="4"/>
        <v>0.99999999999999989</v>
      </c>
      <c r="D117" s="20">
        <f t="shared" si="5"/>
        <v>0.99999999999999989</v>
      </c>
      <c r="E117">
        <v>110</v>
      </c>
    </row>
    <row r="118" spans="1:5" x14ac:dyDescent="0.2">
      <c r="A118">
        <v>111</v>
      </c>
      <c r="B118" s="20">
        <f t="shared" si="3"/>
        <v>2.5752213089574121E-74</v>
      </c>
      <c r="C118" s="20">
        <f t="shared" si="4"/>
        <v>0.99999999999999989</v>
      </c>
      <c r="D118" s="20">
        <f t="shared" si="5"/>
        <v>0.99999999999999989</v>
      </c>
      <c r="E118">
        <v>111</v>
      </c>
    </row>
    <row r="119" spans="1:5" x14ac:dyDescent="0.2">
      <c r="A119">
        <v>112</v>
      </c>
      <c r="B119" s="20">
        <f t="shared" si="3"/>
        <v>2.2993047401406378E-75</v>
      </c>
      <c r="C119" s="20">
        <f t="shared" si="4"/>
        <v>0.99999999999999989</v>
      </c>
      <c r="D119" s="20">
        <f t="shared" si="5"/>
        <v>0.99999999999999989</v>
      </c>
      <c r="E119">
        <v>112</v>
      </c>
    </row>
    <row r="120" spans="1:5" x14ac:dyDescent="0.2">
      <c r="A120">
        <v>113</v>
      </c>
      <c r="B120" s="20">
        <f t="shared" si="3"/>
        <v>2.0347829558766303E-76</v>
      </c>
      <c r="C120" s="20">
        <f t="shared" si="4"/>
        <v>0.99999999999999989</v>
      </c>
      <c r="D120" s="20">
        <f t="shared" si="5"/>
        <v>0.99999999999999989</v>
      </c>
      <c r="E120">
        <v>113</v>
      </c>
    </row>
    <row r="121" spans="1:5" x14ac:dyDescent="0.2">
      <c r="A121">
        <v>114</v>
      </c>
      <c r="B121" s="20">
        <f t="shared" si="3"/>
        <v>1.7848973297163655E-77</v>
      </c>
      <c r="C121" s="20">
        <f t="shared" si="4"/>
        <v>0.99999999999999989</v>
      </c>
      <c r="D121" s="20">
        <f t="shared" si="5"/>
        <v>0.99999999999999989</v>
      </c>
      <c r="E121">
        <v>114</v>
      </c>
    </row>
    <row r="122" spans="1:5" x14ac:dyDescent="0.2">
      <c r="A122">
        <v>115</v>
      </c>
      <c r="B122" s="20">
        <f t="shared" si="3"/>
        <v>1.5520846345359742E-78</v>
      </c>
      <c r="C122" s="20">
        <f t="shared" si="4"/>
        <v>0.99999999999999989</v>
      </c>
      <c r="D122" s="20">
        <f t="shared" si="5"/>
        <v>0.99999999999999989</v>
      </c>
      <c r="E122">
        <v>115</v>
      </c>
    </row>
    <row r="123" spans="1:5" x14ac:dyDescent="0.2">
      <c r="A123">
        <v>116</v>
      </c>
      <c r="B123" s="20">
        <f t="shared" si="3"/>
        <v>1.3380039952895917E-79</v>
      </c>
      <c r="C123" s="20">
        <f t="shared" si="4"/>
        <v>0.99999999999999989</v>
      </c>
      <c r="D123" s="20">
        <f t="shared" si="5"/>
        <v>0.99999999999999989</v>
      </c>
      <c r="E123">
        <v>116</v>
      </c>
    </row>
    <row r="124" spans="1:5" x14ac:dyDescent="0.2">
      <c r="A124">
        <v>117</v>
      </c>
      <c r="B124" s="20">
        <f t="shared" si="3"/>
        <v>1.1435931583671903E-80</v>
      </c>
      <c r="C124" s="20">
        <f t="shared" si="4"/>
        <v>0.99999999999999989</v>
      </c>
      <c r="D124" s="20">
        <f t="shared" si="5"/>
        <v>0.99999999999999989</v>
      </c>
      <c r="E124">
        <v>117</v>
      </c>
    </row>
    <row r="125" spans="1:5" x14ac:dyDescent="0.2">
      <c r="A125">
        <v>118</v>
      </c>
      <c r="B125" s="20">
        <f t="shared" si="3"/>
        <v>9.6914674437895371E-82</v>
      </c>
      <c r="C125" s="20">
        <f t="shared" si="4"/>
        <v>0.99999999999999989</v>
      </c>
      <c r="D125" s="20">
        <f t="shared" si="5"/>
        <v>0.99999999999999989</v>
      </c>
      <c r="E125">
        <v>118</v>
      </c>
    </row>
    <row r="126" spans="1:5" x14ac:dyDescent="0.2">
      <c r="A126">
        <v>119</v>
      </c>
      <c r="B126" s="20">
        <f t="shared" si="3"/>
        <v>8.1440902888987266E-83</v>
      </c>
      <c r="C126" s="20">
        <f t="shared" si="4"/>
        <v>0.99999999999999989</v>
      </c>
      <c r="D126" s="20">
        <f t="shared" si="5"/>
        <v>0.99999999999999989</v>
      </c>
      <c r="E126">
        <v>119</v>
      </c>
    </row>
    <row r="127" spans="1:5" x14ac:dyDescent="0.2">
      <c r="A127">
        <v>120</v>
      </c>
      <c r="B127" s="20">
        <f t="shared" si="3"/>
        <v>6.7867419074158186E-84</v>
      </c>
      <c r="C127" s="20">
        <f t="shared" si="4"/>
        <v>0.99999999999999989</v>
      </c>
      <c r="D127" s="20">
        <f t="shared" si="5"/>
        <v>0.99999999999999989</v>
      </c>
      <c r="E127">
        <v>120</v>
      </c>
    </row>
    <row r="128" spans="1:5" x14ac:dyDescent="0.2">
      <c r="A128">
        <v>121</v>
      </c>
      <c r="B128" s="20">
        <f t="shared" si="3"/>
        <v>5.6088776094343983E-85</v>
      </c>
      <c r="C128" s="20">
        <f t="shared" si="4"/>
        <v>0.99999999999999989</v>
      </c>
      <c r="D128" s="20">
        <f t="shared" si="5"/>
        <v>0.99999999999999989</v>
      </c>
      <c r="E128">
        <v>121</v>
      </c>
    </row>
    <row r="129" spans="1:5" x14ac:dyDescent="0.2">
      <c r="A129">
        <v>122</v>
      </c>
      <c r="B129" s="20">
        <f t="shared" si="3"/>
        <v>4.5974406634709514E-86</v>
      </c>
      <c r="C129" s="20">
        <f t="shared" si="4"/>
        <v>0.99999999999999989</v>
      </c>
      <c r="D129" s="20">
        <f t="shared" si="5"/>
        <v>0.99999999999999989</v>
      </c>
      <c r="E129">
        <v>122</v>
      </c>
    </row>
    <row r="130" spans="1:5" x14ac:dyDescent="0.2">
      <c r="A130">
        <v>123</v>
      </c>
      <c r="B130" s="20">
        <f t="shared" si="3"/>
        <v>3.7377566369679859E-87</v>
      </c>
      <c r="C130" s="20">
        <f t="shared" si="4"/>
        <v>0.99999999999999989</v>
      </c>
      <c r="D130" s="20">
        <f t="shared" si="5"/>
        <v>0.99999999999999989</v>
      </c>
      <c r="E130">
        <v>123</v>
      </c>
    </row>
    <row r="131" spans="1:5" x14ac:dyDescent="0.2">
      <c r="A131">
        <v>124</v>
      </c>
      <c r="B131" s="20">
        <f t="shared" si="3"/>
        <v>3.0143198685227363E-88</v>
      </c>
      <c r="C131" s="20">
        <f t="shared" si="4"/>
        <v>0.99999999999999989</v>
      </c>
      <c r="D131" s="20">
        <f t="shared" si="5"/>
        <v>0.99999999999999989</v>
      </c>
      <c r="E131">
        <v>124</v>
      </c>
    </row>
    <row r="132" spans="1:5" x14ac:dyDescent="0.2">
      <c r="A132">
        <v>125</v>
      </c>
      <c r="B132" s="20">
        <f t="shared" si="3"/>
        <v>2.4114558948181137E-89</v>
      </c>
      <c r="C132" s="20">
        <f t="shared" si="4"/>
        <v>0.99999999999999989</v>
      </c>
      <c r="D132" s="20">
        <f t="shared" si="5"/>
        <v>0.99999999999999989</v>
      </c>
      <c r="E132">
        <v>125</v>
      </c>
    </row>
    <row r="133" spans="1:5" x14ac:dyDescent="0.2">
      <c r="A133">
        <v>126</v>
      </c>
      <c r="B133" s="20">
        <f t="shared" si="3"/>
        <v>1.9138538847763707E-90</v>
      </c>
      <c r="C133" s="20">
        <f t="shared" si="4"/>
        <v>0.99999999999999989</v>
      </c>
      <c r="D133" s="20">
        <f t="shared" si="5"/>
        <v>0.99999999999999989</v>
      </c>
      <c r="E133">
        <v>126</v>
      </c>
    </row>
    <row r="134" spans="1:5" x14ac:dyDescent="0.2">
      <c r="A134">
        <v>127</v>
      </c>
      <c r="B134" s="20">
        <f t="shared" si="3"/>
        <v>1.5069715628160009E-91</v>
      </c>
      <c r="C134" s="20">
        <f t="shared" si="4"/>
        <v>0.99999999999999989</v>
      </c>
      <c r="D134" s="20">
        <f t="shared" si="5"/>
        <v>0.99999999999999989</v>
      </c>
      <c r="E134">
        <v>127</v>
      </c>
    </row>
    <row r="135" spans="1:5" x14ac:dyDescent="0.2">
      <c r="A135">
        <v>128</v>
      </c>
      <c r="B135" s="20">
        <f t="shared" ref="B135:B198" si="6">_xlfn.POISSON.DIST($A135,$B$2,FALSE)</f>
        <v>1.1773215334500165E-92</v>
      </c>
      <c r="C135" s="20">
        <f t="shared" si="4"/>
        <v>0.99999999999999989</v>
      </c>
      <c r="D135" s="20">
        <f t="shared" si="5"/>
        <v>0.99999999999999989</v>
      </c>
      <c r="E135">
        <v>128</v>
      </c>
    </row>
    <row r="136" spans="1:5" x14ac:dyDescent="0.2">
      <c r="A136">
        <v>129</v>
      </c>
      <c r="B136" s="20">
        <f t="shared" si="6"/>
        <v>9.126523515116306E-94</v>
      </c>
      <c r="C136" s="20">
        <f t="shared" si="4"/>
        <v>0.99999999999999989</v>
      </c>
      <c r="D136" s="20">
        <f t="shared" si="5"/>
        <v>0.99999999999999989</v>
      </c>
      <c r="E136">
        <v>129</v>
      </c>
    </row>
    <row r="137" spans="1:5" x14ac:dyDescent="0.2">
      <c r="A137">
        <v>130</v>
      </c>
      <c r="B137" s="20">
        <f t="shared" si="6"/>
        <v>7.0204027039357487E-95</v>
      </c>
      <c r="C137" s="20">
        <f t="shared" ref="C137:C200" si="7">D136</f>
        <v>0.99999999999999989</v>
      </c>
      <c r="D137" s="20">
        <f t="shared" ref="D137:D200" si="8">C137+B137</f>
        <v>0.99999999999999989</v>
      </c>
      <c r="E137">
        <v>130</v>
      </c>
    </row>
    <row r="138" spans="1:5" x14ac:dyDescent="0.2">
      <c r="A138">
        <v>131</v>
      </c>
      <c r="B138" s="20">
        <f t="shared" si="6"/>
        <v>5.3590860335388906E-96</v>
      </c>
      <c r="C138" s="20">
        <f t="shared" si="7"/>
        <v>0.99999999999999989</v>
      </c>
      <c r="D138" s="20">
        <f t="shared" si="8"/>
        <v>0.99999999999999989</v>
      </c>
      <c r="E138">
        <v>131</v>
      </c>
    </row>
    <row r="139" spans="1:5" x14ac:dyDescent="0.2">
      <c r="A139">
        <v>132</v>
      </c>
      <c r="B139" s="20">
        <f t="shared" si="6"/>
        <v>4.0599136617716293E-97</v>
      </c>
      <c r="C139" s="20">
        <f t="shared" si="7"/>
        <v>0.99999999999999989</v>
      </c>
      <c r="D139" s="20">
        <f t="shared" si="8"/>
        <v>0.99999999999999989</v>
      </c>
      <c r="E139">
        <v>132</v>
      </c>
    </row>
    <row r="140" spans="1:5" x14ac:dyDescent="0.2">
      <c r="A140">
        <v>133</v>
      </c>
      <c r="B140" s="20">
        <f t="shared" si="6"/>
        <v>3.0525666629860938E-98</v>
      </c>
      <c r="C140" s="20">
        <f t="shared" si="7"/>
        <v>0.99999999999999989</v>
      </c>
      <c r="D140" s="20">
        <f t="shared" si="8"/>
        <v>0.99999999999999989</v>
      </c>
      <c r="E140">
        <v>133</v>
      </c>
    </row>
    <row r="141" spans="1:5" x14ac:dyDescent="0.2">
      <c r="A141">
        <v>134</v>
      </c>
      <c r="B141" s="20">
        <f t="shared" si="6"/>
        <v>2.2780348231240822E-99</v>
      </c>
      <c r="C141" s="20">
        <f t="shared" si="7"/>
        <v>0.99999999999999989</v>
      </c>
      <c r="D141" s="20">
        <f t="shared" si="8"/>
        <v>0.99999999999999989</v>
      </c>
      <c r="E141">
        <v>134</v>
      </c>
    </row>
    <row r="142" spans="1:5" x14ac:dyDescent="0.2">
      <c r="A142">
        <v>135</v>
      </c>
      <c r="B142" s="20">
        <f t="shared" si="6"/>
        <v>1.6874332023141671E-100</v>
      </c>
      <c r="C142" s="20">
        <f t="shared" si="7"/>
        <v>0.99999999999999989</v>
      </c>
      <c r="D142" s="20">
        <f t="shared" si="8"/>
        <v>0.99999999999999989</v>
      </c>
      <c r="E142">
        <v>135</v>
      </c>
    </row>
    <row r="143" spans="1:5" x14ac:dyDescent="0.2">
      <c r="A143">
        <v>136</v>
      </c>
      <c r="B143" s="20">
        <f t="shared" si="6"/>
        <v>1.2407597075838701E-101</v>
      </c>
      <c r="C143" s="20">
        <f t="shared" si="7"/>
        <v>0.99999999999999989</v>
      </c>
      <c r="D143" s="20">
        <f t="shared" si="8"/>
        <v>0.99999999999999989</v>
      </c>
      <c r="E143">
        <v>136</v>
      </c>
    </row>
    <row r="144" spans="1:5" x14ac:dyDescent="0.2">
      <c r="A144">
        <v>137</v>
      </c>
      <c r="B144" s="20">
        <f t="shared" si="6"/>
        <v>9.0566402013423664E-103</v>
      </c>
      <c r="C144" s="20">
        <f t="shared" si="7"/>
        <v>0.99999999999999989</v>
      </c>
      <c r="D144" s="20">
        <f t="shared" si="8"/>
        <v>0.99999999999999989</v>
      </c>
      <c r="E144">
        <v>137</v>
      </c>
    </row>
    <row r="145" spans="1:5" x14ac:dyDescent="0.2">
      <c r="A145">
        <v>138</v>
      </c>
      <c r="B145" s="20">
        <f t="shared" si="6"/>
        <v>6.562782754595917E-104</v>
      </c>
      <c r="C145" s="20">
        <f t="shared" si="7"/>
        <v>0.99999999999999989</v>
      </c>
      <c r="D145" s="20">
        <f t="shared" si="8"/>
        <v>0.99999999999999989</v>
      </c>
      <c r="E145">
        <v>138</v>
      </c>
    </row>
    <row r="146" spans="1:5" x14ac:dyDescent="0.2">
      <c r="A146">
        <v>139</v>
      </c>
      <c r="B146" s="20">
        <f t="shared" si="6"/>
        <v>4.7214264421555827E-105</v>
      </c>
      <c r="C146" s="20">
        <f t="shared" si="7"/>
        <v>0.99999999999999989</v>
      </c>
      <c r="D146" s="20">
        <f t="shared" si="8"/>
        <v>0.99999999999999989</v>
      </c>
      <c r="E146">
        <v>139</v>
      </c>
    </row>
    <row r="147" spans="1:5" x14ac:dyDescent="0.2">
      <c r="A147">
        <v>140</v>
      </c>
      <c r="B147" s="20">
        <f t="shared" si="6"/>
        <v>3.3724474586825037E-106</v>
      </c>
      <c r="C147" s="20">
        <f t="shared" si="7"/>
        <v>0.99999999999999989</v>
      </c>
      <c r="D147" s="20">
        <f t="shared" si="8"/>
        <v>0.99999999999999989</v>
      </c>
      <c r="E147">
        <v>140</v>
      </c>
    </row>
    <row r="148" spans="1:5" x14ac:dyDescent="0.2">
      <c r="A148">
        <v>141</v>
      </c>
      <c r="B148" s="20">
        <f t="shared" si="6"/>
        <v>2.3918067082854369E-107</v>
      </c>
      <c r="C148" s="20">
        <f t="shared" si="7"/>
        <v>0.99999999999999989</v>
      </c>
      <c r="D148" s="20">
        <f t="shared" si="8"/>
        <v>0.99999999999999989</v>
      </c>
      <c r="E148">
        <v>141</v>
      </c>
    </row>
    <row r="149" spans="1:5" x14ac:dyDescent="0.2">
      <c r="A149">
        <v>142</v>
      </c>
      <c r="B149" s="20">
        <f t="shared" si="6"/>
        <v>1.6843709213277836E-108</v>
      </c>
      <c r="C149" s="20">
        <f t="shared" si="7"/>
        <v>0.99999999999999989</v>
      </c>
      <c r="D149" s="20">
        <f t="shared" si="8"/>
        <v>0.99999999999999989</v>
      </c>
      <c r="E149">
        <v>142</v>
      </c>
    </row>
    <row r="150" spans="1:5" x14ac:dyDescent="0.2">
      <c r="A150">
        <v>143</v>
      </c>
      <c r="B150" s="20">
        <f t="shared" si="6"/>
        <v>1.1778817631662822E-109</v>
      </c>
      <c r="C150" s="20">
        <f t="shared" si="7"/>
        <v>0.99999999999999989</v>
      </c>
      <c r="D150" s="20">
        <f t="shared" si="8"/>
        <v>0.99999999999999989</v>
      </c>
      <c r="E150">
        <v>143</v>
      </c>
    </row>
    <row r="151" spans="1:5" x14ac:dyDescent="0.2">
      <c r="A151">
        <v>144</v>
      </c>
      <c r="B151" s="20">
        <f t="shared" si="6"/>
        <v>8.1797344664327112E-111</v>
      </c>
      <c r="C151" s="20">
        <f t="shared" si="7"/>
        <v>0.99999999999999989</v>
      </c>
      <c r="D151" s="20">
        <f t="shared" si="8"/>
        <v>0.99999999999999989</v>
      </c>
      <c r="E151">
        <v>144</v>
      </c>
    </row>
    <row r="152" spans="1:5" x14ac:dyDescent="0.2">
      <c r="A152">
        <v>145</v>
      </c>
      <c r="B152" s="20">
        <f t="shared" si="6"/>
        <v>5.6411961837463862E-112</v>
      </c>
      <c r="C152" s="20">
        <f t="shared" si="7"/>
        <v>0.99999999999999989</v>
      </c>
      <c r="D152" s="20">
        <f t="shared" si="8"/>
        <v>0.99999999999999989</v>
      </c>
      <c r="E152">
        <v>145</v>
      </c>
    </row>
    <row r="153" spans="1:5" x14ac:dyDescent="0.2">
      <c r="A153">
        <v>146</v>
      </c>
      <c r="B153" s="20">
        <f t="shared" si="6"/>
        <v>3.8638330025660911E-113</v>
      </c>
      <c r="C153" s="20">
        <f t="shared" si="7"/>
        <v>0.99999999999999989</v>
      </c>
      <c r="D153" s="20">
        <f t="shared" si="8"/>
        <v>0.99999999999999989</v>
      </c>
      <c r="E153">
        <v>146</v>
      </c>
    </row>
    <row r="154" spans="1:5" x14ac:dyDescent="0.2">
      <c r="A154">
        <v>147</v>
      </c>
      <c r="B154" s="20">
        <f t="shared" si="6"/>
        <v>2.628457824874888E-114</v>
      </c>
      <c r="C154" s="20">
        <f t="shared" si="7"/>
        <v>0.99999999999999989</v>
      </c>
      <c r="D154" s="20">
        <f t="shared" si="8"/>
        <v>0.99999999999999989</v>
      </c>
      <c r="E154">
        <v>147</v>
      </c>
    </row>
    <row r="155" spans="1:5" x14ac:dyDescent="0.2">
      <c r="A155">
        <v>148</v>
      </c>
      <c r="B155" s="20">
        <f t="shared" si="6"/>
        <v>1.7759850168073972E-115</v>
      </c>
      <c r="C155" s="20">
        <f t="shared" si="7"/>
        <v>0.99999999999999989</v>
      </c>
      <c r="D155" s="20">
        <f t="shared" si="8"/>
        <v>0.99999999999999989</v>
      </c>
      <c r="E155">
        <v>148</v>
      </c>
    </row>
    <row r="156" spans="1:5" x14ac:dyDescent="0.2">
      <c r="A156">
        <v>149</v>
      </c>
      <c r="B156" s="20">
        <f t="shared" si="6"/>
        <v>1.1919362528908631E-116</v>
      </c>
      <c r="C156" s="20">
        <f t="shared" si="7"/>
        <v>0.99999999999999989</v>
      </c>
      <c r="D156" s="20">
        <f t="shared" si="8"/>
        <v>0.99999999999999989</v>
      </c>
      <c r="E156">
        <v>149</v>
      </c>
    </row>
    <row r="157" spans="1:5" x14ac:dyDescent="0.2">
      <c r="A157">
        <v>150</v>
      </c>
      <c r="B157" s="20">
        <f t="shared" si="6"/>
        <v>7.9462416859392636E-118</v>
      </c>
      <c r="C157" s="20">
        <f t="shared" si="7"/>
        <v>0.99999999999999989</v>
      </c>
      <c r="D157" s="20">
        <f t="shared" si="8"/>
        <v>0.99999999999999989</v>
      </c>
      <c r="E157">
        <v>150</v>
      </c>
    </row>
    <row r="158" spans="1:5" x14ac:dyDescent="0.2">
      <c r="A158">
        <v>151</v>
      </c>
      <c r="B158" s="20">
        <f t="shared" si="6"/>
        <v>5.262411712542165E-119</v>
      </c>
      <c r="C158" s="20">
        <f t="shared" si="7"/>
        <v>0.99999999999999989</v>
      </c>
      <c r="D158" s="20">
        <f t="shared" si="8"/>
        <v>0.99999999999999989</v>
      </c>
      <c r="E158">
        <v>151</v>
      </c>
    </row>
    <row r="159" spans="1:5" x14ac:dyDescent="0.2">
      <c r="A159">
        <v>152</v>
      </c>
      <c r="B159" s="20">
        <f t="shared" si="6"/>
        <v>3.4621129687779583E-120</v>
      </c>
      <c r="C159" s="20">
        <f t="shared" si="7"/>
        <v>0.99999999999999989</v>
      </c>
      <c r="D159" s="20">
        <f t="shared" si="8"/>
        <v>0.99999999999999989</v>
      </c>
      <c r="E159">
        <v>152</v>
      </c>
    </row>
    <row r="160" spans="1:5" x14ac:dyDescent="0.2">
      <c r="A160">
        <v>153</v>
      </c>
      <c r="B160" s="20">
        <f t="shared" si="6"/>
        <v>2.2628189338416704E-121</v>
      </c>
      <c r="C160" s="20">
        <f t="shared" si="7"/>
        <v>0.99999999999999989</v>
      </c>
      <c r="D160" s="20">
        <f t="shared" si="8"/>
        <v>0.99999999999999989</v>
      </c>
      <c r="E160">
        <v>153</v>
      </c>
    </row>
    <row r="161" spans="1:5" x14ac:dyDescent="0.2">
      <c r="A161">
        <v>154</v>
      </c>
      <c r="B161" s="20">
        <f t="shared" si="6"/>
        <v>1.4693629440530578E-122</v>
      </c>
      <c r="C161" s="20">
        <f t="shared" si="7"/>
        <v>0.99999999999999989</v>
      </c>
      <c r="D161" s="20">
        <f t="shared" si="8"/>
        <v>0.99999999999999989</v>
      </c>
      <c r="E161">
        <v>154</v>
      </c>
    </row>
    <row r="162" spans="1:5" x14ac:dyDescent="0.2">
      <c r="A162">
        <v>155</v>
      </c>
      <c r="B162" s="20">
        <f t="shared" si="6"/>
        <v>9.479760929374961E-124</v>
      </c>
      <c r="C162" s="20">
        <f t="shared" si="7"/>
        <v>0.99999999999999989</v>
      </c>
      <c r="D162" s="20">
        <f t="shared" si="8"/>
        <v>0.99999999999999989</v>
      </c>
      <c r="E162">
        <v>155</v>
      </c>
    </row>
    <row r="163" spans="1:5" x14ac:dyDescent="0.2">
      <c r="A163">
        <v>156</v>
      </c>
      <c r="B163" s="20">
        <f t="shared" si="6"/>
        <v>6.0767698265226142E-125</v>
      </c>
      <c r="C163" s="20">
        <f t="shared" si="7"/>
        <v>0.99999999999999989</v>
      </c>
      <c r="D163" s="20">
        <f t="shared" si="8"/>
        <v>0.99999999999999989</v>
      </c>
      <c r="E163">
        <v>156</v>
      </c>
    </row>
    <row r="164" spans="1:5" x14ac:dyDescent="0.2">
      <c r="A164">
        <v>157</v>
      </c>
      <c r="B164" s="20">
        <f t="shared" si="6"/>
        <v>3.8705540296320976E-126</v>
      </c>
      <c r="C164" s="20">
        <f t="shared" si="7"/>
        <v>0.99999999999999989</v>
      </c>
      <c r="D164" s="20">
        <f t="shared" si="8"/>
        <v>0.99999999999999989</v>
      </c>
      <c r="E164">
        <v>157</v>
      </c>
    </row>
    <row r="165" spans="1:5" x14ac:dyDescent="0.2">
      <c r="A165">
        <v>158</v>
      </c>
      <c r="B165" s="20">
        <f t="shared" si="6"/>
        <v>2.4497177402734701E-127</v>
      </c>
      <c r="C165" s="20">
        <f t="shared" si="7"/>
        <v>0.99999999999999989</v>
      </c>
      <c r="D165" s="20">
        <f t="shared" si="8"/>
        <v>0.99999999999999989</v>
      </c>
      <c r="E165">
        <v>158</v>
      </c>
    </row>
    <row r="166" spans="1:5" x14ac:dyDescent="0.2">
      <c r="A166">
        <v>159</v>
      </c>
      <c r="B166" s="20">
        <f t="shared" si="6"/>
        <v>1.5407029813039294E-128</v>
      </c>
      <c r="C166" s="20">
        <f t="shared" si="7"/>
        <v>0.99999999999999989</v>
      </c>
      <c r="D166" s="20">
        <f t="shared" si="8"/>
        <v>0.99999999999999989</v>
      </c>
      <c r="E166">
        <v>159</v>
      </c>
    </row>
    <row r="167" spans="1:5" x14ac:dyDescent="0.2">
      <c r="A167">
        <v>160</v>
      </c>
      <c r="B167" s="20">
        <f t="shared" si="6"/>
        <v>9.6293936331501272E-130</v>
      </c>
      <c r="C167" s="20">
        <f t="shared" si="7"/>
        <v>0.99999999999999989</v>
      </c>
      <c r="D167" s="20">
        <f t="shared" si="8"/>
        <v>0.99999999999999989</v>
      </c>
      <c r="E167">
        <v>160</v>
      </c>
    </row>
    <row r="168" spans="1:5" x14ac:dyDescent="0.2">
      <c r="A168">
        <v>161</v>
      </c>
      <c r="B168" s="20">
        <f t="shared" si="6"/>
        <v>5.9809898342547232E-131</v>
      </c>
      <c r="C168" s="20">
        <f t="shared" si="7"/>
        <v>0.99999999999999989</v>
      </c>
      <c r="D168" s="20">
        <f t="shared" si="8"/>
        <v>0.99999999999999989</v>
      </c>
      <c r="E168">
        <v>161</v>
      </c>
    </row>
    <row r="169" spans="1:5" x14ac:dyDescent="0.2">
      <c r="A169">
        <v>162</v>
      </c>
      <c r="B169" s="20">
        <f t="shared" si="6"/>
        <v>3.691969033490676E-132</v>
      </c>
      <c r="C169" s="20">
        <f t="shared" si="7"/>
        <v>0.99999999999999989</v>
      </c>
      <c r="D169" s="20">
        <f t="shared" si="8"/>
        <v>0.99999999999999989</v>
      </c>
      <c r="E169">
        <v>162</v>
      </c>
    </row>
    <row r="170" spans="1:5" x14ac:dyDescent="0.2">
      <c r="A170">
        <v>163</v>
      </c>
      <c r="B170" s="20">
        <f t="shared" si="6"/>
        <v>2.2650116769879333E-133</v>
      </c>
      <c r="C170" s="20">
        <f t="shared" si="7"/>
        <v>0.99999999999999989</v>
      </c>
      <c r="D170" s="20">
        <f t="shared" si="8"/>
        <v>0.99999999999999989</v>
      </c>
      <c r="E170">
        <v>163</v>
      </c>
    </row>
    <row r="171" spans="1:5" x14ac:dyDescent="0.2">
      <c r="A171">
        <v>164</v>
      </c>
      <c r="B171" s="20">
        <f t="shared" si="6"/>
        <v>1.3811046810902083E-134</v>
      </c>
      <c r="C171" s="20">
        <f t="shared" si="7"/>
        <v>0.99999999999999989</v>
      </c>
      <c r="D171" s="20">
        <f t="shared" si="8"/>
        <v>0.99999999999999989</v>
      </c>
      <c r="E171">
        <v>164</v>
      </c>
    </row>
    <row r="172" spans="1:5" x14ac:dyDescent="0.2">
      <c r="A172">
        <v>165</v>
      </c>
      <c r="B172" s="20">
        <f t="shared" si="6"/>
        <v>8.3703314005474402E-136</v>
      </c>
      <c r="C172" s="20">
        <f t="shared" si="7"/>
        <v>0.99999999999999989</v>
      </c>
      <c r="D172" s="20">
        <f t="shared" si="8"/>
        <v>0.99999999999999989</v>
      </c>
      <c r="E172">
        <v>165</v>
      </c>
    </row>
    <row r="173" spans="1:5" x14ac:dyDescent="0.2">
      <c r="A173">
        <v>166</v>
      </c>
      <c r="B173" s="20">
        <f t="shared" si="6"/>
        <v>5.0423683135827222E-137</v>
      </c>
      <c r="C173" s="20">
        <f t="shared" si="7"/>
        <v>0.99999999999999989</v>
      </c>
      <c r="D173" s="20">
        <f t="shared" si="8"/>
        <v>0.99999999999999989</v>
      </c>
      <c r="E173">
        <v>166</v>
      </c>
    </row>
    <row r="174" spans="1:5" x14ac:dyDescent="0.2">
      <c r="A174">
        <v>167</v>
      </c>
      <c r="B174" s="20">
        <f t="shared" si="6"/>
        <v>3.0193822237022407E-138</v>
      </c>
      <c r="C174" s="20">
        <f t="shared" si="7"/>
        <v>0.99999999999999989</v>
      </c>
      <c r="D174" s="20">
        <f t="shared" si="8"/>
        <v>0.99999999999999989</v>
      </c>
      <c r="E174">
        <v>167</v>
      </c>
    </row>
    <row r="175" spans="1:5" x14ac:dyDescent="0.2">
      <c r="A175">
        <v>168</v>
      </c>
      <c r="B175" s="20">
        <f t="shared" si="6"/>
        <v>1.7972513236322567E-139</v>
      </c>
      <c r="C175" s="20">
        <f t="shared" si="7"/>
        <v>0.99999999999999989</v>
      </c>
      <c r="D175" s="20">
        <f t="shared" si="8"/>
        <v>0.99999999999999989</v>
      </c>
      <c r="E175">
        <v>168</v>
      </c>
    </row>
    <row r="176" spans="1:5" x14ac:dyDescent="0.2">
      <c r="A176">
        <v>169</v>
      </c>
      <c r="B176" s="20">
        <f t="shared" si="6"/>
        <v>1.063462321675928E-140</v>
      </c>
      <c r="C176" s="20">
        <f t="shared" si="7"/>
        <v>0.99999999999999989</v>
      </c>
      <c r="D176" s="20">
        <f t="shared" si="8"/>
        <v>0.99999999999999989</v>
      </c>
      <c r="E176">
        <v>169</v>
      </c>
    </row>
    <row r="177" spans="1:5" x14ac:dyDescent="0.2">
      <c r="A177">
        <v>170</v>
      </c>
      <c r="B177" s="20">
        <f t="shared" si="6"/>
        <v>6.2556607157404068E-142</v>
      </c>
      <c r="C177" s="20">
        <f t="shared" si="7"/>
        <v>0.99999999999999989</v>
      </c>
      <c r="D177" s="20">
        <f t="shared" si="8"/>
        <v>0.99999999999999989</v>
      </c>
      <c r="E177">
        <v>170</v>
      </c>
    </row>
    <row r="178" spans="1:5" x14ac:dyDescent="0.2">
      <c r="A178">
        <v>171</v>
      </c>
      <c r="B178" s="20">
        <f t="shared" si="6"/>
        <v>3.6582811203161543E-143</v>
      </c>
      <c r="C178" s="20">
        <f t="shared" si="7"/>
        <v>0.99999999999999989</v>
      </c>
      <c r="D178" s="20">
        <f t="shared" si="8"/>
        <v>0.99999999999999989</v>
      </c>
      <c r="E178">
        <v>171</v>
      </c>
    </row>
    <row r="179" spans="1:5" x14ac:dyDescent="0.2">
      <c r="A179">
        <v>172</v>
      </c>
      <c r="B179" s="20">
        <f t="shared" si="6"/>
        <v>2.1269076280907967E-144</v>
      </c>
      <c r="C179" s="20">
        <f t="shared" si="7"/>
        <v>0.99999999999999989</v>
      </c>
      <c r="D179" s="20">
        <f t="shared" si="8"/>
        <v>0.99999999999999989</v>
      </c>
      <c r="E179">
        <v>172</v>
      </c>
    </row>
    <row r="180" spans="1:5" x14ac:dyDescent="0.2">
      <c r="A180">
        <v>173</v>
      </c>
      <c r="B180" s="20">
        <f t="shared" si="6"/>
        <v>1.229426374618952E-145</v>
      </c>
      <c r="C180" s="20">
        <f t="shared" si="7"/>
        <v>0.99999999999999989</v>
      </c>
      <c r="D180" s="20">
        <f t="shared" si="8"/>
        <v>0.99999999999999989</v>
      </c>
      <c r="E180">
        <v>173</v>
      </c>
    </row>
    <row r="181" spans="1:5" x14ac:dyDescent="0.2">
      <c r="A181">
        <v>174</v>
      </c>
      <c r="B181" s="20">
        <f t="shared" si="6"/>
        <v>7.0656688196491522E-147</v>
      </c>
      <c r="C181" s="20">
        <f t="shared" si="7"/>
        <v>0.99999999999999989</v>
      </c>
      <c r="D181" s="20">
        <f t="shared" si="8"/>
        <v>0.99999999999999989</v>
      </c>
      <c r="E181">
        <v>174</v>
      </c>
    </row>
    <row r="182" spans="1:5" x14ac:dyDescent="0.2">
      <c r="A182">
        <v>175</v>
      </c>
      <c r="B182" s="20">
        <f t="shared" si="6"/>
        <v>4.0375250397993615E-148</v>
      </c>
      <c r="C182" s="20">
        <f t="shared" si="7"/>
        <v>0.99999999999999989</v>
      </c>
      <c r="D182" s="20">
        <f t="shared" si="8"/>
        <v>0.99999999999999989</v>
      </c>
      <c r="E182">
        <v>175</v>
      </c>
    </row>
    <row r="183" spans="1:5" x14ac:dyDescent="0.2">
      <c r="A183">
        <v>176</v>
      </c>
      <c r="B183" s="20">
        <f t="shared" si="6"/>
        <v>2.2940483180678756E-149</v>
      </c>
      <c r="C183" s="20">
        <f t="shared" si="7"/>
        <v>0.99999999999999989</v>
      </c>
      <c r="D183" s="20">
        <f t="shared" si="8"/>
        <v>0.99999999999999989</v>
      </c>
      <c r="E183">
        <v>176</v>
      </c>
    </row>
    <row r="184" spans="1:5" x14ac:dyDescent="0.2">
      <c r="A184">
        <v>177</v>
      </c>
      <c r="B184" s="20">
        <f t="shared" si="6"/>
        <v>1.2960724960835841E-150</v>
      </c>
      <c r="C184" s="20">
        <f t="shared" si="7"/>
        <v>0.99999999999999989</v>
      </c>
      <c r="D184" s="20">
        <f t="shared" si="8"/>
        <v>0.99999999999999989</v>
      </c>
      <c r="E184">
        <v>177</v>
      </c>
    </row>
    <row r="185" spans="1:5" x14ac:dyDescent="0.2">
      <c r="A185">
        <v>178</v>
      </c>
      <c r="B185" s="20">
        <f t="shared" si="6"/>
        <v>7.2813061577724089E-152</v>
      </c>
      <c r="C185" s="20">
        <f t="shared" si="7"/>
        <v>0.99999999999999989</v>
      </c>
      <c r="D185" s="20">
        <f t="shared" si="8"/>
        <v>0.99999999999999989</v>
      </c>
      <c r="E185">
        <v>178</v>
      </c>
    </row>
    <row r="186" spans="1:5" x14ac:dyDescent="0.2">
      <c r="A186">
        <v>179</v>
      </c>
      <c r="B186" s="20">
        <f t="shared" si="6"/>
        <v>4.0677688032250232E-153</v>
      </c>
      <c r="C186" s="20">
        <f t="shared" si="7"/>
        <v>0.99999999999999989</v>
      </c>
      <c r="D186" s="20">
        <f t="shared" si="8"/>
        <v>0.99999999999999989</v>
      </c>
      <c r="E186">
        <v>179</v>
      </c>
    </row>
    <row r="187" spans="1:5" x14ac:dyDescent="0.2">
      <c r="A187">
        <v>180</v>
      </c>
      <c r="B187" s="20">
        <f t="shared" si="6"/>
        <v>2.2598715573473804E-154</v>
      </c>
      <c r="C187" s="20">
        <f t="shared" si="7"/>
        <v>0.99999999999999989</v>
      </c>
      <c r="D187" s="20">
        <f t="shared" si="8"/>
        <v>0.99999999999999989</v>
      </c>
      <c r="E187">
        <v>180</v>
      </c>
    </row>
    <row r="188" spans="1:5" x14ac:dyDescent="0.2">
      <c r="A188">
        <v>181</v>
      </c>
      <c r="B188" s="20">
        <f t="shared" si="6"/>
        <v>1.2485478217387972E-155</v>
      </c>
      <c r="C188" s="20">
        <f t="shared" si="7"/>
        <v>0.99999999999999989</v>
      </c>
      <c r="D188" s="20">
        <f t="shared" si="8"/>
        <v>0.99999999999999989</v>
      </c>
      <c r="E188">
        <v>181</v>
      </c>
    </row>
    <row r="189" spans="1:5" x14ac:dyDescent="0.2">
      <c r="A189">
        <v>182</v>
      </c>
      <c r="B189" s="20">
        <f t="shared" si="6"/>
        <v>6.8601528666971311E-157</v>
      </c>
      <c r="C189" s="20">
        <f t="shared" si="7"/>
        <v>0.99999999999999989</v>
      </c>
      <c r="D189" s="20">
        <f t="shared" si="8"/>
        <v>0.99999999999999989</v>
      </c>
      <c r="E189">
        <v>182</v>
      </c>
    </row>
    <row r="190" spans="1:5" x14ac:dyDescent="0.2">
      <c r="A190">
        <v>183</v>
      </c>
      <c r="B190" s="20">
        <f t="shared" si="6"/>
        <v>3.7487174134951505E-158</v>
      </c>
      <c r="C190" s="20">
        <f t="shared" si="7"/>
        <v>0.99999999999999989</v>
      </c>
      <c r="D190" s="20">
        <f t="shared" si="8"/>
        <v>0.99999999999999989</v>
      </c>
      <c r="E190">
        <v>183</v>
      </c>
    </row>
    <row r="191" spans="1:5" x14ac:dyDescent="0.2">
      <c r="A191">
        <v>184</v>
      </c>
      <c r="B191" s="20">
        <f t="shared" si="6"/>
        <v>2.0373464203780126E-159</v>
      </c>
      <c r="C191" s="20">
        <f t="shared" si="7"/>
        <v>0.99999999999999989</v>
      </c>
      <c r="D191" s="20">
        <f t="shared" si="8"/>
        <v>0.99999999999999989</v>
      </c>
      <c r="E191">
        <v>184</v>
      </c>
    </row>
    <row r="192" spans="1:5" x14ac:dyDescent="0.2">
      <c r="A192">
        <v>185</v>
      </c>
      <c r="B192" s="20">
        <f t="shared" si="6"/>
        <v>1.1012683353395014E-160</v>
      </c>
      <c r="C192" s="20">
        <f t="shared" si="7"/>
        <v>0.99999999999999989</v>
      </c>
      <c r="D192" s="20">
        <f t="shared" si="8"/>
        <v>0.99999999999999989</v>
      </c>
      <c r="E192">
        <v>185</v>
      </c>
    </row>
    <row r="193" spans="1:5" x14ac:dyDescent="0.2">
      <c r="A193">
        <v>186</v>
      </c>
      <c r="B193" s="20">
        <f t="shared" si="6"/>
        <v>5.9207975018247805E-162</v>
      </c>
      <c r="C193" s="20">
        <f t="shared" si="7"/>
        <v>0.99999999999999989</v>
      </c>
      <c r="D193" s="20">
        <f t="shared" si="8"/>
        <v>0.99999999999999989</v>
      </c>
      <c r="E193">
        <v>186</v>
      </c>
    </row>
    <row r="194" spans="1:5" x14ac:dyDescent="0.2">
      <c r="A194">
        <v>187</v>
      </c>
      <c r="B194" s="20">
        <f t="shared" si="6"/>
        <v>3.1662018726335647E-163</v>
      </c>
      <c r="C194" s="20">
        <f t="shared" si="7"/>
        <v>0.99999999999999989</v>
      </c>
      <c r="D194" s="20">
        <f t="shared" si="8"/>
        <v>0.99999999999999989</v>
      </c>
      <c r="E194">
        <v>187</v>
      </c>
    </row>
    <row r="195" spans="1:5" x14ac:dyDescent="0.2">
      <c r="A195">
        <v>188</v>
      </c>
      <c r="B195" s="20">
        <f t="shared" si="6"/>
        <v>1.6841499322519232E-164</v>
      </c>
      <c r="C195" s="20">
        <f t="shared" si="7"/>
        <v>0.99999999999999989</v>
      </c>
      <c r="D195" s="20">
        <f t="shared" si="8"/>
        <v>0.99999999999999989</v>
      </c>
      <c r="E195">
        <v>188</v>
      </c>
    </row>
    <row r="196" spans="1:5" x14ac:dyDescent="0.2">
      <c r="A196">
        <v>189</v>
      </c>
      <c r="B196" s="20">
        <f t="shared" si="6"/>
        <v>8.9108462023907455E-166</v>
      </c>
      <c r="C196" s="20">
        <f t="shared" si="7"/>
        <v>0.99999999999999989</v>
      </c>
      <c r="D196" s="20">
        <f t="shared" si="8"/>
        <v>0.99999999999999989</v>
      </c>
      <c r="E196">
        <v>189</v>
      </c>
    </row>
    <row r="197" spans="1:5" x14ac:dyDescent="0.2">
      <c r="A197">
        <v>190</v>
      </c>
      <c r="B197" s="20">
        <f t="shared" si="6"/>
        <v>4.6899190538900852E-167</v>
      </c>
      <c r="C197" s="20">
        <f t="shared" si="7"/>
        <v>0.99999999999999989</v>
      </c>
      <c r="D197" s="20">
        <f t="shared" si="8"/>
        <v>0.99999999999999989</v>
      </c>
      <c r="E197">
        <v>190</v>
      </c>
    </row>
    <row r="198" spans="1:5" x14ac:dyDescent="0.2">
      <c r="A198">
        <v>191</v>
      </c>
      <c r="B198" s="20">
        <f t="shared" si="6"/>
        <v>2.4554550020366301E-168</v>
      </c>
      <c r="C198" s="20">
        <f t="shared" si="7"/>
        <v>0.99999999999999989</v>
      </c>
      <c r="D198" s="20">
        <f t="shared" si="8"/>
        <v>0.99999999999999989</v>
      </c>
      <c r="E198">
        <v>191</v>
      </c>
    </row>
    <row r="199" spans="1:5" x14ac:dyDescent="0.2">
      <c r="A199">
        <v>192</v>
      </c>
      <c r="B199" s="20">
        <f t="shared" ref="B199:B262" si="9">_xlfn.POISSON.DIST($A199,$B$2,FALSE)</f>
        <v>1.2788828135607965E-169</v>
      </c>
      <c r="C199" s="20">
        <f t="shared" si="7"/>
        <v>0.99999999999999989</v>
      </c>
      <c r="D199" s="20">
        <f t="shared" si="8"/>
        <v>0.99999999999999989</v>
      </c>
      <c r="E199">
        <v>192</v>
      </c>
    </row>
    <row r="200" spans="1:5" x14ac:dyDescent="0.2">
      <c r="A200">
        <v>193</v>
      </c>
      <c r="B200" s="20">
        <f t="shared" si="9"/>
        <v>6.6263358215589132E-171</v>
      </c>
      <c r="C200" s="20">
        <f t="shared" si="7"/>
        <v>0.99999999999999989</v>
      </c>
      <c r="D200" s="20">
        <f t="shared" si="8"/>
        <v>0.99999999999999989</v>
      </c>
      <c r="E200">
        <v>193</v>
      </c>
    </row>
    <row r="201" spans="1:5" x14ac:dyDescent="0.2">
      <c r="A201">
        <v>194</v>
      </c>
      <c r="B201" s="20">
        <f t="shared" si="9"/>
        <v>3.4156370214221245E-172</v>
      </c>
      <c r="C201" s="20">
        <f t="shared" ref="C201:C264" si="10">D200</f>
        <v>0.99999999999999989</v>
      </c>
      <c r="D201" s="20">
        <f t="shared" ref="D201:D264" si="11">C201+B201</f>
        <v>0.99999999999999989</v>
      </c>
      <c r="E201">
        <v>194</v>
      </c>
    </row>
    <row r="202" spans="1:5" x14ac:dyDescent="0.2">
      <c r="A202">
        <v>195</v>
      </c>
      <c r="B202" s="20">
        <f t="shared" si="9"/>
        <v>1.7516087289342924E-173</v>
      </c>
      <c r="C202" s="20">
        <f t="shared" si="10"/>
        <v>0.99999999999999989</v>
      </c>
      <c r="D202" s="20">
        <f t="shared" si="11"/>
        <v>0.99999999999999989</v>
      </c>
      <c r="E202">
        <v>195</v>
      </c>
    </row>
    <row r="203" spans="1:5" x14ac:dyDescent="0.2">
      <c r="A203">
        <v>196</v>
      </c>
      <c r="B203" s="20">
        <f t="shared" si="9"/>
        <v>8.9367792292568868E-175</v>
      </c>
      <c r="C203" s="20">
        <f t="shared" si="10"/>
        <v>0.99999999999999989</v>
      </c>
      <c r="D203" s="20">
        <f t="shared" si="11"/>
        <v>0.99999999999999989</v>
      </c>
      <c r="E203">
        <v>196</v>
      </c>
    </row>
    <row r="204" spans="1:5" x14ac:dyDescent="0.2">
      <c r="A204">
        <v>197</v>
      </c>
      <c r="B204" s="20">
        <f t="shared" si="9"/>
        <v>4.5364361569833587E-176</v>
      </c>
      <c r="C204" s="20">
        <f t="shared" si="10"/>
        <v>0.99999999999999989</v>
      </c>
      <c r="D204" s="20">
        <f t="shared" si="11"/>
        <v>0.99999999999999989</v>
      </c>
      <c r="E204">
        <v>197</v>
      </c>
    </row>
    <row r="205" spans="1:5" x14ac:dyDescent="0.2">
      <c r="A205">
        <v>198</v>
      </c>
      <c r="B205" s="20">
        <f t="shared" si="9"/>
        <v>2.2911293722137075E-177</v>
      </c>
      <c r="C205" s="20">
        <f t="shared" si="10"/>
        <v>0.99999999999999989</v>
      </c>
      <c r="D205" s="20">
        <f t="shared" si="11"/>
        <v>0.99999999999999989</v>
      </c>
      <c r="E205">
        <v>198</v>
      </c>
    </row>
    <row r="206" spans="1:5" x14ac:dyDescent="0.2">
      <c r="A206">
        <v>199</v>
      </c>
      <c r="B206" s="20">
        <f t="shared" si="9"/>
        <v>1.1513212925696829E-178</v>
      </c>
      <c r="C206" s="20">
        <f t="shared" si="10"/>
        <v>0.99999999999999989</v>
      </c>
      <c r="D206" s="20">
        <f t="shared" si="11"/>
        <v>0.99999999999999989</v>
      </c>
      <c r="E206">
        <v>199</v>
      </c>
    </row>
    <row r="207" spans="1:5" x14ac:dyDescent="0.2">
      <c r="A207">
        <v>200</v>
      </c>
      <c r="B207" s="20">
        <f t="shared" si="9"/>
        <v>5.7566064628489158E-180</v>
      </c>
      <c r="C207" s="20">
        <f t="shared" si="10"/>
        <v>0.99999999999999989</v>
      </c>
      <c r="D207" s="20">
        <f t="shared" si="11"/>
        <v>0.99999999999999989</v>
      </c>
      <c r="E207">
        <v>200</v>
      </c>
    </row>
    <row r="208" spans="1:5" x14ac:dyDescent="0.2">
      <c r="A208">
        <v>201</v>
      </c>
      <c r="B208" s="20">
        <f t="shared" si="9"/>
        <v>2.8639833148499396E-181</v>
      </c>
      <c r="C208" s="20">
        <f t="shared" si="10"/>
        <v>0.99999999999999989</v>
      </c>
      <c r="D208" s="20">
        <f t="shared" si="11"/>
        <v>0.99999999999999989</v>
      </c>
      <c r="E208">
        <v>201</v>
      </c>
    </row>
    <row r="209" spans="1:5" x14ac:dyDescent="0.2">
      <c r="A209">
        <v>202</v>
      </c>
      <c r="B209" s="20">
        <f t="shared" si="9"/>
        <v>1.4178135222029059E-182</v>
      </c>
      <c r="C209" s="20">
        <f t="shared" si="10"/>
        <v>0.99999999999999989</v>
      </c>
      <c r="D209" s="20">
        <f t="shared" si="11"/>
        <v>0.99999999999999989</v>
      </c>
      <c r="E209">
        <v>202</v>
      </c>
    </row>
    <row r="210" spans="1:5" x14ac:dyDescent="0.2">
      <c r="A210">
        <v>203</v>
      </c>
      <c r="B210" s="20">
        <f t="shared" si="9"/>
        <v>6.9843030650393365E-184</v>
      </c>
      <c r="C210" s="20">
        <f t="shared" si="10"/>
        <v>0.99999999999999989</v>
      </c>
      <c r="D210" s="20">
        <f t="shared" si="11"/>
        <v>0.99999999999999989</v>
      </c>
      <c r="E210">
        <v>203</v>
      </c>
    </row>
    <row r="211" spans="1:5" x14ac:dyDescent="0.2">
      <c r="A211">
        <v>204</v>
      </c>
      <c r="B211" s="20">
        <f t="shared" si="9"/>
        <v>3.4236779730587101E-185</v>
      </c>
      <c r="C211" s="20">
        <f t="shared" si="10"/>
        <v>0.99999999999999989</v>
      </c>
      <c r="D211" s="20">
        <f t="shared" si="11"/>
        <v>0.99999999999999989</v>
      </c>
      <c r="E211">
        <v>204</v>
      </c>
    </row>
    <row r="212" spans="1:5" x14ac:dyDescent="0.2">
      <c r="A212">
        <v>205</v>
      </c>
      <c r="B212" s="20">
        <f t="shared" si="9"/>
        <v>1.6700868161260765E-186</v>
      </c>
      <c r="C212" s="20">
        <f t="shared" si="10"/>
        <v>0.99999999999999989</v>
      </c>
      <c r="D212" s="20">
        <f t="shared" si="11"/>
        <v>0.99999999999999989</v>
      </c>
      <c r="E212">
        <v>205</v>
      </c>
    </row>
    <row r="213" spans="1:5" x14ac:dyDescent="0.2">
      <c r="A213">
        <v>206</v>
      </c>
      <c r="B213" s="20">
        <f t="shared" si="9"/>
        <v>8.1072175540101098E-188</v>
      </c>
      <c r="C213" s="20">
        <f t="shared" si="10"/>
        <v>0.99999999999999989</v>
      </c>
      <c r="D213" s="20">
        <f t="shared" si="11"/>
        <v>0.99999999999999989</v>
      </c>
      <c r="E213">
        <v>206</v>
      </c>
    </row>
    <row r="214" spans="1:5" x14ac:dyDescent="0.2">
      <c r="A214">
        <v>207</v>
      </c>
      <c r="B214" s="20">
        <f t="shared" si="9"/>
        <v>3.9165302193285857E-189</v>
      </c>
      <c r="C214" s="20">
        <f t="shared" si="10"/>
        <v>0.99999999999999989</v>
      </c>
      <c r="D214" s="20">
        <f t="shared" si="11"/>
        <v>0.99999999999999989</v>
      </c>
      <c r="E214">
        <v>207</v>
      </c>
    </row>
    <row r="215" spans="1:5" x14ac:dyDescent="0.2">
      <c r="A215">
        <v>208</v>
      </c>
      <c r="B215" s="20">
        <f t="shared" si="9"/>
        <v>1.8829472208309506E-190</v>
      </c>
      <c r="C215" s="20">
        <f t="shared" si="10"/>
        <v>0.99999999999999989</v>
      </c>
      <c r="D215" s="20">
        <f t="shared" si="11"/>
        <v>0.99999999999999989</v>
      </c>
      <c r="E215">
        <v>208</v>
      </c>
    </row>
    <row r="216" spans="1:5" x14ac:dyDescent="0.2">
      <c r="A216">
        <v>209</v>
      </c>
      <c r="B216" s="20">
        <f t="shared" si="9"/>
        <v>9.0093168460818967E-192</v>
      </c>
      <c r="C216" s="20">
        <f t="shared" si="10"/>
        <v>0.99999999999999989</v>
      </c>
      <c r="D216" s="20">
        <f t="shared" si="11"/>
        <v>0.99999999999999989</v>
      </c>
      <c r="E216">
        <v>209</v>
      </c>
    </row>
    <row r="217" spans="1:5" x14ac:dyDescent="0.2">
      <c r="A217">
        <v>210</v>
      </c>
      <c r="B217" s="20">
        <f t="shared" si="9"/>
        <v>4.2901508790866361E-193</v>
      </c>
      <c r="C217" s="20">
        <f t="shared" si="10"/>
        <v>0.99999999999999989</v>
      </c>
      <c r="D217" s="20">
        <f t="shared" si="11"/>
        <v>0.99999999999999989</v>
      </c>
      <c r="E217">
        <v>210</v>
      </c>
    </row>
    <row r="218" spans="1:5" x14ac:dyDescent="0.2">
      <c r="A218">
        <v>211</v>
      </c>
      <c r="B218" s="20">
        <f t="shared" si="9"/>
        <v>2.033246862126202E-194</v>
      </c>
      <c r="C218" s="20">
        <f t="shared" si="10"/>
        <v>0.99999999999999989</v>
      </c>
      <c r="D218" s="20">
        <f t="shared" si="11"/>
        <v>0.99999999999999989</v>
      </c>
      <c r="E218">
        <v>211</v>
      </c>
    </row>
    <row r="219" spans="1:5" x14ac:dyDescent="0.2">
      <c r="A219">
        <v>212</v>
      </c>
      <c r="B219" s="20">
        <f t="shared" si="9"/>
        <v>9.5907870855006407E-196</v>
      </c>
      <c r="C219" s="20">
        <f t="shared" si="10"/>
        <v>0.99999999999999989</v>
      </c>
      <c r="D219" s="20">
        <f t="shared" si="11"/>
        <v>0.99999999999999989</v>
      </c>
      <c r="E219">
        <v>212</v>
      </c>
    </row>
    <row r="220" spans="1:5" x14ac:dyDescent="0.2">
      <c r="A220">
        <v>213</v>
      </c>
      <c r="B220" s="20">
        <f t="shared" si="9"/>
        <v>4.502716941549483E-197</v>
      </c>
      <c r="C220" s="20">
        <f t="shared" si="10"/>
        <v>0.99999999999999989</v>
      </c>
      <c r="D220" s="20">
        <f t="shared" si="11"/>
        <v>0.99999999999999989</v>
      </c>
      <c r="E220">
        <v>213</v>
      </c>
    </row>
    <row r="221" spans="1:5" x14ac:dyDescent="0.2">
      <c r="A221">
        <v>214</v>
      </c>
      <c r="B221" s="20">
        <f t="shared" si="9"/>
        <v>2.1040733371729096E-198</v>
      </c>
      <c r="C221" s="20">
        <f t="shared" si="10"/>
        <v>0.99999999999999989</v>
      </c>
      <c r="D221" s="20">
        <f t="shared" si="11"/>
        <v>0.99999999999999989</v>
      </c>
      <c r="E221">
        <v>214</v>
      </c>
    </row>
    <row r="222" spans="1:5" x14ac:dyDescent="0.2">
      <c r="A222">
        <v>215</v>
      </c>
      <c r="B222" s="20">
        <f t="shared" si="9"/>
        <v>9.7863876147581068E-200</v>
      </c>
      <c r="C222" s="20">
        <f t="shared" si="10"/>
        <v>0.99999999999999989</v>
      </c>
      <c r="D222" s="20">
        <f t="shared" si="11"/>
        <v>0.99999999999999989</v>
      </c>
      <c r="E222">
        <v>215</v>
      </c>
    </row>
    <row r="223" spans="1:5" x14ac:dyDescent="0.2">
      <c r="A223">
        <v>216</v>
      </c>
      <c r="B223" s="20">
        <f t="shared" si="9"/>
        <v>4.5307350068320735E-201</v>
      </c>
      <c r="C223" s="20">
        <f t="shared" si="10"/>
        <v>0.99999999999999989</v>
      </c>
      <c r="D223" s="20">
        <f t="shared" si="11"/>
        <v>0.99999999999999989</v>
      </c>
      <c r="E223">
        <v>216</v>
      </c>
    </row>
    <row r="224" spans="1:5" x14ac:dyDescent="0.2">
      <c r="A224">
        <v>217</v>
      </c>
      <c r="B224" s="20">
        <f t="shared" si="9"/>
        <v>2.0878963165125197E-202</v>
      </c>
      <c r="C224" s="20">
        <f t="shared" si="10"/>
        <v>0.99999999999999989</v>
      </c>
      <c r="D224" s="20">
        <f t="shared" si="11"/>
        <v>0.99999999999999989</v>
      </c>
      <c r="E224">
        <v>217</v>
      </c>
    </row>
    <row r="225" spans="1:5" x14ac:dyDescent="0.2">
      <c r="A225">
        <v>218</v>
      </c>
      <c r="B225" s="20">
        <f t="shared" si="9"/>
        <v>9.5775060390481946E-204</v>
      </c>
      <c r="C225" s="20">
        <f t="shared" si="10"/>
        <v>0.99999999999999989</v>
      </c>
      <c r="D225" s="20">
        <f t="shared" si="11"/>
        <v>0.99999999999999989</v>
      </c>
      <c r="E225">
        <v>218</v>
      </c>
    </row>
    <row r="226" spans="1:5" x14ac:dyDescent="0.2">
      <c r="A226">
        <v>219</v>
      </c>
      <c r="B226" s="20">
        <f t="shared" si="9"/>
        <v>4.3732904287893003E-205</v>
      </c>
      <c r="C226" s="20">
        <f t="shared" si="10"/>
        <v>0.99999999999999989</v>
      </c>
      <c r="D226" s="20">
        <f t="shared" si="11"/>
        <v>0.99999999999999989</v>
      </c>
      <c r="E226">
        <v>219</v>
      </c>
    </row>
    <row r="227" spans="1:5" x14ac:dyDescent="0.2">
      <c r="A227">
        <v>220</v>
      </c>
      <c r="B227" s="20">
        <f t="shared" si="9"/>
        <v>1.9878592858130935E-206</v>
      </c>
      <c r="C227" s="20">
        <f t="shared" si="10"/>
        <v>0.99999999999999989</v>
      </c>
      <c r="D227" s="20">
        <f t="shared" si="11"/>
        <v>0.99999999999999989</v>
      </c>
      <c r="E227">
        <v>220</v>
      </c>
    </row>
    <row r="228" spans="1:5" x14ac:dyDescent="0.2">
      <c r="A228">
        <v>221</v>
      </c>
      <c r="B228" s="20">
        <f t="shared" si="9"/>
        <v>8.9948383973455867E-208</v>
      </c>
      <c r="C228" s="20">
        <f t="shared" si="10"/>
        <v>0.99999999999999989</v>
      </c>
      <c r="D228" s="20">
        <f t="shared" si="11"/>
        <v>0.99999999999999989</v>
      </c>
      <c r="E228">
        <v>221</v>
      </c>
    </row>
    <row r="229" spans="1:5" x14ac:dyDescent="0.2">
      <c r="A229">
        <v>222</v>
      </c>
      <c r="B229" s="20">
        <f t="shared" si="9"/>
        <v>4.0517290078127217E-209</v>
      </c>
      <c r="C229" s="20">
        <f t="shared" si="10"/>
        <v>0.99999999999999989</v>
      </c>
      <c r="D229" s="20">
        <f t="shared" si="11"/>
        <v>0.99999999999999989</v>
      </c>
      <c r="E229">
        <v>222</v>
      </c>
    </row>
    <row r="230" spans="1:5" x14ac:dyDescent="0.2">
      <c r="A230">
        <v>223</v>
      </c>
      <c r="B230" s="20">
        <f t="shared" si="9"/>
        <v>1.8169188375843861E-210</v>
      </c>
      <c r="C230" s="20">
        <f t="shared" si="10"/>
        <v>0.99999999999999989</v>
      </c>
      <c r="D230" s="20">
        <f t="shared" si="11"/>
        <v>0.99999999999999989</v>
      </c>
      <c r="E230">
        <v>223</v>
      </c>
    </row>
    <row r="231" spans="1:5" x14ac:dyDescent="0.2">
      <c r="A231">
        <v>224</v>
      </c>
      <c r="B231" s="20">
        <f t="shared" si="9"/>
        <v>8.1112448106445072E-212</v>
      </c>
      <c r="C231" s="20">
        <f t="shared" si="10"/>
        <v>0.99999999999999989</v>
      </c>
      <c r="D231" s="20">
        <f t="shared" si="11"/>
        <v>0.99999999999999989</v>
      </c>
      <c r="E231">
        <v>224</v>
      </c>
    </row>
    <row r="232" spans="1:5" x14ac:dyDescent="0.2">
      <c r="A232">
        <v>225</v>
      </c>
      <c r="B232" s="20">
        <f t="shared" si="9"/>
        <v>3.6049976936199172E-213</v>
      </c>
      <c r="C232" s="20">
        <f t="shared" si="10"/>
        <v>0.99999999999999989</v>
      </c>
      <c r="D232" s="20">
        <f t="shared" si="11"/>
        <v>0.99999999999999989</v>
      </c>
      <c r="E232">
        <v>225</v>
      </c>
    </row>
    <row r="233" spans="1:5" x14ac:dyDescent="0.2">
      <c r="A233">
        <v>226</v>
      </c>
      <c r="B233" s="20">
        <f t="shared" si="9"/>
        <v>1.5951317228406055E-214</v>
      </c>
      <c r="C233" s="20">
        <f t="shared" si="10"/>
        <v>0.99999999999999989</v>
      </c>
      <c r="D233" s="20">
        <f t="shared" si="11"/>
        <v>0.99999999999999989</v>
      </c>
      <c r="E233">
        <v>226</v>
      </c>
    </row>
    <row r="234" spans="1:5" x14ac:dyDescent="0.2">
      <c r="A234">
        <v>227</v>
      </c>
      <c r="B234" s="20">
        <f t="shared" si="9"/>
        <v>7.0270119948922816E-216</v>
      </c>
      <c r="C234" s="20">
        <f t="shared" si="10"/>
        <v>0.99999999999999989</v>
      </c>
      <c r="D234" s="20">
        <f t="shared" si="11"/>
        <v>0.99999999999999989</v>
      </c>
      <c r="E234">
        <v>227</v>
      </c>
    </row>
    <row r="235" spans="1:5" x14ac:dyDescent="0.2">
      <c r="A235">
        <v>228</v>
      </c>
      <c r="B235" s="20">
        <f t="shared" si="9"/>
        <v>3.0820228047772857E-217</v>
      </c>
      <c r="C235" s="20">
        <f t="shared" si="10"/>
        <v>0.99999999999999989</v>
      </c>
      <c r="D235" s="20">
        <f t="shared" si="11"/>
        <v>0.99999999999999989</v>
      </c>
      <c r="E235">
        <v>228</v>
      </c>
    </row>
    <row r="236" spans="1:5" x14ac:dyDescent="0.2">
      <c r="A236">
        <v>229</v>
      </c>
      <c r="B236" s="20">
        <f t="shared" si="9"/>
        <v>1.3458614868023862E-218</v>
      </c>
      <c r="C236" s="20">
        <f t="shared" si="10"/>
        <v>0.99999999999999989</v>
      </c>
      <c r="D236" s="20">
        <f t="shared" si="11"/>
        <v>0.99999999999999989</v>
      </c>
      <c r="E236">
        <v>229</v>
      </c>
    </row>
    <row r="237" spans="1:5" x14ac:dyDescent="0.2">
      <c r="A237">
        <v>230</v>
      </c>
      <c r="B237" s="20">
        <f t="shared" si="9"/>
        <v>5.8515716817489629E-220</v>
      </c>
      <c r="C237" s="20">
        <f t="shared" si="10"/>
        <v>0.99999999999999989</v>
      </c>
      <c r="D237" s="20">
        <f t="shared" si="11"/>
        <v>0.99999999999999989</v>
      </c>
      <c r="E237">
        <v>230</v>
      </c>
    </row>
    <row r="238" spans="1:5" x14ac:dyDescent="0.2">
      <c r="A238">
        <v>231</v>
      </c>
      <c r="B238" s="20">
        <f t="shared" si="9"/>
        <v>2.5331479141774492E-221</v>
      </c>
      <c r="C238" s="20">
        <f t="shared" si="10"/>
        <v>0.99999999999999989</v>
      </c>
      <c r="D238" s="20">
        <f t="shared" si="11"/>
        <v>0.99999999999999989</v>
      </c>
      <c r="E238">
        <v>231</v>
      </c>
    </row>
    <row r="239" spans="1:5" x14ac:dyDescent="0.2">
      <c r="A239">
        <v>232</v>
      </c>
      <c r="B239" s="20">
        <f t="shared" si="9"/>
        <v>1.0918741009384559E-222</v>
      </c>
      <c r="C239" s="20">
        <f t="shared" si="10"/>
        <v>0.99999999999999989</v>
      </c>
      <c r="D239" s="20">
        <f t="shared" si="11"/>
        <v>0.99999999999999989</v>
      </c>
      <c r="E239">
        <v>232</v>
      </c>
    </row>
    <row r="240" spans="1:5" x14ac:dyDescent="0.2">
      <c r="A240">
        <v>233</v>
      </c>
      <c r="B240" s="20">
        <f t="shared" si="9"/>
        <v>4.686154939650065E-224</v>
      </c>
      <c r="C240" s="20">
        <f t="shared" si="10"/>
        <v>0.99999999999999989</v>
      </c>
      <c r="D240" s="20">
        <f t="shared" si="11"/>
        <v>0.99999999999999989</v>
      </c>
      <c r="E240">
        <v>233</v>
      </c>
    </row>
    <row r="241" spans="1:5" x14ac:dyDescent="0.2">
      <c r="A241">
        <v>234</v>
      </c>
      <c r="B241" s="20">
        <f t="shared" si="9"/>
        <v>2.002630316089819E-225</v>
      </c>
      <c r="C241" s="20">
        <f t="shared" si="10"/>
        <v>0.99999999999999989</v>
      </c>
      <c r="D241" s="20">
        <f t="shared" si="11"/>
        <v>0.99999999999999989</v>
      </c>
      <c r="E241">
        <v>234</v>
      </c>
    </row>
    <row r="242" spans="1:5" x14ac:dyDescent="0.2">
      <c r="A242">
        <v>235</v>
      </c>
      <c r="B242" s="20">
        <f t="shared" si="9"/>
        <v>8.5218311322966094E-227</v>
      </c>
      <c r="C242" s="20">
        <f t="shared" si="10"/>
        <v>0.99999999999999989</v>
      </c>
      <c r="D242" s="20">
        <f t="shared" si="11"/>
        <v>0.99999999999999989</v>
      </c>
      <c r="E242">
        <v>235</v>
      </c>
    </row>
    <row r="243" spans="1:5" x14ac:dyDescent="0.2">
      <c r="A243">
        <v>236</v>
      </c>
      <c r="B243" s="20">
        <f t="shared" si="9"/>
        <v>3.6109453950411533E-228</v>
      </c>
      <c r="C243" s="20">
        <f t="shared" si="10"/>
        <v>0.99999999999999989</v>
      </c>
      <c r="D243" s="20">
        <f t="shared" si="11"/>
        <v>0.99999999999999989</v>
      </c>
      <c r="E243">
        <v>236</v>
      </c>
    </row>
    <row r="244" spans="1:5" x14ac:dyDescent="0.2">
      <c r="A244">
        <v>237</v>
      </c>
      <c r="B244" s="20">
        <f t="shared" si="9"/>
        <v>1.5236056519159393E-229</v>
      </c>
      <c r="C244" s="20">
        <f t="shared" si="10"/>
        <v>0.99999999999999989</v>
      </c>
      <c r="D244" s="20">
        <f t="shared" si="11"/>
        <v>0.99999999999999989</v>
      </c>
      <c r="E244">
        <v>237</v>
      </c>
    </row>
    <row r="245" spans="1:5" x14ac:dyDescent="0.2">
      <c r="A245">
        <v>238</v>
      </c>
      <c r="B245" s="20">
        <f t="shared" si="9"/>
        <v>6.4017044198153736E-231</v>
      </c>
      <c r="C245" s="20">
        <f t="shared" si="10"/>
        <v>0.99999999999999989</v>
      </c>
      <c r="D245" s="20">
        <f t="shared" si="11"/>
        <v>0.99999999999999989</v>
      </c>
      <c r="E245">
        <v>238</v>
      </c>
    </row>
    <row r="246" spans="1:5" x14ac:dyDescent="0.2">
      <c r="A246">
        <v>239</v>
      </c>
      <c r="B246" s="20">
        <f t="shared" si="9"/>
        <v>2.6785374141487167E-232</v>
      </c>
      <c r="C246" s="20">
        <f t="shared" si="10"/>
        <v>0.99999999999999989</v>
      </c>
      <c r="D246" s="20">
        <f t="shared" si="11"/>
        <v>0.99999999999999989</v>
      </c>
      <c r="E246">
        <v>239</v>
      </c>
    </row>
    <row r="247" spans="1:5" x14ac:dyDescent="0.2">
      <c r="A247">
        <v>240</v>
      </c>
      <c r="B247" s="20">
        <f t="shared" si="9"/>
        <v>1.1160572558952407E-233</v>
      </c>
      <c r="C247" s="20">
        <f t="shared" si="10"/>
        <v>0.99999999999999989</v>
      </c>
      <c r="D247" s="20">
        <f t="shared" si="11"/>
        <v>0.99999999999999989</v>
      </c>
      <c r="E247">
        <v>240</v>
      </c>
    </row>
    <row r="248" spans="1:5" x14ac:dyDescent="0.2">
      <c r="A248">
        <v>241</v>
      </c>
      <c r="B248" s="20">
        <f t="shared" si="9"/>
        <v>4.6309429705199007E-235</v>
      </c>
      <c r="C248" s="20">
        <f t="shared" si="10"/>
        <v>0.99999999999999989</v>
      </c>
      <c r="D248" s="20">
        <f t="shared" si="11"/>
        <v>0.99999999999999989</v>
      </c>
      <c r="E248">
        <v>241</v>
      </c>
    </row>
    <row r="249" spans="1:5" x14ac:dyDescent="0.2">
      <c r="A249">
        <v>242</v>
      </c>
      <c r="B249" s="20">
        <f t="shared" si="9"/>
        <v>1.9136127977354847E-236</v>
      </c>
      <c r="C249" s="20">
        <f t="shared" si="10"/>
        <v>0.99999999999999989</v>
      </c>
      <c r="D249" s="20">
        <f t="shared" si="11"/>
        <v>0.99999999999999989</v>
      </c>
      <c r="E249">
        <v>242</v>
      </c>
    </row>
    <row r="250" spans="1:5" x14ac:dyDescent="0.2">
      <c r="A250">
        <v>243</v>
      </c>
      <c r="B250" s="20">
        <f t="shared" si="9"/>
        <v>7.8749497849199183E-238</v>
      </c>
      <c r="C250" s="20">
        <f t="shared" si="10"/>
        <v>0.99999999999999989</v>
      </c>
      <c r="D250" s="20">
        <f t="shared" si="11"/>
        <v>0.99999999999999989</v>
      </c>
      <c r="E250">
        <v>243</v>
      </c>
    </row>
    <row r="251" spans="1:5" x14ac:dyDescent="0.2">
      <c r="A251">
        <v>244</v>
      </c>
      <c r="B251" s="20">
        <f t="shared" si="9"/>
        <v>3.2274384364423145E-239</v>
      </c>
      <c r="C251" s="20">
        <f t="shared" si="10"/>
        <v>0.99999999999999989</v>
      </c>
      <c r="D251" s="20">
        <f t="shared" si="11"/>
        <v>0.99999999999999989</v>
      </c>
      <c r="E251">
        <v>244</v>
      </c>
    </row>
    <row r="252" spans="1:5" x14ac:dyDescent="0.2">
      <c r="A252">
        <v>245</v>
      </c>
      <c r="B252" s="20">
        <f t="shared" si="9"/>
        <v>1.3173218107927697E-240</v>
      </c>
      <c r="C252" s="20">
        <f t="shared" si="10"/>
        <v>0.99999999999999989</v>
      </c>
      <c r="D252" s="20">
        <f t="shared" si="11"/>
        <v>0.99999999999999989</v>
      </c>
      <c r="E252">
        <v>245</v>
      </c>
    </row>
    <row r="253" spans="1:5" x14ac:dyDescent="0.2">
      <c r="A253">
        <v>246</v>
      </c>
      <c r="B253" s="20">
        <f t="shared" si="9"/>
        <v>5.3549667105400436E-242</v>
      </c>
      <c r="C253" s="20">
        <f t="shared" si="10"/>
        <v>0.99999999999999989</v>
      </c>
      <c r="D253" s="20">
        <f t="shared" si="11"/>
        <v>0.99999999999999989</v>
      </c>
      <c r="E253">
        <v>246</v>
      </c>
    </row>
    <row r="254" spans="1:5" x14ac:dyDescent="0.2">
      <c r="A254">
        <v>247</v>
      </c>
      <c r="B254" s="20">
        <f t="shared" si="9"/>
        <v>2.1680027168177856E-243</v>
      </c>
      <c r="C254" s="20">
        <f t="shared" si="10"/>
        <v>0.99999999999999989</v>
      </c>
      <c r="D254" s="20">
        <f t="shared" si="11"/>
        <v>0.99999999999999989</v>
      </c>
      <c r="E254">
        <v>247</v>
      </c>
    </row>
    <row r="255" spans="1:5" x14ac:dyDescent="0.2">
      <c r="A255">
        <v>248</v>
      </c>
      <c r="B255" s="20">
        <f t="shared" si="9"/>
        <v>8.7419464387814556E-245</v>
      </c>
      <c r="C255" s="20">
        <f t="shared" si="10"/>
        <v>0.99999999999999989</v>
      </c>
      <c r="D255" s="20">
        <f t="shared" si="11"/>
        <v>0.99999999999999989</v>
      </c>
      <c r="E255">
        <v>248</v>
      </c>
    </row>
    <row r="256" spans="1:5" x14ac:dyDescent="0.2">
      <c r="A256">
        <v>249</v>
      </c>
      <c r="B256" s="20">
        <f t="shared" si="9"/>
        <v>3.5108218629642739E-246</v>
      </c>
      <c r="C256" s="20">
        <f t="shared" si="10"/>
        <v>0.99999999999999989</v>
      </c>
      <c r="D256" s="20">
        <f t="shared" si="11"/>
        <v>0.99999999999999989</v>
      </c>
      <c r="E256">
        <v>249</v>
      </c>
    </row>
    <row r="257" spans="1:5" x14ac:dyDescent="0.2">
      <c r="A257">
        <v>250</v>
      </c>
      <c r="B257" s="20">
        <f t="shared" si="9"/>
        <v>1.4043287451857616E-247</v>
      </c>
      <c r="C257" s="20">
        <f t="shared" si="10"/>
        <v>0.99999999999999989</v>
      </c>
      <c r="D257" s="20">
        <f t="shared" si="11"/>
        <v>0.99999999999999989</v>
      </c>
      <c r="E257">
        <v>250</v>
      </c>
    </row>
    <row r="258" spans="1:5" x14ac:dyDescent="0.2">
      <c r="A258">
        <v>251</v>
      </c>
      <c r="B258" s="20">
        <f t="shared" si="9"/>
        <v>5.594935239783238E-249</v>
      </c>
      <c r="C258" s="20">
        <f t="shared" si="10"/>
        <v>0.99999999999999989</v>
      </c>
      <c r="D258" s="20">
        <f t="shared" si="11"/>
        <v>0.99999999999999989</v>
      </c>
      <c r="E258">
        <v>251</v>
      </c>
    </row>
    <row r="259" spans="1:5" x14ac:dyDescent="0.2">
      <c r="A259">
        <v>252</v>
      </c>
      <c r="B259" s="20">
        <f t="shared" si="9"/>
        <v>2.2202123967397307E-250</v>
      </c>
      <c r="C259" s="20">
        <f t="shared" si="10"/>
        <v>0.99999999999999989</v>
      </c>
      <c r="D259" s="20">
        <f t="shared" si="11"/>
        <v>0.99999999999999989</v>
      </c>
      <c r="E259">
        <v>252</v>
      </c>
    </row>
    <row r="260" spans="1:5" x14ac:dyDescent="0.2">
      <c r="A260">
        <v>253</v>
      </c>
      <c r="B260" s="20">
        <f t="shared" si="9"/>
        <v>8.7755430701166368E-252</v>
      </c>
      <c r="C260" s="20">
        <f t="shared" si="10"/>
        <v>0.99999999999999989</v>
      </c>
      <c r="D260" s="20">
        <f t="shared" si="11"/>
        <v>0.99999999999999989</v>
      </c>
      <c r="E260">
        <v>253</v>
      </c>
    </row>
    <row r="261" spans="1:5" x14ac:dyDescent="0.2">
      <c r="A261">
        <v>254</v>
      </c>
      <c r="B261" s="20">
        <f t="shared" si="9"/>
        <v>3.4549382165817587E-253</v>
      </c>
      <c r="C261" s="20">
        <f t="shared" si="10"/>
        <v>0.99999999999999989</v>
      </c>
      <c r="D261" s="20">
        <f t="shared" si="11"/>
        <v>0.99999999999999989</v>
      </c>
      <c r="E261">
        <v>254</v>
      </c>
    </row>
    <row r="262" spans="1:5" x14ac:dyDescent="0.2">
      <c r="A262">
        <v>255</v>
      </c>
      <c r="B262" s="20">
        <f t="shared" si="9"/>
        <v>1.3548777319928795E-254</v>
      </c>
      <c r="C262" s="20">
        <f t="shared" si="10"/>
        <v>0.99999999999999989</v>
      </c>
      <c r="D262" s="20">
        <f t="shared" si="11"/>
        <v>0.99999999999999989</v>
      </c>
      <c r="E262">
        <v>255</v>
      </c>
    </row>
    <row r="263" spans="1:5" x14ac:dyDescent="0.2">
      <c r="A263">
        <v>256</v>
      </c>
      <c r="B263" s="20">
        <f t="shared" ref="B263:B307" si="12">_xlfn.POISSON.DIST($A263,$B$2,FALSE)</f>
        <v>5.2924911405969753E-256</v>
      </c>
      <c r="C263" s="20">
        <f t="shared" si="10"/>
        <v>0.99999999999999989</v>
      </c>
      <c r="D263" s="20">
        <f t="shared" si="11"/>
        <v>0.99999999999999989</v>
      </c>
      <c r="E263">
        <v>256</v>
      </c>
    </row>
    <row r="264" spans="1:5" x14ac:dyDescent="0.2">
      <c r="A264">
        <v>257</v>
      </c>
      <c r="B264" s="20">
        <f t="shared" si="12"/>
        <v>2.0593350741622272E-257</v>
      </c>
      <c r="C264" s="20">
        <f t="shared" si="10"/>
        <v>0.99999999999999989</v>
      </c>
      <c r="D264" s="20">
        <f t="shared" si="11"/>
        <v>0.99999999999999989</v>
      </c>
      <c r="E264">
        <v>257</v>
      </c>
    </row>
    <row r="265" spans="1:5" x14ac:dyDescent="0.2">
      <c r="A265">
        <v>258</v>
      </c>
      <c r="B265" s="20">
        <f t="shared" si="12"/>
        <v>7.9819188921007645E-259</v>
      </c>
      <c r="C265" s="20">
        <f t="shared" ref="C265:C307" si="13">D264</f>
        <v>0.99999999999999989</v>
      </c>
      <c r="D265" s="20">
        <f t="shared" ref="D265:D307" si="14">C265+B265</f>
        <v>0.99999999999999989</v>
      </c>
      <c r="E265">
        <v>258</v>
      </c>
    </row>
    <row r="266" spans="1:5" x14ac:dyDescent="0.2">
      <c r="A266">
        <v>259</v>
      </c>
      <c r="B266" s="20">
        <f t="shared" si="12"/>
        <v>3.0818219660625634E-260</v>
      </c>
      <c r="C266" s="20">
        <f t="shared" si="13"/>
        <v>0.99999999999999989</v>
      </c>
      <c r="D266" s="20">
        <f t="shared" si="14"/>
        <v>0.99999999999999989</v>
      </c>
      <c r="E266">
        <v>259</v>
      </c>
    </row>
    <row r="267" spans="1:5" x14ac:dyDescent="0.2">
      <c r="A267">
        <v>260</v>
      </c>
      <c r="B267" s="20">
        <f t="shared" si="12"/>
        <v>1.1853161407932011E-261</v>
      </c>
      <c r="C267" s="20">
        <f t="shared" si="13"/>
        <v>0.99999999999999989</v>
      </c>
      <c r="D267" s="20">
        <f t="shared" si="14"/>
        <v>0.99999999999999989</v>
      </c>
      <c r="E267">
        <v>260</v>
      </c>
    </row>
    <row r="268" spans="1:5" x14ac:dyDescent="0.2">
      <c r="A268">
        <v>261</v>
      </c>
      <c r="B268" s="20">
        <f t="shared" si="12"/>
        <v>4.5414411524645983E-263</v>
      </c>
      <c r="C268" s="20">
        <f t="shared" si="13"/>
        <v>0.99999999999999989</v>
      </c>
      <c r="D268" s="20">
        <f t="shared" si="14"/>
        <v>0.99999999999999989</v>
      </c>
      <c r="E268">
        <v>261</v>
      </c>
    </row>
    <row r="269" spans="1:5" x14ac:dyDescent="0.2">
      <c r="A269">
        <v>262</v>
      </c>
      <c r="B269" s="20">
        <f t="shared" si="12"/>
        <v>1.7333744856735354E-264</v>
      </c>
      <c r="C269" s="20">
        <f t="shared" si="13"/>
        <v>0.99999999999999989</v>
      </c>
      <c r="D269" s="20">
        <f t="shared" si="14"/>
        <v>0.99999999999999989</v>
      </c>
      <c r="E269">
        <v>262</v>
      </c>
    </row>
    <row r="270" spans="1:5" x14ac:dyDescent="0.2">
      <c r="A270">
        <v>263</v>
      </c>
      <c r="B270" s="20">
        <f t="shared" si="12"/>
        <v>6.5907775120667076E-266</v>
      </c>
      <c r="C270" s="20">
        <f t="shared" si="13"/>
        <v>0.99999999999999989</v>
      </c>
      <c r="D270" s="20">
        <f t="shared" si="14"/>
        <v>0.99999999999999989</v>
      </c>
      <c r="E270">
        <v>263</v>
      </c>
    </row>
    <row r="271" spans="1:5" x14ac:dyDescent="0.2">
      <c r="A271">
        <v>264</v>
      </c>
      <c r="B271" s="20">
        <f t="shared" si="12"/>
        <v>2.4965066333584742E-267</v>
      </c>
      <c r="C271" s="20">
        <f t="shared" si="13"/>
        <v>0.99999999999999989</v>
      </c>
      <c r="D271" s="20">
        <f t="shared" si="14"/>
        <v>0.99999999999999989</v>
      </c>
      <c r="E271">
        <v>264</v>
      </c>
    </row>
    <row r="272" spans="1:5" x14ac:dyDescent="0.2">
      <c r="A272">
        <v>265</v>
      </c>
      <c r="B272" s="20">
        <f t="shared" si="12"/>
        <v>9.4207797485222051E-269</v>
      </c>
      <c r="C272" s="20">
        <f t="shared" si="13"/>
        <v>0.99999999999999989</v>
      </c>
      <c r="D272" s="20">
        <f t="shared" si="14"/>
        <v>0.99999999999999989</v>
      </c>
      <c r="E272">
        <v>265</v>
      </c>
    </row>
    <row r="273" spans="1:5" x14ac:dyDescent="0.2">
      <c r="A273">
        <v>266</v>
      </c>
      <c r="B273" s="20">
        <f t="shared" si="12"/>
        <v>3.5416465220008144E-270</v>
      </c>
      <c r="C273" s="20">
        <f t="shared" si="13"/>
        <v>0.99999999999999989</v>
      </c>
      <c r="D273" s="20">
        <f t="shared" si="14"/>
        <v>0.99999999999999989</v>
      </c>
      <c r="E273">
        <v>266</v>
      </c>
    </row>
    <row r="274" spans="1:5" x14ac:dyDescent="0.2">
      <c r="A274">
        <v>267</v>
      </c>
      <c r="B274" s="20">
        <f t="shared" si="12"/>
        <v>1.3264593715358933E-271</v>
      </c>
      <c r="C274" s="20">
        <f t="shared" si="13"/>
        <v>0.99999999999999989</v>
      </c>
      <c r="D274" s="20">
        <f t="shared" si="14"/>
        <v>0.99999999999999989</v>
      </c>
      <c r="E274">
        <v>267</v>
      </c>
    </row>
    <row r="275" spans="1:5" x14ac:dyDescent="0.2">
      <c r="A275">
        <v>268</v>
      </c>
      <c r="B275" s="20">
        <f t="shared" si="12"/>
        <v>4.9494752669251444E-273</v>
      </c>
      <c r="C275" s="20">
        <f t="shared" si="13"/>
        <v>0.99999999999999989</v>
      </c>
      <c r="D275" s="20">
        <f t="shared" si="14"/>
        <v>0.99999999999999989</v>
      </c>
      <c r="E275">
        <v>268</v>
      </c>
    </row>
    <row r="276" spans="1:5" x14ac:dyDescent="0.2">
      <c r="A276">
        <v>269</v>
      </c>
      <c r="B276" s="20">
        <f t="shared" si="12"/>
        <v>1.8399536308274611E-274</v>
      </c>
      <c r="C276" s="20">
        <f t="shared" si="13"/>
        <v>0.99999999999999989</v>
      </c>
      <c r="D276" s="20">
        <f t="shared" si="14"/>
        <v>0.99999999999999989</v>
      </c>
      <c r="E276">
        <v>269</v>
      </c>
    </row>
    <row r="277" spans="1:5" x14ac:dyDescent="0.2">
      <c r="A277">
        <v>270</v>
      </c>
      <c r="B277" s="20">
        <f t="shared" si="12"/>
        <v>6.8146430771375484E-276</v>
      </c>
      <c r="C277" s="20">
        <f t="shared" si="13"/>
        <v>0.99999999999999989</v>
      </c>
      <c r="D277" s="20">
        <f t="shared" si="14"/>
        <v>0.99999999999999989</v>
      </c>
      <c r="E277">
        <v>270</v>
      </c>
    </row>
    <row r="278" spans="1:5" x14ac:dyDescent="0.2">
      <c r="A278">
        <v>271</v>
      </c>
      <c r="B278" s="20">
        <f t="shared" si="12"/>
        <v>2.5146284417483901E-277</v>
      </c>
      <c r="C278" s="20">
        <f t="shared" si="13"/>
        <v>0.99999999999999989</v>
      </c>
      <c r="D278" s="20">
        <f t="shared" si="14"/>
        <v>0.99999999999999989</v>
      </c>
      <c r="E278">
        <v>271</v>
      </c>
    </row>
    <row r="279" spans="1:5" x14ac:dyDescent="0.2">
      <c r="A279">
        <v>272</v>
      </c>
      <c r="B279" s="20">
        <f t="shared" si="12"/>
        <v>9.2449575064285823E-279</v>
      </c>
      <c r="C279" s="20">
        <f t="shared" si="13"/>
        <v>0.99999999999999989</v>
      </c>
      <c r="D279" s="20">
        <f t="shared" si="14"/>
        <v>0.99999999999999989</v>
      </c>
      <c r="E279">
        <v>272</v>
      </c>
    </row>
    <row r="280" spans="1:5" x14ac:dyDescent="0.2">
      <c r="A280">
        <v>273</v>
      </c>
      <c r="B280" s="20">
        <f t="shared" si="12"/>
        <v>3.386431321035389E-280</v>
      </c>
      <c r="C280" s="20">
        <f t="shared" si="13"/>
        <v>0.99999999999999989</v>
      </c>
      <c r="D280" s="20">
        <f t="shared" si="14"/>
        <v>0.99999999999999989</v>
      </c>
      <c r="E280">
        <v>273</v>
      </c>
    </row>
    <row r="281" spans="1:5" x14ac:dyDescent="0.2">
      <c r="A281">
        <v>274</v>
      </c>
      <c r="B281" s="20">
        <f t="shared" si="12"/>
        <v>1.2359238397941166E-281</v>
      </c>
      <c r="C281" s="20">
        <f t="shared" si="13"/>
        <v>0.99999999999999989</v>
      </c>
      <c r="D281" s="20">
        <f t="shared" si="14"/>
        <v>0.99999999999999989</v>
      </c>
      <c r="E281">
        <v>274</v>
      </c>
    </row>
    <row r="282" spans="1:5" x14ac:dyDescent="0.2">
      <c r="A282">
        <v>275</v>
      </c>
      <c r="B282" s="20">
        <f t="shared" si="12"/>
        <v>4.4942685083417405E-283</v>
      </c>
      <c r="C282" s="20">
        <f t="shared" si="13"/>
        <v>0.99999999999999989</v>
      </c>
      <c r="D282" s="20">
        <f t="shared" si="14"/>
        <v>0.99999999999999989</v>
      </c>
      <c r="E282">
        <v>275</v>
      </c>
    </row>
    <row r="283" spans="1:5" x14ac:dyDescent="0.2">
      <c r="A283">
        <v>276</v>
      </c>
      <c r="B283" s="20">
        <f t="shared" si="12"/>
        <v>1.6283581551961675E-284</v>
      </c>
      <c r="C283" s="20">
        <f t="shared" si="13"/>
        <v>0.99999999999999989</v>
      </c>
      <c r="D283" s="20">
        <f t="shared" si="14"/>
        <v>0.99999999999999989</v>
      </c>
      <c r="E283">
        <v>276</v>
      </c>
    </row>
    <row r="284" spans="1:5" x14ac:dyDescent="0.2">
      <c r="A284">
        <v>277</v>
      </c>
      <c r="B284" s="20">
        <f t="shared" si="12"/>
        <v>5.8785492967378501E-286</v>
      </c>
      <c r="C284" s="20">
        <f t="shared" si="13"/>
        <v>0.99999999999999989</v>
      </c>
      <c r="D284" s="20">
        <f t="shared" si="14"/>
        <v>0.99999999999999989</v>
      </c>
      <c r="E284">
        <v>277</v>
      </c>
    </row>
    <row r="285" spans="1:5" x14ac:dyDescent="0.2">
      <c r="A285">
        <v>278</v>
      </c>
      <c r="B285" s="20">
        <f t="shared" si="12"/>
        <v>2.1145860779630803E-287</v>
      </c>
      <c r="C285" s="20">
        <f t="shared" si="13"/>
        <v>0.99999999999999989</v>
      </c>
      <c r="D285" s="20">
        <f t="shared" si="14"/>
        <v>0.99999999999999989</v>
      </c>
      <c r="E285">
        <v>278</v>
      </c>
    </row>
    <row r="286" spans="1:5" x14ac:dyDescent="0.2">
      <c r="A286">
        <v>279</v>
      </c>
      <c r="B286" s="20">
        <f t="shared" si="12"/>
        <v>7.579161569760511E-289</v>
      </c>
      <c r="C286" s="20">
        <f t="shared" si="13"/>
        <v>0.99999999999999989</v>
      </c>
      <c r="D286" s="20">
        <f t="shared" si="14"/>
        <v>0.99999999999999989</v>
      </c>
      <c r="E286">
        <v>279</v>
      </c>
    </row>
    <row r="287" spans="1:5" x14ac:dyDescent="0.2">
      <c r="A287">
        <v>280</v>
      </c>
      <c r="B287" s="20">
        <f t="shared" si="12"/>
        <v>2.7068434177718334E-290</v>
      </c>
      <c r="C287" s="20">
        <f t="shared" si="13"/>
        <v>0.99999999999999989</v>
      </c>
      <c r="D287" s="20">
        <f t="shared" si="14"/>
        <v>0.99999999999999989</v>
      </c>
      <c r="E287">
        <v>280</v>
      </c>
    </row>
    <row r="288" spans="1:5" x14ac:dyDescent="0.2">
      <c r="A288">
        <v>281</v>
      </c>
      <c r="B288" s="20">
        <f t="shared" si="12"/>
        <v>9.6328947251664001E-292</v>
      </c>
      <c r="C288" s="20">
        <f t="shared" si="13"/>
        <v>0.99999999999999989</v>
      </c>
      <c r="D288" s="20">
        <f t="shared" si="14"/>
        <v>0.99999999999999989</v>
      </c>
      <c r="E288">
        <v>281</v>
      </c>
    </row>
    <row r="289" spans="1:5" x14ac:dyDescent="0.2">
      <c r="A289">
        <v>282</v>
      </c>
      <c r="B289" s="20">
        <f t="shared" si="12"/>
        <v>3.4159201153074292E-293</v>
      </c>
      <c r="C289" s="20">
        <f t="shared" si="13"/>
        <v>0.99999999999999989</v>
      </c>
      <c r="D289" s="20">
        <f t="shared" si="14"/>
        <v>0.99999999999999989</v>
      </c>
      <c r="E289">
        <v>282</v>
      </c>
    </row>
    <row r="290" spans="1:5" x14ac:dyDescent="0.2">
      <c r="A290">
        <v>283</v>
      </c>
      <c r="B290" s="20">
        <f t="shared" si="12"/>
        <v>1.2070389100024902E-294</v>
      </c>
      <c r="C290" s="20">
        <f t="shared" si="13"/>
        <v>0.99999999999999989</v>
      </c>
      <c r="D290" s="20">
        <f t="shared" si="14"/>
        <v>0.99999999999999989</v>
      </c>
      <c r="E290">
        <v>283</v>
      </c>
    </row>
    <row r="291" spans="1:5" x14ac:dyDescent="0.2">
      <c r="A291">
        <v>284</v>
      </c>
      <c r="B291" s="20">
        <f t="shared" si="12"/>
        <v>4.2501370070509856E-296</v>
      </c>
      <c r="C291" s="20">
        <f t="shared" si="13"/>
        <v>0.99999999999999989</v>
      </c>
      <c r="D291" s="20">
        <f t="shared" si="14"/>
        <v>0.99999999999999989</v>
      </c>
      <c r="E291">
        <v>284</v>
      </c>
    </row>
    <row r="292" spans="1:5" x14ac:dyDescent="0.2">
      <c r="A292">
        <v>285</v>
      </c>
      <c r="B292" s="20">
        <f t="shared" si="12"/>
        <v>1.4912761428248787E-297</v>
      </c>
      <c r="C292" s="20">
        <f t="shared" si="13"/>
        <v>0.99999999999999989</v>
      </c>
      <c r="D292" s="20">
        <f t="shared" si="14"/>
        <v>0.99999999999999989</v>
      </c>
      <c r="E292">
        <v>285</v>
      </c>
    </row>
    <row r="293" spans="1:5" x14ac:dyDescent="0.2">
      <c r="A293">
        <v>286</v>
      </c>
      <c r="B293" s="20">
        <f t="shared" si="12"/>
        <v>5.2142522476397988E-299</v>
      </c>
      <c r="C293" s="20">
        <f t="shared" si="13"/>
        <v>0.99999999999999989</v>
      </c>
      <c r="D293" s="20">
        <f t="shared" si="14"/>
        <v>0.99999999999999989</v>
      </c>
      <c r="E293">
        <v>286</v>
      </c>
    </row>
    <row r="294" spans="1:5" x14ac:dyDescent="0.2">
      <c r="A294">
        <v>287</v>
      </c>
      <c r="B294" s="20">
        <f t="shared" si="12"/>
        <v>1.8168126298395892E-300</v>
      </c>
      <c r="C294" s="20">
        <f t="shared" si="13"/>
        <v>0.99999999999999989</v>
      </c>
      <c r="D294" s="20">
        <f t="shared" si="14"/>
        <v>0.99999999999999989</v>
      </c>
      <c r="E294">
        <v>287</v>
      </c>
    </row>
    <row r="295" spans="1:5" x14ac:dyDescent="0.2">
      <c r="A295">
        <v>288</v>
      </c>
      <c r="B295" s="20">
        <f t="shared" si="12"/>
        <v>6.308377186943293E-302</v>
      </c>
      <c r="C295" s="20">
        <f t="shared" si="13"/>
        <v>0.99999999999999989</v>
      </c>
      <c r="D295" s="20">
        <f t="shared" si="14"/>
        <v>0.99999999999999989</v>
      </c>
      <c r="E295">
        <v>288</v>
      </c>
    </row>
    <row r="296" spans="1:5" x14ac:dyDescent="0.2">
      <c r="A296">
        <v>289</v>
      </c>
      <c r="B296" s="20">
        <f t="shared" si="12"/>
        <v>2.1828294764507484E-303</v>
      </c>
      <c r="C296" s="20">
        <f t="shared" si="13"/>
        <v>0.99999999999999989</v>
      </c>
      <c r="D296" s="20">
        <f t="shared" si="14"/>
        <v>0.99999999999999989</v>
      </c>
      <c r="E296">
        <v>289</v>
      </c>
    </row>
    <row r="297" spans="1:5" x14ac:dyDescent="0.2">
      <c r="A297">
        <v>290</v>
      </c>
      <c r="B297" s="20">
        <f t="shared" si="12"/>
        <v>7.5269981946577482E-305</v>
      </c>
      <c r="C297" s="20">
        <f t="shared" si="13"/>
        <v>0.99999999999999989</v>
      </c>
      <c r="D297" s="20">
        <f t="shared" si="14"/>
        <v>0.99999999999999989</v>
      </c>
      <c r="E297">
        <v>290</v>
      </c>
    </row>
    <row r="298" spans="1:5" x14ac:dyDescent="0.2">
      <c r="A298">
        <v>291</v>
      </c>
      <c r="B298" s="20">
        <f t="shared" si="12"/>
        <v>2.5865973177518759E-306</v>
      </c>
      <c r="C298" s="20">
        <f t="shared" si="13"/>
        <v>0.99999999999999989</v>
      </c>
      <c r="D298" s="20">
        <f t="shared" si="14"/>
        <v>0.99999999999999989</v>
      </c>
      <c r="E298">
        <v>291</v>
      </c>
    </row>
    <row r="299" spans="1:5" x14ac:dyDescent="0.2">
      <c r="A299">
        <v>292</v>
      </c>
      <c r="B299" s="20">
        <f t="shared" si="12"/>
        <v>8.858209992301981E-308</v>
      </c>
      <c r="C299" s="20">
        <f t="shared" si="13"/>
        <v>0.99999999999999989</v>
      </c>
      <c r="D299" s="20">
        <f t="shared" si="14"/>
        <v>0.99999999999999989</v>
      </c>
      <c r="E299">
        <v>292</v>
      </c>
    </row>
    <row r="300" spans="1:5" x14ac:dyDescent="0.2">
      <c r="A300">
        <v>293</v>
      </c>
      <c r="B300" s="20">
        <f t="shared" si="12"/>
        <v>0</v>
      </c>
      <c r="C300" s="20">
        <f t="shared" si="13"/>
        <v>0.99999999999999989</v>
      </c>
      <c r="D300" s="20">
        <f t="shared" si="14"/>
        <v>0.99999999999999989</v>
      </c>
      <c r="E300">
        <v>293</v>
      </c>
    </row>
    <row r="301" spans="1:5" x14ac:dyDescent="0.2">
      <c r="A301">
        <v>294</v>
      </c>
      <c r="B301" s="20">
        <f t="shared" si="12"/>
        <v>0</v>
      </c>
      <c r="C301" s="20">
        <f t="shared" si="13"/>
        <v>0.99999999999999989</v>
      </c>
      <c r="D301" s="20">
        <f t="shared" si="14"/>
        <v>0.99999999999999989</v>
      </c>
      <c r="E301">
        <v>294</v>
      </c>
    </row>
    <row r="302" spans="1:5" x14ac:dyDescent="0.2">
      <c r="A302">
        <v>295</v>
      </c>
      <c r="B302" s="20">
        <f t="shared" si="12"/>
        <v>0</v>
      </c>
      <c r="C302" s="20">
        <f t="shared" si="13"/>
        <v>0.99999999999999989</v>
      </c>
      <c r="D302" s="20">
        <f t="shared" si="14"/>
        <v>0.99999999999999989</v>
      </c>
      <c r="E302">
        <v>295</v>
      </c>
    </row>
    <row r="303" spans="1:5" x14ac:dyDescent="0.2">
      <c r="A303">
        <v>296</v>
      </c>
      <c r="B303" s="20">
        <f t="shared" si="12"/>
        <v>0</v>
      </c>
      <c r="C303" s="20">
        <f t="shared" si="13"/>
        <v>0.99999999999999989</v>
      </c>
      <c r="D303" s="20">
        <f t="shared" si="14"/>
        <v>0.99999999999999989</v>
      </c>
      <c r="E303">
        <v>296</v>
      </c>
    </row>
    <row r="304" spans="1:5" x14ac:dyDescent="0.2">
      <c r="A304">
        <v>297</v>
      </c>
      <c r="B304" s="20">
        <f t="shared" si="12"/>
        <v>0</v>
      </c>
      <c r="C304" s="20">
        <f t="shared" si="13"/>
        <v>0.99999999999999989</v>
      </c>
      <c r="D304" s="20">
        <f t="shared" si="14"/>
        <v>0.99999999999999989</v>
      </c>
      <c r="E304">
        <v>297</v>
      </c>
    </row>
    <row r="305" spans="1:5" x14ac:dyDescent="0.2">
      <c r="A305">
        <v>298</v>
      </c>
      <c r="B305" s="20">
        <f t="shared" si="12"/>
        <v>0</v>
      </c>
      <c r="C305" s="20">
        <f t="shared" si="13"/>
        <v>0.99999999999999989</v>
      </c>
      <c r="D305" s="20">
        <f t="shared" si="14"/>
        <v>0.99999999999999989</v>
      </c>
      <c r="E305">
        <v>298</v>
      </c>
    </row>
    <row r="306" spans="1:5" x14ac:dyDescent="0.2">
      <c r="A306">
        <v>299</v>
      </c>
      <c r="B306" s="20">
        <f t="shared" si="12"/>
        <v>0</v>
      </c>
      <c r="C306" s="20">
        <f t="shared" si="13"/>
        <v>0.99999999999999989</v>
      </c>
      <c r="D306" s="20">
        <f t="shared" si="14"/>
        <v>0.99999999999999989</v>
      </c>
      <c r="E306">
        <v>299</v>
      </c>
    </row>
    <row r="307" spans="1:5" x14ac:dyDescent="0.2">
      <c r="A307">
        <v>300</v>
      </c>
      <c r="B307" s="20">
        <f t="shared" si="12"/>
        <v>0</v>
      </c>
      <c r="C307" s="20">
        <f t="shared" si="13"/>
        <v>0.99999999999999989</v>
      </c>
      <c r="D307" s="20">
        <f t="shared" si="14"/>
        <v>0.99999999999999989</v>
      </c>
      <c r="E307">
        <v>300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0002"/>
  <sheetViews>
    <sheetView workbookViewId="0"/>
  </sheetViews>
  <sheetFormatPr baseColWidth="10" defaultColWidth="8.83203125" defaultRowHeight="15" x14ac:dyDescent="0.2"/>
  <cols>
    <col min="1" max="5" width="36.6640625" customWidth="1"/>
  </cols>
  <sheetData>
    <row r="1" spans="1:16" x14ac:dyDescent="0.2">
      <c r="A1" s="1" t="s">
        <v>0</v>
      </c>
    </row>
    <row r="2" spans="1:16" x14ac:dyDescent="0.2">
      <c r="P2" t="e">
        <f ca="1">_xll.CB.RecalcCounterFN()</f>
        <v>#NAME?</v>
      </c>
    </row>
    <row r="3" spans="1:16" x14ac:dyDescent="0.2">
      <c r="A3" t="s">
        <v>1</v>
      </c>
      <c r="B3" t="s">
        <v>2</v>
      </c>
      <c r="C3">
        <v>0</v>
      </c>
    </row>
    <row r="4" spans="1:16" x14ac:dyDescent="0.2">
      <c r="A4" t="s">
        <v>3</v>
      </c>
    </row>
    <row r="5" spans="1:16" x14ac:dyDescent="0.2">
      <c r="A5" t="s">
        <v>4</v>
      </c>
    </row>
    <row r="7" spans="1:16" x14ac:dyDescent="0.2">
      <c r="A7" s="1" t="s">
        <v>5</v>
      </c>
      <c r="B7" t="s">
        <v>6</v>
      </c>
    </row>
    <row r="8" spans="1:16" x14ac:dyDescent="0.2">
      <c r="B8">
        <v>5</v>
      </c>
    </row>
    <row r="10" spans="1:16" x14ac:dyDescent="0.2">
      <c r="A10" t="s">
        <v>7</v>
      </c>
    </row>
    <row r="11" spans="1:16" x14ac:dyDescent="0.2">
      <c r="A11" t="e">
        <f>CB_DATA_!#REF!</f>
        <v>#REF!</v>
      </c>
      <c r="B11" t="e">
        <f>#REF!</f>
        <v>#REF!</v>
      </c>
      <c r="C11" t="e">
        <f>#REF!</f>
        <v>#REF!</v>
      </c>
      <c r="D11" t="e">
        <f>#REF!</f>
        <v>#REF!</v>
      </c>
      <c r="E11" t="e">
        <f>#REF!</f>
        <v>#REF!</v>
      </c>
    </row>
    <row r="13" spans="1:16" x14ac:dyDescent="0.2">
      <c r="A13" t="s">
        <v>8</v>
      </c>
    </row>
    <row r="14" spans="1:16" x14ac:dyDescent="0.2">
      <c r="A14" t="s">
        <v>12</v>
      </c>
      <c r="B14" t="s">
        <v>24</v>
      </c>
      <c r="C14" t="s">
        <v>19</v>
      </c>
      <c r="D14" s="2" t="s">
        <v>19</v>
      </c>
      <c r="E14" s="2" t="s">
        <v>15</v>
      </c>
    </row>
    <row r="16" spans="1:16" x14ac:dyDescent="0.2">
      <c r="A16" t="s">
        <v>9</v>
      </c>
    </row>
    <row r="17" spans="1:5" x14ac:dyDescent="0.2">
      <c r="D17">
        <v>4</v>
      </c>
      <c r="E17">
        <v>1</v>
      </c>
    </row>
    <row r="19" spans="1:5" x14ac:dyDescent="0.2">
      <c r="A19" t="s">
        <v>10</v>
      </c>
    </row>
    <row r="20" spans="1:5" x14ac:dyDescent="0.2">
      <c r="A20">
        <v>31</v>
      </c>
      <c r="B20">
        <v>31</v>
      </c>
      <c r="C20">
        <v>31</v>
      </c>
      <c r="D20">
        <v>37</v>
      </c>
      <c r="E20">
        <v>34</v>
      </c>
    </row>
    <row r="25" spans="1:5" x14ac:dyDescent="0.2">
      <c r="A25" s="1" t="s">
        <v>11</v>
      </c>
    </row>
    <row r="26" spans="1:5" x14ac:dyDescent="0.2">
      <c r="A26" s="2" t="s">
        <v>13</v>
      </c>
      <c r="B26" s="2" t="s">
        <v>16</v>
      </c>
      <c r="C26" s="2" t="s">
        <v>16</v>
      </c>
      <c r="D26" s="2" t="s">
        <v>16</v>
      </c>
      <c r="E26" s="2" t="s">
        <v>17</v>
      </c>
    </row>
    <row r="27" spans="1:5" x14ac:dyDescent="0.2">
      <c r="A27" t="s">
        <v>31</v>
      </c>
      <c r="B27" t="s">
        <v>35</v>
      </c>
      <c r="C27" t="s">
        <v>34</v>
      </c>
      <c r="D27" t="s">
        <v>23</v>
      </c>
      <c r="E27" t="s">
        <v>30</v>
      </c>
    </row>
    <row r="28" spans="1:5" x14ac:dyDescent="0.2">
      <c r="A28" s="2" t="s">
        <v>14</v>
      </c>
      <c r="B28" s="2" t="s">
        <v>14</v>
      </c>
      <c r="C28" s="2" t="s">
        <v>14</v>
      </c>
      <c r="D28" s="2" t="s">
        <v>14</v>
      </c>
      <c r="E28" s="2" t="s">
        <v>14</v>
      </c>
    </row>
    <row r="29" spans="1:5" x14ac:dyDescent="0.2">
      <c r="A29" s="2" t="s">
        <v>26</v>
      </c>
      <c r="B29" s="2" t="s">
        <v>13</v>
      </c>
      <c r="C29" s="2" t="s">
        <v>13</v>
      </c>
      <c r="D29" s="2" t="s">
        <v>13</v>
      </c>
      <c r="E29" s="2" t="s">
        <v>13</v>
      </c>
    </row>
    <row r="30" spans="1:5" x14ac:dyDescent="0.2">
      <c r="A30" t="s">
        <v>32</v>
      </c>
      <c r="B30" t="s">
        <v>33</v>
      </c>
      <c r="C30" t="s">
        <v>20</v>
      </c>
      <c r="D30" t="s">
        <v>20</v>
      </c>
      <c r="E30" t="s">
        <v>28</v>
      </c>
    </row>
    <row r="31" spans="1:5" x14ac:dyDescent="0.2">
      <c r="A31" s="2" t="s">
        <v>27</v>
      </c>
      <c r="B31" s="2" t="s">
        <v>14</v>
      </c>
      <c r="C31" s="2" t="s">
        <v>14</v>
      </c>
      <c r="D31" s="2" t="s">
        <v>14</v>
      </c>
      <c r="E31" s="2" t="s">
        <v>14</v>
      </c>
    </row>
    <row r="32" spans="1:5" x14ac:dyDescent="0.2">
      <c r="D32" s="2" t="s">
        <v>17</v>
      </c>
      <c r="E32" s="2" t="s">
        <v>16</v>
      </c>
    </row>
    <row r="33" spans="4:5" x14ac:dyDescent="0.2">
      <c r="D33" t="s">
        <v>22</v>
      </c>
      <c r="E33" t="s">
        <v>29</v>
      </c>
    </row>
    <row r="34" spans="4:5" x14ac:dyDescent="0.2">
      <c r="D34" s="2" t="s">
        <v>14</v>
      </c>
      <c r="E34" s="2" t="s">
        <v>14</v>
      </c>
    </row>
    <row r="35" spans="4:5" x14ac:dyDescent="0.2">
      <c r="D35" s="2" t="s">
        <v>18</v>
      </c>
    </row>
    <row r="36" spans="4:5" x14ac:dyDescent="0.2">
      <c r="D36" t="s">
        <v>21</v>
      </c>
    </row>
    <row r="37" spans="4:5" x14ac:dyDescent="0.2">
      <c r="D37" s="2" t="s">
        <v>14</v>
      </c>
    </row>
    <row r="10000" spans="1:1" x14ac:dyDescent="0.2">
      <c r="A10000" t="s">
        <v>25</v>
      </c>
    </row>
    <row r="10001" spans="1:1" x14ac:dyDescent="0.2">
      <c r="A10001" t="str">
        <f>"{0.MEAN}"</f>
        <v>{0.MEAN}</v>
      </c>
    </row>
    <row r="10002" spans="1:1" x14ac:dyDescent="0.2">
      <c r="A10002" t="b">
        <f>"{0.CERTAINTY(1500000,1.11E+307)}" &gt;= 0.95</f>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DataRFQ</vt:lpstr>
      <vt:lpstr>DataBids</vt:lpstr>
      <vt:lpstr>Model</vt:lpstr>
      <vt:lpstr>Poisson</vt:lpstr>
    </vt:vector>
  </TitlesOfParts>
  <Company>The University of Iowa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bizsetup</dc:creator>
  <cp:lastModifiedBy>Microsoft Office User</cp:lastModifiedBy>
  <dcterms:created xsi:type="dcterms:W3CDTF">2012-03-01T02:00:58Z</dcterms:created>
  <dcterms:modified xsi:type="dcterms:W3CDTF">2020-02-17T19:05:50Z</dcterms:modified>
</cp:coreProperties>
</file>