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lmann\Dropbox\_OSM_Fall2017\ClassActivities\Activity25\"/>
    </mc:Choice>
  </mc:AlternateContent>
  <bookViews>
    <workbookView xWindow="0" yWindow="0" windowWidth="25200" windowHeight="11850"/>
  </bookViews>
  <sheets>
    <sheet name="Data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LSGRGeng_RelaxBounds" localSheetId="0" hidden="1">2</definedName>
    <definedName name="solver_adj" localSheetId="0" hidden="1">Data!$B$4:$G$4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1" localSheetId="0" hidden="1">Data!$I$2</definedName>
    <definedName name="solver_lhs2" localSheetId="0" hidden="1">Data!$B$4:$G$4</definedName>
    <definedName name="solver_lhs3" localSheetId="0" hidden="1">Data!$I$4</definedName>
    <definedName name="solver_lin" localSheetId="0" hidden="1">1</definedName>
    <definedName name="solver_lva" localSheetId="0" hidden="1">0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tr" localSheetId="0" hidden="1">0</definedName>
    <definedName name="solver_ntri" hidden="1">1000</definedName>
    <definedName name="solver_num" localSheetId="0" hidden="1">3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Data!$I$3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l1" localSheetId="0" hidden="1">3</definedName>
    <definedName name="solver_rel2" localSheetId="0" hidden="1">1</definedName>
    <definedName name="solver_rel3" localSheetId="0" hidden="1">2</definedName>
    <definedName name="solver_rep" localSheetId="0" hidden="1">0</definedName>
    <definedName name="solver_rhs1" localSheetId="0" hidden="1">Data!$I$1</definedName>
    <definedName name="solver_rhs2" localSheetId="0" hidden="1">Data!$B$5:$G$5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v" localSheetId="0" hidden="1">1</definedName>
    <definedName name="solver_scl" localSheetId="0" hidden="1">1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100</definedName>
    <definedName name="solver_tim" localSheetId="0" hidden="1">2147483647</definedName>
    <definedName name="solver_tms" localSheetId="0" hidden="1">0</definedName>
    <definedName name="solver_tol" localSheetId="0" hidden="1">0.01</definedName>
    <definedName name="solver_typ" localSheetId="0" hidden="1">2</definedName>
    <definedName name="solver_umod" localSheetId="0" hidden="1">1</definedName>
    <definedName name="solver_urs" localSheetId="0" hidden="1">0</definedName>
    <definedName name="solver_userid" localSheetId="0" hidden="1">10049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I14" i="1"/>
  <c r="I13" i="1"/>
  <c r="I12" i="1"/>
  <c r="I11" i="1"/>
  <c r="I10" i="1"/>
  <c r="I9" i="1"/>
  <c r="I4" i="1" l="1"/>
  <c r="I2" i="1"/>
  <c r="E18" i="1" l="1"/>
  <c r="E26" i="1" s="1"/>
  <c r="D18" i="1"/>
  <c r="D26" i="1" s="1"/>
  <c r="C18" i="1"/>
  <c r="C26" i="1" s="1"/>
  <c r="G18" i="1"/>
  <c r="G26" i="1" s="1"/>
  <c r="F18" i="1"/>
  <c r="F26" i="1" s="1"/>
  <c r="B18" i="1"/>
  <c r="B26" i="1" s="1"/>
  <c r="G35" i="1"/>
  <c r="F35" i="1"/>
  <c r="E35" i="1"/>
  <c r="C35" i="1"/>
  <c r="B35" i="1"/>
  <c r="D35" i="1"/>
  <c r="C21" i="1" l="1"/>
  <c r="C29" i="1" s="1"/>
  <c r="B21" i="1"/>
  <c r="B29" i="1" s="1"/>
  <c r="G21" i="1"/>
  <c r="G29" i="1" s="1"/>
  <c r="F21" i="1"/>
  <c r="F29" i="1" s="1"/>
  <c r="D21" i="1"/>
  <c r="D29" i="1" s="1"/>
  <c r="E21" i="1"/>
  <c r="E29" i="1" s="1"/>
  <c r="G20" i="1"/>
  <c r="G28" i="1" s="1"/>
  <c r="E20" i="1"/>
  <c r="E28" i="1" s="1"/>
  <c r="D20" i="1"/>
  <c r="D28" i="1" s="1"/>
  <c r="B20" i="1"/>
  <c r="B28" i="1" s="1"/>
  <c r="C20" i="1"/>
  <c r="C28" i="1" s="1"/>
  <c r="F20" i="1"/>
  <c r="F28" i="1" s="1"/>
  <c r="G36" i="1"/>
  <c r="E36" i="1"/>
  <c r="D36" i="1"/>
  <c r="C36" i="1"/>
  <c r="B36" i="1"/>
  <c r="F36" i="1"/>
  <c r="G19" i="1"/>
  <c r="G27" i="1" s="1"/>
  <c r="F19" i="1"/>
  <c r="F27" i="1" s="1"/>
  <c r="E19" i="1"/>
  <c r="E27" i="1" s="1"/>
  <c r="C19" i="1"/>
  <c r="C27" i="1" s="1"/>
  <c r="B19" i="1"/>
  <c r="B27" i="1" s="1"/>
  <c r="D19" i="1"/>
  <c r="D27" i="1" s="1"/>
  <c r="G39" i="1"/>
  <c r="F39" i="1"/>
  <c r="E39" i="1"/>
  <c r="C39" i="1"/>
  <c r="B39" i="1"/>
  <c r="D39" i="1"/>
  <c r="G23" i="1"/>
  <c r="G31" i="1" s="1"/>
  <c r="F23" i="1"/>
  <c r="F31" i="1" s="1"/>
  <c r="E23" i="1"/>
  <c r="E31" i="1" s="1"/>
  <c r="C23" i="1"/>
  <c r="C31" i="1" s="1"/>
  <c r="B23" i="1"/>
  <c r="B31" i="1" s="1"/>
  <c r="D23" i="1"/>
  <c r="D31" i="1" s="1"/>
  <c r="E34" i="1"/>
  <c r="D34" i="1"/>
  <c r="C34" i="1"/>
  <c r="F34" i="1"/>
  <c r="G34" i="1"/>
  <c r="B34" i="1"/>
  <c r="C37" i="1"/>
  <c r="B37" i="1"/>
  <c r="G37" i="1"/>
  <c r="F37" i="1"/>
  <c r="E37" i="1"/>
  <c r="D37" i="1"/>
  <c r="E22" i="1"/>
  <c r="E30" i="1" s="1"/>
  <c r="D22" i="1"/>
  <c r="D30" i="1" s="1"/>
  <c r="C22" i="1"/>
  <c r="C30" i="1" s="1"/>
  <c r="F22" i="1"/>
  <c r="F30" i="1" s="1"/>
  <c r="G22" i="1"/>
  <c r="G30" i="1" s="1"/>
  <c r="B22" i="1"/>
  <c r="B30" i="1" s="1"/>
  <c r="E38" i="1"/>
  <c r="D38" i="1"/>
  <c r="C38" i="1"/>
  <c r="F38" i="1"/>
  <c r="G38" i="1"/>
  <c r="B38" i="1"/>
  <c r="I3" i="1" l="1"/>
</calcChain>
</file>

<file path=xl/sharedStrings.xml><?xml version="1.0" encoding="utf-8"?>
<sst xmlns="http://schemas.openxmlformats.org/spreadsheetml/2006/main" count="69" uniqueCount="20">
  <si>
    <t>Asset</t>
  </si>
  <si>
    <t>Boeing</t>
  </si>
  <si>
    <t>Exxon</t>
  </si>
  <si>
    <t>GM</t>
  </si>
  <si>
    <t>McD's</t>
  </si>
  <si>
    <t>P&amp;G</t>
  </si>
  <si>
    <t>S&amp;P500</t>
  </si>
  <si>
    <t>Exp Return (%)</t>
  </si>
  <si>
    <t>Expected Total Return:</t>
  </si>
  <si>
    <t>Std Dev Return (%)</t>
  </si>
  <si>
    <t>% of Portfolio</t>
  </si>
  <si>
    <t>Total Invested:</t>
  </si>
  <si>
    <t>Max %</t>
  </si>
  <si>
    <t>Return Correlations</t>
  </si>
  <si>
    <t>St Dev Return</t>
  </si>
  <si>
    <t>Product of St. Devs.</t>
  </si>
  <si>
    <t>Correl x Product of St. Devs.</t>
  </si>
  <si>
    <t>Product of Decision Variables</t>
  </si>
  <si>
    <t>Total Return Variance</t>
  </si>
  <si>
    <t>Minimum Acceptable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</si>
</sst>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5" x14ac:knownFonts="1">
    <font>
      <sz val="10"/>
      <name val="Arial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/>
    <xf numFmtId="2" fontId="2" fillId="0" borderId="0" xfId="1" applyNumberFormat="1" applyFont="1" applyFill="1" applyBorder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2" fontId="2" fillId="2" borderId="0" xfId="1" applyNumberFormat="1" applyFont="1" applyFill="1" applyBorder="1"/>
    <xf numFmtId="0" fontId="2" fillId="0" borderId="0" xfId="0" applyFont="1" applyBorder="1" applyAlignment="1">
      <alignment horizontal="left"/>
    </xf>
    <xf numFmtId="2" fontId="2" fillId="0" borderId="0" xfId="1" applyNumberFormat="1" applyFont="1" applyBorder="1"/>
    <xf numFmtId="0" fontId="3" fillId="0" borderId="0" xfId="0" applyFont="1" applyAlignment="1">
      <alignment vertical="center" textRotation="90"/>
    </xf>
    <xf numFmtId="0" fontId="2" fillId="0" borderId="0" xfId="0" applyFont="1" applyFill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0" xfId="0" applyNumberFormat="1" applyFont="1"/>
    <xf numFmtId="2" fontId="2" fillId="0" borderId="4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2" fillId="0" borderId="0" xfId="0" applyNumberFormat="1" applyFont="1" applyBorder="1" applyAlignment="1">
      <alignment horizontal="right"/>
    </xf>
    <xf numFmtId="165" fontId="2" fillId="0" borderId="0" xfId="0" applyNumberFormat="1" applyFont="1" applyFill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164" fontId="2" fillId="4" borderId="0" xfId="0" applyNumberFormat="1" applyFont="1" applyFill="1" applyBorder="1" applyAlignment="1">
      <alignment horizontal="right"/>
    </xf>
    <xf numFmtId="165" fontId="2" fillId="3" borderId="0" xfId="0" applyNumberFormat="1" applyFont="1" applyFill="1" applyAlignment="1">
      <alignment horizontal="right"/>
    </xf>
  </cellXfs>
  <cellStyles count="2">
    <cellStyle name="Normal" xfId="0" builtinId="0"/>
    <cellStyle name="Normal_Question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zoomScaleNormal="100" workbookViewId="0">
      <selection activeCell="J19" sqref="J19"/>
    </sheetView>
  </sheetViews>
  <sheetFormatPr defaultRowHeight="15" x14ac:dyDescent="0.25"/>
  <cols>
    <col min="1" max="1" width="27" style="3" bestFit="1" customWidth="1"/>
    <col min="2" max="2" width="9.85546875" style="23" bestFit="1" customWidth="1"/>
    <col min="3" max="3" width="9.85546875" style="3" bestFit="1" customWidth="1"/>
    <col min="4" max="4" width="8.7109375" style="3" bestFit="1" customWidth="1"/>
    <col min="5" max="6" width="8.85546875" style="3" bestFit="1" customWidth="1"/>
    <col min="7" max="7" width="11.5703125" style="3" bestFit="1" customWidth="1"/>
    <col min="8" max="8" width="26.85546875" style="3" bestFit="1" customWidth="1"/>
    <col min="9" max="9" width="13.7109375" style="3" bestFit="1" customWidth="1"/>
    <col min="10" max="16384" width="9.140625" style="3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19</v>
      </c>
      <c r="I1" s="26">
        <v>0.13144623948370374</v>
      </c>
    </row>
    <row r="2" spans="1:9" x14ac:dyDescent="0.25">
      <c r="A2" s="1" t="s">
        <v>7</v>
      </c>
      <c r="B2" s="4">
        <v>0.12696036554673701</v>
      </c>
      <c r="C2" s="4">
        <v>9.92169707866562E-2</v>
      </c>
      <c r="D2" s="4">
        <v>0.1180724905011</v>
      </c>
      <c r="E2" s="4">
        <v>0.135490703744445</v>
      </c>
      <c r="F2" s="4">
        <v>0.13459059230269499</v>
      </c>
      <c r="G2" s="4">
        <v>0.13042953610827651</v>
      </c>
      <c r="H2" s="5" t="s">
        <v>8</v>
      </c>
      <c r="I2" s="29">
        <f>SUMPRODUCT(B2:G2,B4:G4)</f>
        <v>0.13144624030250474</v>
      </c>
    </row>
    <row r="3" spans="1:9" s="7" customFormat="1" x14ac:dyDescent="0.25">
      <c r="A3" s="1" t="s">
        <v>9</v>
      </c>
      <c r="B3" s="4">
        <v>0.19054550766434405</v>
      </c>
      <c r="C3" s="4">
        <v>0.12031490044499064</v>
      </c>
      <c r="D3" s="4">
        <v>0.24794700171518427</v>
      </c>
      <c r="E3" s="4">
        <v>0.21690844826207076</v>
      </c>
      <c r="F3" s="4">
        <v>0.21808914728993239</v>
      </c>
      <c r="G3" s="4">
        <v>0.11710325618631467</v>
      </c>
      <c r="H3" s="6" t="s">
        <v>18</v>
      </c>
      <c r="I3" s="28">
        <f>SUMPRODUCT(B26:G31,B34:G39)</f>
        <v>1.6899985009495876E-2</v>
      </c>
    </row>
    <row r="4" spans="1:9" s="7" customFormat="1" x14ac:dyDescent="0.25">
      <c r="A4" s="1" t="s">
        <v>10</v>
      </c>
      <c r="B4" s="8">
        <v>0.11564785919646234</v>
      </c>
      <c r="C4" s="8">
        <v>0</v>
      </c>
      <c r="D4" s="8">
        <v>7.3622209872478986E-2</v>
      </c>
      <c r="E4" s="8">
        <v>0.22495370662967626</v>
      </c>
      <c r="F4" s="8">
        <v>0.28577622430120364</v>
      </c>
      <c r="G4" s="8">
        <v>0.3</v>
      </c>
      <c r="H4" s="6" t="s">
        <v>11</v>
      </c>
      <c r="I4" s="27">
        <f>SUM(B4:G4)</f>
        <v>0.99999999999982125</v>
      </c>
    </row>
    <row r="5" spans="1:9" s="7" customFormat="1" x14ac:dyDescent="0.25">
      <c r="A5" s="9" t="s">
        <v>12</v>
      </c>
      <c r="B5" s="4">
        <v>0.3</v>
      </c>
      <c r="C5" s="4">
        <v>0.3</v>
      </c>
      <c r="D5" s="4">
        <v>0.3</v>
      </c>
      <c r="E5" s="4">
        <v>0.3</v>
      </c>
      <c r="F5" s="4">
        <v>0.3</v>
      </c>
      <c r="G5" s="4">
        <v>0.3</v>
      </c>
    </row>
    <row r="6" spans="1:9" s="7" customFormat="1" x14ac:dyDescent="0.25">
      <c r="A6" s="2"/>
      <c r="B6" s="10"/>
      <c r="C6" s="10"/>
      <c r="E6" s="11"/>
    </row>
    <row r="7" spans="1:9" s="7" customFormat="1" x14ac:dyDescent="0.25">
      <c r="B7" s="2"/>
    </row>
    <row r="8" spans="1:9" x14ac:dyDescent="0.25">
      <c r="A8" s="12" t="s">
        <v>13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14</v>
      </c>
      <c r="I8" s="3" t="s">
        <v>10</v>
      </c>
    </row>
    <row r="9" spans="1:9" x14ac:dyDescent="0.25">
      <c r="A9" s="2" t="s">
        <v>1</v>
      </c>
      <c r="B9" s="13">
        <v>1</v>
      </c>
      <c r="C9" s="14">
        <v>0.20559261458939534</v>
      </c>
      <c r="D9" s="14">
        <v>0.21901573496387292</v>
      </c>
      <c r="E9" s="14">
        <v>0.43523033288177743</v>
      </c>
      <c r="F9" s="14">
        <v>0.25849421324345206</v>
      </c>
      <c r="G9" s="15">
        <v>0.49609147483625832</v>
      </c>
      <c r="H9" s="16">
        <f>B3</f>
        <v>0.19054550766434405</v>
      </c>
      <c r="I9" s="16">
        <f>B4</f>
        <v>0.11564785919646234</v>
      </c>
    </row>
    <row r="10" spans="1:9" x14ac:dyDescent="0.25">
      <c r="A10" s="2" t="s">
        <v>2</v>
      </c>
      <c r="B10" s="17">
        <v>0.20559261458939534</v>
      </c>
      <c r="C10" s="18">
        <v>1</v>
      </c>
      <c r="D10" s="18">
        <v>0.11521856223119624</v>
      </c>
      <c r="E10" s="18">
        <v>0.30248709528330225</v>
      </c>
      <c r="F10" s="18">
        <v>0.21095122819953765</v>
      </c>
      <c r="G10" s="19">
        <v>0.56073335062198693</v>
      </c>
      <c r="H10" s="16">
        <f>C3</f>
        <v>0.12031490044499064</v>
      </c>
      <c r="I10" s="16">
        <f>C4</f>
        <v>0</v>
      </c>
    </row>
    <row r="11" spans="1:9" x14ac:dyDescent="0.25">
      <c r="A11" s="2" t="s">
        <v>3</v>
      </c>
      <c r="B11" s="17">
        <v>0.21901573496387292</v>
      </c>
      <c r="C11" s="18">
        <v>0.11521856223119624</v>
      </c>
      <c r="D11" s="18">
        <v>1</v>
      </c>
      <c r="E11" s="18">
        <v>0.32526110339420528</v>
      </c>
      <c r="F11" s="18">
        <v>-0.17682256418306475</v>
      </c>
      <c r="G11" s="19">
        <v>0.36527734657395161</v>
      </c>
      <c r="H11" s="16">
        <f>D3</f>
        <v>0.24794700171518427</v>
      </c>
      <c r="I11" s="16">
        <f>D4</f>
        <v>7.3622209872478986E-2</v>
      </c>
    </row>
    <row r="12" spans="1:9" x14ac:dyDescent="0.25">
      <c r="A12" s="2" t="s">
        <v>4</v>
      </c>
      <c r="B12" s="17">
        <v>0.43523033288177743</v>
      </c>
      <c r="C12" s="18">
        <v>0.30248709528330225</v>
      </c>
      <c r="D12" s="18">
        <v>0.32526110339420528</v>
      </c>
      <c r="E12" s="18">
        <v>1</v>
      </c>
      <c r="F12" s="18">
        <v>0.14953208450501931</v>
      </c>
      <c r="G12" s="19">
        <v>0.59081686605080552</v>
      </c>
      <c r="H12" s="16">
        <f>E3</f>
        <v>0.21690844826207076</v>
      </c>
      <c r="I12" s="16">
        <f>E4</f>
        <v>0.22495370662967626</v>
      </c>
    </row>
    <row r="13" spans="1:9" x14ac:dyDescent="0.25">
      <c r="A13" s="2" t="s">
        <v>5</v>
      </c>
      <c r="B13" s="17">
        <v>0.25849421324345206</v>
      </c>
      <c r="C13" s="18">
        <v>0.21095122819953765</v>
      </c>
      <c r="D13" s="18">
        <v>-0.17682256418306475</v>
      </c>
      <c r="E13" s="18">
        <v>0.14953208450501931</v>
      </c>
      <c r="F13" s="18">
        <v>1</v>
      </c>
      <c r="G13" s="19">
        <v>0.55053423638542709</v>
      </c>
      <c r="H13" s="16">
        <f>F3</f>
        <v>0.21808914728993239</v>
      </c>
      <c r="I13" s="16">
        <f>F4</f>
        <v>0.28577622430120364</v>
      </c>
    </row>
    <row r="14" spans="1:9" x14ac:dyDescent="0.25">
      <c r="A14" s="2" t="s">
        <v>6</v>
      </c>
      <c r="B14" s="20">
        <v>0.49609147483625832</v>
      </c>
      <c r="C14" s="21">
        <v>0.56073335062198693</v>
      </c>
      <c r="D14" s="21">
        <v>0.36527734657395161</v>
      </c>
      <c r="E14" s="21">
        <v>0.59081686605080552</v>
      </c>
      <c r="F14" s="21">
        <v>0.55053423638542709</v>
      </c>
      <c r="G14" s="22">
        <v>1</v>
      </c>
      <c r="H14" s="16">
        <f>G3</f>
        <v>0.11710325618631467</v>
      </c>
      <c r="I14" s="16">
        <f>G4</f>
        <v>0.3</v>
      </c>
    </row>
    <row r="17" spans="1:7" x14ac:dyDescent="0.25">
      <c r="A17" s="24" t="s">
        <v>15</v>
      </c>
      <c r="B17" s="6" t="s">
        <v>1</v>
      </c>
      <c r="C17" s="6" t="s">
        <v>2</v>
      </c>
      <c r="D17" s="6" t="s">
        <v>3</v>
      </c>
      <c r="E17" s="6" t="s">
        <v>4</v>
      </c>
      <c r="F17" s="6" t="s">
        <v>5</v>
      </c>
      <c r="G17" s="6" t="s">
        <v>6</v>
      </c>
    </row>
    <row r="18" spans="1:7" x14ac:dyDescent="0.25">
      <c r="A18" s="6" t="s">
        <v>1</v>
      </c>
      <c r="B18" s="25">
        <f>$H9*B$3</f>
        <v>3.6307590491062601E-2</v>
      </c>
      <c r="C18" s="25">
        <f t="shared" ref="C18:G18" si="0">$H9*C$3</f>
        <v>2.2925463784875758E-2</v>
      </c>
      <c r="D18" s="25">
        <f t="shared" si="0"/>
        <v>4.7245187315671774E-2</v>
      </c>
      <c r="E18" s="25">
        <f t="shared" si="0"/>
        <v>4.1330930390781381E-2</v>
      </c>
      <c r="F18" s="25">
        <f t="shared" si="0"/>
        <v>4.1555907286444073E-2</v>
      </c>
      <c r="G18" s="25">
        <f t="shared" si="0"/>
        <v>2.231349939916907E-2</v>
      </c>
    </row>
    <row r="19" spans="1:7" x14ac:dyDescent="0.25">
      <c r="A19" s="6" t="s">
        <v>2</v>
      </c>
      <c r="B19" s="25">
        <f t="shared" ref="B19:G23" si="1">$H10*B$3</f>
        <v>2.2925463784875758E-2</v>
      </c>
      <c r="C19" s="25">
        <f t="shared" si="1"/>
        <v>1.4475675269088009E-2</v>
      </c>
      <c r="D19" s="25">
        <f t="shared" si="1"/>
        <v>2.9831718826996319E-2</v>
      </c>
      <c r="E19" s="25">
        <f t="shared" si="1"/>
        <v>2.6097318358328448E-2</v>
      </c>
      <c r="F19" s="25">
        <f t="shared" si="1"/>
        <v>2.6239374044321116E-2</v>
      </c>
      <c r="G19" s="25">
        <f t="shared" si="1"/>
        <v>1.4089266609840684E-2</v>
      </c>
    </row>
    <row r="20" spans="1:7" x14ac:dyDescent="0.25">
      <c r="A20" s="6" t="s">
        <v>3</v>
      </c>
      <c r="B20" s="25">
        <f t="shared" si="1"/>
        <v>4.7245187315671774E-2</v>
      </c>
      <c r="C20" s="25">
        <f t="shared" si="1"/>
        <v>2.9831718826996319E-2</v>
      </c>
      <c r="D20" s="25">
        <f t="shared" si="1"/>
        <v>6.1477715659549591E-2</v>
      </c>
      <c r="E20" s="25">
        <f t="shared" si="1"/>
        <v>5.378179939327362E-2</v>
      </c>
      <c r="F20" s="25">
        <f t="shared" si="1"/>
        <v>5.4074550177159945E-2</v>
      </c>
      <c r="G20" s="25">
        <f t="shared" si="1"/>
        <v>2.9035401262481827E-2</v>
      </c>
    </row>
    <row r="21" spans="1:7" x14ac:dyDescent="0.25">
      <c r="A21" s="6" t="s">
        <v>4</v>
      </c>
      <c r="B21" s="25">
        <f t="shared" si="1"/>
        <v>4.1330930390781381E-2</v>
      </c>
      <c r="C21" s="25">
        <f t="shared" si="1"/>
        <v>2.6097318358328448E-2</v>
      </c>
      <c r="D21" s="25">
        <f t="shared" si="1"/>
        <v>5.378179939327362E-2</v>
      </c>
      <c r="E21" s="25">
        <f t="shared" si="1"/>
        <v>4.7049274927459424E-2</v>
      </c>
      <c r="F21" s="25">
        <f t="shared" si="1"/>
        <v>4.7305378521457428E-2</v>
      </c>
      <c r="G21" s="25">
        <f t="shared" si="1"/>
        <v>2.5400685585809255E-2</v>
      </c>
    </row>
    <row r="22" spans="1:7" x14ac:dyDescent="0.25">
      <c r="A22" s="6" t="s">
        <v>5</v>
      </c>
      <c r="B22" s="25">
        <f t="shared" si="1"/>
        <v>4.1555907286444073E-2</v>
      </c>
      <c r="C22" s="25">
        <f t="shared" si="1"/>
        <v>2.6239374044321116E-2</v>
      </c>
      <c r="D22" s="25">
        <f t="shared" si="1"/>
        <v>5.4074550177159945E-2</v>
      </c>
      <c r="E22" s="25">
        <f t="shared" si="1"/>
        <v>4.7305378521457428E-2</v>
      </c>
      <c r="F22" s="25">
        <f t="shared" si="1"/>
        <v>4.7562876165649824E-2</v>
      </c>
      <c r="G22" s="25">
        <f t="shared" si="1"/>
        <v>2.5538949286547867E-2</v>
      </c>
    </row>
    <row r="23" spans="1:7" x14ac:dyDescent="0.25">
      <c r="A23" s="6" t="s">
        <v>6</v>
      </c>
      <c r="B23" s="25">
        <f t="shared" si="1"/>
        <v>2.231349939916907E-2</v>
      </c>
      <c r="C23" s="25">
        <f t="shared" si="1"/>
        <v>1.4089266609840684E-2</v>
      </c>
      <c r="D23" s="25">
        <f t="shared" si="1"/>
        <v>2.9035401262481827E-2</v>
      </c>
      <c r="E23" s="25">
        <f t="shared" si="1"/>
        <v>2.5400685585809255E-2</v>
      </c>
      <c r="F23" s="25">
        <f t="shared" si="1"/>
        <v>2.5538949286547867E-2</v>
      </c>
      <c r="G23" s="25">
        <f t="shared" si="1"/>
        <v>1.3713172609437645E-2</v>
      </c>
    </row>
    <row r="24" spans="1:7" x14ac:dyDescent="0.25">
      <c r="B24" s="5"/>
      <c r="C24" s="5"/>
      <c r="D24" s="5"/>
      <c r="E24" s="5"/>
      <c r="F24" s="5"/>
      <c r="G24" s="5"/>
    </row>
    <row r="25" spans="1:7" x14ac:dyDescent="0.25">
      <c r="A25" s="24" t="s">
        <v>16</v>
      </c>
      <c r="B25" s="6" t="s">
        <v>1</v>
      </c>
      <c r="C25" s="6" t="s">
        <v>2</v>
      </c>
      <c r="D25" s="6" t="s">
        <v>3</v>
      </c>
      <c r="E25" s="6" t="s">
        <v>4</v>
      </c>
      <c r="F25" s="6" t="s">
        <v>5</v>
      </c>
      <c r="G25" s="6" t="s">
        <v>6</v>
      </c>
    </row>
    <row r="26" spans="1:7" x14ac:dyDescent="0.25">
      <c r="A26" s="6" t="s">
        <v>1</v>
      </c>
      <c r="B26" s="25">
        <f>B9*B18</f>
        <v>3.6307590491062601E-2</v>
      </c>
      <c r="C26" s="25">
        <f t="shared" ref="C26:G26" si="2">C9*C18</f>
        <v>4.7133060402071028E-3</v>
      </c>
      <c r="D26" s="25">
        <f t="shared" si="2"/>
        <v>1.03474394234477E-2</v>
      </c>
      <c r="E26" s="25">
        <f t="shared" si="2"/>
        <v>1.7988474592293351E-2</v>
      </c>
      <c r="F26" s="25">
        <f t="shared" si="2"/>
        <v>1.0741961559627198E-2</v>
      </c>
      <c r="G26" s="25">
        <f t="shared" si="2"/>
        <v>1.1069536825691747E-2</v>
      </c>
    </row>
    <row r="27" spans="1:7" x14ac:dyDescent="0.25">
      <c r="A27" s="6" t="s">
        <v>2</v>
      </c>
      <c r="B27" s="25">
        <f t="shared" ref="B27:G31" si="3">B10*B19</f>
        <v>4.7133060402071028E-3</v>
      </c>
      <c r="C27" s="25">
        <f t="shared" si="3"/>
        <v>1.4475675269088009E-2</v>
      </c>
      <c r="D27" s="25">
        <f t="shared" si="3"/>
        <v>3.4371677521318239E-3</v>
      </c>
      <c r="E27" s="25">
        <f t="shared" si="3"/>
        <v>7.8941020248943696E-3</v>
      </c>
      <c r="F27" s="25">
        <f t="shared" si="3"/>
        <v>5.5352281818366088E-3</v>
      </c>
      <c r="G27" s="25">
        <f t="shared" si="3"/>
        <v>7.9003216739424488E-3</v>
      </c>
    </row>
    <row r="28" spans="1:7" x14ac:dyDescent="0.25">
      <c r="A28" s="6" t="s">
        <v>3</v>
      </c>
      <c r="B28" s="25">
        <f t="shared" si="3"/>
        <v>1.03474394234477E-2</v>
      </c>
      <c r="C28" s="25">
        <f t="shared" si="3"/>
        <v>3.4371677521318239E-3</v>
      </c>
      <c r="D28" s="25">
        <f t="shared" si="3"/>
        <v>6.1477715659549591E-2</v>
      </c>
      <c r="E28" s="25">
        <f t="shared" si="3"/>
        <v>1.7493127413181979E-2</v>
      </c>
      <c r="F28" s="25">
        <f t="shared" si="3"/>
        <v>-9.5616006193712192E-3</v>
      </c>
      <c r="G28" s="25">
        <f t="shared" si="3"/>
        <v>1.0605974329869327E-2</v>
      </c>
    </row>
    <row r="29" spans="1:7" x14ac:dyDescent="0.25">
      <c r="A29" s="6" t="s">
        <v>4</v>
      </c>
      <c r="B29" s="25">
        <f t="shared" si="3"/>
        <v>1.7988474592293351E-2</v>
      </c>
      <c r="C29" s="25">
        <f t="shared" si="3"/>
        <v>7.8941020248943696E-3</v>
      </c>
      <c r="D29" s="25">
        <f t="shared" si="3"/>
        <v>1.7493127413181979E-2</v>
      </c>
      <c r="E29" s="25">
        <f t="shared" si="3"/>
        <v>4.7049274927459424E-2</v>
      </c>
      <c r="F29" s="25">
        <f t="shared" si="3"/>
        <v>7.0736718586124981E-3</v>
      </c>
      <c r="G29" s="25">
        <f t="shared" si="3"/>
        <v>1.5007153453349693E-2</v>
      </c>
    </row>
    <row r="30" spans="1:7" x14ac:dyDescent="0.25">
      <c r="A30" s="6" t="s">
        <v>5</v>
      </c>
      <c r="B30" s="25">
        <f t="shared" si="3"/>
        <v>1.0741961559627198E-2</v>
      </c>
      <c r="C30" s="25">
        <f t="shared" si="3"/>
        <v>5.5352281818366088E-3</v>
      </c>
      <c r="D30" s="25">
        <f t="shared" si="3"/>
        <v>-9.5616006193712192E-3</v>
      </c>
      <c r="E30" s="25">
        <f t="shared" si="3"/>
        <v>7.0736718586124981E-3</v>
      </c>
      <c r="F30" s="25">
        <f t="shared" si="3"/>
        <v>4.7562876165649824E-2</v>
      </c>
      <c r="G30" s="25">
        <f t="shared" si="3"/>
        <v>1.4060065943555779E-2</v>
      </c>
    </row>
    <row r="31" spans="1:7" x14ac:dyDescent="0.25">
      <c r="A31" s="6" t="s">
        <v>6</v>
      </c>
      <c r="B31" s="25">
        <f t="shared" si="3"/>
        <v>1.1069536825691747E-2</v>
      </c>
      <c r="C31" s="25">
        <f t="shared" si="3"/>
        <v>7.9003216739424488E-3</v>
      </c>
      <c r="D31" s="25">
        <f t="shared" si="3"/>
        <v>1.0605974329869327E-2</v>
      </c>
      <c r="E31" s="25">
        <f t="shared" si="3"/>
        <v>1.5007153453349693E-2</v>
      </c>
      <c r="F31" s="25">
        <f t="shared" si="3"/>
        <v>1.4060065943555779E-2</v>
      </c>
      <c r="G31" s="25">
        <f t="shared" si="3"/>
        <v>1.3713172609437645E-2</v>
      </c>
    </row>
    <row r="32" spans="1:7" x14ac:dyDescent="0.25">
      <c r="B32" s="5"/>
      <c r="C32" s="5"/>
      <c r="D32" s="5"/>
      <c r="E32" s="5"/>
      <c r="F32" s="5"/>
      <c r="G32" s="5"/>
    </row>
    <row r="33" spans="1:7" x14ac:dyDescent="0.25">
      <c r="A33" s="24" t="s">
        <v>17</v>
      </c>
      <c r="B33" s="6" t="s">
        <v>1</v>
      </c>
      <c r="C33" s="6" t="s">
        <v>2</v>
      </c>
      <c r="D33" s="6" t="s">
        <v>3</v>
      </c>
      <c r="E33" s="6" t="s">
        <v>4</v>
      </c>
      <c r="F33" s="6" t="s">
        <v>5</v>
      </c>
      <c r="G33" s="6" t="s">
        <v>6</v>
      </c>
    </row>
    <row r="34" spans="1:7" x14ac:dyDescent="0.25">
      <c r="A34" s="6" t="s">
        <v>1</v>
      </c>
      <c r="B34" s="25">
        <f>B$4*$I9</f>
        <v>1.3374427336724778E-2</v>
      </c>
      <c r="C34" s="25">
        <f t="shared" ref="C34:G34" si="4">C$4*$I9</f>
        <v>0</v>
      </c>
      <c r="D34" s="25">
        <f t="shared" si="4"/>
        <v>8.5142509610648485E-3</v>
      </c>
      <c r="E34" s="25">
        <f t="shared" si="4"/>
        <v>2.6015414590031097E-2</v>
      </c>
      <c r="F34" s="25">
        <f t="shared" si="4"/>
        <v>3.304940854968224E-2</v>
      </c>
      <c r="G34" s="25">
        <f t="shared" si="4"/>
        <v>3.4694357758938699E-2</v>
      </c>
    </row>
    <row r="35" spans="1:7" x14ac:dyDescent="0.25">
      <c r="A35" s="6" t="s">
        <v>2</v>
      </c>
      <c r="B35" s="25">
        <f t="shared" ref="B35:G39" si="5">B$4*$I10</f>
        <v>0</v>
      </c>
      <c r="C35" s="25">
        <f t="shared" si="5"/>
        <v>0</v>
      </c>
      <c r="D35" s="25">
        <f>D$4*$I10</f>
        <v>0</v>
      </c>
      <c r="E35" s="25">
        <f t="shared" si="5"/>
        <v>0</v>
      </c>
      <c r="F35" s="25">
        <f t="shared" si="5"/>
        <v>0</v>
      </c>
      <c r="G35" s="25">
        <f t="shared" si="5"/>
        <v>0</v>
      </c>
    </row>
    <row r="36" spans="1:7" x14ac:dyDescent="0.25">
      <c r="A36" s="6" t="s">
        <v>3</v>
      </c>
      <c r="B36" s="25">
        <f t="shared" si="5"/>
        <v>8.5142509610648485E-3</v>
      </c>
      <c r="C36" s="25">
        <f t="shared" si="5"/>
        <v>0</v>
      </c>
      <c r="D36" s="25">
        <f t="shared" si="5"/>
        <v>5.4202297865073423E-3</v>
      </c>
      <c r="E36" s="25">
        <f t="shared" si="5"/>
        <v>1.6561589001082094E-2</v>
      </c>
      <c r="F36" s="25">
        <f t="shared" si="5"/>
        <v>2.1039477162067843E-2</v>
      </c>
      <c r="G36" s="25">
        <f t="shared" si="5"/>
        <v>2.2086662961743695E-2</v>
      </c>
    </row>
    <row r="37" spans="1:7" x14ac:dyDescent="0.25">
      <c r="A37" s="6" t="s">
        <v>4</v>
      </c>
      <c r="B37" s="25">
        <f t="shared" si="5"/>
        <v>2.6015414590031097E-2</v>
      </c>
      <c r="C37" s="25">
        <f t="shared" si="5"/>
        <v>0</v>
      </c>
      <c r="D37" s="25">
        <f t="shared" si="5"/>
        <v>1.6561589001082094E-2</v>
      </c>
      <c r="E37" s="25">
        <f t="shared" si="5"/>
        <v>5.0604170126430453E-2</v>
      </c>
      <c r="F37" s="25">
        <f t="shared" si="5"/>
        <v>6.4286420923189522E-2</v>
      </c>
      <c r="G37" s="25">
        <f t="shared" si="5"/>
        <v>6.7486111988902878E-2</v>
      </c>
    </row>
    <row r="38" spans="1:7" x14ac:dyDescent="0.25">
      <c r="A38" s="6" t="s">
        <v>5</v>
      </c>
      <c r="B38" s="25">
        <f t="shared" si="5"/>
        <v>3.304940854968224E-2</v>
      </c>
      <c r="C38" s="25">
        <f t="shared" si="5"/>
        <v>0</v>
      </c>
      <c r="D38" s="25">
        <f t="shared" si="5"/>
        <v>2.1039477162067843E-2</v>
      </c>
      <c r="E38" s="25">
        <f t="shared" si="5"/>
        <v>6.4286420923189522E-2</v>
      </c>
      <c r="F38" s="25">
        <f t="shared" si="5"/>
        <v>8.1668050375851856E-2</v>
      </c>
      <c r="G38" s="25">
        <f t="shared" si="5"/>
        <v>8.5732867290361087E-2</v>
      </c>
    </row>
    <row r="39" spans="1:7" x14ac:dyDescent="0.25">
      <c r="A39" s="6" t="s">
        <v>6</v>
      </c>
      <c r="B39" s="25">
        <f t="shared" si="5"/>
        <v>3.4694357758938699E-2</v>
      </c>
      <c r="C39" s="25">
        <f t="shared" si="5"/>
        <v>0</v>
      </c>
      <c r="D39" s="25">
        <f t="shared" si="5"/>
        <v>2.2086662961743695E-2</v>
      </c>
      <c r="E39" s="25">
        <f t="shared" si="5"/>
        <v>6.7486111988902878E-2</v>
      </c>
      <c r="F39" s="25">
        <f t="shared" si="5"/>
        <v>8.5732867290361087E-2</v>
      </c>
      <c r="G39" s="25">
        <f t="shared" si="5"/>
        <v>0.09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The 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Ohlmann, Jeffrey W</dc:creator>
  <cp:lastModifiedBy>Ohlmann, Jeffrey W</cp:lastModifiedBy>
  <dcterms:created xsi:type="dcterms:W3CDTF">2016-12-06T16:35:24Z</dcterms:created>
  <dcterms:modified xsi:type="dcterms:W3CDTF">2017-12-07T17:54:37Z</dcterms:modified>
</cp:coreProperties>
</file>