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lmann\Dropbox\_OSM_Fall2018\ClassActivities\Activity07\"/>
    </mc:Choice>
  </mc:AlternateContent>
  <bookViews>
    <workbookView xWindow="0" yWindow="0" windowWidth="20235" windowHeight="9045" activeTab="1"/>
  </bookViews>
  <sheets>
    <sheet name="Original" sheetId="1" r:id="rId1"/>
    <sheet name="AlternativeOptimal" sheetId="2" r:id="rId2"/>
  </sheets>
  <definedNames>
    <definedName name="coin_cuttype" localSheetId="1" hidden="1">1</definedName>
    <definedName name="coin_cuttype" localSheetId="0" hidden="1">1</definedName>
    <definedName name="coin_dualtol" localSheetId="1" hidden="1">0.0000001</definedName>
    <definedName name="coin_dualtol" localSheetId="0" hidden="1">0.0000001</definedName>
    <definedName name="coin_heurs" localSheetId="1" hidden="1">1</definedName>
    <definedName name="coin_heurs" localSheetId="0" hidden="1">1</definedName>
    <definedName name="coin_integerpresolve" localSheetId="1" hidden="1">1</definedName>
    <definedName name="coin_integerpresolve" localSheetId="0" hidden="1">1</definedName>
    <definedName name="coin_presolve1" localSheetId="1" hidden="1">1</definedName>
    <definedName name="coin_presolve1" localSheetId="0" hidden="1">1</definedName>
    <definedName name="coin_primaltol" localSheetId="1" hidden="1">0.0000001</definedName>
    <definedName name="coin_primaltol" localSheetId="0" hidden="1">0.0000001</definedName>
    <definedName name="solver_adj" localSheetId="1" hidden="1">AlternativeOptimal!$B$14:$C$19</definedName>
    <definedName name="solver_adj" localSheetId="0" hidden="1">Original!$B$14:$C$19</definedName>
    <definedName name="solver_adj_ob" localSheetId="1" hidden="1">1</definedName>
    <definedName name="solver_adj_ob" localSheetId="0" hidden="1">1</definedName>
    <definedName name="solver_cha" localSheetId="1" hidden="1">0</definedName>
    <definedName name="solver_cha" localSheetId="0" hidden="1">0</definedName>
    <definedName name="solver_chc1" localSheetId="1" hidden="1">0</definedName>
    <definedName name="solver_chc1" localSheetId="0" hidden="1">0</definedName>
    <definedName name="solver_chc2" localSheetId="1" hidden="1">0</definedName>
    <definedName name="solver_chc2" localSheetId="0" hidden="1">0</definedName>
    <definedName name="solver_chc3" localSheetId="1" hidden="1">0</definedName>
    <definedName name="solver_chc3" localSheetId="0" hidden="1">0</definedName>
    <definedName name="solver_chc4" localSheetId="1" hidden="1">0</definedName>
    <definedName name="solver_chc4" localSheetId="0" hidden="1">0</definedName>
    <definedName name="solver_chc5" localSheetId="1" hidden="1">0</definedName>
    <definedName name="solver_chc5" localSheetId="0" hidden="1">0</definedName>
    <definedName name="solver_chc6" localSheetId="1" hidden="1">0</definedName>
    <definedName name="solver_chc6" localSheetId="0" hidden="1">0</definedName>
    <definedName name="solver_chn" localSheetId="1" hidden="1">4</definedName>
    <definedName name="solver_chn" localSheetId="0" hidden="1">4</definedName>
    <definedName name="solver_chp1" localSheetId="1" hidden="1">0</definedName>
    <definedName name="solver_chp1" localSheetId="0" hidden="1">0</definedName>
    <definedName name="solver_chp2" localSheetId="1" hidden="1">0</definedName>
    <definedName name="solver_chp2" localSheetId="0" hidden="1">0</definedName>
    <definedName name="solver_chp3" localSheetId="1" hidden="1">0</definedName>
    <definedName name="solver_chp3" localSheetId="0" hidden="1">0</definedName>
    <definedName name="solver_chp4" localSheetId="1" hidden="1">0</definedName>
    <definedName name="solver_chp4" localSheetId="0" hidden="1">0</definedName>
    <definedName name="solver_chp5" localSheetId="1" hidden="1">0</definedName>
    <definedName name="solver_chp5" localSheetId="0" hidden="1">0</definedName>
    <definedName name="solver_chp6" localSheetId="1" hidden="1">0</definedName>
    <definedName name="solver_chp6" localSheetId="0" hidden="1">0</definedName>
    <definedName name="solver_cht" localSheetId="1" hidden="1">0</definedName>
    <definedName name="solver_cht" localSheetId="0" hidden="1">0</definedName>
    <definedName name="solver_cir1" localSheetId="1" hidden="1">1</definedName>
    <definedName name="solver_cir1" localSheetId="0" hidden="1">1</definedName>
    <definedName name="solver_cir2" localSheetId="1" hidden="1">1</definedName>
    <definedName name="solver_cir2" localSheetId="0" hidden="1">1</definedName>
    <definedName name="solver_cir3" localSheetId="1" hidden="1">1</definedName>
    <definedName name="solver_cir3" localSheetId="0" hidden="1">1</definedName>
    <definedName name="solver_cir4" localSheetId="1" hidden="1">1</definedName>
    <definedName name="solver_cir4" localSheetId="0" hidden="1">1</definedName>
    <definedName name="solver_cir5" localSheetId="1" hidden="1">1</definedName>
    <definedName name="solver_cir5" localSheetId="0" hidden="1">1</definedName>
    <definedName name="solver_cir6" localSheetId="1" hidden="1">1</definedName>
    <definedName name="solver_cir6" localSheetId="0" hidden="1">1</definedName>
    <definedName name="solver_con" localSheetId="1" hidden="1">" "</definedName>
    <definedName name="solver_con" localSheetId="0" hidden="1">" "</definedName>
    <definedName name="solver_con1" localSheetId="1" hidden="1">" "</definedName>
    <definedName name="solver_con1" localSheetId="0" hidden="1">" "</definedName>
    <definedName name="solver_con2" localSheetId="1" hidden="1">" "</definedName>
    <definedName name="solver_con2" localSheetId="0" hidden="1">" "</definedName>
    <definedName name="solver_con3" localSheetId="1" hidden="1">" "</definedName>
    <definedName name="solver_con3" localSheetId="0" hidden="1">" "</definedName>
    <definedName name="solver_con4" localSheetId="1" hidden="1">" "</definedName>
    <definedName name="solver_con4" localSheetId="0" hidden="1">" "</definedName>
    <definedName name="solver_con5" localSheetId="1" hidden="1">" "</definedName>
    <definedName name="solver_con5" localSheetId="0" hidden="1">" "</definedName>
    <definedName name="solver_con6" localSheetId="1" hidden="1">" "</definedName>
    <definedName name="solver_con6" localSheetId="0" hidden="1">" "</definedName>
    <definedName name="solver_cvg" localSheetId="1" hidden="1">0.0001</definedName>
    <definedName name="solver_dia" localSheetId="1" hidden="1">5</definedName>
    <definedName name="solver_dia" localSheetId="0" hidden="1">5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iao" localSheetId="1" hidden="1">0</definedName>
    <definedName name="solver_iao" localSheetId="0" hidden="1">0</definedName>
    <definedName name="solver_int" localSheetId="1" hidden="1">0</definedName>
    <definedName name="solver_int" localSheetId="0" hidden="1">0</definedName>
    <definedName name="solver_irs" localSheetId="1" hidden="1">0</definedName>
    <definedName name="solver_irs" localSheetId="0" hidden="1">0</definedName>
    <definedName name="solver_ism" localSheetId="1" hidden="1">0</definedName>
    <definedName name="solver_ism" localSheetId="0" hidden="1">0</definedName>
    <definedName name="solver_itr" localSheetId="1" hidden="1">2147483647</definedName>
    <definedName name="solver_itr" localSheetId="0" hidden="1">2147483647</definedName>
    <definedName name="solver_kiv" localSheetId="1" hidden="1">2E+30</definedName>
    <definedName name="solver_kiv" localSheetId="0" hidden="1">2E+30</definedName>
    <definedName name="solver_lhs_ob1" localSheetId="1" hidden="1">0</definedName>
    <definedName name="solver_lhs_ob1" localSheetId="0" hidden="1">0</definedName>
    <definedName name="solver_lhs_ob2" localSheetId="1" hidden="1">0</definedName>
    <definedName name="solver_lhs_ob2" localSheetId="0" hidden="1">0</definedName>
    <definedName name="solver_lhs_ob3" localSheetId="1" hidden="1">0</definedName>
    <definedName name="solver_lhs_ob3" localSheetId="0" hidden="1">0</definedName>
    <definedName name="solver_lhs_ob4" localSheetId="1" hidden="1">0</definedName>
    <definedName name="solver_lhs_ob4" localSheetId="0" hidden="1">0</definedName>
    <definedName name="solver_lhs_ob5" localSheetId="1" hidden="1">0</definedName>
    <definedName name="solver_lhs_ob5" localSheetId="0" hidden="1">0</definedName>
    <definedName name="solver_lhs_ob6" localSheetId="1" hidden="1">0</definedName>
    <definedName name="solver_lhs_ob6" localSheetId="0" hidden="1">0</definedName>
    <definedName name="solver_lhs1" localSheetId="1" hidden="1">AlternativeOptimal!$B$14:$B$19</definedName>
    <definedName name="solver_lhs1" localSheetId="0" hidden="1">Original!$B$14:$B$19</definedName>
    <definedName name="solver_lhs2" localSheetId="1" hidden="1">AlternativeOptimal!$B$23</definedName>
    <definedName name="solver_lhs2" localSheetId="0" hidden="1">Original!$B$14:$C$19</definedName>
    <definedName name="solver_lhs3" localSheetId="1" hidden="1">AlternativeOptimal!$C$20</definedName>
    <definedName name="solver_lhs3" localSheetId="0" hidden="1">Original!$D$20</definedName>
    <definedName name="solver_lhs4" localSheetId="1" hidden="1">AlternativeOptimal!$B$25</definedName>
    <definedName name="solver_lhs4" localSheetId="0" hidden="1">Original!$C$20</definedName>
    <definedName name="solver_lhs5" localSheetId="1" hidden="1">AlternativeOptimal!$D$14:$D$19</definedName>
    <definedName name="solver_lhs5" localSheetId="0" hidden="1">Original!$B$25</definedName>
    <definedName name="solver_lhs6" localSheetId="1" hidden="1">AlternativeOptimal!$B$14:$C$19</definedName>
    <definedName name="solver_lhs6" localSheetId="0" hidden="1">Original!$D$14:$D$19</definedName>
    <definedName name="solver_lhs7" localSheetId="1" hidden="1">AlternativeOptimal!$D$20</definedName>
    <definedName name="solver_lin" localSheetId="1" hidden="1">1</definedName>
    <definedName name="solver_lin" localSheetId="0" hidden="1">1</definedName>
    <definedName name="solver_mda" localSheetId="1" hidden="1">4</definedName>
    <definedName name="solver_mda" localSheetId="0" hidden="1">4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od" localSheetId="1" hidden="1">3</definedName>
    <definedName name="solver_mod" localSheetId="0" hidden="1">3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tr" localSheetId="1" hidden="1">0</definedName>
    <definedName name="solver_ntr" localSheetId="0" hidden="1">0</definedName>
    <definedName name="solver_ntri" hidden="1">1000</definedName>
    <definedName name="solver_num" localSheetId="1" hidden="1">7</definedName>
    <definedName name="solver_num" localSheetId="0" hidden="1">6</definedName>
    <definedName name="solver_nwt" localSheetId="1" hidden="1">1</definedName>
    <definedName name="solver_obc" localSheetId="1" hidden="1">0</definedName>
    <definedName name="solver_obc" localSheetId="0" hidden="1">0</definedName>
    <definedName name="solver_obp" localSheetId="1" hidden="1">0</definedName>
    <definedName name="solver_obp" localSheetId="0" hidden="1">0</definedName>
    <definedName name="solver_opt" localSheetId="1" hidden="1">AlternativeOptimal!$B$28</definedName>
    <definedName name="solver_opt" localSheetId="0" hidden="1">Original!$B$23</definedName>
    <definedName name="solver_opt_ob" localSheetId="1" hidden="1">1</definedName>
    <definedName name="solver_opt_ob" localSheetId="0" hidden="1">1</definedName>
    <definedName name="solver_pre" localSheetId="1" hidden="1">0.000001</definedName>
    <definedName name="solver_psi" localSheetId="1" hidden="1">0</definedName>
    <definedName name="solver_psi" localSheetId="0" hidden="1">0</definedName>
    <definedName name="solver_rbv" localSheetId="1" hidden="1">1</definedName>
    <definedName name="solver_rdp" localSheetId="1" hidden="1">0</definedName>
    <definedName name="solver_rdp" localSheetId="0" hidden="1">0</definedName>
    <definedName name="solver_reco1" localSheetId="1" hidden="1">0</definedName>
    <definedName name="solver_reco1" localSheetId="0" hidden="1">0</definedName>
    <definedName name="solver_reco2" localSheetId="1" hidden="1">0</definedName>
    <definedName name="solver_reco2" localSheetId="0" hidden="1">0</definedName>
    <definedName name="solver_reco3" localSheetId="1" hidden="1">0</definedName>
    <definedName name="solver_reco3" localSheetId="0" hidden="1">0</definedName>
    <definedName name="solver_reco4" localSheetId="1" hidden="1">0</definedName>
    <definedName name="solver_reco4" localSheetId="0" hidden="1">0</definedName>
    <definedName name="solver_reco5" localSheetId="1" hidden="1">0</definedName>
    <definedName name="solver_reco5" localSheetId="0" hidden="1">0</definedName>
    <definedName name="solver_reco6" localSheetId="1" hidden="1">0</definedName>
    <definedName name="solver_reco6" localSheetId="0" hidden="1">0</definedName>
    <definedName name="solver_rel1" localSheetId="1" hidden="1">3</definedName>
    <definedName name="solver_rel1" localSheetId="0" hidden="1">3</definedName>
    <definedName name="solver_rel2" localSheetId="1" hidden="1">2</definedName>
    <definedName name="solver_rel2" localSheetId="0" hidden="1">3</definedName>
    <definedName name="solver_rel3" localSheetId="1" hidden="1">1</definedName>
    <definedName name="solver_rel3" localSheetId="0" hidden="1">1</definedName>
    <definedName name="solver_rel4" localSheetId="1" hidden="1">3</definedName>
    <definedName name="solver_rel4" localSheetId="0" hidden="1">1</definedName>
    <definedName name="solver_rel5" localSheetId="1" hidden="1">1</definedName>
    <definedName name="solver_rel5" localSheetId="0" hidden="1">3</definedName>
    <definedName name="solver_rel6" localSheetId="1" hidden="1">3</definedName>
    <definedName name="solver_rel6" localSheetId="0" hidden="1">1</definedName>
    <definedName name="solver_rel7" localSheetId="1" hidden="1">1</definedName>
    <definedName name="solver_rep" localSheetId="1" hidden="1">0</definedName>
    <definedName name="solver_rep" localSheetId="0" hidden="1">0</definedName>
    <definedName name="solver_rhs1" localSheetId="1" hidden="1">AlternativeOptimal!$E$14:$E$19</definedName>
    <definedName name="solver_rhs1" localSheetId="0" hidden="1">Original!$E$14:$E$19</definedName>
    <definedName name="solver_rhs2" localSheetId="1" hidden="1">AlternativeOptimal!$B$24</definedName>
    <definedName name="solver_rhs2" localSheetId="0" hidden="1">0</definedName>
    <definedName name="solver_rhs3" localSheetId="1" hidden="1">AlternativeOptimal!$C$21</definedName>
    <definedName name="solver_rhs3" localSheetId="0" hidden="1">Original!$D$8</definedName>
    <definedName name="solver_rhs4" localSheetId="1" hidden="1">AlternativeOptimal!$B$26</definedName>
    <definedName name="solver_rhs4" localSheetId="0" hidden="1">Original!$C$21</definedName>
    <definedName name="solver_rhs5" localSheetId="1" hidden="1">AlternativeOptimal!$D$2:$D$7</definedName>
    <definedName name="solver_rhs5" localSheetId="0" hidden="1">Original!$B$26</definedName>
    <definedName name="solver_rhs6" localSheetId="1" hidden="1">0</definedName>
    <definedName name="solver_rhs6" localSheetId="0" hidden="1">Original!$D$2:$D$7</definedName>
    <definedName name="solver_rhs7" localSheetId="1" hidden="1">AlternativeOptimal!$D$8</definedName>
    <definedName name="solver_rlx" localSheetId="1" hidden="1">2</definedName>
    <definedName name="solver_rlx" localSheetId="0" hidden="1">0</definedName>
    <definedName name="solver_rsd" localSheetId="1" hidden="1">0</definedName>
    <definedName name="solver_rsmp" hidden="1">2</definedName>
    <definedName name="solver_rtr" localSheetId="1" hidden="1">0</definedName>
    <definedName name="solver_rtr" localSheetId="0" hidden="1">0</definedName>
    <definedName name="solver_rxc1" localSheetId="1" hidden="1">1</definedName>
    <definedName name="solver_rxc1" localSheetId="0" hidden="1">1</definedName>
    <definedName name="solver_rxc2" localSheetId="1" hidden="1">1</definedName>
    <definedName name="solver_rxc2" localSheetId="0" hidden="1">1</definedName>
    <definedName name="solver_rxc3" localSheetId="1" hidden="1">1</definedName>
    <definedName name="solver_rxc3" localSheetId="0" hidden="1">1</definedName>
    <definedName name="solver_rxc4" localSheetId="1" hidden="1">1</definedName>
    <definedName name="solver_rxc4" localSheetId="0" hidden="1">1</definedName>
    <definedName name="solver_rxc5" localSheetId="1" hidden="1">1</definedName>
    <definedName name="solver_rxc5" localSheetId="0" hidden="1">1</definedName>
    <definedName name="solver_rxc6" localSheetId="1" hidden="1">1</definedName>
    <definedName name="solver_rxc6" localSheetId="0" hidden="1">1</definedName>
    <definedName name="solver_rxv" localSheetId="1" hidden="1">1</definedName>
    <definedName name="solver_rxv" localSheetId="0" hidden="1">1</definedName>
    <definedName name="solver_scl" localSheetId="1" hidden="1">2</definedName>
    <definedName name="solver_scl" localSheetId="0" hidden="1">0</definedName>
    <definedName name="solver_seed" hidden="1">0</definedName>
    <definedName name="solver_sel" localSheetId="1" hidden="1">1</definedName>
    <definedName name="solver_sel" localSheetId="0" hidden="1">1</definedName>
    <definedName name="solver_sho" localSheetId="1" hidden="1">2</definedName>
    <definedName name="solver_sho" localSheetId="0" hidden="1">0</definedName>
    <definedName name="solver_slv" localSheetId="1" hidden="1">0</definedName>
    <definedName name="solver_slv" localSheetId="0" hidden="1">0</definedName>
    <definedName name="solver_slvu" localSheetId="1" hidden="1">0</definedName>
    <definedName name="solver_slvu" localSheetId="0" hidden="1">0</definedName>
    <definedName name="solver_spid" localSheetId="1" hidden="1">" "</definedName>
    <definedName name="solver_spid" localSheetId="0" hidden="1">" "</definedName>
    <definedName name="solver_srvr" localSheetId="1" hidden="1">" "</definedName>
    <definedName name="solver_srvr" localSheetId="0" hidden="1">" "</definedName>
    <definedName name="solver_ssz" localSheetId="1" hidden="1">100</definedName>
    <definedName name="solver_tim" localSheetId="1" hidden="1">2147483647</definedName>
    <definedName name="solver_tim" localSheetId="0" hidden="1">2147483647</definedName>
    <definedName name="solver_tol" localSheetId="1" hidden="1">0</definedName>
    <definedName name="solver_tol" localSheetId="0" hidden="1">0</definedName>
    <definedName name="solver_typ" localSheetId="1" hidden="1">1</definedName>
    <definedName name="solver_typ" localSheetId="0" hidden="1">1</definedName>
    <definedName name="solver_umod" localSheetId="1" hidden="1">1</definedName>
    <definedName name="solver_umod" localSheetId="0" hidden="1">1</definedName>
    <definedName name="solver_urs" localSheetId="1" hidden="1">0</definedName>
    <definedName name="solver_urs" localSheetId="0" hidden="1">0</definedName>
    <definedName name="solver_userid" localSheetId="1" hidden="1">10049</definedName>
    <definedName name="solver_userid" localSheetId="0" hidden="1">10049</definedName>
    <definedName name="solver_val" localSheetId="1" hidden="1">0</definedName>
    <definedName name="solver_val" localSheetId="0" hidden="1">0</definedName>
    <definedName name="solver_var" localSheetId="1" hidden="1">" "</definedName>
    <definedName name="solver_var" localSheetId="0" hidden="1">" "</definedName>
    <definedName name="solver_ver" localSheetId="1" hidden="1">3</definedName>
    <definedName name="solver_ver" localSheetId="0" hidden="1">3</definedName>
    <definedName name="solver_vir" localSheetId="1" hidden="1">1</definedName>
    <definedName name="solver_vir" localSheetId="0" hidden="1">1</definedName>
    <definedName name="solver_vol" localSheetId="1" hidden="1">0</definedName>
    <definedName name="solver_vol" localSheetId="0" hidden="1">0</definedName>
    <definedName name="solver_vst" localSheetId="1" hidden="1">0</definedName>
    <definedName name="solver_vst" localSheetId="0" hidden="1">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2" l="1"/>
  <c r="E14" i="2" s="1"/>
  <c r="B28" i="2"/>
  <c r="B25" i="2"/>
  <c r="C20" i="2"/>
  <c r="B20" i="2"/>
  <c r="D19" i="2"/>
  <c r="E19" i="2" s="1"/>
  <c r="D18" i="2"/>
  <c r="E18" i="2" s="1"/>
  <c r="D17" i="2"/>
  <c r="E17" i="2" s="1"/>
  <c r="D16" i="2"/>
  <c r="E16" i="2" s="1"/>
  <c r="D15" i="2"/>
  <c r="E15" i="2" s="1"/>
  <c r="D8" i="2"/>
  <c r="B23" i="2" l="1"/>
  <c r="D20" i="2"/>
  <c r="B26" i="2"/>
  <c r="C21" i="2"/>
  <c r="B25" i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C20" i="1"/>
  <c r="B20" i="1"/>
  <c r="D8" i="1"/>
  <c r="D20" i="1" l="1"/>
  <c r="C21" i="1" s="1"/>
  <c r="B23" i="1"/>
  <c r="B26" i="1" l="1"/>
</calcChain>
</file>

<file path=xl/sharedStrings.xml><?xml version="1.0" encoding="utf-8"?>
<sst xmlns="http://schemas.openxmlformats.org/spreadsheetml/2006/main" count="58" uniqueCount="24">
  <si>
    <t>Architecture</t>
  </si>
  <si>
    <t>Arts and Sciences</t>
  </si>
  <si>
    <t>Agriculture</t>
  </si>
  <si>
    <t>Business</t>
  </si>
  <si>
    <t>Engineering</t>
  </si>
  <si>
    <t>Human resources</t>
  </si>
  <si>
    <t>In-State SAT</t>
  </si>
  <si>
    <t>Out-of-State SAT</t>
  </si>
  <si>
    <t>Total Capacity</t>
  </si>
  <si>
    <t>Tuition</t>
  </si>
  <si>
    <t>In-State Admissions</t>
  </si>
  <si>
    <t>Out-of-State Admissions</t>
  </si>
  <si>
    <t>Min % In-State</t>
  </si>
  <si>
    <t>Max % of Out-of-State</t>
  </si>
  <si>
    <t>Total Tuition Income</t>
  </si>
  <si>
    <t>Total</t>
  </si>
  <si>
    <t>Out-of-State Limit:</t>
  </si>
  <si>
    <t>Min In-State</t>
  </si>
  <si>
    <t>Target Average SAT</t>
  </si>
  <si>
    <t>Weighted SAT Total</t>
  </si>
  <si>
    <t>SAT Target Total</t>
  </si>
  <si>
    <t>College Total</t>
  </si>
  <si>
    <t>Optimal Tuition Income</t>
  </si>
  <si>
    <t>Sum of Zero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</si>
</sst>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2" borderId="0" xfId="0" applyFill="1"/>
    <xf numFmtId="9" fontId="0" fillId="0" borderId="0" xfId="2" applyFont="1"/>
    <xf numFmtId="164" fontId="0" fillId="3" borderId="0" xfId="1" applyNumberFormat="1" applyFont="1" applyFill="1"/>
    <xf numFmtId="0" fontId="2" fillId="0" borderId="0" xfId="0" applyFont="1" applyAlignment="1">
      <alignment horizontal="right"/>
    </xf>
    <xf numFmtId="0" fontId="0" fillId="4" borderId="0" xfId="0" applyFill="1"/>
    <xf numFmtId="3" fontId="0" fillId="2" borderId="0" xfId="0" applyNumberFormat="1" applyFill="1"/>
    <xf numFmtId="0" fontId="0" fillId="4" borderId="1" xfId="0" applyFill="1" applyBorder="1"/>
    <xf numFmtId="0" fontId="0" fillId="2" borderId="1" xfId="0" applyFill="1" applyBorder="1"/>
    <xf numFmtId="164" fontId="0" fillId="2" borderId="0" xfId="1" applyNumberFormat="1" applyFont="1" applyFill="1"/>
    <xf numFmtId="0" fontId="0" fillId="3" borderId="0" xfId="0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74544</xdr:colOff>
      <xdr:row>1</xdr:row>
      <xdr:rowOff>149087</xdr:rowOff>
    </xdr:from>
    <xdr:ext cx="5342282" cy="5524500"/>
    <xdr:sp macro="" textlink="">
      <xdr:nvSpPr>
        <xdr:cNvPr id="3" name="TextBox 2"/>
        <xdr:cNvSpPr txBox="1"/>
      </xdr:nvSpPr>
      <xdr:spPr>
        <a:xfrm>
          <a:off x="6559827" y="339587"/>
          <a:ext cx="5342282" cy="5524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x</a:t>
          </a:r>
          <a:r>
            <a:rPr lang="en-US" sz="1100" baseline="-25000"/>
            <a:t>i</a:t>
          </a:r>
          <a:r>
            <a:rPr lang="en-US" sz="1100" baseline="0"/>
            <a:t> = number of in-state students in college i</a:t>
          </a:r>
        </a:p>
        <a:p>
          <a:r>
            <a:rPr lang="en-US" sz="1100" baseline="0"/>
            <a:t>y</a:t>
          </a:r>
          <a:r>
            <a:rPr lang="en-US" sz="1100" baseline="-25000"/>
            <a:t>i</a:t>
          </a:r>
          <a:r>
            <a:rPr lang="en-US" sz="1100" baseline="0"/>
            <a:t> = number of out-of-state students in college i</a:t>
          </a:r>
        </a:p>
        <a:p>
          <a:endParaRPr lang="en-US" sz="1100"/>
        </a:p>
        <a:p>
          <a:r>
            <a:rPr lang="en-US" sz="1100"/>
            <a:t>max 8,600*(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...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19,200*(y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...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sz="1100"/>
        </a:p>
        <a:p>
          <a:endParaRPr lang="en-US" sz="1100" baseline="0"/>
        </a:p>
        <a:p>
          <a:r>
            <a:rPr lang="en-US" sz="1100" baseline="0"/>
            <a:t>subject to: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≥ 0.3*(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/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≥ 0.3*(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≥ 0.3*(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≥ 0.3*(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≥ 0.3*(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≥ 0.3*(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≤ 470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≤ 1300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≤ 240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≤ 820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≤ 1060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≤ 610</a:t>
          </a:r>
          <a:endParaRPr lang="en-US">
            <a:effectLst/>
          </a:endParaRPr>
        </a:p>
        <a:p>
          <a:endParaRPr lang="en-US" sz="1100"/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...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 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≤ 0.47*(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...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...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 </a:t>
          </a:r>
          <a:r>
            <a:rPr lang="en-US" sz="1100"/>
            <a:t>)</a:t>
          </a:r>
        </a:p>
        <a:p>
          <a:endParaRPr lang="en-US" sz="1100"/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...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...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≤ 4500</a:t>
          </a:r>
          <a:endParaRPr lang="en-US" sz="1100"/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1350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+ 1010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+... + 1000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1460y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+ 1050y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+...+ 610y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≥ 1150*(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...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...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aseline="-25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/>
            <a:t> ≥ 0 for i = 1, ...,</a:t>
          </a:r>
          <a:r>
            <a:rPr lang="en-US" sz="1100" baseline="0"/>
            <a:t> 6</a:t>
          </a: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≥ 0 for i = 1, ...,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6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74544</xdr:colOff>
      <xdr:row>1</xdr:row>
      <xdr:rowOff>149087</xdr:rowOff>
    </xdr:from>
    <xdr:ext cx="5342282" cy="5524500"/>
    <xdr:sp macro="" textlink="">
      <xdr:nvSpPr>
        <xdr:cNvPr id="2" name="TextBox 1"/>
        <xdr:cNvSpPr txBox="1"/>
      </xdr:nvSpPr>
      <xdr:spPr>
        <a:xfrm>
          <a:off x="7018269" y="330062"/>
          <a:ext cx="5342282" cy="5524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x</a:t>
          </a:r>
          <a:r>
            <a:rPr lang="en-US" sz="1100" baseline="-25000"/>
            <a:t>i</a:t>
          </a:r>
          <a:r>
            <a:rPr lang="en-US" sz="1100" baseline="0"/>
            <a:t> = number of in-state students in college i</a:t>
          </a:r>
        </a:p>
        <a:p>
          <a:r>
            <a:rPr lang="en-US" sz="1100" baseline="0"/>
            <a:t>y</a:t>
          </a:r>
          <a:r>
            <a:rPr lang="en-US" sz="1100" baseline="-25000"/>
            <a:t>i</a:t>
          </a:r>
          <a:r>
            <a:rPr lang="en-US" sz="1100" baseline="0"/>
            <a:t> = number of out-of-state students in college i</a:t>
          </a:r>
        </a:p>
        <a:p>
          <a:endParaRPr lang="en-US" sz="1100"/>
        </a:p>
        <a:p>
          <a:r>
            <a:rPr lang="en-US" sz="1100"/>
            <a:t>max 8,600*(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...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19,200*(y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...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sz="1100"/>
        </a:p>
        <a:p>
          <a:endParaRPr lang="en-US" sz="1100" baseline="0"/>
        </a:p>
        <a:p>
          <a:r>
            <a:rPr lang="en-US" sz="1100" baseline="0"/>
            <a:t>subject to: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≥ 0.3*(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/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≥ 0.3*(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≥ 0.3*(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≥ 0.3*(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≥ 0.3*(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≥ 0.3*(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≤ 470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≤ 1300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≤ 240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≤ 820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≤ 1060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≤ 610</a:t>
          </a:r>
          <a:endParaRPr lang="en-US">
            <a:effectLst/>
          </a:endParaRPr>
        </a:p>
        <a:p>
          <a:endParaRPr lang="en-US" sz="1100"/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...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 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≤ 0.47*(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...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...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 </a:t>
          </a:r>
          <a:r>
            <a:rPr lang="en-US" sz="1100"/>
            <a:t>)</a:t>
          </a:r>
        </a:p>
        <a:p>
          <a:endParaRPr lang="en-US" sz="1100"/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...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...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≤ 4500</a:t>
          </a:r>
          <a:endParaRPr lang="en-US" sz="1100"/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1350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+ 1010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+... + 1000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1460y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+ 1050y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+...+ 610y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≥ 1150*(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...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...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aseline="-25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/>
            <a:t> ≥ 0 for i = 1, ...,</a:t>
          </a:r>
          <a:r>
            <a:rPr lang="en-US" sz="1100" baseline="0"/>
            <a:t> 6</a:t>
          </a: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≥ 0 for i = 1, ...,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6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9" zoomScale="115" zoomScaleNormal="115" workbookViewId="0">
      <selection activeCell="Q27" sqref="Q27"/>
    </sheetView>
  </sheetViews>
  <sheetFormatPr defaultRowHeight="14.25" x14ac:dyDescent="0.45"/>
  <cols>
    <col min="1" max="1" width="20" bestFit="1" customWidth="1"/>
    <col min="2" max="2" width="18.86328125" bestFit="1" customWidth="1"/>
    <col min="3" max="3" width="23.1328125" bestFit="1" customWidth="1"/>
    <col min="4" max="4" width="12.73046875" bestFit="1" customWidth="1"/>
    <col min="5" max="5" width="13.3984375" bestFit="1" customWidth="1"/>
  </cols>
  <sheetData>
    <row r="1" spans="1:5" x14ac:dyDescent="0.45">
      <c r="B1" s="6" t="s">
        <v>6</v>
      </c>
      <c r="C1" s="6" t="s">
        <v>7</v>
      </c>
      <c r="D1" s="6" t="s">
        <v>8</v>
      </c>
      <c r="E1" s="6" t="s">
        <v>12</v>
      </c>
    </row>
    <row r="2" spans="1:5" x14ac:dyDescent="0.45">
      <c r="A2" s="1" t="s">
        <v>0</v>
      </c>
      <c r="B2">
        <v>1350</v>
      </c>
      <c r="C2">
        <v>1460</v>
      </c>
      <c r="D2">
        <v>470</v>
      </c>
      <c r="E2" s="4">
        <v>0.3</v>
      </c>
    </row>
    <row r="3" spans="1:5" x14ac:dyDescent="0.45">
      <c r="A3" s="1" t="s">
        <v>1</v>
      </c>
      <c r="B3">
        <v>1010</v>
      </c>
      <c r="C3">
        <v>1050</v>
      </c>
      <c r="D3">
        <v>1300</v>
      </c>
      <c r="E3" s="4">
        <v>0.3</v>
      </c>
    </row>
    <row r="4" spans="1:5" x14ac:dyDescent="0.45">
      <c r="A4" s="1" t="s">
        <v>2</v>
      </c>
      <c r="B4">
        <v>1020</v>
      </c>
      <c r="C4">
        <v>1110</v>
      </c>
      <c r="D4">
        <v>240</v>
      </c>
      <c r="E4" s="4">
        <v>0.3</v>
      </c>
    </row>
    <row r="5" spans="1:5" x14ac:dyDescent="0.45">
      <c r="A5" s="1" t="s">
        <v>3</v>
      </c>
      <c r="B5">
        <v>1090</v>
      </c>
      <c r="C5">
        <v>1180</v>
      </c>
      <c r="D5">
        <v>820</v>
      </c>
      <c r="E5" s="4">
        <v>0.3</v>
      </c>
    </row>
    <row r="6" spans="1:5" x14ac:dyDescent="0.45">
      <c r="A6" s="1" t="s">
        <v>4</v>
      </c>
      <c r="B6">
        <v>1360</v>
      </c>
      <c r="C6">
        <v>1420</v>
      </c>
      <c r="D6">
        <v>1060</v>
      </c>
      <c r="E6" s="4">
        <v>0.3</v>
      </c>
    </row>
    <row r="7" spans="1:5" x14ac:dyDescent="0.45">
      <c r="A7" s="1" t="s">
        <v>5</v>
      </c>
      <c r="B7">
        <v>1000</v>
      </c>
      <c r="C7">
        <v>1400</v>
      </c>
      <c r="D7">
        <v>610</v>
      </c>
      <c r="E7" s="4">
        <v>0.3</v>
      </c>
    </row>
    <row r="8" spans="1:5" x14ac:dyDescent="0.45">
      <c r="D8">
        <f>SUM(D2:D7)</f>
        <v>4500</v>
      </c>
    </row>
    <row r="9" spans="1:5" x14ac:dyDescent="0.45">
      <c r="A9" s="1" t="s">
        <v>9</v>
      </c>
      <c r="B9" s="2">
        <v>8600</v>
      </c>
      <c r="C9" s="2">
        <v>19200</v>
      </c>
    </row>
    <row r="10" spans="1:5" x14ac:dyDescent="0.45">
      <c r="A10" s="1" t="s">
        <v>13</v>
      </c>
      <c r="C10" s="4">
        <v>0.47</v>
      </c>
    </row>
    <row r="11" spans="1:5" x14ac:dyDescent="0.45">
      <c r="A11" s="1" t="s">
        <v>18</v>
      </c>
      <c r="B11">
        <v>1150</v>
      </c>
      <c r="C11" s="4"/>
    </row>
    <row r="13" spans="1:5" x14ac:dyDescent="0.45">
      <c r="B13" s="6" t="s">
        <v>10</v>
      </c>
      <c r="C13" s="6" t="s">
        <v>11</v>
      </c>
      <c r="D13" s="6" t="s">
        <v>21</v>
      </c>
      <c r="E13" s="6" t="s">
        <v>17</v>
      </c>
    </row>
    <row r="14" spans="1:5" x14ac:dyDescent="0.45">
      <c r="A14" s="1" t="s">
        <v>0</v>
      </c>
      <c r="B14" s="7">
        <v>141.00000000000003</v>
      </c>
      <c r="C14" s="7">
        <v>329</v>
      </c>
      <c r="D14" s="3">
        <f t="shared" ref="D14:D19" si="0">SUM(B14:C14)</f>
        <v>470</v>
      </c>
      <c r="E14" s="3">
        <f t="shared" ref="E14:E19" si="1">E2*D14</f>
        <v>141</v>
      </c>
    </row>
    <row r="15" spans="1:5" x14ac:dyDescent="0.45">
      <c r="A15" s="1" t="s">
        <v>1</v>
      </c>
      <c r="B15" s="7">
        <v>682.99999999999943</v>
      </c>
      <c r="C15" s="7">
        <v>616.99999999999966</v>
      </c>
      <c r="D15" s="3">
        <f t="shared" si="0"/>
        <v>1299.9999999999991</v>
      </c>
      <c r="E15" s="3">
        <f t="shared" si="1"/>
        <v>389.99999999999972</v>
      </c>
    </row>
    <row r="16" spans="1:5" x14ac:dyDescent="0.45">
      <c r="A16" s="1" t="s">
        <v>2</v>
      </c>
      <c r="B16" s="7">
        <v>240</v>
      </c>
      <c r="C16" s="7">
        <v>0</v>
      </c>
      <c r="D16" s="3">
        <f t="shared" si="0"/>
        <v>240</v>
      </c>
      <c r="E16" s="3">
        <f t="shared" si="1"/>
        <v>72</v>
      </c>
    </row>
    <row r="17" spans="1:5" x14ac:dyDescent="0.45">
      <c r="A17" s="1" t="s">
        <v>3</v>
      </c>
      <c r="B17" s="7">
        <v>820</v>
      </c>
      <c r="C17" s="7">
        <v>0</v>
      </c>
      <c r="D17" s="3">
        <f t="shared" si="0"/>
        <v>820</v>
      </c>
      <c r="E17" s="3">
        <f t="shared" si="1"/>
        <v>246</v>
      </c>
    </row>
    <row r="18" spans="1:5" x14ac:dyDescent="0.45">
      <c r="A18" s="1" t="s">
        <v>4</v>
      </c>
      <c r="B18" s="7">
        <v>318.00000000000011</v>
      </c>
      <c r="C18" s="7">
        <v>741.99999999999989</v>
      </c>
      <c r="D18" s="3">
        <f t="shared" si="0"/>
        <v>1060</v>
      </c>
      <c r="E18" s="3">
        <f t="shared" si="1"/>
        <v>318</v>
      </c>
    </row>
    <row r="19" spans="1:5" ht="14.65" thickBot="1" x14ac:dyDescent="0.5">
      <c r="A19" s="1" t="s">
        <v>5</v>
      </c>
      <c r="B19" s="9">
        <v>182.99999999999997</v>
      </c>
      <c r="C19" s="9">
        <v>427</v>
      </c>
      <c r="D19" s="10">
        <f t="shared" si="0"/>
        <v>610</v>
      </c>
      <c r="E19" s="3">
        <f t="shared" si="1"/>
        <v>183</v>
      </c>
    </row>
    <row r="20" spans="1:5" ht="14.65" thickTop="1" x14ac:dyDescent="0.45">
      <c r="A20" s="1" t="s">
        <v>15</v>
      </c>
      <c r="B20" s="3">
        <f>SUM(B14:B19)</f>
        <v>2384.9999999999995</v>
      </c>
      <c r="C20" s="3">
        <f>SUM(C14:C19)</f>
        <v>2114.9999999999995</v>
      </c>
      <c r="D20" s="3">
        <f>SUM(D14:D19)</f>
        <v>4499.9999999999991</v>
      </c>
    </row>
    <row r="21" spans="1:5" x14ac:dyDescent="0.45">
      <c r="A21" s="1"/>
      <c r="B21" s="6" t="s">
        <v>16</v>
      </c>
      <c r="C21" s="3">
        <f>C10*D20</f>
        <v>2114.9999999999995</v>
      </c>
    </row>
    <row r="23" spans="1:5" x14ac:dyDescent="0.45">
      <c r="A23" s="1" t="s">
        <v>14</v>
      </c>
      <c r="B23" s="5">
        <f>SUMPRODUCT(B9:C9,B20:C20)</f>
        <v>61118999.999999985</v>
      </c>
    </row>
    <row r="25" spans="1:5" x14ac:dyDescent="0.45">
      <c r="A25" s="1" t="s">
        <v>19</v>
      </c>
      <c r="B25" s="8">
        <f>SUMPRODUCT(B2:C7,B14:C19)</f>
        <v>5413889.9999999991</v>
      </c>
    </row>
    <row r="26" spans="1:5" x14ac:dyDescent="0.45">
      <c r="A26" s="1" t="s">
        <v>20</v>
      </c>
      <c r="B26" s="8">
        <f>B11*D20</f>
        <v>5174999.9999999991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zoomScale="115" zoomScaleNormal="115" workbookViewId="0">
      <selection activeCell="C25" sqref="C25"/>
    </sheetView>
  </sheetViews>
  <sheetFormatPr defaultRowHeight="14.25" x14ac:dyDescent="0.45"/>
  <cols>
    <col min="1" max="1" width="20" bestFit="1" customWidth="1"/>
    <col min="2" max="2" width="18.86328125" bestFit="1" customWidth="1"/>
    <col min="3" max="3" width="23.1328125" bestFit="1" customWidth="1"/>
    <col min="4" max="4" width="12.73046875" bestFit="1" customWidth="1"/>
    <col min="5" max="5" width="13.3984375" bestFit="1" customWidth="1"/>
  </cols>
  <sheetData>
    <row r="1" spans="1:5" x14ac:dyDescent="0.45">
      <c r="B1" s="6" t="s">
        <v>6</v>
      </c>
      <c r="C1" s="6" t="s">
        <v>7</v>
      </c>
      <c r="D1" s="6" t="s">
        <v>8</v>
      </c>
      <c r="E1" s="6" t="s">
        <v>12</v>
      </c>
    </row>
    <row r="2" spans="1:5" x14ac:dyDescent="0.45">
      <c r="A2" s="1" t="s">
        <v>0</v>
      </c>
      <c r="B2">
        <v>1350</v>
      </c>
      <c r="C2">
        <v>1460</v>
      </c>
      <c r="D2">
        <v>470</v>
      </c>
      <c r="E2" s="4">
        <v>0.3</v>
      </c>
    </row>
    <row r="3" spans="1:5" x14ac:dyDescent="0.45">
      <c r="A3" s="1" t="s">
        <v>1</v>
      </c>
      <c r="B3">
        <v>1010</v>
      </c>
      <c r="C3">
        <v>1050</v>
      </c>
      <c r="D3">
        <v>1300</v>
      </c>
      <c r="E3" s="4">
        <v>0.3</v>
      </c>
    </row>
    <row r="4" spans="1:5" x14ac:dyDescent="0.45">
      <c r="A4" s="1" t="s">
        <v>2</v>
      </c>
      <c r="B4">
        <v>1020</v>
      </c>
      <c r="C4">
        <v>1110</v>
      </c>
      <c r="D4">
        <v>240</v>
      </c>
      <c r="E4" s="4">
        <v>0.3</v>
      </c>
    </row>
    <row r="5" spans="1:5" x14ac:dyDescent="0.45">
      <c r="A5" s="1" t="s">
        <v>3</v>
      </c>
      <c r="B5">
        <v>1090</v>
      </c>
      <c r="C5">
        <v>1180</v>
      </c>
      <c r="D5">
        <v>820</v>
      </c>
      <c r="E5" s="4">
        <v>0.3</v>
      </c>
    </row>
    <row r="6" spans="1:5" x14ac:dyDescent="0.45">
      <c r="A6" s="1" t="s">
        <v>4</v>
      </c>
      <c r="B6">
        <v>1360</v>
      </c>
      <c r="C6">
        <v>1420</v>
      </c>
      <c r="D6">
        <v>1060</v>
      </c>
      <c r="E6" s="4">
        <v>0.3</v>
      </c>
    </row>
    <row r="7" spans="1:5" x14ac:dyDescent="0.45">
      <c r="A7" s="1" t="s">
        <v>5</v>
      </c>
      <c r="B7">
        <v>1000</v>
      </c>
      <c r="C7">
        <v>1400</v>
      </c>
      <c r="D7">
        <v>610</v>
      </c>
      <c r="E7" s="4">
        <v>0.3</v>
      </c>
    </row>
    <row r="8" spans="1:5" x14ac:dyDescent="0.45">
      <c r="D8">
        <f>SUM(D2:D7)</f>
        <v>4500</v>
      </c>
    </row>
    <row r="9" spans="1:5" x14ac:dyDescent="0.45">
      <c r="A9" s="1" t="s">
        <v>9</v>
      </c>
      <c r="B9" s="2">
        <v>8600</v>
      </c>
      <c r="C9" s="2">
        <v>19200</v>
      </c>
    </row>
    <row r="10" spans="1:5" x14ac:dyDescent="0.45">
      <c r="A10" s="1" t="s">
        <v>13</v>
      </c>
      <c r="C10" s="4">
        <v>0.47</v>
      </c>
    </row>
    <row r="11" spans="1:5" x14ac:dyDescent="0.45">
      <c r="A11" s="1" t="s">
        <v>18</v>
      </c>
      <c r="B11">
        <v>1150</v>
      </c>
      <c r="C11" s="4"/>
    </row>
    <row r="13" spans="1:5" x14ac:dyDescent="0.45">
      <c r="B13" s="6" t="s">
        <v>10</v>
      </c>
      <c r="C13" s="6" t="s">
        <v>11</v>
      </c>
      <c r="D13" s="6" t="s">
        <v>21</v>
      </c>
      <c r="E13" s="6" t="s">
        <v>17</v>
      </c>
    </row>
    <row r="14" spans="1:5" x14ac:dyDescent="0.45">
      <c r="A14" s="1" t="s">
        <v>0</v>
      </c>
      <c r="B14" s="7">
        <v>141</v>
      </c>
      <c r="C14" s="7">
        <v>329.00000000000006</v>
      </c>
      <c r="D14" s="3">
        <f>SUM(B14:C14)</f>
        <v>470.00000000000006</v>
      </c>
      <c r="E14" s="3">
        <f>E2*D14</f>
        <v>141</v>
      </c>
    </row>
    <row r="15" spans="1:5" x14ac:dyDescent="0.45">
      <c r="A15" s="1" t="s">
        <v>1</v>
      </c>
      <c r="B15" s="7">
        <v>390</v>
      </c>
      <c r="C15" s="7">
        <v>910.00000000000034</v>
      </c>
      <c r="D15" s="3">
        <f t="shared" ref="D14:D19" si="0">SUM(B15:C15)</f>
        <v>1300.0000000000005</v>
      </c>
      <c r="E15" s="3">
        <f t="shared" ref="E14:E19" si="1">E3*D15</f>
        <v>390.00000000000011</v>
      </c>
    </row>
    <row r="16" spans="1:5" x14ac:dyDescent="0.45">
      <c r="A16" s="1" t="s">
        <v>2</v>
      </c>
      <c r="B16" s="7">
        <v>72.000000000000014</v>
      </c>
      <c r="C16" s="7">
        <v>168.00000000000003</v>
      </c>
      <c r="D16" s="3">
        <f t="shared" si="0"/>
        <v>240.00000000000006</v>
      </c>
      <c r="E16" s="3">
        <f t="shared" si="1"/>
        <v>72.000000000000014</v>
      </c>
    </row>
    <row r="17" spans="1:5" x14ac:dyDescent="0.45">
      <c r="A17" s="1" t="s">
        <v>3</v>
      </c>
      <c r="B17" s="7">
        <v>246</v>
      </c>
      <c r="C17" s="7">
        <v>574</v>
      </c>
      <c r="D17" s="3">
        <f t="shared" si="0"/>
        <v>820</v>
      </c>
      <c r="E17" s="3">
        <f t="shared" si="1"/>
        <v>246</v>
      </c>
    </row>
    <row r="18" spans="1:5" x14ac:dyDescent="0.45">
      <c r="A18" s="1" t="s">
        <v>4</v>
      </c>
      <c r="B18" s="7">
        <v>1060</v>
      </c>
      <c r="C18" s="7">
        <v>0</v>
      </c>
      <c r="D18" s="3">
        <f t="shared" si="0"/>
        <v>1060</v>
      </c>
      <c r="E18" s="3">
        <f t="shared" si="1"/>
        <v>318</v>
      </c>
    </row>
    <row r="19" spans="1:5" ht="14.65" thickBot="1" x14ac:dyDescent="0.5">
      <c r="A19" s="1" t="s">
        <v>5</v>
      </c>
      <c r="B19" s="9">
        <v>475.99999999999892</v>
      </c>
      <c r="C19" s="9">
        <v>133.99999999999872</v>
      </c>
      <c r="D19" s="10">
        <f t="shared" si="0"/>
        <v>609.99999999999761</v>
      </c>
      <c r="E19" s="3">
        <f t="shared" si="1"/>
        <v>182.99999999999929</v>
      </c>
    </row>
    <row r="20" spans="1:5" ht="14.65" thickTop="1" x14ac:dyDescent="0.45">
      <c r="A20" s="1" t="s">
        <v>15</v>
      </c>
      <c r="B20" s="3">
        <f>SUM(B14:B19)</f>
        <v>2384.9999999999991</v>
      </c>
      <c r="C20" s="3">
        <f>SUM(C14:C19)</f>
        <v>2114.9999999999991</v>
      </c>
      <c r="D20" s="3">
        <f>SUM(D14:D19)</f>
        <v>4499.9999999999982</v>
      </c>
    </row>
    <row r="21" spans="1:5" x14ac:dyDescent="0.45">
      <c r="A21" s="1"/>
      <c r="B21" s="6" t="s">
        <v>16</v>
      </c>
      <c r="C21" s="3">
        <f>C10*D20</f>
        <v>2114.9999999999991</v>
      </c>
    </row>
    <row r="23" spans="1:5" x14ac:dyDescent="0.45">
      <c r="A23" s="1" t="s">
        <v>14</v>
      </c>
      <c r="B23" s="11">
        <f>SUMPRODUCT(B9:C9,B20:C20)</f>
        <v>61118999.999999978</v>
      </c>
    </row>
    <row r="24" spans="1:5" x14ac:dyDescent="0.45">
      <c r="A24" s="1" t="s">
        <v>22</v>
      </c>
      <c r="B24" s="2">
        <v>61118999.999999985</v>
      </c>
    </row>
    <row r="25" spans="1:5" x14ac:dyDescent="0.45">
      <c r="A25" s="1" t="s">
        <v>19</v>
      </c>
      <c r="B25" s="8">
        <f>SUMPRODUCT(B2:C7,B14:C19)</f>
        <v>5330669.9999999972</v>
      </c>
    </row>
    <row r="26" spans="1:5" x14ac:dyDescent="0.45">
      <c r="A26" s="1" t="s">
        <v>20</v>
      </c>
      <c r="B26" s="8">
        <f>B11*D20</f>
        <v>5174999.9999999981</v>
      </c>
    </row>
    <row r="28" spans="1:5" x14ac:dyDescent="0.45">
      <c r="A28" s="1" t="s">
        <v>23</v>
      </c>
      <c r="B28" s="12">
        <f>C16+C17</f>
        <v>742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AlternativeOptimal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Ohlmann, Jeffrey W</cp:lastModifiedBy>
  <dcterms:created xsi:type="dcterms:W3CDTF">2016-02-23T15:28:55Z</dcterms:created>
  <dcterms:modified xsi:type="dcterms:W3CDTF">2018-09-12T15:08:46Z</dcterms:modified>
</cp:coreProperties>
</file>