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hn\Downloads\"/>
    </mc:Choice>
  </mc:AlternateContent>
  <xr:revisionPtr revIDLastSave="0" documentId="8_{E0722CC0-4615-4BF0-951E-1E6CF82A5614}" xr6:coauthVersionLast="47" xr6:coauthVersionMax="47" xr10:uidLastSave="{00000000-0000-0000-0000-000000000000}"/>
  <bookViews>
    <workbookView xWindow="57480" yWindow="-120" windowWidth="29040" windowHeight="17025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Sheet1!$A$1:$R$117</definedName>
    <definedName name="SlideList" localSheetId="0">Sheet1!#REF!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6" i="1" l="1"/>
  <c r="M107" i="1"/>
  <c r="M108" i="1"/>
  <c r="M109" i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M98" i="1"/>
  <c r="M99" i="1"/>
  <c r="M100" i="1"/>
  <c r="M101" i="1"/>
  <c r="M102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103" i="1"/>
  <c r="M104" i="1"/>
  <c r="M105" i="1"/>
  <c r="M73" i="1"/>
  <c r="M74" i="1"/>
  <c r="M75" i="1"/>
  <c r="M76" i="1"/>
  <c r="M77" i="1"/>
  <c r="M78" i="1"/>
  <c r="M79" i="1"/>
  <c r="I2" i="1"/>
  <c r="M2" i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M9" i="1"/>
  <c r="I10" i="1"/>
  <c r="M10" i="1" s="1"/>
  <c r="I11" i="1"/>
  <c r="M11" i="1" s="1"/>
  <c r="I12" i="1"/>
  <c r="M12" i="1" s="1"/>
  <c r="I13" i="1"/>
  <c r="M13" i="1" s="1"/>
  <c r="I14" i="1"/>
  <c r="M14" i="1" s="1"/>
  <c r="M15" i="1"/>
  <c r="I16" i="1"/>
  <c r="M16" i="1" s="1"/>
  <c r="M17" i="1"/>
  <c r="I18" i="1"/>
  <c r="M18" i="1" s="1"/>
  <c r="I19" i="1"/>
  <c r="M19" i="1" s="1"/>
  <c r="I20" i="1"/>
  <c r="M20" i="1" s="1"/>
  <c r="M21" i="1"/>
  <c r="I22" i="1"/>
  <c r="M22" i="1" s="1"/>
  <c r="I23" i="1"/>
  <c r="M23" i="1" s="1"/>
  <c r="M24" i="1"/>
  <c r="M25" i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8" i="1"/>
  <c r="M38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M50" i="1"/>
  <c r="I51" i="1"/>
  <c r="M51" i="1" s="1"/>
  <c r="I52" i="1"/>
  <c r="M52" i="1" s="1"/>
  <c r="I53" i="1"/>
  <c r="M53" i="1" s="1"/>
  <c r="I54" i="1"/>
  <c r="M54" i="1" s="1"/>
  <c r="I55" i="1"/>
  <c r="M55" i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M62" i="1"/>
  <c r="M63" i="1"/>
  <c r="M64" i="1"/>
  <c r="M65" i="1"/>
  <c r="M66" i="1"/>
  <c r="M67" i="1"/>
  <c r="M68" i="1"/>
  <c r="M69" i="1"/>
  <c r="M70" i="1"/>
  <c r="M71" i="1"/>
  <c r="M72" i="1"/>
  <c r="K110" i="1"/>
  <c r="K111" i="1"/>
  <c r="K112" i="1"/>
  <c r="K113" i="1"/>
  <c r="K114" i="1"/>
  <c r="K115" i="1"/>
  <c r="K116" i="1"/>
  <c r="K117" i="1"/>
  <c r="C117" i="1"/>
  <c r="C116" i="1"/>
  <c r="C115" i="1"/>
  <c r="C114" i="1"/>
  <c r="C113" i="1"/>
  <c r="C112" i="1"/>
  <c r="C111" i="1"/>
  <c r="C110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K74" i="1"/>
  <c r="K75" i="1"/>
  <c r="K76" i="1"/>
  <c r="K77" i="1"/>
  <c r="K78" i="1"/>
  <c r="K79" i="1"/>
  <c r="K80" i="1"/>
  <c r="K81" i="1"/>
  <c r="K82" i="1"/>
  <c r="K83" i="1"/>
  <c r="K84" i="1"/>
  <c r="K85" i="1"/>
  <c r="C74" i="1"/>
  <c r="C75" i="1"/>
  <c r="C76" i="1"/>
  <c r="C77" i="1"/>
  <c r="C78" i="1"/>
  <c r="C79" i="1"/>
  <c r="C80" i="1"/>
  <c r="C81" i="1"/>
  <c r="C82" i="1"/>
  <c r="C83" i="1"/>
  <c r="C84" i="1"/>
  <c r="C85" i="1"/>
  <c r="C69" i="1"/>
  <c r="K69" i="1"/>
  <c r="C70" i="1"/>
  <c r="K70" i="1"/>
  <c r="C71" i="1"/>
  <c r="K71" i="1"/>
  <c r="C72" i="1"/>
  <c r="K72" i="1"/>
  <c r="C73" i="1"/>
  <c r="K73" i="1"/>
  <c r="K68" i="1"/>
  <c r="C68" i="1"/>
  <c r="C63" i="1"/>
  <c r="K63" i="1"/>
  <c r="C64" i="1"/>
  <c r="K64" i="1"/>
  <c r="C65" i="1"/>
  <c r="K65" i="1"/>
  <c r="C66" i="1"/>
  <c r="K66" i="1"/>
  <c r="C67" i="1"/>
  <c r="K67" i="1"/>
  <c r="C62" i="1"/>
  <c r="K6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C57" i="1"/>
  <c r="C58" i="1"/>
  <c r="C59" i="1"/>
  <c r="C60" i="1"/>
  <c r="C61" i="1"/>
  <c r="C51" i="1"/>
  <c r="C52" i="1"/>
  <c r="C53" i="1"/>
  <c r="C54" i="1"/>
  <c r="C55" i="1"/>
  <c r="C45" i="1"/>
  <c r="C46" i="1"/>
  <c r="C47" i="1"/>
  <c r="C48" i="1"/>
  <c r="C49" i="1"/>
  <c r="C39" i="1"/>
  <c r="C40" i="1"/>
  <c r="C41" i="1"/>
  <c r="C42" i="1"/>
  <c r="C43" i="1"/>
  <c r="C33" i="1"/>
  <c r="C34" i="1"/>
  <c r="C35" i="1"/>
  <c r="C36" i="1"/>
  <c r="C37" i="1"/>
  <c r="C27" i="1"/>
  <c r="C28" i="1"/>
  <c r="C29" i="1"/>
  <c r="C30" i="1"/>
  <c r="C31" i="1"/>
  <c r="C21" i="1"/>
  <c r="C22" i="1"/>
  <c r="C23" i="1"/>
  <c r="C24" i="1"/>
  <c r="C25" i="1"/>
  <c r="C15" i="1"/>
  <c r="C16" i="1"/>
  <c r="C17" i="1"/>
  <c r="C18" i="1"/>
  <c r="C19" i="1"/>
  <c r="C9" i="1"/>
  <c r="C10" i="1"/>
  <c r="C11" i="1"/>
  <c r="C12" i="1"/>
  <c r="C13" i="1"/>
  <c r="C3" i="1"/>
  <c r="C4" i="1"/>
  <c r="C5" i="1"/>
  <c r="C6" i="1"/>
  <c r="C7" i="1"/>
  <c r="C56" i="1"/>
  <c r="C50" i="1"/>
  <c r="C2" i="1"/>
  <c r="C8" i="1"/>
  <c r="C14" i="1"/>
  <c r="C20" i="1"/>
  <c r="C26" i="1"/>
  <c r="C32" i="1"/>
  <c r="C38" i="1"/>
  <c r="C44" i="1"/>
</calcChain>
</file>

<file path=xl/sharedStrings.xml><?xml version="1.0" encoding="utf-8"?>
<sst xmlns="http://schemas.openxmlformats.org/spreadsheetml/2006/main" count="813" uniqueCount="161">
  <si>
    <t>C2</t>
  </si>
  <si>
    <t>D1</t>
  </si>
  <si>
    <t>D2</t>
  </si>
  <si>
    <t>E1</t>
  </si>
  <si>
    <t>E2</t>
  </si>
  <si>
    <t>C1</t>
  </si>
  <si>
    <t>Slide</t>
  </si>
  <si>
    <t>Genotype</t>
  </si>
  <si>
    <t>Timepoint</t>
  </si>
  <si>
    <t>Name</t>
  </si>
  <si>
    <t>Mouse ID</t>
  </si>
  <si>
    <t>Capture area</t>
  </si>
  <si>
    <t>F</t>
  </si>
  <si>
    <t>M</t>
  </si>
  <si>
    <t>Sex</t>
  </si>
  <si>
    <t>TP_Geno_Mouse</t>
  </si>
  <si>
    <t>Spinal segment</t>
  </si>
  <si>
    <t>Count file</t>
  </si>
  <si>
    <t>Annotation file</t>
  </si>
  <si>
    <t>Failed</t>
  </si>
  <si>
    <t>104_HRA00050</t>
  </si>
  <si>
    <t>Lumbar onset, lumbar section</t>
  </si>
  <si>
    <t>PM</t>
  </si>
  <si>
    <t>92_HRA00041</t>
  </si>
  <si>
    <t>L8CN10</t>
  </si>
  <si>
    <t>L8CN11</t>
  </si>
  <si>
    <t>Bulbar onset, Cervical section</t>
  </si>
  <si>
    <t>L8CN13</t>
  </si>
  <si>
    <t>Lumbar onset, Cervical section</t>
  </si>
  <si>
    <t>L8CN12</t>
  </si>
  <si>
    <t>L8CN16</t>
  </si>
  <si>
    <t>Bulbar onset, lumbar section</t>
  </si>
  <si>
    <t>L8CN14</t>
  </si>
  <si>
    <t>L8CN15</t>
  </si>
  <si>
    <t>L8CN6</t>
  </si>
  <si>
    <t>L8CN7</t>
  </si>
  <si>
    <t>L8CN9</t>
  </si>
  <si>
    <t>L8CN151</t>
  </si>
  <si>
    <t>L8CN153</t>
  </si>
  <si>
    <t>L8CN152</t>
  </si>
  <si>
    <t>L8CN154</t>
  </si>
  <si>
    <t>L8CN155</t>
  </si>
  <si>
    <t>L8CN157</t>
  </si>
  <si>
    <t>L8CN156</t>
  </si>
  <si>
    <t>L8CN158</t>
  </si>
  <si>
    <t>L8CN11_C2.tsv.annotations.tsv</t>
  </si>
  <si>
    <t>L8CN13_E2.tsv.annotations.tsv</t>
  </si>
  <si>
    <t>L8CN14_C2.tsv.annotations.tsv</t>
  </si>
  <si>
    <t>L8CN15_E2.tsv.annotations.tsv</t>
  </si>
  <si>
    <t>L8CN16_C1.tsv.annotations.tsv</t>
  </si>
  <si>
    <t>L8CN6_C1.tsv.annotations.tsv</t>
  </si>
  <si>
    <t>L8CN7_E1.tsv.annotations.tsv</t>
  </si>
  <si>
    <t>98_HRAL</t>
  </si>
  <si>
    <t>98_HRAC</t>
  </si>
  <si>
    <t>109_HRAL</t>
  </si>
  <si>
    <t>109_HRAC</t>
  </si>
  <si>
    <t>L8CN10_D1.tsv.annotations.tsv</t>
  </si>
  <si>
    <t>L8CN12_C2.tsv.annotations.tsv</t>
  </si>
  <si>
    <t>L8CN16_E2.tsv.annotations.tsv</t>
  </si>
  <si>
    <t>L8CN6_C2.tsv.annotations.tsv</t>
  </si>
  <si>
    <t>L8CN7_C1.tsv.annotations.tsv</t>
  </si>
  <si>
    <t>L8CN9_E1.tsv.annotations.tsv</t>
  </si>
  <si>
    <t>L8CN6_E2.tsv.annotations.tsv</t>
  </si>
  <si>
    <t>L8CN11_E1.tsv.annotations.tsv</t>
  </si>
  <si>
    <t>L8CN12_E1.tsv.annotations.tsv</t>
  </si>
  <si>
    <t>L8CN14_E2.tsv.annotations.tsv</t>
  </si>
  <si>
    <t>L8CN15_C1.tsv.annotations.tsv</t>
  </si>
  <si>
    <t>L8CN7_D2.tsv.annotations.tsv</t>
  </si>
  <si>
    <t>L8CN11_C1.tsv.annotations.tsv</t>
  </si>
  <si>
    <t>L8CN12_C1.tsv.annotations.tsv</t>
  </si>
  <si>
    <t>L8CN13_C2.tsv.annotations.tsv</t>
  </si>
  <si>
    <t>L8CN6_D1.tsv.annotations.tsv</t>
  </si>
  <si>
    <t>L8CN7_D1.tsv.annotations.tsv</t>
  </si>
  <si>
    <t>L8CN9_D1.tsv.annotations.tsv</t>
  </si>
  <si>
    <t>L8CN13_C1.tsv.annotations.tsv</t>
  </si>
  <si>
    <t>Count file, not annotated, not failed, not ATG7(fl/fl);ChatCre(+/-);SOD(-/-)</t>
  </si>
  <si>
    <t>L8CN159</t>
  </si>
  <si>
    <t>L8CN160</t>
  </si>
  <si>
    <t>L8CN151_D1_stdata_aligned_counts_IDs.txt</t>
  </si>
  <si>
    <t>L8CN151_D2_stdata_aligned_counts_IDs.txt</t>
  </si>
  <si>
    <t>L8CN151_E1_stdata_aligned_counts_IDs.txt</t>
  </si>
  <si>
    <t>L8CN151_E2_stdata_aligned_counts_IDs.txt</t>
  </si>
  <si>
    <t>L8CN152_C1_stdata_aligned_counts_IDs.txt</t>
  </si>
  <si>
    <t>L8CN152_C2_stdata_aligned_counts_IDs.txt</t>
  </si>
  <si>
    <t>L8CN152_E2_stdata_aligned_counts_IDs.txt</t>
  </si>
  <si>
    <t>L8CN153_C1_stdata_aligned_counts_IDs.txt</t>
  </si>
  <si>
    <t>L8CN154_C1_stdata_aligned_counts_IDs.txt</t>
  </si>
  <si>
    <t>L8CN154_C2_stdata_aligned_counts_IDs.txt</t>
  </si>
  <si>
    <t>L8CN154_D1_stdata_aligned_counts_IDs.txt</t>
  </si>
  <si>
    <t>L8CN154_E1_stdata_aligned_counts_IDs.txt</t>
  </si>
  <si>
    <t>L8CN155_C1_stdata_aligned_counts_IDs.txt</t>
  </si>
  <si>
    <t>L8CN156_C1_stdata_aligned_counts_IDs.txt</t>
  </si>
  <si>
    <t>L8CN156_C2_stdata_aligned_counts_IDs.txt</t>
  </si>
  <si>
    <t>L8CN156_D1_stdata_aligned_counts_IDs.txt</t>
  </si>
  <si>
    <t>L8CN156_D2_stdata_aligned_counts_IDs.txt</t>
  </si>
  <si>
    <t>L8CN156_E1_stdata_aligned_counts_IDs.txt</t>
  </si>
  <si>
    <t>L8CN156_E2_stdata_aligned_counts_IDs.txt</t>
  </si>
  <si>
    <t>L8CN157_C1_stdata_aligned_counts_IDs.txt</t>
  </si>
  <si>
    <t>L8CN157_C2_stdata_aligned_counts_IDs.txt</t>
  </si>
  <si>
    <t>L8CN158_C1_stdata_aligned_counts_IDs.txt</t>
  </si>
  <si>
    <t>L8CN158_C2_stdata_aligned_counts_IDs.txt</t>
  </si>
  <si>
    <t>L8CN158_D1_stdata_aligned_counts_IDs.txt</t>
  </si>
  <si>
    <t>L8CN151_D2.tsv.annotations.tsv</t>
  </si>
  <si>
    <t>L8CN152_C2.tsv.annotations.tsv</t>
  </si>
  <si>
    <t>L8CN154_C2.tsv.annotations.tsv</t>
  </si>
  <si>
    <t>L8CN157_C2.tsv.annotations.tsv</t>
  </si>
  <si>
    <t>L8CN158_C1.tsv.annotations.tsv</t>
  </si>
  <si>
    <t>L8CN158_C2.tsv.annotations.tsv</t>
  </si>
  <si>
    <t>L8CN159_E2.tsv.annotations.tsv</t>
  </si>
  <si>
    <t>T-5399_HRAL</t>
  </si>
  <si>
    <t>T-5399_HRAC</t>
  </si>
  <si>
    <t>L8CN155_C1.tsv.annotations.tsv</t>
  </si>
  <si>
    <t>L8CN156_C1.tsv.annotations.tsv</t>
  </si>
  <si>
    <t>L8CN160_C1.tsv.annotations.tsv</t>
  </si>
  <si>
    <t>L8CN153_C1.tsv.annotations.tsv</t>
  </si>
  <si>
    <t>L8CN156_C2.tsv.annotations.tsv</t>
  </si>
  <si>
    <t>L8CN10_C1.tsv.annotations.tsv</t>
  </si>
  <si>
    <t>L8CN11_D1.tsv.annotations.tsv</t>
  </si>
  <si>
    <t>L8CN11_D2.tsv.annotations.tsv</t>
  </si>
  <si>
    <t>L8CN6_D2.tsv.annotations.tsv</t>
  </si>
  <si>
    <t>L8CN6_E1.tsv.annotations.tsv</t>
  </si>
  <si>
    <t>L8CN7_E2.tsv.annotations.tsv</t>
  </si>
  <si>
    <t>L8CN9_C1.tsv.annotations.tsv</t>
  </si>
  <si>
    <t>L8CN160_C2.tsv.annotations.tsv</t>
  </si>
  <si>
    <t>L8CN160_D1.tsv.annotations.tsv</t>
  </si>
  <si>
    <t>L8CN159_D2.tsv.annotations.tsv</t>
  </si>
  <si>
    <t>L8CN157_C1.tsv.annotations.tsv</t>
  </si>
  <si>
    <t>L8CN159_D1.tsv.annotations.tsv</t>
  </si>
  <si>
    <t>L8CN156_E2.tsv.annotations.tsv</t>
  </si>
  <si>
    <t>L8CN156_D2.tsv.annotations.tsv</t>
  </si>
  <si>
    <t>L8CN154_E1.tsv.annotations.tsv</t>
  </si>
  <si>
    <t>L8CN151_E2.tsv.annotations.tsv</t>
  </si>
  <si>
    <t>L8CN152_E2.tsv.annotations.tsv</t>
  </si>
  <si>
    <t>L8CN15_D2.tsv.annotations.tsv</t>
  </si>
  <si>
    <t>L8CN11_E2.tsv.annotations.tsv</t>
  </si>
  <si>
    <t>L8CN16_E1.tsv.annotations.tsv</t>
  </si>
  <si>
    <t>L8CN12_D1.tsv.annotations.tsv</t>
  </si>
  <si>
    <t>L8CN12_D2.tsv.annotations.tsv</t>
  </si>
  <si>
    <t>L8CN14_D1.tsv.annotations.tsv</t>
  </si>
  <si>
    <t>L8CN12_E2.tsv.annotations.tsv</t>
  </si>
  <si>
    <t>L8CN13_D2.tsv.annotations.tsv</t>
  </si>
  <si>
    <t>L8CN14_D2.tsv.annotations.tsv</t>
  </si>
  <si>
    <t>L8CN15_C2.tsv.annotations.tsv</t>
  </si>
  <si>
    <t>L8CN151_D1.tsv.annotations.tsv</t>
  </si>
  <si>
    <t>L8CN16_C2.tsv.annotations.tsv</t>
  </si>
  <si>
    <t>L8CN154_C1.tsv.annotations.tsv</t>
  </si>
  <si>
    <t>L8CN156_D1.tsv.annotations.tsv</t>
  </si>
  <si>
    <t>L8CN159_C1.tsv.annotations.tsv</t>
  </si>
  <si>
    <t>94_HRAL</t>
  </si>
  <si>
    <t>104_HRAL</t>
  </si>
  <si>
    <t>99_HRAC</t>
  </si>
  <si>
    <t>L8CN13_E1.tsv.annotations.tsv</t>
  </si>
  <si>
    <t>L8CN14_E1.tsv.annotations.tsv</t>
  </si>
  <si>
    <t>L8CN159_C2.tsv.annotations.tsv</t>
  </si>
  <si>
    <t>L8CN15_D1.tsv.annotations.tsv</t>
  </si>
  <si>
    <t>L8CN151_E1.tsv.annotations.tsv</t>
  </si>
  <si>
    <t>L8CN16_D1.tsv.annotations.tsv</t>
  </si>
  <si>
    <t>L8CN152_C1.tsv.annotations.tsv</t>
  </si>
  <si>
    <t>L8CN154_D1.tsv.annotations.tsv</t>
  </si>
  <si>
    <t>L8CN156_E1.tsv.annotations.tsv</t>
  </si>
  <si>
    <t>L8CN158_D1.tsv.annotations.tsv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</si>
</sst>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2" borderId="0" xfId="0" applyFont="1" applyFill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18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workbookViewId="0">
      <selection activeCell="A118" sqref="A118:XFD233"/>
    </sheetView>
  </sheetViews>
  <sheetFormatPr defaultColWidth="10.796875" defaultRowHeight="15.6" x14ac:dyDescent="0.6"/>
  <cols>
    <col min="1" max="1" width="10.1484375" bestFit="1" customWidth="1"/>
    <col min="2" max="2" width="13.1484375" bestFit="1" customWidth="1"/>
    <col min="3" max="3" width="14" bestFit="1" customWidth="1"/>
    <col min="4" max="4" width="16" bestFit="1" customWidth="1"/>
    <col min="5" max="5" width="31" bestFit="1" customWidth="1"/>
    <col min="6" max="6" width="10.1484375" bestFit="1" customWidth="1"/>
    <col min="7" max="7" width="4.6484375" bestFit="1" customWidth="1"/>
    <col min="8" max="8" width="15.34765625" bestFit="1" customWidth="1"/>
    <col min="9" max="9" width="44.5" bestFit="1" customWidth="1"/>
    <col min="10" max="10" width="31.84765625" bestFit="1" customWidth="1"/>
    <col min="11" max="11" width="60.1484375" bestFit="1" customWidth="1"/>
    <col min="12" max="12" width="48.34765625" bestFit="1" customWidth="1"/>
    <col min="13" max="13" width="19" bestFit="1" customWidth="1"/>
    <col min="14" max="14" width="10.84765625"/>
  </cols>
  <sheetData>
    <row r="1" spans="1:15" x14ac:dyDescent="0.6">
      <c r="A1" s="1" t="s">
        <v>6</v>
      </c>
      <c r="B1" s="1" t="s">
        <v>11</v>
      </c>
      <c r="C1" s="1" t="s">
        <v>9</v>
      </c>
      <c r="D1" s="1" t="s">
        <v>10</v>
      </c>
      <c r="E1" s="1" t="s">
        <v>7</v>
      </c>
      <c r="F1" s="1" t="s">
        <v>8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15</v>
      </c>
      <c r="L1" s="1" t="s">
        <v>19</v>
      </c>
      <c r="M1" s="1" t="s">
        <v>75</v>
      </c>
      <c r="N1" s="1"/>
      <c r="O1" s="1"/>
    </row>
    <row r="2" spans="1:15" x14ac:dyDescent="0.6">
      <c r="A2" s="1" t="s">
        <v>34</v>
      </c>
      <c r="B2" s="1" t="s">
        <v>5</v>
      </c>
      <c r="C2" s="1" t="str">
        <f t="shared" ref="C2:C56" si="0">CONCATENATE(A2,"_",B2)</f>
        <v>L8CN6_C1</v>
      </c>
      <c r="D2" s="3" t="s">
        <v>20</v>
      </c>
      <c r="E2" s="1" t="s">
        <v>28</v>
      </c>
      <c r="F2" s="1" t="s">
        <v>22</v>
      </c>
      <c r="G2" s="1" t="s">
        <v>13</v>
      </c>
      <c r="H2" s="1"/>
      <c r="I2" s="1" t="str">
        <f t="shared" ref="I2:I56" si="1">CONCATENATE(A2,"_",B2,"_","stdata_aligned_counts_IDs.txt")</f>
        <v>L8CN6_C1_stdata_aligned_counts_IDs.txt</v>
      </c>
      <c r="J2" s="1" t="s">
        <v>50</v>
      </c>
      <c r="K2" s="1" t="str">
        <f t="shared" ref="K2:K44" si="2">CONCATENATE(A2,"_",F2,"_",E2,"_",G2,"_",D2)</f>
        <v>L8CN6_PM_Lumbar onset, Cervical section_M_104_HRA00050</v>
      </c>
      <c r="L2" s="1"/>
      <c r="M2" s="1" t="str">
        <f t="shared" ref="M2:M61" si="3">IF(AND(NOT(ISBLANK(I2)),ISBLANK(J2),ISBLANK(L2),NOT(E2="ATG7(fl/fl);ChatCre(+/-);SOD(-/-)")),1,"")</f>
        <v/>
      </c>
      <c r="N2" s="1"/>
      <c r="O2" s="1"/>
    </row>
    <row r="3" spans="1:15" x14ac:dyDescent="0.6">
      <c r="A3" s="1" t="s">
        <v>34</v>
      </c>
      <c r="B3" s="1" t="s">
        <v>0</v>
      </c>
      <c r="C3" s="1" t="str">
        <f t="shared" ref="C3:C7" si="4">CONCATENATE(A3,"_",B3)</f>
        <v>L8CN6_C2</v>
      </c>
      <c r="D3" s="3" t="s">
        <v>20</v>
      </c>
      <c r="E3" s="1" t="s">
        <v>28</v>
      </c>
      <c r="F3" s="1" t="s">
        <v>22</v>
      </c>
      <c r="G3" s="1" t="s">
        <v>13</v>
      </c>
      <c r="H3" s="1"/>
      <c r="I3" s="1" t="str">
        <f t="shared" ref="I3:I7" si="5">CONCATENATE(A3,"_",B3,"_","stdata_aligned_counts_IDs.txt")</f>
        <v>L8CN6_C2_stdata_aligned_counts_IDs.txt</v>
      </c>
      <c r="J3" s="1" t="s">
        <v>59</v>
      </c>
      <c r="K3" s="1" t="str">
        <f t="shared" si="2"/>
        <v>L8CN6_PM_Lumbar onset, Cervical section_M_104_HRA00050</v>
      </c>
      <c r="L3" s="1"/>
      <c r="M3" s="1" t="str">
        <f t="shared" si="3"/>
        <v/>
      </c>
      <c r="N3" s="1"/>
      <c r="O3" s="1"/>
    </row>
    <row r="4" spans="1:15" x14ac:dyDescent="0.6">
      <c r="A4" s="1" t="s">
        <v>34</v>
      </c>
      <c r="B4" s="1" t="s">
        <v>1</v>
      </c>
      <c r="C4" s="1" t="str">
        <f t="shared" si="4"/>
        <v>L8CN6_D1</v>
      </c>
      <c r="D4" s="3" t="s">
        <v>20</v>
      </c>
      <c r="E4" s="1" t="s">
        <v>28</v>
      </c>
      <c r="F4" s="1" t="s">
        <v>22</v>
      </c>
      <c r="G4" s="1" t="s">
        <v>13</v>
      </c>
      <c r="H4" s="1"/>
      <c r="I4" s="1" t="str">
        <f t="shared" si="5"/>
        <v>L8CN6_D1_stdata_aligned_counts_IDs.txt</v>
      </c>
      <c r="J4" s="1" t="s">
        <v>71</v>
      </c>
      <c r="K4" s="1" t="str">
        <f t="shared" si="2"/>
        <v>L8CN6_PM_Lumbar onset, Cervical section_M_104_HRA00050</v>
      </c>
      <c r="L4" s="1"/>
      <c r="M4" s="1" t="str">
        <f t="shared" si="3"/>
        <v/>
      </c>
      <c r="O4" s="1"/>
    </row>
    <row r="5" spans="1:15" x14ac:dyDescent="0.6">
      <c r="A5" s="1" t="s">
        <v>34</v>
      </c>
      <c r="B5" s="1" t="s">
        <v>2</v>
      </c>
      <c r="C5" s="1" t="str">
        <f t="shared" si="4"/>
        <v>L8CN6_D2</v>
      </c>
      <c r="D5" s="3" t="s">
        <v>20</v>
      </c>
      <c r="E5" s="1" t="s">
        <v>28</v>
      </c>
      <c r="F5" s="1" t="s">
        <v>22</v>
      </c>
      <c r="G5" s="1" t="s">
        <v>13</v>
      </c>
      <c r="H5" s="1"/>
      <c r="I5" s="1" t="str">
        <f t="shared" si="5"/>
        <v>L8CN6_D2_stdata_aligned_counts_IDs.txt</v>
      </c>
      <c r="J5" s="1" t="s">
        <v>119</v>
      </c>
      <c r="K5" s="1" t="str">
        <f t="shared" si="2"/>
        <v>L8CN6_PM_Lumbar onset, Cervical section_M_104_HRA00050</v>
      </c>
      <c r="L5" s="1"/>
      <c r="M5" s="1" t="str">
        <f t="shared" si="3"/>
        <v/>
      </c>
      <c r="O5" s="1"/>
    </row>
    <row r="6" spans="1:15" x14ac:dyDescent="0.6">
      <c r="A6" s="1" t="s">
        <v>34</v>
      </c>
      <c r="B6" s="1" t="s">
        <v>3</v>
      </c>
      <c r="C6" s="1" t="str">
        <f t="shared" si="4"/>
        <v>L8CN6_E1</v>
      </c>
      <c r="D6" s="3" t="s">
        <v>20</v>
      </c>
      <c r="E6" s="1" t="s">
        <v>28</v>
      </c>
      <c r="F6" s="1" t="s">
        <v>22</v>
      </c>
      <c r="G6" s="1" t="s">
        <v>13</v>
      </c>
      <c r="H6" s="1"/>
      <c r="I6" s="1" t="str">
        <f t="shared" si="5"/>
        <v>L8CN6_E1_stdata_aligned_counts_IDs.txt</v>
      </c>
      <c r="J6" s="1" t="s">
        <v>120</v>
      </c>
      <c r="K6" s="1" t="str">
        <f t="shared" si="2"/>
        <v>L8CN6_PM_Lumbar onset, Cervical section_M_104_HRA00050</v>
      </c>
      <c r="L6" s="1"/>
      <c r="M6" s="1" t="str">
        <f t="shared" si="3"/>
        <v/>
      </c>
      <c r="N6" s="1"/>
      <c r="O6" s="1"/>
    </row>
    <row r="7" spans="1:15" x14ac:dyDescent="0.6">
      <c r="A7" s="1" t="s">
        <v>34</v>
      </c>
      <c r="B7" s="1" t="s">
        <v>4</v>
      </c>
      <c r="C7" s="1" t="str">
        <f t="shared" si="4"/>
        <v>L8CN6_E2</v>
      </c>
      <c r="D7" s="3" t="s">
        <v>20</v>
      </c>
      <c r="E7" s="1" t="s">
        <v>28</v>
      </c>
      <c r="F7" s="1" t="s">
        <v>22</v>
      </c>
      <c r="G7" s="1" t="s">
        <v>13</v>
      </c>
      <c r="H7" s="1"/>
      <c r="I7" s="1" t="str">
        <f t="shared" si="5"/>
        <v>L8CN6_E2_stdata_aligned_counts_IDs.txt</v>
      </c>
      <c r="J7" s="1" t="s">
        <v>62</v>
      </c>
      <c r="K7" s="1" t="str">
        <f t="shared" si="2"/>
        <v>L8CN6_PM_Lumbar onset, Cervical section_M_104_HRA00050</v>
      </c>
      <c r="L7" s="1"/>
      <c r="M7" s="1" t="str">
        <f t="shared" si="3"/>
        <v/>
      </c>
      <c r="N7" s="1"/>
      <c r="O7" s="1"/>
    </row>
    <row r="8" spans="1:15" x14ac:dyDescent="0.6">
      <c r="A8" s="1" t="s">
        <v>35</v>
      </c>
      <c r="B8" s="1" t="s">
        <v>5</v>
      </c>
      <c r="C8" s="1" t="str">
        <f t="shared" si="0"/>
        <v>L8CN7_C1</v>
      </c>
      <c r="D8" s="3" t="s">
        <v>20</v>
      </c>
      <c r="E8" s="1" t="s">
        <v>28</v>
      </c>
      <c r="F8" s="1" t="s">
        <v>22</v>
      </c>
      <c r="G8" s="1" t="s">
        <v>13</v>
      </c>
      <c r="H8" s="1"/>
      <c r="I8" s="1" t="str">
        <f t="shared" si="1"/>
        <v>L8CN7_C1_stdata_aligned_counts_IDs.txt</v>
      </c>
      <c r="J8" s="1" t="s">
        <v>60</v>
      </c>
      <c r="K8" s="1" t="str">
        <f t="shared" si="2"/>
        <v>L8CN7_PM_Lumbar onset, Cervical section_M_104_HRA00050</v>
      </c>
      <c r="L8" s="1"/>
      <c r="M8" s="1" t="str">
        <f t="shared" si="3"/>
        <v/>
      </c>
      <c r="N8" s="1"/>
      <c r="O8" s="1"/>
    </row>
    <row r="9" spans="1:15" x14ac:dyDescent="0.6">
      <c r="A9" s="1" t="s">
        <v>35</v>
      </c>
      <c r="B9" s="1" t="s">
        <v>0</v>
      </c>
      <c r="C9" s="1" t="str">
        <f t="shared" ref="C9:C13" si="6">CONCATENATE(A9,"_",B9)</f>
        <v>L8CN7_C2</v>
      </c>
      <c r="D9" s="3" t="s">
        <v>20</v>
      </c>
      <c r="E9" s="1" t="s">
        <v>28</v>
      </c>
      <c r="F9" s="1" t="s">
        <v>22</v>
      </c>
      <c r="G9" s="1" t="s">
        <v>13</v>
      </c>
      <c r="H9" s="1"/>
      <c r="I9" s="1"/>
      <c r="J9" s="1"/>
      <c r="K9" s="1" t="str">
        <f t="shared" si="2"/>
        <v>L8CN7_PM_Lumbar onset, Cervical section_M_104_HRA00050</v>
      </c>
      <c r="L9" s="1"/>
      <c r="M9" s="1" t="str">
        <f t="shared" si="3"/>
        <v/>
      </c>
      <c r="N9" s="1"/>
      <c r="O9" s="1"/>
    </row>
    <row r="10" spans="1:15" x14ac:dyDescent="0.6">
      <c r="A10" s="1" t="s">
        <v>35</v>
      </c>
      <c r="B10" s="1" t="s">
        <v>1</v>
      </c>
      <c r="C10" s="1" t="str">
        <f t="shared" si="6"/>
        <v>L8CN7_D1</v>
      </c>
      <c r="D10" s="3" t="s">
        <v>20</v>
      </c>
      <c r="E10" s="1" t="s">
        <v>28</v>
      </c>
      <c r="F10" s="1" t="s">
        <v>22</v>
      </c>
      <c r="G10" s="1" t="s">
        <v>13</v>
      </c>
      <c r="H10" s="1"/>
      <c r="I10" s="1" t="str">
        <f t="shared" ref="I10:I13" si="7">CONCATENATE(A10,"_",B10,"_","stdata_aligned_counts_IDs.txt")</f>
        <v>L8CN7_D1_stdata_aligned_counts_IDs.txt</v>
      </c>
      <c r="J10" s="1" t="s">
        <v>72</v>
      </c>
      <c r="K10" s="1" t="str">
        <f t="shared" si="2"/>
        <v>L8CN7_PM_Lumbar onset, Cervical section_M_104_HRA00050</v>
      </c>
      <c r="L10" s="1"/>
      <c r="M10" s="1" t="str">
        <f t="shared" si="3"/>
        <v/>
      </c>
      <c r="N10" s="1"/>
      <c r="O10" s="1"/>
    </row>
    <row r="11" spans="1:15" x14ac:dyDescent="0.6">
      <c r="A11" s="1" t="s">
        <v>35</v>
      </c>
      <c r="B11" s="1" t="s">
        <v>2</v>
      </c>
      <c r="C11" s="1" t="str">
        <f t="shared" si="6"/>
        <v>L8CN7_D2</v>
      </c>
      <c r="D11" s="3" t="s">
        <v>20</v>
      </c>
      <c r="E11" s="1" t="s">
        <v>28</v>
      </c>
      <c r="F11" s="1" t="s">
        <v>22</v>
      </c>
      <c r="G11" s="1" t="s">
        <v>13</v>
      </c>
      <c r="H11" s="1"/>
      <c r="I11" s="1" t="str">
        <f t="shared" si="7"/>
        <v>L8CN7_D2_stdata_aligned_counts_IDs.txt</v>
      </c>
      <c r="J11" s="1" t="s">
        <v>67</v>
      </c>
      <c r="K11" s="1" t="str">
        <f t="shared" si="2"/>
        <v>L8CN7_PM_Lumbar onset, Cervical section_M_104_HRA00050</v>
      </c>
      <c r="L11" s="1"/>
      <c r="M11" s="1" t="str">
        <f t="shared" si="3"/>
        <v/>
      </c>
      <c r="N11" s="1"/>
      <c r="O11" s="1"/>
    </row>
    <row r="12" spans="1:15" x14ac:dyDescent="0.6">
      <c r="A12" s="1" t="s">
        <v>35</v>
      </c>
      <c r="B12" s="1" t="s">
        <v>3</v>
      </c>
      <c r="C12" s="1" t="str">
        <f t="shared" si="6"/>
        <v>L8CN7_E1</v>
      </c>
      <c r="D12" s="3" t="s">
        <v>20</v>
      </c>
      <c r="E12" s="1" t="s">
        <v>28</v>
      </c>
      <c r="F12" s="1" t="s">
        <v>22</v>
      </c>
      <c r="G12" s="1" t="s">
        <v>13</v>
      </c>
      <c r="H12" s="1"/>
      <c r="I12" s="1" t="str">
        <f t="shared" si="7"/>
        <v>L8CN7_E1_stdata_aligned_counts_IDs.txt</v>
      </c>
      <c r="J12" s="1" t="s">
        <v>51</v>
      </c>
      <c r="K12" s="1" t="str">
        <f t="shared" si="2"/>
        <v>L8CN7_PM_Lumbar onset, Cervical section_M_104_HRA00050</v>
      </c>
      <c r="L12" s="1"/>
      <c r="M12" s="1" t="str">
        <f t="shared" si="3"/>
        <v/>
      </c>
      <c r="N12" s="1"/>
      <c r="O12" s="1"/>
    </row>
    <row r="13" spans="1:15" x14ac:dyDescent="0.6">
      <c r="A13" s="1" t="s">
        <v>35</v>
      </c>
      <c r="B13" s="1" t="s">
        <v>4</v>
      </c>
      <c r="C13" s="1" t="str">
        <f t="shared" si="6"/>
        <v>L8CN7_E2</v>
      </c>
      <c r="D13" s="3" t="s">
        <v>20</v>
      </c>
      <c r="E13" s="1" t="s">
        <v>28</v>
      </c>
      <c r="F13" s="1" t="s">
        <v>22</v>
      </c>
      <c r="G13" s="1" t="s">
        <v>13</v>
      </c>
      <c r="H13" s="1"/>
      <c r="I13" s="1" t="str">
        <f t="shared" si="7"/>
        <v>L8CN7_E2_stdata_aligned_counts_IDs.txt</v>
      </c>
      <c r="J13" s="1" t="s">
        <v>121</v>
      </c>
      <c r="K13" s="1" t="str">
        <f t="shared" si="2"/>
        <v>L8CN7_PM_Lumbar onset, Cervical section_M_104_HRA00050</v>
      </c>
      <c r="L13" s="1"/>
      <c r="M13" s="1" t="str">
        <f t="shared" si="3"/>
        <v/>
      </c>
      <c r="N13" s="1"/>
      <c r="O13" s="1"/>
    </row>
    <row r="14" spans="1:15" x14ac:dyDescent="0.6">
      <c r="A14" s="1" t="s">
        <v>36</v>
      </c>
      <c r="B14" s="1" t="s">
        <v>5</v>
      </c>
      <c r="C14" s="1" t="str">
        <f t="shared" si="0"/>
        <v>L8CN9_C1</v>
      </c>
      <c r="D14" s="2" t="s">
        <v>23</v>
      </c>
      <c r="E14" s="1" t="s">
        <v>28</v>
      </c>
      <c r="F14" s="1" t="s">
        <v>22</v>
      </c>
      <c r="G14" s="1" t="s">
        <v>12</v>
      </c>
      <c r="H14" s="1"/>
      <c r="I14" s="1" t="str">
        <f t="shared" si="1"/>
        <v>L8CN9_C1_stdata_aligned_counts_IDs.txt</v>
      </c>
      <c r="J14" s="1" t="s">
        <v>122</v>
      </c>
      <c r="K14" s="1" t="str">
        <f t="shared" si="2"/>
        <v>L8CN9_PM_Lumbar onset, Cervical section_F_92_HRA00041</v>
      </c>
      <c r="L14" s="1"/>
      <c r="M14" s="1" t="str">
        <f t="shared" si="3"/>
        <v/>
      </c>
      <c r="N14" s="1"/>
      <c r="O14" s="1"/>
    </row>
    <row r="15" spans="1:15" x14ac:dyDescent="0.6">
      <c r="A15" s="1" t="s">
        <v>36</v>
      </c>
      <c r="B15" s="1" t="s">
        <v>0</v>
      </c>
      <c r="C15" s="1" t="str">
        <f t="shared" ref="C15:C19" si="8">CONCATENATE(A15,"_",B15)</f>
        <v>L8CN9_C2</v>
      </c>
      <c r="D15" s="2" t="s">
        <v>23</v>
      </c>
      <c r="E15" s="1" t="s">
        <v>28</v>
      </c>
      <c r="F15" s="1" t="s">
        <v>22</v>
      </c>
      <c r="G15" s="1" t="s">
        <v>12</v>
      </c>
      <c r="H15" s="1"/>
      <c r="I15" s="1"/>
      <c r="J15" s="1"/>
      <c r="K15" s="1" t="str">
        <f t="shared" si="2"/>
        <v>L8CN9_PM_Lumbar onset, Cervical section_F_92_HRA00041</v>
      </c>
      <c r="L15" s="1"/>
      <c r="M15" s="1" t="str">
        <f t="shared" si="3"/>
        <v/>
      </c>
      <c r="N15" s="1"/>
      <c r="O15" s="1"/>
    </row>
    <row r="16" spans="1:15" x14ac:dyDescent="0.6">
      <c r="A16" s="1" t="s">
        <v>36</v>
      </c>
      <c r="B16" s="1" t="s">
        <v>1</v>
      </c>
      <c r="C16" s="1" t="str">
        <f t="shared" si="8"/>
        <v>L8CN9_D1</v>
      </c>
      <c r="D16" s="2" t="s">
        <v>23</v>
      </c>
      <c r="E16" s="1" t="s">
        <v>28</v>
      </c>
      <c r="F16" s="1" t="s">
        <v>22</v>
      </c>
      <c r="G16" s="1" t="s">
        <v>12</v>
      </c>
      <c r="H16" s="1"/>
      <c r="I16" s="1" t="str">
        <f t="shared" ref="I16:I19" si="9">CONCATENATE(A16,"_",B16,"_","stdata_aligned_counts_IDs.txt")</f>
        <v>L8CN9_D1_stdata_aligned_counts_IDs.txt</v>
      </c>
      <c r="J16" s="1" t="s">
        <v>73</v>
      </c>
      <c r="K16" s="1" t="str">
        <f t="shared" si="2"/>
        <v>L8CN9_PM_Lumbar onset, Cervical section_F_92_HRA00041</v>
      </c>
      <c r="L16" s="1"/>
      <c r="M16" s="1" t="str">
        <f t="shared" si="3"/>
        <v/>
      </c>
      <c r="N16" s="1"/>
      <c r="O16" s="1"/>
    </row>
    <row r="17" spans="1:15" x14ac:dyDescent="0.6">
      <c r="A17" s="1" t="s">
        <v>36</v>
      </c>
      <c r="B17" s="1" t="s">
        <v>2</v>
      </c>
      <c r="C17" s="1" t="str">
        <f t="shared" si="8"/>
        <v>L8CN9_D2</v>
      </c>
      <c r="D17" s="2" t="s">
        <v>23</v>
      </c>
      <c r="E17" s="1" t="s">
        <v>28</v>
      </c>
      <c r="F17" s="1" t="s">
        <v>22</v>
      </c>
      <c r="G17" s="1" t="s">
        <v>12</v>
      </c>
      <c r="H17" s="1"/>
      <c r="I17" s="1"/>
      <c r="J17" s="1"/>
      <c r="K17" s="1" t="str">
        <f t="shared" si="2"/>
        <v>L8CN9_PM_Lumbar onset, Cervical section_F_92_HRA00041</v>
      </c>
      <c r="L17" s="1"/>
      <c r="M17" s="1" t="str">
        <f t="shared" si="3"/>
        <v/>
      </c>
      <c r="N17" s="1"/>
      <c r="O17" s="1"/>
    </row>
    <row r="18" spans="1:15" x14ac:dyDescent="0.6">
      <c r="A18" s="1" t="s">
        <v>36</v>
      </c>
      <c r="B18" s="1" t="s">
        <v>3</v>
      </c>
      <c r="C18" s="1" t="str">
        <f t="shared" si="8"/>
        <v>L8CN9_E1</v>
      </c>
      <c r="D18" s="2" t="s">
        <v>23</v>
      </c>
      <c r="E18" s="1" t="s">
        <v>28</v>
      </c>
      <c r="F18" s="1" t="s">
        <v>22</v>
      </c>
      <c r="G18" s="1" t="s">
        <v>12</v>
      </c>
      <c r="H18" s="1"/>
      <c r="I18" s="1" t="str">
        <f t="shared" si="9"/>
        <v>L8CN9_E1_stdata_aligned_counts_IDs.txt</v>
      </c>
      <c r="J18" s="1" t="s">
        <v>61</v>
      </c>
      <c r="K18" s="1" t="str">
        <f t="shared" si="2"/>
        <v>L8CN9_PM_Lumbar onset, Cervical section_F_92_HRA00041</v>
      </c>
      <c r="L18" s="1"/>
      <c r="M18" s="1" t="str">
        <f t="shared" si="3"/>
        <v/>
      </c>
      <c r="N18" s="1"/>
      <c r="O18" s="1"/>
    </row>
    <row r="19" spans="1:15" x14ac:dyDescent="0.6">
      <c r="A19" s="1" t="s">
        <v>36</v>
      </c>
      <c r="B19" s="1" t="s">
        <v>4</v>
      </c>
      <c r="C19" s="1" t="str">
        <f t="shared" si="8"/>
        <v>L8CN9_E2</v>
      </c>
      <c r="D19" s="2" t="s">
        <v>23</v>
      </c>
      <c r="E19" s="1" t="s">
        <v>28</v>
      </c>
      <c r="F19" s="1" t="s">
        <v>22</v>
      </c>
      <c r="G19" s="1" t="s">
        <v>12</v>
      </c>
      <c r="H19" s="1"/>
      <c r="I19" s="1" t="str">
        <f t="shared" si="9"/>
        <v>L8CN9_E2_stdata_aligned_counts_IDs.txt</v>
      </c>
      <c r="J19" s="1"/>
      <c r="K19" s="1" t="str">
        <f t="shared" si="2"/>
        <v>L8CN9_PM_Lumbar onset, Cervical section_F_92_HRA00041</v>
      </c>
      <c r="L19" s="1"/>
      <c r="M19" s="1">
        <f t="shared" si="3"/>
        <v>1</v>
      </c>
      <c r="N19" s="1"/>
      <c r="O19" s="1"/>
    </row>
    <row r="20" spans="1:15" x14ac:dyDescent="0.6">
      <c r="A20" s="1" t="s">
        <v>24</v>
      </c>
      <c r="B20" s="1" t="s">
        <v>5</v>
      </c>
      <c r="C20" s="1" t="str">
        <f t="shared" si="0"/>
        <v>L8CN10_C1</v>
      </c>
      <c r="D20" s="2" t="s">
        <v>23</v>
      </c>
      <c r="E20" s="1" t="s">
        <v>28</v>
      </c>
      <c r="F20" s="1" t="s">
        <v>22</v>
      </c>
      <c r="G20" s="1" t="s">
        <v>12</v>
      </c>
      <c r="H20" s="1"/>
      <c r="I20" s="1" t="str">
        <f t="shared" si="1"/>
        <v>L8CN10_C1_stdata_aligned_counts_IDs.txt</v>
      </c>
      <c r="J20" s="1" t="s">
        <v>116</v>
      </c>
      <c r="K20" s="1" t="str">
        <f t="shared" si="2"/>
        <v>L8CN10_PM_Lumbar onset, Cervical section_F_92_HRA00041</v>
      </c>
      <c r="L20" s="1"/>
      <c r="M20" s="1" t="str">
        <f t="shared" si="3"/>
        <v/>
      </c>
      <c r="N20" s="1"/>
      <c r="O20" s="1"/>
    </row>
    <row r="21" spans="1:15" x14ac:dyDescent="0.6">
      <c r="A21" s="1" t="s">
        <v>24</v>
      </c>
      <c r="B21" s="1" t="s">
        <v>0</v>
      </c>
      <c r="C21" s="1" t="str">
        <f t="shared" ref="C21:C25" si="10">CONCATENATE(A21,"_",B21)</f>
        <v>L8CN10_C2</v>
      </c>
      <c r="D21" s="2" t="s">
        <v>23</v>
      </c>
      <c r="E21" s="1" t="s">
        <v>28</v>
      </c>
      <c r="F21" s="1" t="s">
        <v>22</v>
      </c>
      <c r="G21" s="1" t="s">
        <v>12</v>
      </c>
      <c r="H21" s="1"/>
      <c r="I21" s="1"/>
      <c r="J21" s="1"/>
      <c r="K21" s="1" t="str">
        <f t="shared" si="2"/>
        <v>L8CN10_PM_Lumbar onset, Cervical section_F_92_HRA00041</v>
      </c>
      <c r="L21" s="1"/>
      <c r="M21" s="1" t="str">
        <f t="shared" si="3"/>
        <v/>
      </c>
      <c r="N21" s="1"/>
      <c r="O21" s="1"/>
    </row>
    <row r="22" spans="1:15" x14ac:dyDescent="0.6">
      <c r="A22" s="1" t="s">
        <v>24</v>
      </c>
      <c r="B22" s="1" t="s">
        <v>1</v>
      </c>
      <c r="C22" s="1" t="str">
        <f t="shared" si="10"/>
        <v>L8CN10_D1</v>
      </c>
      <c r="D22" s="2" t="s">
        <v>23</v>
      </c>
      <c r="E22" s="1" t="s">
        <v>28</v>
      </c>
      <c r="F22" s="1" t="s">
        <v>22</v>
      </c>
      <c r="G22" s="1" t="s">
        <v>12</v>
      </c>
      <c r="H22" s="1"/>
      <c r="I22" s="1" t="str">
        <f t="shared" ref="I22:I23" si="11">CONCATENATE(A22,"_",B22,"_","stdata_aligned_counts_IDs.txt")</f>
        <v>L8CN10_D1_stdata_aligned_counts_IDs.txt</v>
      </c>
      <c r="J22" s="1" t="s">
        <v>56</v>
      </c>
      <c r="K22" s="1" t="str">
        <f t="shared" si="2"/>
        <v>L8CN10_PM_Lumbar onset, Cervical section_F_92_HRA00041</v>
      </c>
      <c r="L22" s="1"/>
      <c r="M22" s="1" t="str">
        <f t="shared" si="3"/>
        <v/>
      </c>
      <c r="N22" s="1"/>
      <c r="O22" s="1"/>
    </row>
    <row r="23" spans="1:15" x14ac:dyDescent="0.6">
      <c r="A23" s="1" t="s">
        <v>24</v>
      </c>
      <c r="B23" s="1" t="s">
        <v>2</v>
      </c>
      <c r="C23" s="1" t="str">
        <f t="shared" si="10"/>
        <v>L8CN10_D2</v>
      </c>
      <c r="D23" s="2" t="s">
        <v>23</v>
      </c>
      <c r="E23" s="1" t="s">
        <v>28</v>
      </c>
      <c r="F23" s="1" t="s">
        <v>22</v>
      </c>
      <c r="G23" s="1" t="s">
        <v>12</v>
      </c>
      <c r="H23" s="1"/>
      <c r="I23" s="1" t="str">
        <f t="shared" si="11"/>
        <v>L8CN10_D2_stdata_aligned_counts_IDs.txt</v>
      </c>
      <c r="J23" s="1"/>
      <c r="K23" s="1" t="str">
        <f t="shared" si="2"/>
        <v>L8CN10_PM_Lumbar onset, Cervical section_F_92_HRA00041</v>
      </c>
      <c r="L23" s="1"/>
      <c r="M23" s="1">
        <f t="shared" si="3"/>
        <v>1</v>
      </c>
      <c r="N23" s="1"/>
      <c r="O23" s="1"/>
    </row>
    <row r="24" spans="1:15" x14ac:dyDescent="0.6">
      <c r="A24" s="1" t="s">
        <v>24</v>
      </c>
      <c r="B24" s="1" t="s">
        <v>3</v>
      </c>
      <c r="C24" s="1" t="str">
        <f t="shared" si="10"/>
        <v>L8CN10_E1</v>
      </c>
      <c r="D24" s="2" t="s">
        <v>23</v>
      </c>
      <c r="E24" s="1" t="s">
        <v>28</v>
      </c>
      <c r="F24" s="1" t="s">
        <v>22</v>
      </c>
      <c r="G24" s="1" t="s">
        <v>12</v>
      </c>
      <c r="H24" s="1"/>
      <c r="I24" s="1"/>
      <c r="J24" s="1"/>
      <c r="K24" s="1" t="str">
        <f t="shared" si="2"/>
        <v>L8CN10_PM_Lumbar onset, Cervical section_F_92_HRA00041</v>
      </c>
      <c r="L24" s="1"/>
      <c r="M24" s="1" t="str">
        <f t="shared" si="3"/>
        <v/>
      </c>
      <c r="N24" s="1"/>
      <c r="O24" s="1"/>
    </row>
    <row r="25" spans="1:15" x14ac:dyDescent="0.6">
      <c r="A25" s="1" t="s">
        <v>24</v>
      </c>
      <c r="B25" s="1" t="s">
        <v>4</v>
      </c>
      <c r="C25" s="1" t="str">
        <f t="shared" si="10"/>
        <v>L8CN10_E2</v>
      </c>
      <c r="D25" s="2" t="s">
        <v>23</v>
      </c>
      <c r="E25" s="1" t="s">
        <v>28</v>
      </c>
      <c r="F25" s="1" t="s">
        <v>22</v>
      </c>
      <c r="G25" s="1" t="s">
        <v>12</v>
      </c>
      <c r="H25" s="1"/>
      <c r="I25" s="1"/>
      <c r="J25" s="1"/>
      <c r="K25" s="1" t="str">
        <f t="shared" si="2"/>
        <v>L8CN10_PM_Lumbar onset, Cervical section_F_92_HRA00041</v>
      </c>
      <c r="L25" s="1"/>
      <c r="M25" s="1" t="str">
        <f t="shared" si="3"/>
        <v/>
      </c>
      <c r="N25" s="1"/>
      <c r="O25" s="1"/>
    </row>
    <row r="26" spans="1:15" x14ac:dyDescent="0.6">
      <c r="A26" s="1" t="s">
        <v>25</v>
      </c>
      <c r="B26" s="1" t="s">
        <v>5</v>
      </c>
      <c r="C26" s="1" t="str">
        <f t="shared" si="0"/>
        <v>L8CN11_C1</v>
      </c>
      <c r="D26" s="2" t="s">
        <v>148</v>
      </c>
      <c r="E26" s="1" t="s">
        <v>31</v>
      </c>
      <c r="F26" s="1" t="s">
        <v>22</v>
      </c>
      <c r="G26" s="1" t="s">
        <v>13</v>
      </c>
      <c r="H26" s="1"/>
      <c r="I26" s="1" t="str">
        <f t="shared" si="1"/>
        <v>L8CN11_C1_stdata_aligned_counts_IDs.txt</v>
      </c>
      <c r="J26" s="1" t="s">
        <v>68</v>
      </c>
      <c r="K26" s="1" t="str">
        <f t="shared" si="2"/>
        <v>L8CN11_PM_Bulbar onset, lumbar section_M_94_HRAL</v>
      </c>
      <c r="L26" s="1"/>
      <c r="M26" s="1" t="str">
        <f t="shared" si="3"/>
        <v/>
      </c>
      <c r="N26" s="1"/>
      <c r="O26" s="1"/>
    </row>
    <row r="27" spans="1:15" x14ac:dyDescent="0.6">
      <c r="A27" s="1" t="s">
        <v>25</v>
      </c>
      <c r="B27" s="1" t="s">
        <v>0</v>
      </c>
      <c r="C27" s="1" t="str">
        <f t="shared" ref="C27:C31" si="12">CONCATENATE(A27,"_",B27)</f>
        <v>L8CN11_C2</v>
      </c>
      <c r="D27" s="2" t="s">
        <v>148</v>
      </c>
      <c r="E27" s="1" t="s">
        <v>31</v>
      </c>
      <c r="F27" s="1" t="s">
        <v>22</v>
      </c>
      <c r="G27" s="1" t="s">
        <v>13</v>
      </c>
      <c r="H27" s="1"/>
      <c r="I27" s="1" t="str">
        <f t="shared" ref="I27:I31" si="13">CONCATENATE(A27,"_",B27,"_","stdata_aligned_counts_IDs.txt")</f>
        <v>L8CN11_C2_stdata_aligned_counts_IDs.txt</v>
      </c>
      <c r="J27" s="1" t="s">
        <v>45</v>
      </c>
      <c r="K27" s="1" t="str">
        <f t="shared" si="2"/>
        <v>L8CN11_PM_Bulbar onset, lumbar section_M_94_HRAL</v>
      </c>
      <c r="L27" s="1"/>
      <c r="M27" s="1" t="str">
        <f t="shared" si="3"/>
        <v/>
      </c>
      <c r="N27" s="1"/>
      <c r="O27" s="1"/>
    </row>
    <row r="28" spans="1:15" x14ac:dyDescent="0.6">
      <c r="A28" s="1" t="s">
        <v>25</v>
      </c>
      <c r="B28" s="1" t="s">
        <v>1</v>
      </c>
      <c r="C28" s="1" t="str">
        <f t="shared" si="12"/>
        <v>L8CN11_D1</v>
      </c>
      <c r="D28" s="2" t="s">
        <v>148</v>
      </c>
      <c r="E28" s="1" t="s">
        <v>31</v>
      </c>
      <c r="F28" s="1" t="s">
        <v>22</v>
      </c>
      <c r="G28" s="1" t="s">
        <v>13</v>
      </c>
      <c r="H28" s="1"/>
      <c r="I28" s="1" t="str">
        <f t="shared" si="13"/>
        <v>L8CN11_D1_stdata_aligned_counts_IDs.txt</v>
      </c>
      <c r="J28" s="1" t="s">
        <v>117</v>
      </c>
      <c r="K28" s="1" t="str">
        <f t="shared" si="2"/>
        <v>L8CN11_PM_Bulbar onset, lumbar section_M_94_HRAL</v>
      </c>
      <c r="L28" s="1"/>
      <c r="M28" s="1" t="str">
        <f t="shared" si="3"/>
        <v/>
      </c>
      <c r="N28" s="1"/>
      <c r="O28" s="1"/>
    </row>
    <row r="29" spans="1:15" x14ac:dyDescent="0.6">
      <c r="A29" s="1" t="s">
        <v>25</v>
      </c>
      <c r="B29" s="1" t="s">
        <v>2</v>
      </c>
      <c r="C29" s="1" t="str">
        <f t="shared" si="12"/>
        <v>L8CN11_D2</v>
      </c>
      <c r="D29" s="2" t="s">
        <v>148</v>
      </c>
      <c r="E29" s="1" t="s">
        <v>31</v>
      </c>
      <c r="F29" s="1" t="s">
        <v>22</v>
      </c>
      <c r="G29" s="1" t="s">
        <v>13</v>
      </c>
      <c r="H29" s="1"/>
      <c r="I29" s="1" t="str">
        <f t="shared" si="13"/>
        <v>L8CN11_D2_stdata_aligned_counts_IDs.txt</v>
      </c>
      <c r="J29" s="1" t="s">
        <v>118</v>
      </c>
      <c r="K29" s="1" t="str">
        <f t="shared" si="2"/>
        <v>L8CN11_PM_Bulbar onset, lumbar section_M_94_HRAL</v>
      </c>
      <c r="L29" s="1"/>
      <c r="M29" s="1" t="str">
        <f t="shared" si="3"/>
        <v/>
      </c>
      <c r="N29" s="1"/>
      <c r="O29" s="1"/>
    </row>
    <row r="30" spans="1:15" x14ac:dyDescent="0.6">
      <c r="A30" s="1" t="s">
        <v>25</v>
      </c>
      <c r="B30" s="1" t="s">
        <v>3</v>
      </c>
      <c r="C30" s="1" t="str">
        <f t="shared" si="12"/>
        <v>L8CN11_E1</v>
      </c>
      <c r="D30" s="2" t="s">
        <v>148</v>
      </c>
      <c r="E30" s="1" t="s">
        <v>31</v>
      </c>
      <c r="F30" s="1" t="s">
        <v>22</v>
      </c>
      <c r="G30" s="1" t="s">
        <v>13</v>
      </c>
      <c r="H30" s="1"/>
      <c r="I30" s="1" t="str">
        <f t="shared" si="13"/>
        <v>L8CN11_E1_stdata_aligned_counts_IDs.txt</v>
      </c>
      <c r="J30" s="1" t="s">
        <v>63</v>
      </c>
      <c r="K30" s="1" t="str">
        <f t="shared" si="2"/>
        <v>L8CN11_PM_Bulbar onset, lumbar section_M_94_HRAL</v>
      </c>
      <c r="L30" s="1"/>
      <c r="M30" s="1" t="str">
        <f t="shared" si="3"/>
        <v/>
      </c>
      <c r="N30" s="1"/>
      <c r="O30" s="1"/>
    </row>
    <row r="31" spans="1:15" x14ac:dyDescent="0.6">
      <c r="A31" s="1" t="s">
        <v>25</v>
      </c>
      <c r="B31" s="1" t="s">
        <v>4</v>
      </c>
      <c r="C31" s="1" t="str">
        <f t="shared" si="12"/>
        <v>L8CN11_E2</v>
      </c>
      <c r="D31" s="2" t="s">
        <v>148</v>
      </c>
      <c r="E31" s="1" t="s">
        <v>31</v>
      </c>
      <c r="F31" s="1" t="s">
        <v>22</v>
      </c>
      <c r="G31" s="1" t="s">
        <v>13</v>
      </c>
      <c r="H31" s="1"/>
      <c r="I31" s="1" t="str">
        <f t="shared" si="13"/>
        <v>L8CN11_E2_stdata_aligned_counts_IDs.txt</v>
      </c>
      <c r="J31" s="1" t="s">
        <v>134</v>
      </c>
      <c r="K31" s="1" t="str">
        <f t="shared" si="2"/>
        <v>L8CN11_PM_Bulbar onset, lumbar section_M_94_HRAL</v>
      </c>
      <c r="L31" s="1"/>
      <c r="M31" s="1" t="str">
        <f t="shared" si="3"/>
        <v/>
      </c>
      <c r="N31" s="1"/>
      <c r="O31" s="1"/>
    </row>
    <row r="32" spans="1:15" x14ac:dyDescent="0.6">
      <c r="A32" s="1" t="s">
        <v>27</v>
      </c>
      <c r="B32" s="1" t="s">
        <v>5</v>
      </c>
      <c r="C32" s="1" t="str">
        <f t="shared" si="0"/>
        <v>L8CN13_C1</v>
      </c>
      <c r="D32" s="2" t="s">
        <v>149</v>
      </c>
      <c r="E32" s="1" t="s">
        <v>21</v>
      </c>
      <c r="F32" s="1" t="s">
        <v>22</v>
      </c>
      <c r="G32" s="1" t="s">
        <v>13</v>
      </c>
      <c r="H32" s="1"/>
      <c r="I32" s="1" t="str">
        <f t="shared" si="1"/>
        <v>L8CN13_C1_stdata_aligned_counts_IDs.txt</v>
      </c>
      <c r="J32" s="1" t="s">
        <v>74</v>
      </c>
      <c r="K32" s="1" t="str">
        <f t="shared" si="2"/>
        <v>L8CN13_PM_Lumbar onset, lumbar section_M_104_HRAL</v>
      </c>
      <c r="L32" s="1"/>
      <c r="M32" s="1" t="str">
        <f t="shared" si="3"/>
        <v/>
      </c>
      <c r="N32" s="1"/>
      <c r="O32" s="1"/>
    </row>
    <row r="33" spans="1:15" x14ac:dyDescent="0.6">
      <c r="A33" s="1" t="s">
        <v>27</v>
      </c>
      <c r="B33" s="1" t="s">
        <v>0</v>
      </c>
      <c r="C33" s="1" t="str">
        <f t="shared" ref="C33:C37" si="14">CONCATENATE(A33,"_",B33)</f>
        <v>L8CN13_C2</v>
      </c>
      <c r="D33" s="2" t="s">
        <v>149</v>
      </c>
      <c r="E33" s="1" t="s">
        <v>21</v>
      </c>
      <c r="F33" s="1" t="s">
        <v>22</v>
      </c>
      <c r="G33" s="1" t="s">
        <v>13</v>
      </c>
      <c r="H33" s="1"/>
      <c r="I33" s="1" t="str">
        <f t="shared" ref="I33:I37" si="15">CONCATENATE(A33,"_",B33,"_","stdata_aligned_counts_IDs.txt")</f>
        <v>L8CN13_C2_stdata_aligned_counts_IDs.txt</v>
      </c>
      <c r="J33" s="1" t="s">
        <v>70</v>
      </c>
      <c r="K33" s="1" t="str">
        <f t="shared" si="2"/>
        <v>L8CN13_PM_Lumbar onset, lumbar section_M_104_HRAL</v>
      </c>
      <c r="L33" s="1"/>
      <c r="M33" s="1" t="str">
        <f t="shared" si="3"/>
        <v/>
      </c>
      <c r="N33" s="1"/>
      <c r="O33" s="1"/>
    </row>
    <row r="34" spans="1:15" x14ac:dyDescent="0.6">
      <c r="A34" s="1" t="s">
        <v>27</v>
      </c>
      <c r="B34" s="1" t="s">
        <v>1</v>
      </c>
      <c r="C34" s="1" t="str">
        <f t="shared" si="14"/>
        <v>L8CN13_D1</v>
      </c>
      <c r="D34" s="2" t="s">
        <v>149</v>
      </c>
      <c r="E34" s="1" t="s">
        <v>21</v>
      </c>
      <c r="F34" s="1" t="s">
        <v>22</v>
      </c>
      <c r="G34" s="1" t="s">
        <v>13</v>
      </c>
      <c r="H34" s="1"/>
      <c r="I34" s="1" t="str">
        <f t="shared" si="15"/>
        <v>L8CN13_D1_stdata_aligned_counts_IDs.txt</v>
      </c>
      <c r="J34" s="1"/>
      <c r="K34" s="1" t="str">
        <f t="shared" si="2"/>
        <v>L8CN13_PM_Lumbar onset, lumbar section_M_104_HRAL</v>
      </c>
      <c r="L34" s="1"/>
      <c r="M34" s="1">
        <f t="shared" si="3"/>
        <v>1</v>
      </c>
      <c r="N34" s="1"/>
      <c r="O34" s="1"/>
    </row>
    <row r="35" spans="1:15" x14ac:dyDescent="0.6">
      <c r="A35" s="1" t="s">
        <v>27</v>
      </c>
      <c r="B35" s="1" t="s">
        <v>2</v>
      </c>
      <c r="C35" s="1" t="str">
        <f t="shared" si="14"/>
        <v>L8CN13_D2</v>
      </c>
      <c r="D35" s="2" t="s">
        <v>149</v>
      </c>
      <c r="E35" s="1" t="s">
        <v>21</v>
      </c>
      <c r="F35" s="1" t="s">
        <v>22</v>
      </c>
      <c r="G35" s="1" t="s">
        <v>13</v>
      </c>
      <c r="H35" s="1"/>
      <c r="I35" s="1" t="str">
        <f t="shared" si="15"/>
        <v>L8CN13_D2_stdata_aligned_counts_IDs.txt</v>
      </c>
      <c r="J35" s="1" t="s">
        <v>140</v>
      </c>
      <c r="K35" s="1" t="str">
        <f t="shared" si="2"/>
        <v>L8CN13_PM_Lumbar onset, lumbar section_M_104_HRAL</v>
      </c>
      <c r="L35" s="1"/>
      <c r="M35" s="1" t="str">
        <f t="shared" si="3"/>
        <v/>
      </c>
      <c r="N35" s="1"/>
      <c r="O35" s="1"/>
    </row>
    <row r="36" spans="1:15" x14ac:dyDescent="0.6">
      <c r="A36" s="1" t="s">
        <v>27</v>
      </c>
      <c r="B36" s="1" t="s">
        <v>3</v>
      </c>
      <c r="C36" s="1" t="str">
        <f t="shared" si="14"/>
        <v>L8CN13_E1</v>
      </c>
      <c r="D36" s="2" t="s">
        <v>149</v>
      </c>
      <c r="E36" s="1" t="s">
        <v>21</v>
      </c>
      <c r="F36" s="1" t="s">
        <v>22</v>
      </c>
      <c r="G36" s="1" t="s">
        <v>13</v>
      </c>
      <c r="H36" s="1"/>
      <c r="I36" s="1" t="str">
        <f t="shared" si="15"/>
        <v>L8CN13_E1_stdata_aligned_counts_IDs.txt</v>
      </c>
      <c r="J36" s="1" t="s">
        <v>151</v>
      </c>
      <c r="K36" s="1" t="str">
        <f t="shared" si="2"/>
        <v>L8CN13_PM_Lumbar onset, lumbar section_M_104_HRAL</v>
      </c>
      <c r="L36" s="1"/>
      <c r="M36" s="1" t="str">
        <f t="shared" si="3"/>
        <v/>
      </c>
      <c r="N36" s="1"/>
      <c r="O36" s="1"/>
    </row>
    <row r="37" spans="1:15" x14ac:dyDescent="0.6">
      <c r="A37" s="1" t="s">
        <v>27</v>
      </c>
      <c r="B37" s="1" t="s">
        <v>4</v>
      </c>
      <c r="C37" s="1" t="str">
        <f t="shared" si="14"/>
        <v>L8CN13_E2</v>
      </c>
      <c r="D37" s="2" t="s">
        <v>149</v>
      </c>
      <c r="E37" s="1" t="s">
        <v>21</v>
      </c>
      <c r="F37" s="1" t="s">
        <v>22</v>
      </c>
      <c r="G37" s="1" t="s">
        <v>13</v>
      </c>
      <c r="H37" s="1"/>
      <c r="I37" s="1" t="str">
        <f t="shared" si="15"/>
        <v>L8CN13_E2_stdata_aligned_counts_IDs.txt</v>
      </c>
      <c r="J37" s="1" t="s">
        <v>46</v>
      </c>
      <c r="K37" s="1" t="str">
        <f t="shared" si="2"/>
        <v>L8CN13_PM_Lumbar onset, lumbar section_M_104_HRAL</v>
      </c>
      <c r="L37" s="1"/>
      <c r="M37" s="1" t="str">
        <f t="shared" si="3"/>
        <v/>
      </c>
      <c r="O37" s="1"/>
    </row>
    <row r="38" spans="1:15" x14ac:dyDescent="0.6">
      <c r="A38" s="1" t="s">
        <v>29</v>
      </c>
      <c r="B38" s="1" t="s">
        <v>5</v>
      </c>
      <c r="C38" s="1" t="str">
        <f t="shared" si="0"/>
        <v>L8CN12_C1</v>
      </c>
      <c r="D38" s="2" t="s">
        <v>148</v>
      </c>
      <c r="E38" s="1" t="s">
        <v>31</v>
      </c>
      <c r="F38" s="1" t="s">
        <v>22</v>
      </c>
      <c r="G38" s="1" t="s">
        <v>13</v>
      </c>
      <c r="H38" s="1"/>
      <c r="I38" s="1" t="str">
        <f t="shared" si="1"/>
        <v>L8CN12_C1_stdata_aligned_counts_IDs.txt</v>
      </c>
      <c r="J38" s="1" t="s">
        <v>69</v>
      </c>
      <c r="K38" s="1" t="str">
        <f t="shared" si="2"/>
        <v>L8CN12_PM_Bulbar onset, lumbar section_M_94_HRAL</v>
      </c>
      <c r="L38" s="1"/>
      <c r="M38" s="1" t="str">
        <f t="shared" si="3"/>
        <v/>
      </c>
      <c r="O38" s="1"/>
    </row>
    <row r="39" spans="1:15" x14ac:dyDescent="0.6">
      <c r="A39" s="1" t="s">
        <v>29</v>
      </c>
      <c r="B39" s="1" t="s">
        <v>0</v>
      </c>
      <c r="C39" s="1" t="str">
        <f t="shared" ref="C39:C43" si="16">CONCATENATE(A39,"_",B39)</f>
        <v>L8CN12_C2</v>
      </c>
      <c r="D39" s="2" t="s">
        <v>148</v>
      </c>
      <c r="E39" s="1" t="s">
        <v>31</v>
      </c>
      <c r="F39" s="1" t="s">
        <v>22</v>
      </c>
      <c r="G39" s="1" t="s">
        <v>13</v>
      </c>
      <c r="H39" s="1"/>
      <c r="I39" s="1" t="str">
        <f t="shared" ref="I39:I43" si="17">CONCATENATE(A39,"_",B39,"_","stdata_aligned_counts_IDs.txt")</f>
        <v>L8CN12_C2_stdata_aligned_counts_IDs.txt</v>
      </c>
      <c r="J39" s="1" t="s">
        <v>57</v>
      </c>
      <c r="K39" s="1" t="str">
        <f t="shared" si="2"/>
        <v>L8CN12_PM_Bulbar onset, lumbar section_M_94_HRAL</v>
      </c>
      <c r="L39" s="1"/>
      <c r="M39" s="1" t="str">
        <f t="shared" si="3"/>
        <v/>
      </c>
      <c r="O39" s="1"/>
    </row>
    <row r="40" spans="1:15" x14ac:dyDescent="0.6">
      <c r="A40" s="1" t="s">
        <v>29</v>
      </c>
      <c r="B40" s="1" t="s">
        <v>1</v>
      </c>
      <c r="C40" s="1" t="str">
        <f t="shared" si="16"/>
        <v>L8CN12_D1</v>
      </c>
      <c r="D40" s="2" t="s">
        <v>148</v>
      </c>
      <c r="E40" s="1" t="s">
        <v>31</v>
      </c>
      <c r="F40" s="1" t="s">
        <v>22</v>
      </c>
      <c r="G40" s="1" t="s">
        <v>13</v>
      </c>
      <c r="H40" s="1"/>
      <c r="I40" s="1" t="str">
        <f t="shared" si="17"/>
        <v>L8CN12_D1_stdata_aligned_counts_IDs.txt</v>
      </c>
      <c r="J40" s="1" t="s">
        <v>136</v>
      </c>
      <c r="K40" s="1" t="str">
        <f t="shared" si="2"/>
        <v>L8CN12_PM_Bulbar onset, lumbar section_M_94_HRAL</v>
      </c>
      <c r="L40" s="1"/>
      <c r="M40" s="1" t="str">
        <f t="shared" si="3"/>
        <v/>
      </c>
      <c r="O40" s="1"/>
    </row>
    <row r="41" spans="1:15" x14ac:dyDescent="0.6">
      <c r="A41" s="1" t="s">
        <v>29</v>
      </c>
      <c r="B41" s="1" t="s">
        <v>2</v>
      </c>
      <c r="C41" s="1" t="str">
        <f t="shared" si="16"/>
        <v>L8CN12_D2</v>
      </c>
      <c r="D41" s="2" t="s">
        <v>148</v>
      </c>
      <c r="E41" s="1" t="s">
        <v>31</v>
      </c>
      <c r="F41" s="1" t="s">
        <v>22</v>
      </c>
      <c r="G41" s="1" t="s">
        <v>13</v>
      </c>
      <c r="H41" s="1"/>
      <c r="I41" s="1" t="str">
        <f t="shared" si="17"/>
        <v>L8CN12_D2_stdata_aligned_counts_IDs.txt</v>
      </c>
      <c r="J41" s="1" t="s">
        <v>137</v>
      </c>
      <c r="K41" s="1" t="str">
        <f t="shared" si="2"/>
        <v>L8CN12_PM_Bulbar onset, lumbar section_M_94_HRAL</v>
      </c>
      <c r="L41" s="1"/>
      <c r="M41" s="1" t="str">
        <f t="shared" si="3"/>
        <v/>
      </c>
      <c r="O41" s="1"/>
    </row>
    <row r="42" spans="1:15" x14ac:dyDescent="0.6">
      <c r="A42" s="1" t="s">
        <v>29</v>
      </c>
      <c r="B42" s="1" t="s">
        <v>3</v>
      </c>
      <c r="C42" s="1" t="str">
        <f t="shared" si="16"/>
        <v>L8CN12_E1</v>
      </c>
      <c r="D42" s="2" t="s">
        <v>148</v>
      </c>
      <c r="E42" s="1" t="s">
        <v>31</v>
      </c>
      <c r="F42" s="1" t="s">
        <v>22</v>
      </c>
      <c r="G42" s="1" t="s">
        <v>13</v>
      </c>
      <c r="H42" s="1"/>
      <c r="I42" s="1" t="str">
        <f t="shared" si="17"/>
        <v>L8CN12_E1_stdata_aligned_counts_IDs.txt</v>
      </c>
      <c r="J42" s="1" t="s">
        <v>64</v>
      </c>
      <c r="K42" s="1" t="str">
        <f t="shared" si="2"/>
        <v>L8CN12_PM_Bulbar onset, lumbar section_M_94_HRAL</v>
      </c>
      <c r="L42" s="1"/>
      <c r="M42" s="1" t="str">
        <f t="shared" si="3"/>
        <v/>
      </c>
      <c r="O42" s="1"/>
    </row>
    <row r="43" spans="1:15" x14ac:dyDescent="0.6">
      <c r="A43" s="1" t="s">
        <v>29</v>
      </c>
      <c r="B43" s="1" t="s">
        <v>4</v>
      </c>
      <c r="C43" s="1" t="str">
        <f t="shared" si="16"/>
        <v>L8CN12_E2</v>
      </c>
      <c r="D43" s="2" t="s">
        <v>148</v>
      </c>
      <c r="E43" s="1" t="s">
        <v>31</v>
      </c>
      <c r="F43" s="1" t="s">
        <v>22</v>
      </c>
      <c r="G43" s="1" t="s">
        <v>13</v>
      </c>
      <c r="H43" s="1"/>
      <c r="I43" s="1" t="str">
        <f t="shared" si="17"/>
        <v>L8CN12_E2_stdata_aligned_counts_IDs.txt</v>
      </c>
      <c r="J43" s="1" t="s">
        <v>139</v>
      </c>
      <c r="K43" s="1" t="str">
        <f t="shared" si="2"/>
        <v>L8CN12_PM_Bulbar onset, lumbar section_M_94_HRAL</v>
      </c>
      <c r="L43" s="1"/>
      <c r="M43" s="1" t="str">
        <f t="shared" si="3"/>
        <v/>
      </c>
      <c r="O43" s="1"/>
    </row>
    <row r="44" spans="1:15" x14ac:dyDescent="0.6">
      <c r="A44" s="1" t="s">
        <v>30</v>
      </c>
      <c r="B44" s="1" t="s">
        <v>5</v>
      </c>
      <c r="C44" s="1" t="str">
        <f t="shared" si="0"/>
        <v>L8CN16_C1</v>
      </c>
      <c r="D44" s="2" t="s">
        <v>150</v>
      </c>
      <c r="E44" s="1" t="s">
        <v>26</v>
      </c>
      <c r="F44" s="1" t="s">
        <v>22</v>
      </c>
      <c r="G44" s="1" t="s">
        <v>12</v>
      </c>
      <c r="H44" s="1"/>
      <c r="I44" s="1" t="str">
        <f t="shared" si="1"/>
        <v>L8CN16_C1_stdata_aligned_counts_IDs.txt</v>
      </c>
      <c r="J44" s="1" t="s">
        <v>49</v>
      </c>
      <c r="K44" s="1" t="str">
        <f t="shared" si="2"/>
        <v>L8CN16_PM_Bulbar onset, Cervical section_F_99_HRAC</v>
      </c>
      <c r="L44" s="1"/>
      <c r="M44" s="1" t="str">
        <f t="shared" si="3"/>
        <v/>
      </c>
      <c r="O44" s="1"/>
    </row>
    <row r="45" spans="1:15" x14ac:dyDescent="0.6">
      <c r="A45" s="1" t="s">
        <v>30</v>
      </c>
      <c r="B45" s="1" t="s">
        <v>0</v>
      </c>
      <c r="C45" s="1" t="str">
        <f t="shared" ref="C45:C49" si="18">CONCATENATE(A45,"_",B45)</f>
        <v>L8CN16_C2</v>
      </c>
      <c r="D45" s="2" t="s">
        <v>150</v>
      </c>
      <c r="E45" s="1" t="s">
        <v>26</v>
      </c>
      <c r="F45" s="1" t="s">
        <v>22</v>
      </c>
      <c r="G45" s="1" t="s">
        <v>12</v>
      </c>
      <c r="H45" s="1"/>
      <c r="I45" s="1" t="str">
        <f t="shared" ref="I45:I49" si="19">CONCATENATE(A45,"_",B45,"_","stdata_aligned_counts_IDs.txt")</f>
        <v>L8CN16_C2_stdata_aligned_counts_IDs.txt</v>
      </c>
      <c r="J45" s="1" t="s">
        <v>144</v>
      </c>
      <c r="K45" s="1" t="str">
        <f t="shared" ref="K45:K61" si="20">CONCATENATE(A45,"_",F45,"_",E45,"_",G45,"_",D45)</f>
        <v>L8CN16_PM_Bulbar onset, Cervical section_F_99_HRAC</v>
      </c>
      <c r="L45" s="1"/>
      <c r="M45" s="1" t="str">
        <f t="shared" si="3"/>
        <v/>
      </c>
      <c r="O45" s="1"/>
    </row>
    <row r="46" spans="1:15" x14ac:dyDescent="0.6">
      <c r="A46" s="1" t="s">
        <v>30</v>
      </c>
      <c r="B46" s="1" t="s">
        <v>1</v>
      </c>
      <c r="C46" s="1" t="str">
        <f t="shared" si="18"/>
        <v>L8CN16_D1</v>
      </c>
      <c r="D46" s="2" t="s">
        <v>150</v>
      </c>
      <c r="E46" s="1" t="s">
        <v>26</v>
      </c>
      <c r="F46" s="1" t="s">
        <v>22</v>
      </c>
      <c r="G46" s="1" t="s">
        <v>12</v>
      </c>
      <c r="H46" s="1"/>
      <c r="I46" s="1" t="str">
        <f t="shared" si="19"/>
        <v>L8CN16_D1_stdata_aligned_counts_IDs.txt</v>
      </c>
      <c r="J46" s="1" t="s">
        <v>156</v>
      </c>
      <c r="K46" s="1" t="str">
        <f t="shared" si="20"/>
        <v>L8CN16_PM_Bulbar onset, Cervical section_F_99_HRAC</v>
      </c>
      <c r="L46" s="1"/>
      <c r="M46" s="1" t="str">
        <f t="shared" si="3"/>
        <v/>
      </c>
      <c r="O46" s="1"/>
    </row>
    <row r="47" spans="1:15" x14ac:dyDescent="0.6">
      <c r="A47" s="1" t="s">
        <v>30</v>
      </c>
      <c r="B47" s="1" t="s">
        <v>2</v>
      </c>
      <c r="C47" s="1" t="str">
        <f t="shared" si="18"/>
        <v>L8CN16_D2</v>
      </c>
      <c r="D47" s="2" t="s">
        <v>150</v>
      </c>
      <c r="E47" s="1" t="s">
        <v>26</v>
      </c>
      <c r="F47" s="1" t="s">
        <v>22</v>
      </c>
      <c r="G47" s="1" t="s">
        <v>12</v>
      </c>
      <c r="H47" s="1"/>
      <c r="I47" s="1" t="str">
        <f t="shared" si="19"/>
        <v>L8CN16_D2_stdata_aligned_counts_IDs.txt</v>
      </c>
      <c r="K47" s="1" t="str">
        <f t="shared" si="20"/>
        <v>L8CN16_PM_Bulbar onset, Cervical section_F_99_HRAC</v>
      </c>
      <c r="L47" s="1"/>
      <c r="M47" s="1">
        <f t="shared" si="3"/>
        <v>1</v>
      </c>
      <c r="O47" s="1"/>
    </row>
    <row r="48" spans="1:15" x14ac:dyDescent="0.6">
      <c r="A48" s="1" t="s">
        <v>30</v>
      </c>
      <c r="B48" s="1" t="s">
        <v>3</v>
      </c>
      <c r="C48" s="1" t="str">
        <f t="shared" si="18"/>
        <v>L8CN16_E1</v>
      </c>
      <c r="D48" s="2" t="s">
        <v>150</v>
      </c>
      <c r="E48" s="1" t="s">
        <v>26</v>
      </c>
      <c r="F48" s="1" t="s">
        <v>22</v>
      </c>
      <c r="G48" s="1" t="s">
        <v>12</v>
      </c>
      <c r="H48" s="1"/>
      <c r="I48" s="1" t="str">
        <f t="shared" si="19"/>
        <v>L8CN16_E1_stdata_aligned_counts_IDs.txt</v>
      </c>
      <c r="J48" s="1" t="s">
        <v>135</v>
      </c>
      <c r="K48" s="1" t="str">
        <f t="shared" si="20"/>
        <v>L8CN16_PM_Bulbar onset, Cervical section_F_99_HRAC</v>
      </c>
      <c r="L48" s="1"/>
      <c r="M48" s="1" t="str">
        <f t="shared" si="3"/>
        <v/>
      </c>
      <c r="O48" s="1"/>
    </row>
    <row r="49" spans="1:15" x14ac:dyDescent="0.6">
      <c r="A49" s="1" t="s">
        <v>30</v>
      </c>
      <c r="B49" s="1" t="s">
        <v>4</v>
      </c>
      <c r="C49" s="1" t="str">
        <f t="shared" si="18"/>
        <v>L8CN16_E2</v>
      </c>
      <c r="D49" s="2" t="s">
        <v>150</v>
      </c>
      <c r="E49" s="1" t="s">
        <v>26</v>
      </c>
      <c r="F49" s="1" t="s">
        <v>22</v>
      </c>
      <c r="G49" s="1" t="s">
        <v>12</v>
      </c>
      <c r="H49" s="1"/>
      <c r="I49" s="1" t="str">
        <f t="shared" si="19"/>
        <v>L8CN16_E2_stdata_aligned_counts_IDs.txt</v>
      </c>
      <c r="J49" s="1" t="s">
        <v>58</v>
      </c>
      <c r="K49" s="1" t="str">
        <f t="shared" si="20"/>
        <v>L8CN16_PM_Bulbar onset, Cervical section_F_99_HRAC</v>
      </c>
      <c r="L49" s="1"/>
      <c r="M49" s="1" t="str">
        <f t="shared" si="3"/>
        <v/>
      </c>
      <c r="O49" s="1"/>
    </row>
    <row r="50" spans="1:15" x14ac:dyDescent="0.6">
      <c r="A50" s="1" t="s">
        <v>32</v>
      </c>
      <c r="B50" s="1" t="s">
        <v>5</v>
      </c>
      <c r="C50" s="1" t="str">
        <f t="shared" si="0"/>
        <v>L8CN14_C1</v>
      </c>
      <c r="D50" s="2" t="s">
        <v>149</v>
      </c>
      <c r="E50" s="1" t="s">
        <v>21</v>
      </c>
      <c r="F50" s="1" t="s">
        <v>22</v>
      </c>
      <c r="G50" s="1" t="s">
        <v>13</v>
      </c>
      <c r="H50" s="1"/>
      <c r="I50" s="1"/>
      <c r="J50" s="1"/>
      <c r="K50" s="1" t="str">
        <f t="shared" si="20"/>
        <v>L8CN14_PM_Lumbar onset, lumbar section_M_104_HRAL</v>
      </c>
      <c r="L50" s="1"/>
      <c r="M50" s="1" t="str">
        <f t="shared" si="3"/>
        <v/>
      </c>
      <c r="O50" s="1"/>
    </row>
    <row r="51" spans="1:15" x14ac:dyDescent="0.6">
      <c r="A51" s="1" t="s">
        <v>32</v>
      </c>
      <c r="B51" s="1" t="s">
        <v>0</v>
      </c>
      <c r="C51" s="1" t="str">
        <f t="shared" ref="C51:C55" si="21">CONCATENATE(A51,"_",B51)</f>
        <v>L8CN14_C2</v>
      </c>
      <c r="D51" s="2" t="s">
        <v>149</v>
      </c>
      <c r="E51" s="1" t="s">
        <v>21</v>
      </c>
      <c r="F51" s="1" t="s">
        <v>22</v>
      </c>
      <c r="G51" s="1" t="s">
        <v>13</v>
      </c>
      <c r="H51" s="1"/>
      <c r="I51" s="1" t="str">
        <f t="shared" ref="I51:I55" si="22">CONCATENATE(A51,"_",B51,"_","stdata_aligned_counts_IDs.txt")</f>
        <v>L8CN14_C2_stdata_aligned_counts_IDs.txt</v>
      </c>
      <c r="J51" s="1" t="s">
        <v>47</v>
      </c>
      <c r="K51" s="1" t="str">
        <f t="shared" si="20"/>
        <v>L8CN14_PM_Lumbar onset, lumbar section_M_104_HRAL</v>
      </c>
      <c r="L51" s="1"/>
      <c r="M51" s="1" t="str">
        <f t="shared" si="3"/>
        <v/>
      </c>
      <c r="O51" s="1"/>
    </row>
    <row r="52" spans="1:15" x14ac:dyDescent="0.6">
      <c r="A52" s="1" t="s">
        <v>32</v>
      </c>
      <c r="B52" s="1" t="s">
        <v>1</v>
      </c>
      <c r="C52" s="1" t="str">
        <f t="shared" si="21"/>
        <v>L8CN14_D1</v>
      </c>
      <c r="D52" s="2" t="s">
        <v>149</v>
      </c>
      <c r="E52" s="1" t="s">
        <v>21</v>
      </c>
      <c r="F52" s="1" t="s">
        <v>22</v>
      </c>
      <c r="G52" s="1" t="s">
        <v>13</v>
      </c>
      <c r="H52" s="1"/>
      <c r="I52" s="1" t="str">
        <f t="shared" si="22"/>
        <v>L8CN14_D1_stdata_aligned_counts_IDs.txt</v>
      </c>
      <c r="J52" s="1" t="s">
        <v>138</v>
      </c>
      <c r="K52" s="1" t="str">
        <f t="shared" si="20"/>
        <v>L8CN14_PM_Lumbar onset, lumbar section_M_104_HRAL</v>
      </c>
      <c r="L52" s="1"/>
      <c r="M52" s="1" t="str">
        <f t="shared" si="3"/>
        <v/>
      </c>
      <c r="O52" s="1"/>
    </row>
    <row r="53" spans="1:15" x14ac:dyDescent="0.6">
      <c r="A53" s="1" t="s">
        <v>32</v>
      </c>
      <c r="B53" s="1" t="s">
        <v>2</v>
      </c>
      <c r="C53" s="1" t="str">
        <f t="shared" si="21"/>
        <v>L8CN14_D2</v>
      </c>
      <c r="D53" s="2" t="s">
        <v>149</v>
      </c>
      <c r="E53" s="1" t="s">
        <v>21</v>
      </c>
      <c r="F53" s="1" t="s">
        <v>22</v>
      </c>
      <c r="G53" s="1" t="s">
        <v>13</v>
      </c>
      <c r="H53" s="1"/>
      <c r="I53" s="1" t="str">
        <f t="shared" si="22"/>
        <v>L8CN14_D2_stdata_aligned_counts_IDs.txt</v>
      </c>
      <c r="J53" s="1" t="s">
        <v>141</v>
      </c>
      <c r="K53" s="1" t="str">
        <f t="shared" si="20"/>
        <v>L8CN14_PM_Lumbar onset, lumbar section_M_104_HRAL</v>
      </c>
      <c r="L53" s="1"/>
      <c r="M53" s="1" t="str">
        <f t="shared" si="3"/>
        <v/>
      </c>
      <c r="O53" s="1"/>
    </row>
    <row r="54" spans="1:15" x14ac:dyDescent="0.6">
      <c r="A54" s="1" t="s">
        <v>32</v>
      </c>
      <c r="B54" s="1" t="s">
        <v>3</v>
      </c>
      <c r="C54" s="1" t="str">
        <f t="shared" si="21"/>
        <v>L8CN14_E1</v>
      </c>
      <c r="D54" s="2" t="s">
        <v>149</v>
      </c>
      <c r="E54" s="1" t="s">
        <v>21</v>
      </c>
      <c r="F54" s="1" t="s">
        <v>22</v>
      </c>
      <c r="G54" s="1" t="s">
        <v>13</v>
      </c>
      <c r="H54" s="1"/>
      <c r="I54" s="1" t="str">
        <f t="shared" si="22"/>
        <v>L8CN14_E1_stdata_aligned_counts_IDs.txt</v>
      </c>
      <c r="J54" s="1" t="s">
        <v>152</v>
      </c>
      <c r="K54" s="1" t="str">
        <f t="shared" si="20"/>
        <v>L8CN14_PM_Lumbar onset, lumbar section_M_104_HRAL</v>
      </c>
      <c r="L54" s="1"/>
      <c r="M54" s="1" t="str">
        <f t="shared" si="3"/>
        <v/>
      </c>
      <c r="O54" s="1"/>
    </row>
    <row r="55" spans="1:15" x14ac:dyDescent="0.6">
      <c r="A55" s="1" t="s">
        <v>32</v>
      </c>
      <c r="B55" s="1" t="s">
        <v>4</v>
      </c>
      <c r="C55" s="1" t="str">
        <f t="shared" si="21"/>
        <v>L8CN14_E2</v>
      </c>
      <c r="D55" s="2" t="s">
        <v>149</v>
      </c>
      <c r="E55" s="1" t="s">
        <v>21</v>
      </c>
      <c r="F55" s="1" t="s">
        <v>22</v>
      </c>
      <c r="G55" s="1" t="s">
        <v>13</v>
      </c>
      <c r="H55" s="1"/>
      <c r="I55" s="1" t="str">
        <f t="shared" si="22"/>
        <v>L8CN14_E2_stdata_aligned_counts_IDs.txt</v>
      </c>
      <c r="J55" s="1" t="s">
        <v>65</v>
      </c>
      <c r="K55" s="1" t="str">
        <f t="shared" si="20"/>
        <v>L8CN14_PM_Lumbar onset, lumbar section_M_104_HRAL</v>
      </c>
      <c r="L55" s="1"/>
      <c r="M55" s="1" t="str">
        <f t="shared" si="3"/>
        <v/>
      </c>
      <c r="O55" s="1"/>
    </row>
    <row r="56" spans="1:15" x14ac:dyDescent="0.6">
      <c r="A56" s="1" t="s">
        <v>33</v>
      </c>
      <c r="B56" s="1" t="s">
        <v>5</v>
      </c>
      <c r="C56" s="1" t="str">
        <f t="shared" si="0"/>
        <v>L8CN15_C1</v>
      </c>
      <c r="D56" s="2" t="s">
        <v>150</v>
      </c>
      <c r="E56" s="1" t="s">
        <v>26</v>
      </c>
      <c r="F56" s="1" t="s">
        <v>22</v>
      </c>
      <c r="G56" s="1" t="s">
        <v>12</v>
      </c>
      <c r="H56" s="1"/>
      <c r="I56" s="1" t="str">
        <f t="shared" si="1"/>
        <v>L8CN15_C1_stdata_aligned_counts_IDs.txt</v>
      </c>
      <c r="J56" s="1" t="s">
        <v>66</v>
      </c>
      <c r="K56" s="1" t="str">
        <f t="shared" si="20"/>
        <v>L8CN15_PM_Bulbar onset, Cervical section_F_99_HRAC</v>
      </c>
      <c r="L56" s="1"/>
      <c r="M56" s="1" t="str">
        <f t="shared" si="3"/>
        <v/>
      </c>
      <c r="O56" s="1"/>
    </row>
    <row r="57" spans="1:15" x14ac:dyDescent="0.6">
      <c r="A57" s="1" t="s">
        <v>33</v>
      </c>
      <c r="B57" s="1" t="s">
        <v>0</v>
      </c>
      <c r="C57" s="1" t="str">
        <f t="shared" ref="C57:C61" si="23">CONCATENATE(A57,"_",B57)</f>
        <v>L8CN15_C2</v>
      </c>
      <c r="D57" s="2" t="s">
        <v>150</v>
      </c>
      <c r="E57" s="1" t="s">
        <v>26</v>
      </c>
      <c r="F57" s="1" t="s">
        <v>22</v>
      </c>
      <c r="G57" s="1" t="s">
        <v>12</v>
      </c>
      <c r="H57" s="1"/>
      <c r="I57" s="1" t="str">
        <f t="shared" ref="I57:I61" si="24">CONCATENATE(A57,"_",B57,"_","stdata_aligned_counts_IDs.txt")</f>
        <v>L8CN15_C2_stdata_aligned_counts_IDs.txt</v>
      </c>
      <c r="J57" s="1" t="s">
        <v>142</v>
      </c>
      <c r="K57" s="1" t="str">
        <f t="shared" si="20"/>
        <v>L8CN15_PM_Bulbar onset, Cervical section_F_99_HRAC</v>
      </c>
      <c r="L57" s="1"/>
      <c r="M57" s="1" t="str">
        <f t="shared" si="3"/>
        <v/>
      </c>
      <c r="O57" s="1"/>
    </row>
    <row r="58" spans="1:15" x14ac:dyDescent="0.6">
      <c r="A58" s="1" t="s">
        <v>33</v>
      </c>
      <c r="B58" s="1" t="s">
        <v>1</v>
      </c>
      <c r="C58" s="1" t="str">
        <f t="shared" si="23"/>
        <v>L8CN15_D1</v>
      </c>
      <c r="D58" s="2" t="s">
        <v>150</v>
      </c>
      <c r="E58" s="1" t="s">
        <v>26</v>
      </c>
      <c r="F58" s="1" t="s">
        <v>22</v>
      </c>
      <c r="G58" s="1" t="s">
        <v>12</v>
      </c>
      <c r="H58" s="1"/>
      <c r="I58" s="1" t="str">
        <f t="shared" si="24"/>
        <v>L8CN15_D1_stdata_aligned_counts_IDs.txt</v>
      </c>
      <c r="J58" s="1" t="s">
        <v>154</v>
      </c>
      <c r="K58" s="1" t="str">
        <f t="shared" si="20"/>
        <v>L8CN15_PM_Bulbar onset, Cervical section_F_99_HRAC</v>
      </c>
      <c r="L58" s="1"/>
      <c r="M58" s="1" t="str">
        <f t="shared" si="3"/>
        <v/>
      </c>
      <c r="O58" s="1"/>
    </row>
    <row r="59" spans="1:15" x14ac:dyDescent="0.6">
      <c r="A59" s="1" t="s">
        <v>33</v>
      </c>
      <c r="B59" s="1" t="s">
        <v>2</v>
      </c>
      <c r="C59" s="1" t="str">
        <f t="shared" si="23"/>
        <v>L8CN15_D2</v>
      </c>
      <c r="D59" s="2" t="s">
        <v>150</v>
      </c>
      <c r="E59" s="1" t="s">
        <v>26</v>
      </c>
      <c r="F59" s="1" t="s">
        <v>22</v>
      </c>
      <c r="G59" s="1" t="s">
        <v>12</v>
      </c>
      <c r="H59" s="1"/>
      <c r="I59" s="1" t="str">
        <f t="shared" si="24"/>
        <v>L8CN15_D2_stdata_aligned_counts_IDs.txt</v>
      </c>
      <c r="J59" s="1" t="s">
        <v>133</v>
      </c>
      <c r="K59" s="1" t="str">
        <f t="shared" si="20"/>
        <v>L8CN15_PM_Bulbar onset, Cervical section_F_99_HRAC</v>
      </c>
      <c r="L59" s="1"/>
      <c r="M59" s="1" t="str">
        <f t="shared" si="3"/>
        <v/>
      </c>
      <c r="O59" s="1"/>
    </row>
    <row r="60" spans="1:15" x14ac:dyDescent="0.6">
      <c r="A60" s="1" t="s">
        <v>33</v>
      </c>
      <c r="B60" s="1" t="s">
        <v>3</v>
      </c>
      <c r="C60" s="1" t="str">
        <f t="shared" si="23"/>
        <v>L8CN15_E1</v>
      </c>
      <c r="D60" s="2" t="s">
        <v>150</v>
      </c>
      <c r="E60" s="1" t="s">
        <v>26</v>
      </c>
      <c r="F60" s="1" t="s">
        <v>22</v>
      </c>
      <c r="G60" s="1" t="s">
        <v>12</v>
      </c>
      <c r="H60" s="1"/>
      <c r="I60" s="1" t="str">
        <f t="shared" si="24"/>
        <v>L8CN15_E1_stdata_aligned_counts_IDs.txt</v>
      </c>
      <c r="K60" s="1" t="str">
        <f t="shared" si="20"/>
        <v>L8CN15_PM_Bulbar onset, Cervical section_F_99_HRAC</v>
      </c>
      <c r="L60" s="1"/>
      <c r="M60" s="1">
        <f t="shared" si="3"/>
        <v>1</v>
      </c>
      <c r="O60" s="1"/>
    </row>
    <row r="61" spans="1:15" x14ac:dyDescent="0.6">
      <c r="A61" s="1" t="s">
        <v>33</v>
      </c>
      <c r="B61" s="1" t="s">
        <v>4</v>
      </c>
      <c r="C61" s="1" t="str">
        <f t="shared" si="23"/>
        <v>L8CN15_E2</v>
      </c>
      <c r="D61" s="2" t="s">
        <v>150</v>
      </c>
      <c r="E61" s="1" t="s">
        <v>26</v>
      </c>
      <c r="F61" s="1" t="s">
        <v>22</v>
      </c>
      <c r="G61" s="1" t="s">
        <v>12</v>
      </c>
      <c r="H61" s="1"/>
      <c r="I61" s="1" t="str">
        <f t="shared" si="24"/>
        <v>L8CN15_E2_stdata_aligned_counts_IDs.txt</v>
      </c>
      <c r="J61" s="1" t="s">
        <v>48</v>
      </c>
      <c r="K61" s="1" t="str">
        <f t="shared" si="20"/>
        <v>L8CN15_PM_Bulbar onset, Cervical section_F_99_HRAC</v>
      </c>
      <c r="L61" s="1"/>
      <c r="M61" s="1" t="str">
        <f t="shared" si="3"/>
        <v/>
      </c>
      <c r="O61" s="1"/>
    </row>
    <row r="62" spans="1:15" x14ac:dyDescent="0.6">
      <c r="A62" s="1" t="s">
        <v>37</v>
      </c>
      <c r="B62" s="1" t="s">
        <v>5</v>
      </c>
      <c r="C62" s="1" t="str">
        <f t="shared" ref="C62" si="25">CONCATENATE(A62,"_",B62)</f>
        <v>L8CN151_C1</v>
      </c>
      <c r="D62" s="2" t="s">
        <v>52</v>
      </c>
      <c r="E62" s="1" t="s">
        <v>31</v>
      </c>
      <c r="F62" s="1" t="s">
        <v>22</v>
      </c>
      <c r="G62" s="1" t="s">
        <v>12</v>
      </c>
      <c r="H62" s="1"/>
      <c r="I62" s="1"/>
      <c r="J62" s="1"/>
      <c r="K62" s="1" t="str">
        <f t="shared" ref="K62" si="26">CONCATENATE(A62,"_",F62,"_",E62,"_",G62,"_",D62)</f>
        <v>L8CN151_PM_Bulbar onset, lumbar section_F_98_HRAL</v>
      </c>
      <c r="L62" s="1"/>
      <c r="M62" s="1" t="str">
        <f t="shared" ref="M62:M77" si="27">IF(AND(NOT(ISBLANK(I62)),ISBLANK(J62),ISBLANK(L62),NOT(E62="ATG7(fl/fl);ChatCre(+/-);SOD(-/-)")),1,"")</f>
        <v/>
      </c>
      <c r="O62" s="1"/>
    </row>
    <row r="63" spans="1:15" x14ac:dyDescent="0.6">
      <c r="A63" s="1" t="s">
        <v>37</v>
      </c>
      <c r="B63" s="1" t="s">
        <v>0</v>
      </c>
      <c r="C63" s="1" t="str">
        <f t="shared" ref="C63:C67" si="28">CONCATENATE(A63,"_",B63)</f>
        <v>L8CN151_C2</v>
      </c>
      <c r="D63" s="2" t="s">
        <v>52</v>
      </c>
      <c r="E63" s="1" t="s">
        <v>31</v>
      </c>
      <c r="F63" s="1" t="s">
        <v>22</v>
      </c>
      <c r="G63" s="1" t="s">
        <v>12</v>
      </c>
      <c r="H63" s="1"/>
      <c r="I63" s="1"/>
      <c r="K63" s="1" t="str">
        <f t="shared" ref="K63:K67" si="29">CONCATENATE(A63,"_",F63,"_",E63,"_",G63,"_",D63)</f>
        <v>L8CN151_PM_Bulbar onset, lumbar section_F_98_HRAL</v>
      </c>
      <c r="L63" s="1"/>
      <c r="M63" s="1" t="str">
        <f t="shared" si="27"/>
        <v/>
      </c>
      <c r="O63" s="1"/>
    </row>
    <row r="64" spans="1:15" x14ac:dyDescent="0.6">
      <c r="A64" s="1" t="s">
        <v>37</v>
      </c>
      <c r="B64" s="1" t="s">
        <v>1</v>
      </c>
      <c r="C64" s="1" t="str">
        <f t="shared" si="28"/>
        <v>L8CN151_D1</v>
      </c>
      <c r="D64" s="2" t="s">
        <v>52</v>
      </c>
      <c r="E64" s="1" t="s">
        <v>31</v>
      </c>
      <c r="F64" s="1" t="s">
        <v>22</v>
      </c>
      <c r="G64" s="1" t="s">
        <v>12</v>
      </c>
      <c r="H64" s="1"/>
      <c r="I64" s="1" t="s">
        <v>78</v>
      </c>
      <c r="J64" s="1" t="s">
        <v>143</v>
      </c>
      <c r="K64" s="1" t="str">
        <f t="shared" si="29"/>
        <v>L8CN151_PM_Bulbar onset, lumbar section_F_98_HRAL</v>
      </c>
      <c r="L64" s="1"/>
      <c r="M64" s="1" t="str">
        <f t="shared" si="27"/>
        <v/>
      </c>
      <c r="O64" s="1"/>
    </row>
    <row r="65" spans="1:15" x14ac:dyDescent="0.6">
      <c r="A65" s="1" t="s">
        <v>37</v>
      </c>
      <c r="B65" s="1" t="s">
        <v>2</v>
      </c>
      <c r="C65" s="1" t="str">
        <f t="shared" si="28"/>
        <v>L8CN151_D2</v>
      </c>
      <c r="D65" s="2" t="s">
        <v>52</v>
      </c>
      <c r="E65" s="1" t="s">
        <v>31</v>
      </c>
      <c r="F65" s="1" t="s">
        <v>22</v>
      </c>
      <c r="G65" s="1" t="s">
        <v>12</v>
      </c>
      <c r="H65" s="1"/>
      <c r="I65" s="1" t="s">
        <v>79</v>
      </c>
      <c r="J65" s="1" t="s">
        <v>102</v>
      </c>
      <c r="K65" s="1" t="str">
        <f t="shared" si="29"/>
        <v>L8CN151_PM_Bulbar onset, lumbar section_F_98_HRAL</v>
      </c>
      <c r="L65" s="1"/>
      <c r="M65" s="1" t="str">
        <f t="shared" si="27"/>
        <v/>
      </c>
      <c r="O65" s="1"/>
    </row>
    <row r="66" spans="1:15" x14ac:dyDescent="0.6">
      <c r="A66" s="1" t="s">
        <v>37</v>
      </c>
      <c r="B66" s="1" t="s">
        <v>3</v>
      </c>
      <c r="C66" s="1" t="str">
        <f t="shared" si="28"/>
        <v>L8CN151_E1</v>
      </c>
      <c r="D66" s="2" t="s">
        <v>52</v>
      </c>
      <c r="E66" s="1" t="s">
        <v>31</v>
      </c>
      <c r="F66" s="1" t="s">
        <v>22</v>
      </c>
      <c r="G66" s="1" t="s">
        <v>12</v>
      </c>
      <c r="H66" s="1"/>
      <c r="I66" s="1" t="s">
        <v>80</v>
      </c>
      <c r="J66" s="1" t="s">
        <v>155</v>
      </c>
      <c r="K66" s="1" t="str">
        <f t="shared" si="29"/>
        <v>L8CN151_PM_Bulbar onset, lumbar section_F_98_HRAL</v>
      </c>
      <c r="L66" s="1"/>
      <c r="M66" s="1" t="str">
        <f t="shared" si="27"/>
        <v/>
      </c>
      <c r="O66" s="1"/>
    </row>
    <row r="67" spans="1:15" x14ac:dyDescent="0.6">
      <c r="A67" s="1" t="s">
        <v>37</v>
      </c>
      <c r="B67" s="1" t="s">
        <v>4</v>
      </c>
      <c r="C67" s="1" t="str">
        <f t="shared" si="28"/>
        <v>L8CN151_E2</v>
      </c>
      <c r="D67" s="2" t="s">
        <v>52</v>
      </c>
      <c r="E67" s="1" t="s">
        <v>31</v>
      </c>
      <c r="F67" s="1" t="s">
        <v>22</v>
      </c>
      <c r="G67" s="1" t="s">
        <v>12</v>
      </c>
      <c r="H67" s="1"/>
      <c r="I67" s="1" t="s">
        <v>81</v>
      </c>
      <c r="J67" s="1" t="s">
        <v>131</v>
      </c>
      <c r="K67" s="1" t="str">
        <f t="shared" si="29"/>
        <v>L8CN151_PM_Bulbar onset, lumbar section_F_98_HRAL</v>
      </c>
      <c r="L67" s="1"/>
      <c r="M67" s="1" t="str">
        <f t="shared" si="27"/>
        <v/>
      </c>
      <c r="O67" s="1"/>
    </row>
    <row r="68" spans="1:15" x14ac:dyDescent="0.6">
      <c r="A68" s="1" t="s">
        <v>38</v>
      </c>
      <c r="B68" s="1" t="s">
        <v>5</v>
      </c>
      <c r="C68" s="1" t="str">
        <f t="shared" ref="C68" si="30">CONCATENATE(A68,"_",B68)</f>
        <v>L8CN153_C1</v>
      </c>
      <c r="D68" s="2" t="s">
        <v>53</v>
      </c>
      <c r="E68" s="1" t="s">
        <v>26</v>
      </c>
      <c r="F68" s="1" t="s">
        <v>22</v>
      </c>
      <c r="G68" s="1" t="s">
        <v>12</v>
      </c>
      <c r="H68" s="1"/>
      <c r="I68" s="1" t="s">
        <v>85</v>
      </c>
      <c r="J68" s="1" t="s">
        <v>114</v>
      </c>
      <c r="K68" s="1" t="str">
        <f t="shared" ref="K68" si="31">CONCATENATE(A68,"_",F68,"_",E68,"_",G68,"_",D68)</f>
        <v>L8CN153_PM_Bulbar onset, Cervical section_F_98_HRAC</v>
      </c>
      <c r="L68" s="1"/>
      <c r="M68" s="1" t="str">
        <f t="shared" si="27"/>
        <v/>
      </c>
      <c r="O68" s="1"/>
    </row>
    <row r="69" spans="1:15" x14ac:dyDescent="0.6">
      <c r="A69" s="1" t="s">
        <v>38</v>
      </c>
      <c r="B69" s="1" t="s">
        <v>0</v>
      </c>
      <c r="C69" s="1" t="str">
        <f t="shared" ref="C69:C85" si="32">CONCATENATE(A69,"_",B69)</f>
        <v>L8CN153_C2</v>
      </c>
      <c r="D69" s="2" t="s">
        <v>53</v>
      </c>
      <c r="E69" s="1" t="s">
        <v>26</v>
      </c>
      <c r="F69" s="1" t="s">
        <v>22</v>
      </c>
      <c r="G69" s="1" t="s">
        <v>12</v>
      </c>
      <c r="H69" s="1"/>
      <c r="I69" s="1"/>
      <c r="K69" s="1" t="str">
        <f t="shared" ref="K69:K73" si="33">CONCATENATE(A69,"_",F69,"_",E69,"_",G69,"_",D69)</f>
        <v>L8CN153_PM_Bulbar onset, Cervical section_F_98_HRAC</v>
      </c>
      <c r="L69" s="1"/>
      <c r="M69" s="1" t="str">
        <f t="shared" si="27"/>
        <v/>
      </c>
      <c r="O69" s="1"/>
    </row>
    <row r="70" spans="1:15" x14ac:dyDescent="0.6">
      <c r="A70" s="1" t="s">
        <v>38</v>
      </c>
      <c r="B70" s="1" t="s">
        <v>1</v>
      </c>
      <c r="C70" s="1" t="str">
        <f t="shared" si="32"/>
        <v>L8CN153_D1</v>
      </c>
      <c r="D70" s="2" t="s">
        <v>53</v>
      </c>
      <c r="E70" s="1" t="s">
        <v>26</v>
      </c>
      <c r="F70" s="1" t="s">
        <v>22</v>
      </c>
      <c r="G70" s="1" t="s">
        <v>12</v>
      </c>
      <c r="H70" s="1"/>
      <c r="I70" s="1"/>
      <c r="J70" s="1"/>
      <c r="K70" s="1" t="str">
        <f t="shared" si="33"/>
        <v>L8CN153_PM_Bulbar onset, Cervical section_F_98_HRAC</v>
      </c>
      <c r="L70" s="1"/>
      <c r="M70" s="1" t="str">
        <f t="shared" si="27"/>
        <v/>
      </c>
      <c r="O70" s="1"/>
    </row>
    <row r="71" spans="1:15" x14ac:dyDescent="0.6">
      <c r="A71" s="1" t="s">
        <v>38</v>
      </c>
      <c r="B71" s="1" t="s">
        <v>2</v>
      </c>
      <c r="C71" s="1" t="str">
        <f t="shared" si="32"/>
        <v>L8CN153_D2</v>
      </c>
      <c r="D71" s="2" t="s">
        <v>53</v>
      </c>
      <c r="E71" s="1" t="s">
        <v>26</v>
      </c>
      <c r="F71" s="1" t="s">
        <v>22</v>
      </c>
      <c r="G71" s="1" t="s">
        <v>12</v>
      </c>
      <c r="H71" s="1"/>
      <c r="I71" s="1"/>
      <c r="J71" s="1"/>
      <c r="K71" s="1" t="str">
        <f t="shared" si="33"/>
        <v>L8CN153_PM_Bulbar onset, Cervical section_F_98_HRAC</v>
      </c>
      <c r="L71" s="1"/>
      <c r="M71" s="1" t="str">
        <f t="shared" si="27"/>
        <v/>
      </c>
      <c r="O71" s="1"/>
    </row>
    <row r="72" spans="1:15" x14ac:dyDescent="0.6">
      <c r="A72" s="1" t="s">
        <v>38</v>
      </c>
      <c r="B72" s="1" t="s">
        <v>3</v>
      </c>
      <c r="C72" s="1" t="str">
        <f t="shared" si="32"/>
        <v>L8CN153_E1</v>
      </c>
      <c r="D72" s="2" t="s">
        <v>53</v>
      </c>
      <c r="E72" s="1" t="s">
        <v>26</v>
      </c>
      <c r="F72" s="1" t="s">
        <v>22</v>
      </c>
      <c r="G72" s="1" t="s">
        <v>12</v>
      </c>
      <c r="H72" s="1"/>
      <c r="I72" s="1"/>
      <c r="J72" s="1"/>
      <c r="K72" s="1" t="str">
        <f t="shared" si="33"/>
        <v>L8CN153_PM_Bulbar onset, Cervical section_F_98_HRAC</v>
      </c>
      <c r="L72" s="1"/>
      <c r="M72" s="1" t="str">
        <f t="shared" si="27"/>
        <v/>
      </c>
      <c r="O72" s="1"/>
    </row>
    <row r="73" spans="1:15" x14ac:dyDescent="0.6">
      <c r="A73" s="1" t="s">
        <v>38</v>
      </c>
      <c r="B73" s="1" t="s">
        <v>4</v>
      </c>
      <c r="C73" s="1" t="str">
        <f t="shared" si="32"/>
        <v>L8CN153_E2</v>
      </c>
      <c r="D73" s="2" t="s">
        <v>53</v>
      </c>
      <c r="E73" s="1" t="s">
        <v>26</v>
      </c>
      <c r="F73" s="1" t="s">
        <v>22</v>
      </c>
      <c r="G73" s="1" t="s">
        <v>12</v>
      </c>
      <c r="H73" s="1"/>
      <c r="I73" s="1"/>
      <c r="J73" s="1"/>
      <c r="K73" s="1" t="str">
        <f t="shared" si="33"/>
        <v>L8CN153_PM_Bulbar onset, Cervical section_F_98_HRAC</v>
      </c>
      <c r="L73" s="1"/>
      <c r="M73" s="1" t="str">
        <f t="shared" si="27"/>
        <v/>
      </c>
      <c r="O73" s="1"/>
    </row>
    <row r="74" spans="1:15" x14ac:dyDescent="0.6">
      <c r="A74" s="1" t="s">
        <v>39</v>
      </c>
      <c r="B74" s="1" t="s">
        <v>5</v>
      </c>
      <c r="C74" s="1" t="str">
        <f t="shared" si="32"/>
        <v>L8CN152_C1</v>
      </c>
      <c r="D74" s="2" t="s">
        <v>52</v>
      </c>
      <c r="E74" s="1" t="s">
        <v>31</v>
      </c>
      <c r="F74" s="1" t="s">
        <v>22</v>
      </c>
      <c r="G74" s="1" t="s">
        <v>12</v>
      </c>
      <c r="H74" s="1"/>
      <c r="I74" s="1" t="s">
        <v>82</v>
      </c>
      <c r="J74" s="1" t="s">
        <v>157</v>
      </c>
      <c r="K74" s="1" t="str">
        <f t="shared" ref="K74:K85" si="34">CONCATENATE(A74,"_",F74,"_",E74,"_",G74,"_",D74)</f>
        <v>L8CN152_PM_Bulbar onset, lumbar section_F_98_HRAL</v>
      </c>
      <c r="L74" s="1"/>
      <c r="M74" s="1" t="str">
        <f t="shared" si="27"/>
        <v/>
      </c>
      <c r="O74" s="1"/>
    </row>
    <row r="75" spans="1:15" x14ac:dyDescent="0.6">
      <c r="A75" s="1" t="s">
        <v>39</v>
      </c>
      <c r="B75" s="1" t="s">
        <v>0</v>
      </c>
      <c r="C75" s="1" t="str">
        <f t="shared" si="32"/>
        <v>L8CN152_C2</v>
      </c>
      <c r="D75" s="2" t="s">
        <v>52</v>
      </c>
      <c r="E75" s="1" t="s">
        <v>31</v>
      </c>
      <c r="F75" s="1" t="s">
        <v>22</v>
      </c>
      <c r="G75" s="1" t="s">
        <v>12</v>
      </c>
      <c r="H75" s="1"/>
      <c r="I75" s="1" t="s">
        <v>83</v>
      </c>
      <c r="J75" s="1" t="s">
        <v>103</v>
      </c>
      <c r="K75" s="1" t="str">
        <f t="shared" si="34"/>
        <v>L8CN152_PM_Bulbar onset, lumbar section_F_98_HRAL</v>
      </c>
      <c r="L75" s="1"/>
      <c r="M75" s="1" t="str">
        <f t="shared" si="27"/>
        <v/>
      </c>
      <c r="O75" s="1"/>
    </row>
    <row r="76" spans="1:15" x14ac:dyDescent="0.6">
      <c r="A76" s="1" t="s">
        <v>39</v>
      </c>
      <c r="B76" s="1" t="s">
        <v>1</v>
      </c>
      <c r="C76" s="1" t="str">
        <f t="shared" si="32"/>
        <v>L8CN152_D1</v>
      </c>
      <c r="D76" s="2" t="s">
        <v>52</v>
      </c>
      <c r="E76" s="1" t="s">
        <v>31</v>
      </c>
      <c r="F76" s="1" t="s">
        <v>22</v>
      </c>
      <c r="G76" s="1" t="s">
        <v>12</v>
      </c>
      <c r="H76" s="1"/>
      <c r="I76" s="1"/>
      <c r="K76" s="1" t="str">
        <f t="shared" si="34"/>
        <v>L8CN152_PM_Bulbar onset, lumbar section_F_98_HRAL</v>
      </c>
      <c r="L76" s="1"/>
      <c r="M76" s="1" t="str">
        <f t="shared" si="27"/>
        <v/>
      </c>
      <c r="O76" s="1"/>
    </row>
    <row r="77" spans="1:15" x14ac:dyDescent="0.6">
      <c r="A77" s="1" t="s">
        <v>39</v>
      </c>
      <c r="B77" s="1" t="s">
        <v>2</v>
      </c>
      <c r="C77" s="1" t="str">
        <f t="shared" si="32"/>
        <v>L8CN152_D2</v>
      </c>
      <c r="D77" s="2" t="s">
        <v>52</v>
      </c>
      <c r="E77" s="1" t="s">
        <v>31</v>
      </c>
      <c r="F77" s="1" t="s">
        <v>22</v>
      </c>
      <c r="G77" s="1" t="s">
        <v>12</v>
      </c>
      <c r="H77" s="1"/>
      <c r="I77" s="1"/>
      <c r="K77" s="1" t="str">
        <f t="shared" si="34"/>
        <v>L8CN152_PM_Bulbar onset, lumbar section_F_98_HRAL</v>
      </c>
      <c r="L77" s="1"/>
      <c r="M77" s="1" t="str">
        <f t="shared" si="27"/>
        <v/>
      </c>
      <c r="O77" s="1"/>
    </row>
    <row r="78" spans="1:15" x14ac:dyDescent="0.6">
      <c r="A78" s="1" t="s">
        <v>39</v>
      </c>
      <c r="B78" s="1" t="s">
        <v>3</v>
      </c>
      <c r="C78" s="1" t="str">
        <f t="shared" si="32"/>
        <v>L8CN152_E1</v>
      </c>
      <c r="D78" s="2" t="s">
        <v>52</v>
      </c>
      <c r="E78" s="1" t="s">
        <v>31</v>
      </c>
      <c r="F78" s="1" t="s">
        <v>22</v>
      </c>
      <c r="G78" s="1" t="s">
        <v>12</v>
      </c>
      <c r="H78" s="1"/>
      <c r="I78" s="1"/>
      <c r="J78" s="1"/>
      <c r="K78" s="1" t="str">
        <f t="shared" si="34"/>
        <v>L8CN152_PM_Bulbar onset, lumbar section_F_98_HRAL</v>
      </c>
      <c r="L78" s="1"/>
      <c r="M78" s="1" t="str">
        <f t="shared" ref="M78:M117" si="35">IF(AND(NOT(ISBLANK(I78)),ISBLANK(J78),ISBLANK(L78),NOT(E78="ATG7(fl/fl);ChatCre(+/-);SOD(-/-)")),1,"")</f>
        <v/>
      </c>
      <c r="O78" s="1"/>
    </row>
    <row r="79" spans="1:15" x14ac:dyDescent="0.6">
      <c r="A79" s="1" t="s">
        <v>39</v>
      </c>
      <c r="B79" s="1" t="s">
        <v>4</v>
      </c>
      <c r="C79" s="1" t="str">
        <f t="shared" si="32"/>
        <v>L8CN152_E2</v>
      </c>
      <c r="D79" s="2" t="s">
        <v>52</v>
      </c>
      <c r="E79" s="1" t="s">
        <v>31</v>
      </c>
      <c r="F79" s="1" t="s">
        <v>22</v>
      </c>
      <c r="G79" s="1" t="s">
        <v>12</v>
      </c>
      <c r="H79" s="1"/>
      <c r="I79" s="1" t="s">
        <v>84</v>
      </c>
      <c r="J79" s="1" t="s">
        <v>132</v>
      </c>
      <c r="K79" s="1" t="str">
        <f t="shared" si="34"/>
        <v>L8CN152_PM_Bulbar onset, lumbar section_F_98_HRAL</v>
      </c>
      <c r="L79" s="1"/>
      <c r="M79" s="1" t="str">
        <f t="shared" si="35"/>
        <v/>
      </c>
      <c r="O79" s="1"/>
    </row>
    <row r="80" spans="1:15" x14ac:dyDescent="0.6">
      <c r="A80" s="1" t="s">
        <v>40</v>
      </c>
      <c r="B80" s="1" t="s">
        <v>5</v>
      </c>
      <c r="C80" s="1" t="str">
        <f t="shared" si="32"/>
        <v>L8CN154_C1</v>
      </c>
      <c r="D80" s="2" t="s">
        <v>53</v>
      </c>
      <c r="E80" s="1" t="s">
        <v>26</v>
      </c>
      <c r="F80" s="1" t="s">
        <v>22</v>
      </c>
      <c r="G80" s="1" t="s">
        <v>12</v>
      </c>
      <c r="H80" s="1"/>
      <c r="I80" s="1" t="s">
        <v>86</v>
      </c>
      <c r="J80" s="1" t="s">
        <v>145</v>
      </c>
      <c r="K80" s="1" t="str">
        <f t="shared" si="34"/>
        <v>L8CN154_PM_Bulbar onset, Cervical section_F_98_HRAC</v>
      </c>
      <c r="L80" s="1"/>
      <c r="M80" s="1" t="str">
        <f t="shared" si="35"/>
        <v/>
      </c>
      <c r="O80" s="1"/>
    </row>
    <row r="81" spans="1:15" x14ac:dyDescent="0.6">
      <c r="A81" s="1" t="s">
        <v>40</v>
      </c>
      <c r="B81" s="1" t="s">
        <v>0</v>
      </c>
      <c r="C81" s="1" t="str">
        <f t="shared" si="32"/>
        <v>L8CN154_C2</v>
      </c>
      <c r="D81" s="2" t="s">
        <v>53</v>
      </c>
      <c r="E81" s="1" t="s">
        <v>26</v>
      </c>
      <c r="F81" s="1" t="s">
        <v>22</v>
      </c>
      <c r="G81" s="1" t="s">
        <v>12</v>
      </c>
      <c r="H81" s="1"/>
      <c r="I81" s="1" t="s">
        <v>87</v>
      </c>
      <c r="J81" s="1" t="s">
        <v>104</v>
      </c>
      <c r="K81" s="1" t="str">
        <f t="shared" si="34"/>
        <v>L8CN154_PM_Bulbar onset, Cervical section_F_98_HRAC</v>
      </c>
      <c r="L81" s="1"/>
      <c r="M81" s="1" t="str">
        <f t="shared" si="35"/>
        <v/>
      </c>
      <c r="O81" s="1"/>
    </row>
    <row r="82" spans="1:15" x14ac:dyDescent="0.6">
      <c r="A82" s="1" t="s">
        <v>40</v>
      </c>
      <c r="B82" s="1" t="s">
        <v>1</v>
      </c>
      <c r="C82" s="1" t="str">
        <f t="shared" si="32"/>
        <v>L8CN154_D1</v>
      </c>
      <c r="D82" s="2" t="s">
        <v>53</v>
      </c>
      <c r="E82" s="1" t="s">
        <v>26</v>
      </c>
      <c r="F82" s="1" t="s">
        <v>22</v>
      </c>
      <c r="G82" s="1" t="s">
        <v>12</v>
      </c>
      <c r="H82" s="1"/>
      <c r="I82" s="1" t="s">
        <v>88</v>
      </c>
      <c r="J82" s="1" t="s">
        <v>158</v>
      </c>
      <c r="K82" s="1" t="str">
        <f t="shared" si="34"/>
        <v>L8CN154_PM_Bulbar onset, Cervical section_F_98_HRAC</v>
      </c>
      <c r="L82" s="1"/>
      <c r="M82" s="1" t="str">
        <f t="shared" si="35"/>
        <v/>
      </c>
      <c r="O82" s="1"/>
    </row>
    <row r="83" spans="1:15" x14ac:dyDescent="0.6">
      <c r="A83" s="1" t="s">
        <v>40</v>
      </c>
      <c r="B83" s="1" t="s">
        <v>2</v>
      </c>
      <c r="C83" s="1" t="str">
        <f t="shared" si="32"/>
        <v>L8CN154_D2</v>
      </c>
      <c r="D83" s="2" t="s">
        <v>53</v>
      </c>
      <c r="E83" s="1" t="s">
        <v>26</v>
      </c>
      <c r="F83" s="1" t="s">
        <v>22</v>
      </c>
      <c r="G83" s="1" t="s">
        <v>12</v>
      </c>
      <c r="H83" s="1"/>
      <c r="I83" s="1"/>
      <c r="J83" s="1"/>
      <c r="K83" s="1" t="str">
        <f t="shared" si="34"/>
        <v>L8CN154_PM_Bulbar onset, Cervical section_F_98_HRAC</v>
      </c>
      <c r="L83" s="1"/>
      <c r="M83" s="1" t="str">
        <f t="shared" si="35"/>
        <v/>
      </c>
      <c r="O83" s="1"/>
    </row>
    <row r="84" spans="1:15" x14ac:dyDescent="0.6">
      <c r="A84" s="1" t="s">
        <v>40</v>
      </c>
      <c r="B84" s="1" t="s">
        <v>3</v>
      </c>
      <c r="C84" s="1" t="str">
        <f t="shared" si="32"/>
        <v>L8CN154_E1</v>
      </c>
      <c r="D84" s="2" t="s">
        <v>53</v>
      </c>
      <c r="E84" s="1" t="s">
        <v>26</v>
      </c>
      <c r="F84" s="1" t="s">
        <v>22</v>
      </c>
      <c r="G84" s="1" t="s">
        <v>12</v>
      </c>
      <c r="H84" s="1"/>
      <c r="I84" s="1" t="s">
        <v>89</v>
      </c>
      <c r="J84" s="1" t="s">
        <v>130</v>
      </c>
      <c r="K84" s="1" t="str">
        <f t="shared" si="34"/>
        <v>L8CN154_PM_Bulbar onset, Cervical section_F_98_HRAC</v>
      </c>
      <c r="L84" s="1"/>
      <c r="M84" s="1" t="str">
        <f t="shared" si="35"/>
        <v/>
      </c>
      <c r="O84" s="1"/>
    </row>
    <row r="85" spans="1:15" x14ac:dyDescent="0.6">
      <c r="A85" s="1" t="s">
        <v>40</v>
      </c>
      <c r="B85" s="1" t="s">
        <v>4</v>
      </c>
      <c r="C85" s="1" t="str">
        <f t="shared" si="32"/>
        <v>L8CN154_E2</v>
      </c>
      <c r="D85" s="2" t="s">
        <v>53</v>
      </c>
      <c r="E85" s="1" t="s">
        <v>26</v>
      </c>
      <c r="F85" s="1" t="s">
        <v>22</v>
      </c>
      <c r="G85" s="1" t="s">
        <v>12</v>
      </c>
      <c r="H85" s="1"/>
      <c r="I85" s="1"/>
      <c r="J85" s="1"/>
      <c r="K85" s="1" t="str">
        <f t="shared" si="34"/>
        <v>L8CN154_PM_Bulbar onset, Cervical section_F_98_HRAC</v>
      </c>
      <c r="L85" s="1"/>
      <c r="M85" s="1" t="str">
        <f t="shared" si="35"/>
        <v/>
      </c>
      <c r="O85" s="1"/>
    </row>
    <row r="86" spans="1:15" x14ac:dyDescent="0.6">
      <c r="A86" s="1" t="s">
        <v>41</v>
      </c>
      <c r="B86" s="1" t="s">
        <v>5</v>
      </c>
      <c r="C86" s="1" t="str">
        <f t="shared" ref="C86:C117" si="36">CONCATENATE(A86,"_",B86)</f>
        <v>L8CN155_C1</v>
      </c>
      <c r="D86" s="2" t="s">
        <v>54</v>
      </c>
      <c r="E86" s="1" t="s">
        <v>21</v>
      </c>
      <c r="F86" s="1" t="s">
        <v>22</v>
      </c>
      <c r="G86" s="1" t="s">
        <v>13</v>
      </c>
      <c r="H86" s="1"/>
      <c r="I86" s="1" t="s">
        <v>90</v>
      </c>
      <c r="J86" s="1" t="s">
        <v>111</v>
      </c>
      <c r="K86" s="1" t="str">
        <f t="shared" ref="K86:K117" si="37">CONCATENATE(A86,"_",F86,"_",E86,"_",G86,"_",D86)</f>
        <v>L8CN155_PM_Lumbar onset, lumbar section_M_109_HRAL</v>
      </c>
      <c r="L86" s="1"/>
      <c r="M86" s="1" t="str">
        <f t="shared" si="35"/>
        <v/>
      </c>
      <c r="O86" s="1"/>
    </row>
    <row r="87" spans="1:15" x14ac:dyDescent="0.6">
      <c r="A87" s="1" t="s">
        <v>41</v>
      </c>
      <c r="B87" s="1" t="s">
        <v>0</v>
      </c>
      <c r="C87" s="1" t="str">
        <f t="shared" si="36"/>
        <v>L8CN155_C2</v>
      </c>
      <c r="D87" s="2" t="s">
        <v>54</v>
      </c>
      <c r="E87" s="1" t="s">
        <v>21</v>
      </c>
      <c r="F87" s="1" t="s">
        <v>22</v>
      </c>
      <c r="G87" s="1" t="s">
        <v>13</v>
      </c>
      <c r="H87" s="1"/>
      <c r="I87" s="1"/>
      <c r="K87" s="1" t="str">
        <f t="shared" si="37"/>
        <v>L8CN155_PM_Lumbar onset, lumbar section_M_109_HRAL</v>
      </c>
      <c r="L87" s="1"/>
      <c r="M87" s="1" t="str">
        <f t="shared" si="35"/>
        <v/>
      </c>
      <c r="O87" s="1"/>
    </row>
    <row r="88" spans="1:15" x14ac:dyDescent="0.6">
      <c r="A88" s="1" t="s">
        <v>41</v>
      </c>
      <c r="B88" s="1" t="s">
        <v>1</v>
      </c>
      <c r="C88" s="1" t="str">
        <f t="shared" si="36"/>
        <v>L8CN155_D1</v>
      </c>
      <c r="D88" s="2" t="s">
        <v>54</v>
      </c>
      <c r="E88" s="1" t="s">
        <v>21</v>
      </c>
      <c r="F88" s="1" t="s">
        <v>22</v>
      </c>
      <c r="G88" s="1" t="s">
        <v>13</v>
      </c>
      <c r="H88" s="1"/>
      <c r="I88" s="1"/>
      <c r="J88" s="1"/>
      <c r="K88" s="1" t="str">
        <f t="shared" si="37"/>
        <v>L8CN155_PM_Lumbar onset, lumbar section_M_109_HRAL</v>
      </c>
      <c r="L88" s="1"/>
      <c r="M88" s="1" t="str">
        <f t="shared" si="35"/>
        <v/>
      </c>
      <c r="N88" s="1"/>
      <c r="O88" s="1"/>
    </row>
    <row r="89" spans="1:15" x14ac:dyDescent="0.6">
      <c r="A89" s="1" t="s">
        <v>41</v>
      </c>
      <c r="B89" s="1" t="s">
        <v>2</v>
      </c>
      <c r="C89" s="1" t="str">
        <f t="shared" si="36"/>
        <v>L8CN155_D2</v>
      </c>
      <c r="D89" s="2" t="s">
        <v>54</v>
      </c>
      <c r="E89" s="1" t="s">
        <v>21</v>
      </c>
      <c r="F89" s="1" t="s">
        <v>22</v>
      </c>
      <c r="G89" s="1" t="s">
        <v>13</v>
      </c>
      <c r="H89" s="1"/>
      <c r="I89" s="1"/>
      <c r="K89" s="1" t="str">
        <f t="shared" si="37"/>
        <v>L8CN155_PM_Lumbar onset, lumbar section_M_109_HRAL</v>
      </c>
      <c r="L89" s="1"/>
      <c r="M89" s="1" t="str">
        <f t="shared" si="35"/>
        <v/>
      </c>
      <c r="N89" s="1"/>
      <c r="O89" s="1"/>
    </row>
    <row r="90" spans="1:15" x14ac:dyDescent="0.6">
      <c r="A90" s="1" t="s">
        <v>41</v>
      </c>
      <c r="B90" s="1" t="s">
        <v>3</v>
      </c>
      <c r="C90" s="1" t="str">
        <f t="shared" si="36"/>
        <v>L8CN155_E1</v>
      </c>
      <c r="D90" s="2" t="s">
        <v>54</v>
      </c>
      <c r="E90" s="1" t="s">
        <v>21</v>
      </c>
      <c r="F90" s="1" t="s">
        <v>22</v>
      </c>
      <c r="G90" s="1" t="s">
        <v>13</v>
      </c>
      <c r="H90" s="1"/>
      <c r="I90" s="1"/>
      <c r="K90" s="1" t="str">
        <f t="shared" si="37"/>
        <v>L8CN155_PM_Lumbar onset, lumbar section_M_109_HRAL</v>
      </c>
      <c r="L90" s="1"/>
      <c r="M90" s="1" t="str">
        <f t="shared" si="35"/>
        <v/>
      </c>
      <c r="N90" s="1"/>
      <c r="O90" s="1"/>
    </row>
    <row r="91" spans="1:15" x14ac:dyDescent="0.6">
      <c r="A91" s="1" t="s">
        <v>41</v>
      </c>
      <c r="B91" s="1" t="s">
        <v>4</v>
      </c>
      <c r="C91" s="1" t="str">
        <f t="shared" si="36"/>
        <v>L8CN155_E2</v>
      </c>
      <c r="D91" s="2" t="s">
        <v>54</v>
      </c>
      <c r="E91" s="1" t="s">
        <v>21</v>
      </c>
      <c r="F91" s="1" t="s">
        <v>22</v>
      </c>
      <c r="G91" s="1" t="s">
        <v>13</v>
      </c>
      <c r="H91" s="1"/>
      <c r="I91" s="1"/>
      <c r="J91" s="1"/>
      <c r="K91" s="1" t="str">
        <f t="shared" si="37"/>
        <v>L8CN155_PM_Lumbar onset, lumbar section_M_109_HRAL</v>
      </c>
      <c r="L91" s="1"/>
      <c r="M91" s="1" t="str">
        <f t="shared" si="35"/>
        <v/>
      </c>
      <c r="N91" s="1"/>
      <c r="O91" s="1"/>
    </row>
    <row r="92" spans="1:15" x14ac:dyDescent="0.6">
      <c r="A92" s="1" t="s">
        <v>42</v>
      </c>
      <c r="B92" s="1" t="s">
        <v>5</v>
      </c>
      <c r="C92" s="1" t="str">
        <f t="shared" si="36"/>
        <v>L8CN157_C1</v>
      </c>
      <c r="D92" s="2" t="s">
        <v>55</v>
      </c>
      <c r="E92" s="1" t="s">
        <v>28</v>
      </c>
      <c r="F92" s="1" t="s">
        <v>22</v>
      </c>
      <c r="G92" s="1" t="s">
        <v>13</v>
      </c>
      <c r="H92" s="1"/>
      <c r="I92" s="1" t="s">
        <v>97</v>
      </c>
      <c r="J92" s="1" t="s">
        <v>126</v>
      </c>
      <c r="K92" s="1" t="str">
        <f t="shared" si="37"/>
        <v>L8CN157_PM_Lumbar onset, Cervical section_M_109_HRAC</v>
      </c>
      <c r="L92" s="1"/>
      <c r="M92" s="1" t="str">
        <f t="shared" si="35"/>
        <v/>
      </c>
      <c r="N92" s="1"/>
      <c r="O92" s="1"/>
    </row>
    <row r="93" spans="1:15" x14ac:dyDescent="0.6">
      <c r="A93" s="1" t="s">
        <v>42</v>
      </c>
      <c r="B93" s="1" t="s">
        <v>0</v>
      </c>
      <c r="C93" s="1" t="str">
        <f t="shared" si="36"/>
        <v>L8CN157_C2</v>
      </c>
      <c r="D93" s="2" t="s">
        <v>55</v>
      </c>
      <c r="E93" s="1" t="s">
        <v>28</v>
      </c>
      <c r="F93" s="1" t="s">
        <v>22</v>
      </c>
      <c r="G93" s="1" t="s">
        <v>13</v>
      </c>
      <c r="H93" s="1"/>
      <c r="I93" s="1" t="s">
        <v>98</v>
      </c>
      <c r="J93" s="1" t="s">
        <v>105</v>
      </c>
      <c r="K93" s="1" t="str">
        <f t="shared" si="37"/>
        <v>L8CN157_PM_Lumbar onset, Cervical section_M_109_HRAC</v>
      </c>
      <c r="L93" s="1"/>
      <c r="M93" s="1" t="str">
        <f t="shared" si="35"/>
        <v/>
      </c>
      <c r="N93" s="1"/>
      <c r="O93" s="1"/>
    </row>
    <row r="94" spans="1:15" x14ac:dyDescent="0.6">
      <c r="A94" s="1" t="s">
        <v>42</v>
      </c>
      <c r="B94" s="1" t="s">
        <v>1</v>
      </c>
      <c r="C94" s="1" t="str">
        <f t="shared" si="36"/>
        <v>L8CN157_D1</v>
      </c>
      <c r="D94" s="2" t="s">
        <v>55</v>
      </c>
      <c r="E94" s="1" t="s">
        <v>28</v>
      </c>
      <c r="F94" s="1" t="s">
        <v>22</v>
      </c>
      <c r="G94" s="1" t="s">
        <v>13</v>
      </c>
      <c r="H94" s="1"/>
      <c r="I94" s="1"/>
      <c r="J94" s="1"/>
      <c r="K94" s="1" t="str">
        <f t="shared" si="37"/>
        <v>L8CN157_PM_Lumbar onset, Cervical section_M_109_HRAC</v>
      </c>
      <c r="L94" s="1"/>
      <c r="M94" s="1" t="str">
        <f t="shared" si="35"/>
        <v/>
      </c>
      <c r="O94" s="1"/>
    </row>
    <row r="95" spans="1:15" x14ac:dyDescent="0.6">
      <c r="A95" s="1" t="s">
        <v>42</v>
      </c>
      <c r="B95" s="1" t="s">
        <v>2</v>
      </c>
      <c r="C95" s="1" t="str">
        <f t="shared" si="36"/>
        <v>L8CN157_D2</v>
      </c>
      <c r="D95" s="2" t="s">
        <v>55</v>
      </c>
      <c r="E95" s="1" t="s">
        <v>28</v>
      </c>
      <c r="F95" s="1" t="s">
        <v>22</v>
      </c>
      <c r="G95" s="1" t="s">
        <v>13</v>
      </c>
      <c r="H95" s="1"/>
      <c r="I95" s="1"/>
      <c r="J95" s="1"/>
      <c r="K95" s="1" t="str">
        <f t="shared" si="37"/>
        <v>L8CN157_PM_Lumbar onset, Cervical section_M_109_HRAC</v>
      </c>
      <c r="L95" s="1"/>
      <c r="M95" s="1" t="str">
        <f t="shared" si="35"/>
        <v/>
      </c>
      <c r="O95" s="1"/>
    </row>
    <row r="96" spans="1:15" x14ac:dyDescent="0.6">
      <c r="A96" s="1" t="s">
        <v>42</v>
      </c>
      <c r="B96" s="1" t="s">
        <v>3</v>
      </c>
      <c r="C96" s="1" t="str">
        <f t="shared" si="36"/>
        <v>L8CN157_E1</v>
      </c>
      <c r="D96" s="2" t="s">
        <v>55</v>
      </c>
      <c r="E96" s="1" t="s">
        <v>28</v>
      </c>
      <c r="F96" s="1" t="s">
        <v>22</v>
      </c>
      <c r="G96" s="1" t="s">
        <v>13</v>
      </c>
      <c r="H96" s="1"/>
      <c r="I96" s="1"/>
      <c r="J96" s="1"/>
      <c r="K96" s="1" t="str">
        <f t="shared" si="37"/>
        <v>L8CN157_PM_Lumbar onset, Cervical section_M_109_HRAC</v>
      </c>
      <c r="L96" s="1"/>
      <c r="M96" s="1" t="str">
        <f t="shared" si="35"/>
        <v/>
      </c>
      <c r="O96" s="1"/>
    </row>
    <row r="97" spans="1:15" x14ac:dyDescent="0.6">
      <c r="A97" s="1" t="s">
        <v>42</v>
      </c>
      <c r="B97" s="1" t="s">
        <v>4</v>
      </c>
      <c r="C97" s="1" t="str">
        <f t="shared" si="36"/>
        <v>L8CN157_E2</v>
      </c>
      <c r="D97" s="2" t="s">
        <v>55</v>
      </c>
      <c r="E97" s="1" t="s">
        <v>28</v>
      </c>
      <c r="F97" s="1" t="s">
        <v>22</v>
      </c>
      <c r="G97" s="1" t="s">
        <v>13</v>
      </c>
      <c r="H97" s="1"/>
      <c r="I97" s="1"/>
      <c r="J97" s="1"/>
      <c r="K97" s="1" t="str">
        <f t="shared" si="37"/>
        <v>L8CN157_PM_Lumbar onset, Cervical section_M_109_HRAC</v>
      </c>
      <c r="L97" s="1"/>
      <c r="M97" s="1" t="str">
        <f t="shared" si="35"/>
        <v/>
      </c>
      <c r="O97" s="1"/>
    </row>
    <row r="98" spans="1:15" x14ac:dyDescent="0.6">
      <c r="A98" s="1" t="s">
        <v>43</v>
      </c>
      <c r="B98" s="1" t="s">
        <v>5</v>
      </c>
      <c r="C98" s="1" t="str">
        <f t="shared" si="36"/>
        <v>L8CN156_C1</v>
      </c>
      <c r="D98" s="2" t="s">
        <v>54</v>
      </c>
      <c r="E98" s="1" t="s">
        <v>21</v>
      </c>
      <c r="F98" s="1" t="s">
        <v>22</v>
      </c>
      <c r="G98" s="1" t="s">
        <v>13</v>
      </c>
      <c r="H98" s="1"/>
      <c r="I98" s="1" t="s">
        <v>91</v>
      </c>
      <c r="J98" s="1" t="s">
        <v>112</v>
      </c>
      <c r="K98" s="1" t="str">
        <f t="shared" si="37"/>
        <v>L8CN156_PM_Lumbar onset, lumbar section_M_109_HRAL</v>
      </c>
      <c r="L98" s="1"/>
      <c r="M98" s="1" t="str">
        <f t="shared" si="35"/>
        <v/>
      </c>
      <c r="O98" s="1"/>
    </row>
    <row r="99" spans="1:15" x14ac:dyDescent="0.6">
      <c r="A99" s="1" t="s">
        <v>43</v>
      </c>
      <c r="B99" s="1" t="s">
        <v>0</v>
      </c>
      <c r="C99" s="1" t="str">
        <f t="shared" si="36"/>
        <v>L8CN156_C2</v>
      </c>
      <c r="D99" s="2" t="s">
        <v>54</v>
      </c>
      <c r="E99" s="1" t="s">
        <v>21</v>
      </c>
      <c r="F99" s="1" t="s">
        <v>22</v>
      </c>
      <c r="G99" s="1" t="s">
        <v>13</v>
      </c>
      <c r="H99" s="1"/>
      <c r="I99" s="1" t="s">
        <v>92</v>
      </c>
      <c r="J99" s="1" t="s">
        <v>115</v>
      </c>
      <c r="K99" s="1" t="str">
        <f t="shared" si="37"/>
        <v>L8CN156_PM_Lumbar onset, lumbar section_M_109_HRAL</v>
      </c>
      <c r="L99" s="1"/>
      <c r="M99" s="1" t="str">
        <f t="shared" si="35"/>
        <v/>
      </c>
      <c r="O99" s="1"/>
    </row>
    <row r="100" spans="1:15" x14ac:dyDescent="0.6">
      <c r="A100" s="1" t="s">
        <v>43</v>
      </c>
      <c r="B100" s="1" t="s">
        <v>1</v>
      </c>
      <c r="C100" s="1" t="str">
        <f t="shared" si="36"/>
        <v>L8CN156_D1</v>
      </c>
      <c r="D100" s="2" t="s">
        <v>54</v>
      </c>
      <c r="E100" s="1" t="s">
        <v>21</v>
      </c>
      <c r="F100" s="1" t="s">
        <v>22</v>
      </c>
      <c r="G100" s="1" t="s">
        <v>13</v>
      </c>
      <c r="H100" s="1"/>
      <c r="I100" s="1" t="s">
        <v>93</v>
      </c>
      <c r="J100" s="1" t="s">
        <v>146</v>
      </c>
      <c r="K100" s="1" t="str">
        <f t="shared" si="37"/>
        <v>L8CN156_PM_Lumbar onset, lumbar section_M_109_HRAL</v>
      </c>
      <c r="L100" s="1"/>
      <c r="M100" s="1" t="str">
        <f t="shared" si="35"/>
        <v/>
      </c>
      <c r="O100" s="1"/>
    </row>
    <row r="101" spans="1:15" x14ac:dyDescent="0.6">
      <c r="A101" s="1" t="s">
        <v>43</v>
      </c>
      <c r="B101" s="1" t="s">
        <v>2</v>
      </c>
      <c r="C101" s="1" t="str">
        <f t="shared" si="36"/>
        <v>L8CN156_D2</v>
      </c>
      <c r="D101" s="2" t="s">
        <v>54</v>
      </c>
      <c r="E101" s="1" t="s">
        <v>21</v>
      </c>
      <c r="F101" s="1" t="s">
        <v>22</v>
      </c>
      <c r="G101" s="1" t="s">
        <v>13</v>
      </c>
      <c r="H101" s="1"/>
      <c r="I101" s="1" t="s">
        <v>94</v>
      </c>
      <c r="J101" s="1" t="s">
        <v>129</v>
      </c>
      <c r="K101" s="1" t="str">
        <f t="shared" si="37"/>
        <v>L8CN156_PM_Lumbar onset, lumbar section_M_109_HRAL</v>
      </c>
      <c r="L101" s="1"/>
      <c r="M101" s="1" t="str">
        <f t="shared" si="35"/>
        <v/>
      </c>
      <c r="O101" s="1"/>
    </row>
    <row r="102" spans="1:15" x14ac:dyDescent="0.6">
      <c r="A102" s="1" t="s">
        <v>43</v>
      </c>
      <c r="B102" s="1" t="s">
        <v>3</v>
      </c>
      <c r="C102" s="1" t="str">
        <f t="shared" si="36"/>
        <v>L8CN156_E1</v>
      </c>
      <c r="D102" s="2" t="s">
        <v>54</v>
      </c>
      <c r="E102" s="1" t="s">
        <v>21</v>
      </c>
      <c r="F102" s="1" t="s">
        <v>22</v>
      </c>
      <c r="G102" s="1" t="s">
        <v>13</v>
      </c>
      <c r="H102" s="1"/>
      <c r="I102" s="1" t="s">
        <v>95</v>
      </c>
      <c r="J102" s="1" t="s">
        <v>159</v>
      </c>
      <c r="K102" s="1" t="str">
        <f t="shared" si="37"/>
        <v>L8CN156_PM_Lumbar onset, lumbar section_M_109_HRAL</v>
      </c>
      <c r="L102" s="1"/>
      <c r="M102" s="1" t="str">
        <f t="shared" si="35"/>
        <v/>
      </c>
      <c r="O102" s="1"/>
    </row>
    <row r="103" spans="1:15" x14ac:dyDescent="0.6">
      <c r="A103" s="1" t="s">
        <v>43</v>
      </c>
      <c r="B103" s="1" t="s">
        <v>4</v>
      </c>
      <c r="C103" s="1" t="str">
        <f t="shared" si="36"/>
        <v>L8CN156_E2</v>
      </c>
      <c r="D103" s="2" t="s">
        <v>54</v>
      </c>
      <c r="E103" s="1" t="s">
        <v>21</v>
      </c>
      <c r="F103" s="1" t="s">
        <v>22</v>
      </c>
      <c r="G103" s="1" t="s">
        <v>13</v>
      </c>
      <c r="H103" s="1"/>
      <c r="I103" s="1" t="s">
        <v>96</v>
      </c>
      <c r="J103" s="1" t="s">
        <v>128</v>
      </c>
      <c r="K103" s="1" t="str">
        <f t="shared" si="37"/>
        <v>L8CN156_PM_Lumbar onset, lumbar section_M_109_HRAL</v>
      </c>
      <c r="L103" s="1"/>
      <c r="M103" s="1" t="str">
        <f t="shared" si="35"/>
        <v/>
      </c>
      <c r="O103" s="1"/>
    </row>
    <row r="104" spans="1:15" x14ac:dyDescent="0.6">
      <c r="A104" s="1" t="s">
        <v>44</v>
      </c>
      <c r="B104" s="1" t="s">
        <v>5</v>
      </c>
      <c r="C104" s="1" t="str">
        <f t="shared" si="36"/>
        <v>L8CN158_C1</v>
      </c>
      <c r="D104" s="2" t="s">
        <v>55</v>
      </c>
      <c r="E104" s="1" t="s">
        <v>28</v>
      </c>
      <c r="F104" s="1" t="s">
        <v>22</v>
      </c>
      <c r="G104" s="1" t="s">
        <v>13</v>
      </c>
      <c r="H104" s="1"/>
      <c r="I104" s="1" t="s">
        <v>99</v>
      </c>
      <c r="J104" s="1" t="s">
        <v>106</v>
      </c>
      <c r="K104" s="1" t="str">
        <f t="shared" si="37"/>
        <v>L8CN158_PM_Lumbar onset, Cervical section_M_109_HRAC</v>
      </c>
      <c r="L104" s="1"/>
      <c r="M104" s="1" t="str">
        <f t="shared" si="35"/>
        <v/>
      </c>
      <c r="O104" s="1"/>
    </row>
    <row r="105" spans="1:15" x14ac:dyDescent="0.6">
      <c r="A105" s="1" t="s">
        <v>44</v>
      </c>
      <c r="B105" s="1" t="s">
        <v>0</v>
      </c>
      <c r="C105" s="1" t="str">
        <f t="shared" si="36"/>
        <v>L8CN158_C2</v>
      </c>
      <c r="D105" s="2" t="s">
        <v>55</v>
      </c>
      <c r="E105" s="1" t="s">
        <v>28</v>
      </c>
      <c r="F105" s="1" t="s">
        <v>22</v>
      </c>
      <c r="G105" s="1" t="s">
        <v>13</v>
      </c>
      <c r="H105" s="1"/>
      <c r="I105" s="1" t="s">
        <v>100</v>
      </c>
      <c r="J105" s="1" t="s">
        <v>107</v>
      </c>
      <c r="K105" s="1" t="str">
        <f t="shared" si="37"/>
        <v>L8CN158_PM_Lumbar onset, Cervical section_M_109_HRAC</v>
      </c>
      <c r="L105" s="1"/>
      <c r="M105" s="1" t="str">
        <f t="shared" si="35"/>
        <v/>
      </c>
      <c r="O105" s="1"/>
    </row>
    <row r="106" spans="1:15" x14ac:dyDescent="0.6">
      <c r="A106" s="1" t="s">
        <v>44</v>
      </c>
      <c r="B106" s="1" t="s">
        <v>1</v>
      </c>
      <c r="C106" s="1" t="str">
        <f t="shared" si="36"/>
        <v>L8CN158_D1</v>
      </c>
      <c r="D106" s="2" t="s">
        <v>55</v>
      </c>
      <c r="E106" s="1" t="s">
        <v>28</v>
      </c>
      <c r="F106" s="1" t="s">
        <v>22</v>
      </c>
      <c r="G106" s="1" t="s">
        <v>13</v>
      </c>
      <c r="H106" s="1"/>
      <c r="I106" s="1" t="s">
        <v>101</v>
      </c>
      <c r="J106" s="1" t="s">
        <v>160</v>
      </c>
      <c r="K106" s="1" t="str">
        <f t="shared" si="37"/>
        <v>L8CN158_PM_Lumbar onset, Cervical section_M_109_HRAC</v>
      </c>
      <c r="L106" s="1"/>
      <c r="M106" s="1" t="str">
        <f t="shared" si="35"/>
        <v/>
      </c>
      <c r="O106" s="1"/>
    </row>
    <row r="107" spans="1:15" x14ac:dyDescent="0.6">
      <c r="A107" s="1" t="s">
        <v>44</v>
      </c>
      <c r="B107" s="1" t="s">
        <v>2</v>
      </c>
      <c r="C107" s="1" t="str">
        <f t="shared" si="36"/>
        <v>L8CN158_D2</v>
      </c>
      <c r="D107" s="2" t="s">
        <v>55</v>
      </c>
      <c r="E107" s="1" t="s">
        <v>28</v>
      </c>
      <c r="F107" s="1" t="s">
        <v>22</v>
      </c>
      <c r="G107" s="1" t="s">
        <v>13</v>
      </c>
      <c r="H107" s="1"/>
      <c r="I107" s="1"/>
      <c r="K107" s="1" t="str">
        <f t="shared" si="37"/>
        <v>L8CN158_PM_Lumbar onset, Cervical section_M_109_HRAC</v>
      </c>
      <c r="L107" s="1"/>
      <c r="M107" s="1" t="str">
        <f t="shared" si="35"/>
        <v/>
      </c>
      <c r="O107" s="1"/>
    </row>
    <row r="108" spans="1:15" x14ac:dyDescent="0.6">
      <c r="A108" s="1" t="s">
        <v>44</v>
      </c>
      <c r="B108" s="1" t="s">
        <v>3</v>
      </c>
      <c r="C108" s="1" t="str">
        <f t="shared" si="36"/>
        <v>L8CN158_E1</v>
      </c>
      <c r="D108" s="2" t="s">
        <v>55</v>
      </c>
      <c r="E108" s="1" t="s">
        <v>28</v>
      </c>
      <c r="F108" s="1" t="s">
        <v>22</v>
      </c>
      <c r="G108" s="1" t="s">
        <v>13</v>
      </c>
      <c r="H108" s="1"/>
      <c r="I108" s="1"/>
      <c r="J108" s="1"/>
      <c r="K108" s="1" t="str">
        <f t="shared" si="37"/>
        <v>L8CN158_PM_Lumbar onset, Cervical section_M_109_HRAC</v>
      </c>
      <c r="L108" s="1"/>
      <c r="M108" s="1" t="str">
        <f t="shared" si="35"/>
        <v/>
      </c>
      <c r="O108" s="1"/>
    </row>
    <row r="109" spans="1:15" x14ac:dyDescent="0.6">
      <c r="A109" s="1" t="s">
        <v>44</v>
      </c>
      <c r="B109" s="1" t="s">
        <v>4</v>
      </c>
      <c r="C109" s="1" t="str">
        <f t="shared" si="36"/>
        <v>L8CN158_E2</v>
      </c>
      <c r="D109" s="2" t="s">
        <v>55</v>
      </c>
      <c r="E109" s="1" t="s">
        <v>28</v>
      </c>
      <c r="F109" s="1" t="s">
        <v>22</v>
      </c>
      <c r="G109" s="1" t="s">
        <v>13</v>
      </c>
      <c r="H109" s="1"/>
      <c r="I109" s="1"/>
      <c r="J109" s="1"/>
      <c r="K109" s="1" t="str">
        <f t="shared" si="37"/>
        <v>L8CN158_PM_Lumbar onset, Cervical section_M_109_HRAC</v>
      </c>
      <c r="L109" s="1"/>
      <c r="M109" s="1" t="str">
        <f t="shared" si="35"/>
        <v/>
      </c>
      <c r="O109" s="1"/>
    </row>
    <row r="110" spans="1:15" x14ac:dyDescent="0.6">
      <c r="A110" s="1" t="s">
        <v>76</v>
      </c>
      <c r="B110" s="1" t="s">
        <v>5</v>
      </c>
      <c r="C110" s="1" t="str">
        <f t="shared" si="36"/>
        <v>L8CN159_C1</v>
      </c>
      <c r="D110" s="2" t="s">
        <v>109</v>
      </c>
      <c r="E110" s="1" t="s">
        <v>31</v>
      </c>
      <c r="F110" s="1" t="s">
        <v>22</v>
      </c>
      <c r="G110" s="1" t="s">
        <v>13</v>
      </c>
      <c r="H110" s="1"/>
      <c r="I110" s="1" t="str">
        <f t="shared" ref="I110:I117" si="38">CONCATENATE(A110,"_",B110,"_","stdata_aligned_counts_IDs.txt")</f>
        <v>L8CN159_C1_stdata_aligned_counts_IDs.txt</v>
      </c>
      <c r="J110" s="1" t="s">
        <v>147</v>
      </c>
      <c r="K110" s="1" t="str">
        <f t="shared" si="37"/>
        <v>L8CN159_PM_Bulbar onset, lumbar section_M_T-5399_HRAL</v>
      </c>
      <c r="L110" s="1"/>
      <c r="M110" s="1" t="str">
        <f t="shared" si="35"/>
        <v/>
      </c>
      <c r="O110" s="1"/>
    </row>
    <row r="111" spans="1:15" x14ac:dyDescent="0.6">
      <c r="A111" s="1" t="s">
        <v>76</v>
      </c>
      <c r="B111" s="1" t="s">
        <v>0</v>
      </c>
      <c r="C111" s="1" t="str">
        <f t="shared" si="36"/>
        <v>L8CN159_C2</v>
      </c>
      <c r="D111" s="2" t="s">
        <v>109</v>
      </c>
      <c r="E111" s="1" t="s">
        <v>31</v>
      </c>
      <c r="F111" s="1" t="s">
        <v>22</v>
      </c>
      <c r="G111" s="1" t="s">
        <v>13</v>
      </c>
      <c r="H111" s="1"/>
      <c r="I111" s="1" t="str">
        <f t="shared" si="38"/>
        <v>L8CN159_C2_stdata_aligned_counts_IDs.txt</v>
      </c>
      <c r="J111" s="1" t="s">
        <v>153</v>
      </c>
      <c r="K111" s="1" t="str">
        <f t="shared" si="37"/>
        <v>L8CN159_PM_Bulbar onset, lumbar section_M_T-5399_HRAL</v>
      </c>
      <c r="L111" s="1"/>
      <c r="M111" s="1" t="str">
        <f t="shared" si="35"/>
        <v/>
      </c>
      <c r="O111" s="1"/>
    </row>
    <row r="112" spans="1:15" x14ac:dyDescent="0.6">
      <c r="A112" s="1" t="s">
        <v>76</v>
      </c>
      <c r="B112" s="1" t="s">
        <v>1</v>
      </c>
      <c r="C112" s="1" t="str">
        <f t="shared" si="36"/>
        <v>L8CN159_D1</v>
      </c>
      <c r="D112" s="2" t="s">
        <v>109</v>
      </c>
      <c r="E112" s="1" t="s">
        <v>31</v>
      </c>
      <c r="F112" s="1" t="s">
        <v>22</v>
      </c>
      <c r="G112" s="1" t="s">
        <v>13</v>
      </c>
      <c r="H112" s="1"/>
      <c r="I112" s="1" t="str">
        <f t="shared" si="38"/>
        <v>L8CN159_D1_stdata_aligned_counts_IDs.txt</v>
      </c>
      <c r="J112" s="1" t="s">
        <v>127</v>
      </c>
      <c r="K112" s="1" t="str">
        <f t="shared" si="37"/>
        <v>L8CN159_PM_Bulbar onset, lumbar section_M_T-5399_HRAL</v>
      </c>
      <c r="L112" s="1"/>
      <c r="M112" s="1" t="str">
        <f t="shared" si="35"/>
        <v/>
      </c>
      <c r="O112" s="1"/>
    </row>
    <row r="113" spans="1:15" x14ac:dyDescent="0.6">
      <c r="A113" s="1" t="s">
        <v>76</v>
      </c>
      <c r="B113" s="1" t="s">
        <v>2</v>
      </c>
      <c r="C113" s="1" t="str">
        <f t="shared" si="36"/>
        <v>L8CN159_D2</v>
      </c>
      <c r="D113" s="2" t="s">
        <v>109</v>
      </c>
      <c r="E113" s="1" t="s">
        <v>31</v>
      </c>
      <c r="F113" s="1" t="s">
        <v>22</v>
      </c>
      <c r="G113" s="1" t="s">
        <v>13</v>
      </c>
      <c r="H113" s="1"/>
      <c r="I113" s="1" t="str">
        <f t="shared" si="38"/>
        <v>L8CN159_D2_stdata_aligned_counts_IDs.txt</v>
      </c>
      <c r="J113" s="1" t="s">
        <v>125</v>
      </c>
      <c r="K113" s="1" t="str">
        <f t="shared" si="37"/>
        <v>L8CN159_PM_Bulbar onset, lumbar section_M_T-5399_HRAL</v>
      </c>
      <c r="L113" s="1"/>
      <c r="M113" s="1" t="str">
        <f t="shared" si="35"/>
        <v/>
      </c>
      <c r="O113" s="1"/>
    </row>
    <row r="114" spans="1:15" x14ac:dyDescent="0.6">
      <c r="A114" s="1" t="s">
        <v>76</v>
      </c>
      <c r="B114" s="1" t="s">
        <v>4</v>
      </c>
      <c r="C114" s="1" t="str">
        <f t="shared" si="36"/>
        <v>L8CN159_E2</v>
      </c>
      <c r="D114" s="2" t="s">
        <v>109</v>
      </c>
      <c r="E114" s="1" t="s">
        <v>31</v>
      </c>
      <c r="F114" s="1" t="s">
        <v>22</v>
      </c>
      <c r="G114" s="1" t="s">
        <v>13</v>
      </c>
      <c r="H114" s="1"/>
      <c r="I114" s="1" t="str">
        <f t="shared" si="38"/>
        <v>L8CN159_E2_stdata_aligned_counts_IDs.txt</v>
      </c>
      <c r="J114" s="1" t="s">
        <v>108</v>
      </c>
      <c r="K114" s="1" t="str">
        <f t="shared" si="37"/>
        <v>L8CN159_PM_Bulbar onset, lumbar section_M_T-5399_HRAL</v>
      </c>
      <c r="L114" s="1"/>
      <c r="M114" s="1" t="str">
        <f t="shared" si="35"/>
        <v/>
      </c>
      <c r="O114" s="1"/>
    </row>
    <row r="115" spans="1:15" x14ac:dyDescent="0.6">
      <c r="A115" s="1" t="s">
        <v>77</v>
      </c>
      <c r="B115" s="1" t="s">
        <v>5</v>
      </c>
      <c r="C115" s="1" t="str">
        <f t="shared" si="36"/>
        <v>L8CN160_C1</v>
      </c>
      <c r="D115" s="2" t="s">
        <v>110</v>
      </c>
      <c r="E115" s="1" t="s">
        <v>26</v>
      </c>
      <c r="F115" s="1" t="s">
        <v>22</v>
      </c>
      <c r="G115" s="1" t="s">
        <v>13</v>
      </c>
      <c r="H115" s="1"/>
      <c r="I115" s="1" t="str">
        <f t="shared" si="38"/>
        <v>L8CN160_C1_stdata_aligned_counts_IDs.txt</v>
      </c>
      <c r="J115" s="1" t="s">
        <v>113</v>
      </c>
      <c r="K115" s="1" t="str">
        <f t="shared" si="37"/>
        <v>L8CN160_PM_Bulbar onset, Cervical section_M_T-5399_HRAC</v>
      </c>
      <c r="L115" s="1"/>
      <c r="M115" s="1" t="str">
        <f t="shared" si="35"/>
        <v/>
      </c>
      <c r="O115" s="1"/>
    </row>
    <row r="116" spans="1:15" x14ac:dyDescent="0.6">
      <c r="A116" s="1" t="s">
        <v>77</v>
      </c>
      <c r="B116" s="1" t="s">
        <v>0</v>
      </c>
      <c r="C116" s="1" t="str">
        <f t="shared" si="36"/>
        <v>L8CN160_C2</v>
      </c>
      <c r="D116" s="2" t="s">
        <v>110</v>
      </c>
      <c r="E116" s="1" t="s">
        <v>26</v>
      </c>
      <c r="F116" s="1" t="s">
        <v>22</v>
      </c>
      <c r="G116" s="1" t="s">
        <v>13</v>
      </c>
      <c r="H116" s="1"/>
      <c r="I116" s="1" t="str">
        <f t="shared" si="38"/>
        <v>L8CN160_C2_stdata_aligned_counts_IDs.txt</v>
      </c>
      <c r="J116" s="1" t="s">
        <v>123</v>
      </c>
      <c r="K116" s="1" t="str">
        <f t="shared" si="37"/>
        <v>L8CN160_PM_Bulbar onset, Cervical section_M_T-5399_HRAC</v>
      </c>
      <c r="L116" s="1"/>
      <c r="M116" s="1" t="str">
        <f t="shared" si="35"/>
        <v/>
      </c>
      <c r="O116" s="1"/>
    </row>
    <row r="117" spans="1:15" x14ac:dyDescent="0.6">
      <c r="A117" s="1" t="s">
        <v>77</v>
      </c>
      <c r="B117" s="1" t="s">
        <v>1</v>
      </c>
      <c r="C117" s="1" t="str">
        <f t="shared" si="36"/>
        <v>L8CN160_D1</v>
      </c>
      <c r="D117" s="2" t="s">
        <v>110</v>
      </c>
      <c r="E117" s="1" t="s">
        <v>26</v>
      </c>
      <c r="F117" s="1" t="s">
        <v>22</v>
      </c>
      <c r="G117" s="1" t="s">
        <v>13</v>
      </c>
      <c r="H117" s="1"/>
      <c r="I117" s="1" t="str">
        <f t="shared" si="38"/>
        <v>L8CN160_D1_stdata_aligned_counts_IDs.txt</v>
      </c>
      <c r="J117" s="1" t="s">
        <v>124</v>
      </c>
      <c r="K117" s="1" t="str">
        <f t="shared" si="37"/>
        <v>L8CN160_PM_Bulbar onset, Cervical section_M_T-5399_HRAC</v>
      </c>
      <c r="L117" s="1"/>
      <c r="M117" s="1" t="str">
        <f t="shared" si="35"/>
        <v/>
      </c>
      <c r="O117" s="1"/>
    </row>
  </sheetData>
  <conditionalFormatting sqref="A21:L25 K2:L2 A32:I32 K44:L44 F27:I27 F28:L29 A3:L3 K4:L17 K19:L20 A4:I17 A19:I20 F31:L31 F30:I30 K30:L30 K42:L42 A26:I26 K26:L27 F33:I33 K32:L33 J71:L73 K74:L74 J75:L75 A62:F109 H94:L100 H71:H88 H70:L70 H104:H106 H62:H69 J82:L86 J88:L88 K87:L87 K69:L69 H108:L109 H111:L112 H110:I110 K110:L110 H113:I113 K113:L113 H92:I93 K92:L93 H91:L91 H89:I90 K89:L90 H101:I103 H107:I107 K101:L107 K80:L81 F57:L57 F58:I61 K51:L56 J65:L68 J62:L62 K63:L64 K46:L49 F34:L34 K35:L38 J78:L79 K76:L77 H46:I49 H45:L45 A2:I2 F42:I42 F43:L43 F39:L41 E3:E37 F35:I38 A44:I44 F50:L50 F51:I55 A56:I56 A27:D31 A33:D43 A45:G49 A50:D55 A57:E61 C2:C17 C19:C61 K58:L61 A110:C117 H114:L9388">
    <cfRule type="expression" dxfId="179" priority="386">
      <formula>$L2="marked by Silas"</formula>
    </cfRule>
    <cfRule type="expression" dxfId="178" priority="387">
      <formula>$L2="low sequencing depth"</formula>
    </cfRule>
  </conditionalFormatting>
  <conditionalFormatting sqref="G50:G55">
    <cfRule type="expression" dxfId="177" priority="315">
      <formula>$L50="marked by Silas"</formula>
    </cfRule>
    <cfRule type="expression" dxfId="176" priority="316">
      <formula>$L50="low sequencing depth"</formula>
    </cfRule>
  </conditionalFormatting>
  <conditionalFormatting sqref="F68:F109">
    <cfRule type="expression" dxfId="175" priority="295">
      <formula>$L68="marked by Silas"</formula>
    </cfRule>
    <cfRule type="expression" dxfId="174" priority="296">
      <formula>$L68="low sequencing depth"</formula>
    </cfRule>
  </conditionalFormatting>
  <conditionalFormatting sqref="B3:B7">
    <cfRule type="expression" dxfId="173" priority="273">
      <formula>$L3="marked by Silas"</formula>
    </cfRule>
    <cfRule type="expression" dxfId="172" priority="274">
      <formula>$L3="low sequencing depth"</formula>
    </cfRule>
  </conditionalFormatting>
  <conditionalFormatting sqref="B9:B13">
    <cfRule type="expression" dxfId="171" priority="271">
      <formula>$L9="marked by Silas"</formula>
    </cfRule>
    <cfRule type="expression" dxfId="170" priority="272">
      <formula>$L9="low sequencing depth"</formula>
    </cfRule>
  </conditionalFormatting>
  <conditionalFormatting sqref="B21:B25">
    <cfRule type="expression" dxfId="169" priority="267">
      <formula>$L21="marked by Silas"</formula>
    </cfRule>
    <cfRule type="expression" dxfId="168" priority="268">
      <formula>$L21="low sequencing depth"</formula>
    </cfRule>
  </conditionalFormatting>
  <conditionalFormatting sqref="B27:B31">
    <cfRule type="expression" dxfId="167" priority="265">
      <formula>$L27="marked by Silas"</formula>
    </cfRule>
    <cfRule type="expression" dxfId="166" priority="266">
      <formula>$L27="low sequencing depth"</formula>
    </cfRule>
  </conditionalFormatting>
  <conditionalFormatting sqref="B33:B37">
    <cfRule type="expression" dxfId="165" priority="263">
      <formula>$L33="marked by Silas"</formula>
    </cfRule>
    <cfRule type="expression" dxfId="164" priority="264">
      <formula>$L33="low sequencing depth"</formula>
    </cfRule>
  </conditionalFormatting>
  <conditionalFormatting sqref="B39:B43">
    <cfRule type="expression" dxfId="163" priority="261">
      <formula>$L39="marked by Silas"</formula>
    </cfRule>
    <cfRule type="expression" dxfId="162" priority="262">
      <formula>$L39="low sequencing depth"</formula>
    </cfRule>
  </conditionalFormatting>
  <conditionalFormatting sqref="B45:B49">
    <cfRule type="expression" dxfId="161" priority="259">
      <formula>$L45="marked by Silas"</formula>
    </cfRule>
    <cfRule type="expression" dxfId="160" priority="260">
      <formula>$L45="low sequencing depth"</formula>
    </cfRule>
  </conditionalFormatting>
  <conditionalFormatting sqref="B51:B55">
    <cfRule type="expression" dxfId="159" priority="257">
      <formula>$L51="marked by Silas"</formula>
    </cfRule>
    <cfRule type="expression" dxfId="158" priority="258">
      <formula>$L51="low sequencing depth"</formula>
    </cfRule>
  </conditionalFormatting>
  <conditionalFormatting sqref="B57:B61">
    <cfRule type="expression" dxfId="157" priority="255">
      <formula>$L57="marked by Silas"</formula>
    </cfRule>
    <cfRule type="expression" dxfId="156" priority="256">
      <formula>$L57="low sequencing depth"</formula>
    </cfRule>
  </conditionalFormatting>
  <conditionalFormatting sqref="J84 J67">
    <cfRule type="expression" dxfId="155" priority="585">
      <formula>$L63="marked by Silas"</formula>
    </cfRule>
    <cfRule type="expression" dxfId="154" priority="586">
      <formula>$L63="low sequencing depth"</formula>
    </cfRule>
  </conditionalFormatting>
  <conditionalFormatting sqref="B63:B67">
    <cfRule type="expression" dxfId="153" priority="232">
      <formula>$L63="marked by Silas"</formula>
    </cfRule>
    <cfRule type="expression" dxfId="152" priority="233">
      <formula>$L63="low sequencing depth"</formula>
    </cfRule>
  </conditionalFormatting>
  <conditionalFormatting sqref="B69:B73">
    <cfRule type="expression" dxfId="151" priority="230">
      <formula>$L69="marked by Silas"</formula>
    </cfRule>
    <cfRule type="expression" dxfId="150" priority="231">
      <formula>$L69="low sequencing depth"</formula>
    </cfRule>
  </conditionalFormatting>
  <conditionalFormatting sqref="B75:B79">
    <cfRule type="expression" dxfId="149" priority="228">
      <formula>$L75="marked by Silas"</formula>
    </cfRule>
    <cfRule type="expression" dxfId="148" priority="229">
      <formula>$L75="low sequencing depth"</formula>
    </cfRule>
  </conditionalFormatting>
  <conditionalFormatting sqref="B81:B85">
    <cfRule type="expression" dxfId="147" priority="226">
      <formula>$L81="marked by Silas"</formula>
    </cfRule>
    <cfRule type="expression" dxfId="146" priority="227">
      <formula>$L81="low sequencing depth"</formula>
    </cfRule>
  </conditionalFormatting>
  <conditionalFormatting sqref="E74:E79">
    <cfRule type="expression" dxfId="145" priority="224">
      <formula>$L74="marked by Silas"</formula>
    </cfRule>
    <cfRule type="expression" dxfId="144" priority="225">
      <formula>$L74="low sequencing depth"</formula>
    </cfRule>
  </conditionalFormatting>
  <conditionalFormatting sqref="B87:B91">
    <cfRule type="expression" dxfId="143" priority="222">
      <formula>$L87="marked by Silas"</formula>
    </cfRule>
    <cfRule type="expression" dxfId="142" priority="223">
      <formula>$L87="low sequencing depth"</formula>
    </cfRule>
  </conditionalFormatting>
  <conditionalFormatting sqref="B93:B97">
    <cfRule type="expression" dxfId="141" priority="220">
      <formula>$L93="marked by Silas"</formula>
    </cfRule>
    <cfRule type="expression" dxfId="140" priority="221">
      <formula>$L93="low sequencing depth"</formula>
    </cfRule>
  </conditionalFormatting>
  <conditionalFormatting sqref="B99:B103">
    <cfRule type="expression" dxfId="139" priority="218">
      <formula>$L99="marked by Silas"</formula>
    </cfRule>
    <cfRule type="expression" dxfId="138" priority="219">
      <formula>$L99="low sequencing depth"</formula>
    </cfRule>
  </conditionalFormatting>
  <conditionalFormatting sqref="B105:B117">
    <cfRule type="expression" dxfId="137" priority="216">
      <formula>$L105="marked by Silas"</formula>
    </cfRule>
    <cfRule type="expression" dxfId="136" priority="217">
      <formula>$L105="low sequencing depth"</formula>
    </cfRule>
  </conditionalFormatting>
  <conditionalFormatting sqref="J49 I64:I67 A120:G9390">
    <cfRule type="expression" dxfId="135" priority="646">
      <formula>$L47="marked by Silas"</formula>
    </cfRule>
    <cfRule type="expression" dxfId="134" priority="647">
      <formula>$L47="low sequencing depth"</formula>
    </cfRule>
  </conditionalFormatting>
  <conditionalFormatting sqref="J8">
    <cfRule type="expression" dxfId="133" priority="654">
      <formula>$L4="marked by Silas"</formula>
    </cfRule>
    <cfRule type="expression" dxfId="132" priority="655">
      <formula>$L4="low sequencing depth"</formula>
    </cfRule>
  </conditionalFormatting>
  <conditionalFormatting sqref="A18:I18">
    <cfRule type="expression" dxfId="131" priority="685">
      <formula>#REF!="marked by Silas"</formula>
    </cfRule>
    <cfRule type="expression" dxfId="130" priority="686">
      <formula>#REF!="low sequencing depth"</formula>
    </cfRule>
  </conditionalFormatting>
  <conditionalFormatting sqref="J104:J105">
    <cfRule type="expression" dxfId="129" priority="861">
      <formula>$L103="marked by Silas"</formula>
    </cfRule>
    <cfRule type="expression" dxfId="128" priority="862">
      <formula>$L103="low sequencing depth"</formula>
    </cfRule>
  </conditionalFormatting>
  <conditionalFormatting sqref="I80:I82">
    <cfRule type="expression" dxfId="127" priority="865">
      <formula>$L73="marked by Silas"</formula>
    </cfRule>
    <cfRule type="expression" dxfId="126" priority="866">
      <formula>$L73="low sequencing depth"</formula>
    </cfRule>
  </conditionalFormatting>
  <conditionalFormatting sqref="I104:I106">
    <cfRule type="expression" dxfId="125" priority="869">
      <formula>$L86="marked by Silas"</formula>
    </cfRule>
    <cfRule type="expression" dxfId="124" priority="870">
      <formula>$L86="low sequencing depth"</formula>
    </cfRule>
  </conditionalFormatting>
  <conditionalFormatting sqref="J2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:I93 I84 I74:I75 I79">
    <cfRule type="expression" dxfId="123" priority="1231">
      <formula>$L66="marked by Silas"</formula>
    </cfRule>
    <cfRule type="expression" dxfId="122" priority="1232">
      <formula>$L66="low sequencing depth"</formula>
    </cfRule>
  </conditionalFormatting>
  <conditionalFormatting sqref="I98:I103">
    <cfRule type="expression" dxfId="121" priority="1236">
      <formula>$L78="marked by Silas"</formula>
    </cfRule>
    <cfRule type="expression" dxfId="120" priority="1237">
      <formula>$L78="low sequencing depth"</formula>
    </cfRule>
  </conditionalFormatting>
  <conditionalFormatting sqref="I86 J114">
    <cfRule type="expression" dxfId="119" priority="1241">
      <formula>$L77="marked by Silas"</formula>
    </cfRule>
    <cfRule type="expression" dxfId="118" priority="1242">
      <formula>$L77="low sequencing depth"</formula>
    </cfRule>
  </conditionalFormatting>
  <conditionalFormatting sqref="I68">
    <cfRule type="expression" dxfId="117" priority="1266">
      <formula>$L72="marked by Silas"</formula>
    </cfRule>
    <cfRule type="expression" dxfId="116" priority="1267">
      <formula>$L72="low sequencing depth"</formula>
    </cfRule>
  </conditionalFormatting>
  <conditionalFormatting sqref="J65 J93">
    <cfRule type="expression" dxfId="115" priority="1315">
      <formula>$L74="marked by Silas"</formula>
    </cfRule>
    <cfRule type="expression" dxfId="114" priority="1316">
      <formula>$L74="low sequencing depth"</formula>
    </cfRule>
  </conditionalFormatting>
  <conditionalFormatting sqref="J81">
    <cfRule type="expression" dxfId="113" priority="1319">
      <formula>$L76="marked by Silas"</formula>
    </cfRule>
    <cfRule type="expression" dxfId="112" priority="1320">
      <formula>$L76="low sequencing depth"</formula>
    </cfRule>
  </conditionalFormatting>
  <conditionalFormatting sqref="J59">
    <cfRule type="expression" dxfId="111" priority="1357">
      <formula>$L60="marked by Silas"</formula>
    </cfRule>
    <cfRule type="expression" dxfId="110" priority="1358">
      <formula>$L60="low sequencing depth"</formula>
    </cfRule>
  </conditionalFormatting>
  <conditionalFormatting sqref="D110:G117">
    <cfRule type="expression" dxfId="109" priority="168">
      <formula>$L110="marked by Silas"</formula>
    </cfRule>
    <cfRule type="expression" dxfId="108" priority="169">
      <formula>$L110="low sequencing depth"</formula>
    </cfRule>
  </conditionalFormatting>
  <conditionalFormatting sqref="F110:G117">
    <cfRule type="expression" dxfId="107" priority="166">
      <formula>$L110="marked by Silas"</formula>
    </cfRule>
    <cfRule type="expression" dxfId="106" priority="167">
      <formula>$L110="low sequencing depth"</formula>
    </cfRule>
  </conditionalFormatting>
  <conditionalFormatting sqref="G62:G109">
    <cfRule type="expression" dxfId="105" priority="164">
      <formula>$L62="marked by Silas"</formula>
    </cfRule>
    <cfRule type="expression" dxfId="104" priority="165">
      <formula>$L62="low sequencing depth"</formula>
    </cfRule>
  </conditionalFormatting>
  <conditionalFormatting sqref="G86:G109">
    <cfRule type="expression" dxfId="103" priority="162">
      <formula>$L86="marked by Silas"</formula>
    </cfRule>
    <cfRule type="expression" dxfId="102" priority="163">
      <formula>$L86="low sequencing depth"</formula>
    </cfRule>
  </conditionalFormatting>
  <conditionalFormatting sqref="A87:I87 K87:L87 A98:I98 K98:L98 A69:I69 K69:L69 A99:L100 A111:L112 A110:I110 K110:L110 A113:I113 K113:L113 A88:L88 A93:L97 A92:I92 K92:L92 A91:L91 A89:I90 K89:L90 A104:L106 A103:I103 K103:L103 A102:L102 A101:I101 K101:L101 A108:L109 A107:I107 K107:L107 A81:L83 A80:I80 K80:L80 A85:L86 A84:I84 K84:L84 K53:L54 K58:L60 A65:L68 A63:I64 K63:L64 K46:L48 K31:L31 K41:L41 K35:L36 A70:L75 A78:L79 A76:I77 K76:L77 H45:L45 H46:I48 H49:L49 F27:L30 F31:I31 F41:I41 F42:L43 A32:L32 F33:L34 F35:I36 F37:L40 A44:L44 F50:L52 F53:I54 F55:L55 A56:L56 F57:L57 F58:I60 F61:L61 A27:E31 A33:E37 A38:D43 A45:G49 A50:D55 A57:E61 A2:L26 A62:L62 A114:L117">
    <cfRule type="expression" dxfId="101" priority="155">
      <formula>$L2="slide not processed"</formula>
    </cfRule>
    <cfRule type="expression" dxfId="100" priority="156">
      <formula>$L2="no morphology"</formula>
    </cfRule>
    <cfRule type="expression" dxfId="99" priority="157">
      <formula>$L2="needs realignment"</formula>
    </cfRule>
    <cfRule type="expression" dxfId="98" priority="158">
      <formula>$L2="failedQC"</formula>
    </cfRule>
  </conditionalFormatting>
  <conditionalFormatting sqref="J48">
    <cfRule type="expression" dxfId="97" priority="1377">
      <formula>$L47="slide not processed"</formula>
    </cfRule>
    <cfRule type="expression" dxfId="96" priority="1378">
      <formula>$L47="no morphology"</formula>
    </cfRule>
    <cfRule type="expression" dxfId="95" priority="1379">
      <formula>$L47="needs realignment"</formula>
    </cfRule>
    <cfRule type="expression" dxfId="94" priority="1380">
      <formula>$L47="failedQC"</formula>
    </cfRule>
  </conditionalFormatting>
  <conditionalFormatting sqref="J98">
    <cfRule type="expression" dxfId="93" priority="1395">
      <formula>$L87="marked by Silas"</formula>
    </cfRule>
    <cfRule type="expression" dxfId="92" priority="1396">
      <formula>$L87="low sequencing depth"</formula>
    </cfRule>
  </conditionalFormatting>
  <conditionalFormatting sqref="J98">
    <cfRule type="expression" dxfId="91" priority="1401">
      <formula>$L87="slide not processed"</formula>
    </cfRule>
    <cfRule type="expression" dxfId="90" priority="1402">
      <formula>$L87="no morphology"</formula>
    </cfRule>
    <cfRule type="expression" dxfId="89" priority="1403">
      <formula>$L87="needs realignment"</formula>
    </cfRule>
    <cfRule type="expression" dxfId="88" priority="1404">
      <formula>$L87="failedQC"</formula>
    </cfRule>
  </conditionalFormatting>
  <conditionalFormatting sqref="J99">
    <cfRule type="expression" dxfId="87" priority="1415">
      <formula>$L69="marked by Silas"</formula>
    </cfRule>
    <cfRule type="expression" dxfId="86" priority="1416">
      <formula>$L69="low sequencing depth"</formula>
    </cfRule>
  </conditionalFormatting>
  <conditionalFormatting sqref="J99">
    <cfRule type="expression" dxfId="85" priority="1421">
      <formula>$L69="slide not processed"</formula>
    </cfRule>
    <cfRule type="expression" dxfId="84" priority="1422">
      <formula>$L69="no morphology"</formula>
    </cfRule>
    <cfRule type="expression" dxfId="83" priority="1423">
      <formula>$L69="needs realignment"</formula>
    </cfRule>
    <cfRule type="expression" dxfId="82" priority="1424">
      <formula>$L69="failedQC"</formula>
    </cfRule>
  </conditionalFormatting>
  <conditionalFormatting sqref="J113 J92">
    <cfRule type="expression" dxfId="81" priority="1445">
      <formula>$L89="marked by Silas"</formula>
    </cfRule>
    <cfRule type="expression" dxfId="80" priority="1446">
      <formula>$L89="low sequencing depth"</formula>
    </cfRule>
  </conditionalFormatting>
  <conditionalFormatting sqref="J113 J92">
    <cfRule type="expression" dxfId="79" priority="1451">
      <formula>$L89="slide not processed"</formula>
    </cfRule>
    <cfRule type="expression" dxfId="78" priority="1452">
      <formula>$L89="no morphology"</formula>
    </cfRule>
    <cfRule type="expression" dxfId="77" priority="1453">
      <formula>$L89="needs realignment"</formula>
    </cfRule>
    <cfRule type="expression" dxfId="76" priority="1454">
      <formula>$L89="failedQC"</formula>
    </cfRule>
  </conditionalFormatting>
  <conditionalFormatting sqref="J112">
    <cfRule type="expression" dxfId="75" priority="1461">
      <formula>$L90="marked by Silas"</formula>
    </cfRule>
    <cfRule type="expression" dxfId="74" priority="1462">
      <formula>$L90="low sequencing depth"</formula>
    </cfRule>
  </conditionalFormatting>
  <conditionalFormatting sqref="J112">
    <cfRule type="expression" dxfId="73" priority="1467">
      <formula>$L90="slide not processed"</formula>
    </cfRule>
    <cfRule type="expression" dxfId="72" priority="1468">
      <formula>$L90="no morphology"</formula>
    </cfRule>
    <cfRule type="expression" dxfId="71" priority="1469">
      <formula>$L90="needs realignment"</formula>
    </cfRule>
    <cfRule type="expression" dxfId="70" priority="1470">
      <formula>$L90="failedQC"</formula>
    </cfRule>
  </conditionalFormatting>
  <conditionalFormatting sqref="J8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 J67 J80">
    <cfRule type="expression" dxfId="69" priority="1479">
      <formula>$L63="slide not processed"</formula>
    </cfRule>
    <cfRule type="expression" dxfId="68" priority="1480">
      <formula>$L63="no morphology"</formula>
    </cfRule>
    <cfRule type="expression" dxfId="67" priority="1481">
      <formula>$L63="needs realignment"</formula>
    </cfRule>
    <cfRule type="expression" dxfId="66" priority="1482">
      <formula>$L63="failedQC"</formula>
    </cfRule>
  </conditionalFormatting>
  <conditionalFormatting sqref="J67">
    <cfRule type="expression" dxfId="65" priority="1490">
      <formula>$L58="marked by Silas"</formula>
    </cfRule>
    <cfRule type="expression" dxfId="64" priority="1491">
      <formula>$L58="low sequencing depth"</formula>
    </cfRule>
  </conditionalFormatting>
  <conditionalFormatting sqref="J67">
    <cfRule type="expression" dxfId="63" priority="1496">
      <formula>$L58="slide not processed"</formula>
    </cfRule>
    <cfRule type="expression" dxfId="62" priority="1497">
      <formula>$L58="no morphology"</formula>
    </cfRule>
    <cfRule type="expression" dxfId="61" priority="1498">
      <formula>$L58="needs realignment"</formula>
    </cfRule>
    <cfRule type="expression" dxfId="60" priority="1499">
      <formula>$L58="failedQC"</formula>
    </cfRule>
  </conditionalFormatting>
  <conditionalFormatting sqref="J59">
    <cfRule type="expression" dxfId="59" priority="1508">
      <formula>$L60="slide not processed"</formula>
    </cfRule>
    <cfRule type="expression" dxfId="58" priority="1509">
      <formula>$L60="no morphology"</formula>
    </cfRule>
    <cfRule type="expression" dxfId="57" priority="1510">
      <formula>$L60="needs realignment"</formula>
    </cfRule>
    <cfRule type="expression" dxfId="56" priority="1511">
      <formula>$L60="failedQC"</formula>
    </cfRule>
  </conditionalFormatting>
  <conditionalFormatting sqref="J79">
    <cfRule type="expression" dxfId="55" priority="1514">
      <formula>$L54="marked by Silas"</formula>
    </cfRule>
    <cfRule type="expression" dxfId="54" priority="1515">
      <formula>$L54="low sequencing depth"</formula>
    </cfRule>
  </conditionalFormatting>
  <conditionalFormatting sqref="J79">
    <cfRule type="expression" dxfId="53" priority="1518">
      <formula>$L64="marked by Silas"</formula>
    </cfRule>
    <cfRule type="expression" dxfId="52" priority="1519">
      <formula>$L64="low sequencing depth"</formula>
    </cfRule>
  </conditionalFormatting>
  <conditionalFormatting sqref="J79">
    <cfRule type="expression" dxfId="51" priority="1524">
      <formula>$L64="slide not processed"</formula>
    </cfRule>
    <cfRule type="expression" dxfId="50" priority="1525">
      <formula>$L64="no morphology"</formula>
    </cfRule>
    <cfRule type="expression" dxfId="49" priority="1526">
      <formula>$L64="needs realignment"</formula>
    </cfRule>
    <cfRule type="expression" dxfId="48" priority="1527">
      <formula>$L64="failedQC"</formula>
    </cfRule>
  </conditionalFormatting>
  <conditionalFormatting sqref="J79">
    <cfRule type="expression" dxfId="47" priority="1566">
      <formula>$L59="marked by Silas"</formula>
    </cfRule>
    <cfRule type="expression" dxfId="46" priority="1567">
      <formula>$L59="low sequencing depth"</formula>
    </cfRule>
  </conditionalFormatting>
  <conditionalFormatting sqref="J79">
    <cfRule type="expression" dxfId="45" priority="1572">
      <formula>$L59="slide not processed"</formula>
    </cfRule>
    <cfRule type="expression" dxfId="44" priority="1573">
      <formula>$L59="no morphology"</formula>
    </cfRule>
    <cfRule type="expression" dxfId="43" priority="1574">
      <formula>$L59="needs realignment"</formula>
    </cfRule>
    <cfRule type="expression" dxfId="42" priority="1575">
      <formula>$L59="failedQC"</formula>
    </cfRule>
  </conditionalFormatting>
  <conditionalFormatting sqref="J31">
    <cfRule type="expression" dxfId="41" priority="1578">
      <formula>$L46="marked by Silas"</formula>
    </cfRule>
    <cfRule type="expression" dxfId="40" priority="1579">
      <formula>$L46="low sequencing depth"</formula>
    </cfRule>
  </conditionalFormatting>
  <conditionalFormatting sqref="J31">
    <cfRule type="expression" dxfId="39" priority="1584">
      <formula>$L46="slide not processed"</formula>
    </cfRule>
    <cfRule type="expression" dxfId="38" priority="1585">
      <formula>$L46="no morphology"</formula>
    </cfRule>
    <cfRule type="expression" dxfId="37" priority="1586">
      <formula>$L46="needs realignment"</formula>
    </cfRule>
    <cfRule type="expression" dxfId="36" priority="1587">
      <formula>$L46="failedQC"</formula>
    </cfRule>
  </conditionalFormatting>
  <conditionalFormatting sqref="J41">
    <cfRule type="expression" dxfId="35" priority="1590">
      <formula>$L35="marked by Silas"</formula>
    </cfRule>
    <cfRule type="expression" dxfId="34" priority="1591">
      <formula>$L35="low sequencing depth"</formula>
    </cfRule>
  </conditionalFormatting>
  <conditionalFormatting sqref="J41">
    <cfRule type="expression" dxfId="33" priority="1596">
      <formula>$L35="slide not processed"</formula>
    </cfRule>
    <cfRule type="expression" dxfId="32" priority="1597">
      <formula>$L35="no morphology"</formula>
    </cfRule>
    <cfRule type="expression" dxfId="31" priority="1598">
      <formula>$L35="needs realignment"</formula>
    </cfRule>
    <cfRule type="expression" dxfId="30" priority="1599">
      <formula>$L35="failedQC"</formula>
    </cfRule>
  </conditionalFormatting>
  <conditionalFormatting sqref="J52">
    <cfRule type="expression" dxfId="29" priority="1602">
      <formula>$L36="marked by Silas"</formula>
    </cfRule>
    <cfRule type="expression" dxfId="28" priority="1603">
      <formula>$L36="low sequencing depth"</formula>
    </cfRule>
  </conditionalFormatting>
  <conditionalFormatting sqref="J52">
    <cfRule type="expression" dxfId="27" priority="1608">
      <formula>$L36="slide not processed"</formula>
    </cfRule>
    <cfRule type="expression" dxfId="26" priority="1609">
      <formula>$L36="no morphology"</formula>
    </cfRule>
    <cfRule type="expression" dxfId="25" priority="1610">
      <formula>$L36="needs realignment"</formula>
    </cfRule>
    <cfRule type="expression" dxfId="24" priority="1611">
      <formula>$L36="failedQC"</formula>
    </cfRule>
  </conditionalFormatting>
  <conditionalFormatting sqref="J100">
    <cfRule type="expression" dxfId="23" priority="1615">
      <formula>$L77="marked by Silas"</formula>
    </cfRule>
    <cfRule type="expression" dxfId="22" priority="1616">
      <formula>$L77="low sequencing depth"</formula>
    </cfRule>
  </conditionalFormatting>
  <conditionalFormatting sqref="J100">
    <cfRule type="expression" dxfId="21" priority="1621">
      <formula>$L77="slide not processed"</formula>
    </cfRule>
    <cfRule type="expression" dxfId="20" priority="1622">
      <formula>$L77="no morphology"</formula>
    </cfRule>
    <cfRule type="expression" dxfId="19" priority="1623">
      <formula>$L77="needs realignment"</formula>
    </cfRule>
    <cfRule type="expression" dxfId="18" priority="1624">
      <formula>$L77="failedQC"</formula>
    </cfRule>
  </conditionalFormatting>
  <conditionalFormatting sqref="E38:E43">
    <cfRule type="expression" dxfId="17" priority="133">
      <formula>$L38="marked by Silas"</formula>
    </cfRule>
    <cfRule type="expression" dxfId="16" priority="134">
      <formula>$L38="low sequencing depth"</formula>
    </cfRule>
  </conditionalFormatting>
  <conditionalFormatting sqref="E38:E43">
    <cfRule type="expression" dxfId="15" priority="129">
      <formula>$L38="slide not processed"</formula>
    </cfRule>
    <cfRule type="expression" dxfId="14" priority="130">
      <formula>$L38="no morphology"</formula>
    </cfRule>
    <cfRule type="expression" dxfId="13" priority="131">
      <formula>$L38="needs realignment"</formula>
    </cfRule>
    <cfRule type="expression" dxfId="12" priority="132">
      <formula>$L38="failedQC"</formula>
    </cfRule>
  </conditionalFormatting>
  <conditionalFormatting sqref="E50:E55">
    <cfRule type="expression" dxfId="11" priority="127">
      <formula>$L50="marked by Silas"</formula>
    </cfRule>
    <cfRule type="expression" dxfId="10" priority="128">
      <formula>$L50="low sequencing depth"</formula>
    </cfRule>
  </conditionalFormatting>
  <conditionalFormatting sqref="E50:E55">
    <cfRule type="expression" dxfId="9" priority="123">
      <formula>$L50="slide not processed"</formula>
    </cfRule>
    <cfRule type="expression" dxfId="8" priority="124">
      <formula>$L50="no morphology"</formula>
    </cfRule>
    <cfRule type="expression" dxfId="7" priority="125">
      <formula>$L50="needs realignment"</formula>
    </cfRule>
    <cfRule type="expression" dxfId="6" priority="126">
      <formula>$L50="failedQC"</formula>
    </cfRule>
  </conditionalFormatting>
  <conditionalFormatting sqref="K18">
    <cfRule type="expression" dxfId="5" priority="1637">
      <formula>#REF!="marked by Silas"</formula>
    </cfRule>
    <cfRule type="expression" dxfId="4" priority="1638">
      <formula>#REF!="low sequencing depth"</formula>
    </cfRule>
  </conditionalFormatting>
  <conditionalFormatting sqref="A118:G119">
    <cfRule type="expression" dxfId="1" priority="1677">
      <formula>#REF!="marked by Silas"</formula>
    </cfRule>
    <cfRule type="expression" dxfId="0" priority="1678">
      <formula>#REF!="low sequencing depth"</formula>
    </cfRule>
  </conditionalFormatting>
  <conditionalFormatting sqref="J45 J80 J40 J48 J67 J59 J20 J99 I64:I68 I74:I75 N88:N117 I79:I82 I84 I86 I92:I93 I89:I90 I98:I106 J106 J110:J113 J116:J117 N15:N61 J13:J14 J5:J6">
    <cfRule type="colorScale" priority="1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17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7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2"/>
  <sheetViews>
    <sheetView workbookViewId="0">
      <selection activeCell="D20" sqref="D20"/>
    </sheetView>
  </sheetViews>
  <sheetFormatPr defaultColWidth="10.796875" defaultRowHeight="15.6" x14ac:dyDescent="0.6"/>
  <sheetData>
    <row r="1" spans="1:1" x14ac:dyDescent="0.6">
      <c r="A1">
        <v>765</v>
      </c>
    </row>
    <row r="2" spans="1:1" x14ac:dyDescent="0.6">
      <c r="A2">
        <v>794</v>
      </c>
    </row>
    <row r="3" spans="1:1" x14ac:dyDescent="0.6">
      <c r="A3">
        <v>766</v>
      </c>
    </row>
    <row r="4" spans="1:1" x14ac:dyDescent="0.6">
      <c r="A4">
        <v>792</v>
      </c>
    </row>
    <row r="5" spans="1:1" x14ac:dyDescent="0.6">
      <c r="A5">
        <v>771</v>
      </c>
    </row>
    <row r="6" spans="1:1" x14ac:dyDescent="0.6">
      <c r="A6">
        <v>652</v>
      </c>
    </row>
    <row r="7" spans="1:1" x14ac:dyDescent="0.6">
      <c r="A7">
        <v>664</v>
      </c>
    </row>
    <row r="8" spans="1:1" x14ac:dyDescent="0.6">
      <c r="A8">
        <v>636</v>
      </c>
    </row>
    <row r="9" spans="1:1" x14ac:dyDescent="0.6">
      <c r="A9">
        <v>672</v>
      </c>
    </row>
    <row r="10" spans="1:1" x14ac:dyDescent="0.6">
      <c r="A10">
        <v>635</v>
      </c>
    </row>
    <row r="11" spans="1:1" x14ac:dyDescent="0.6">
      <c r="A11">
        <v>2465</v>
      </c>
    </row>
    <row r="12" spans="1:1" x14ac:dyDescent="0.6">
      <c r="A12">
        <v>2476</v>
      </c>
    </row>
    <row r="13" spans="1:1" x14ac:dyDescent="0.6">
      <c r="A13">
        <v>769</v>
      </c>
    </row>
    <row r="14" spans="1:1" x14ac:dyDescent="0.6">
      <c r="A14">
        <v>651</v>
      </c>
    </row>
    <row r="15" spans="1:1" x14ac:dyDescent="0.6">
      <c r="A15">
        <v>750</v>
      </c>
    </row>
    <row r="16" spans="1:1" x14ac:dyDescent="0.6">
      <c r="A16">
        <v>869</v>
      </c>
    </row>
    <row r="17" spans="1:1" x14ac:dyDescent="0.6">
      <c r="A17">
        <v>2524</v>
      </c>
    </row>
    <row r="18" spans="1:1" x14ac:dyDescent="0.6">
      <c r="A18">
        <v>1055</v>
      </c>
    </row>
    <row r="19" spans="1:1" x14ac:dyDescent="0.6">
      <c r="A19">
        <v>1056</v>
      </c>
    </row>
    <row r="20" spans="1:1" x14ac:dyDescent="0.6">
      <c r="A20">
        <v>1057</v>
      </c>
    </row>
    <row r="21" spans="1:1" x14ac:dyDescent="0.6">
      <c r="A21">
        <v>1058</v>
      </c>
    </row>
    <row r="22" spans="1:1" x14ac:dyDescent="0.6">
      <c r="A22">
        <v>973</v>
      </c>
    </row>
    <row r="23" spans="1:1" x14ac:dyDescent="0.6">
      <c r="A23">
        <v>974</v>
      </c>
    </row>
    <row r="24" spans="1:1" x14ac:dyDescent="0.6">
      <c r="A24">
        <v>1087</v>
      </c>
    </row>
    <row r="25" spans="1:1" x14ac:dyDescent="0.6">
      <c r="A25">
        <v>975</v>
      </c>
    </row>
    <row r="26" spans="1:1" x14ac:dyDescent="0.6">
      <c r="A26">
        <v>980</v>
      </c>
    </row>
    <row r="27" spans="1:1" x14ac:dyDescent="0.6">
      <c r="A27">
        <v>976</v>
      </c>
    </row>
    <row r="28" spans="1:1" x14ac:dyDescent="0.6">
      <c r="A28">
        <v>1037</v>
      </c>
    </row>
    <row r="29" spans="1:1" x14ac:dyDescent="0.6">
      <c r="A29">
        <v>1040</v>
      </c>
    </row>
    <row r="30" spans="1:1" x14ac:dyDescent="0.6">
      <c r="A30">
        <v>1294</v>
      </c>
    </row>
    <row r="31" spans="1:1" x14ac:dyDescent="0.6">
      <c r="A31">
        <v>1271</v>
      </c>
    </row>
    <row r="32" spans="1:1" x14ac:dyDescent="0.6">
      <c r="A32">
        <v>1299</v>
      </c>
    </row>
    <row r="33" spans="1:1" x14ac:dyDescent="0.6">
      <c r="A33">
        <v>1239</v>
      </c>
    </row>
    <row r="34" spans="1:1" x14ac:dyDescent="0.6">
      <c r="A34">
        <v>1241</v>
      </c>
    </row>
    <row r="35" spans="1:1" x14ac:dyDescent="0.6">
      <c r="A35">
        <v>1277</v>
      </c>
    </row>
    <row r="36" spans="1:1" x14ac:dyDescent="0.6">
      <c r="A36">
        <v>1298</v>
      </c>
    </row>
    <row r="37" spans="1:1" x14ac:dyDescent="0.6">
      <c r="A37">
        <v>1274</v>
      </c>
    </row>
    <row r="38" spans="1:1" x14ac:dyDescent="0.6">
      <c r="A38">
        <v>1248</v>
      </c>
    </row>
    <row r="39" spans="1:1" x14ac:dyDescent="0.6">
      <c r="A39">
        <v>1244</v>
      </c>
    </row>
    <row r="40" spans="1:1" x14ac:dyDescent="0.6">
      <c r="A40">
        <v>1250</v>
      </c>
    </row>
    <row r="41" spans="1:1" x14ac:dyDescent="0.6">
      <c r="A41">
        <v>1245</v>
      </c>
    </row>
    <row r="42" spans="1:1" x14ac:dyDescent="0.6">
      <c r="A42">
        <v>1238</v>
      </c>
    </row>
    <row r="43" spans="1:1" x14ac:dyDescent="0.6">
      <c r="A43">
        <v>1265</v>
      </c>
    </row>
    <row r="44" spans="1:1" x14ac:dyDescent="0.6">
      <c r="A44">
        <v>1085</v>
      </c>
    </row>
    <row r="45" spans="1:1" x14ac:dyDescent="0.6">
      <c r="A45">
        <v>1080</v>
      </c>
    </row>
    <row r="46" spans="1:1" x14ac:dyDescent="0.6">
      <c r="A46">
        <v>1266</v>
      </c>
    </row>
    <row r="47" spans="1:1" x14ac:dyDescent="0.6">
      <c r="A47">
        <v>1351</v>
      </c>
    </row>
    <row r="48" spans="1:1" x14ac:dyDescent="0.6">
      <c r="A48">
        <v>998</v>
      </c>
    </row>
    <row r="49" spans="1:1" x14ac:dyDescent="0.6">
      <c r="A49">
        <v>1083</v>
      </c>
    </row>
    <row r="50" spans="1:1" x14ac:dyDescent="0.6">
      <c r="A50">
        <v>1340</v>
      </c>
    </row>
    <row r="51" spans="1:1" x14ac:dyDescent="0.6">
      <c r="A51">
        <v>1473</v>
      </c>
    </row>
    <row r="52" spans="1:1" x14ac:dyDescent="0.6">
      <c r="A52">
        <v>1305</v>
      </c>
    </row>
    <row r="53" spans="1:1" x14ac:dyDescent="0.6">
      <c r="A53">
        <v>1352</v>
      </c>
    </row>
    <row r="54" spans="1:1" x14ac:dyDescent="0.6">
      <c r="A54">
        <v>1452</v>
      </c>
    </row>
    <row r="55" spans="1:1" x14ac:dyDescent="0.6">
      <c r="A55">
        <v>1453</v>
      </c>
    </row>
    <row r="56" spans="1:1" x14ac:dyDescent="0.6">
      <c r="A56">
        <v>1542</v>
      </c>
    </row>
    <row r="57" spans="1:1" x14ac:dyDescent="0.6">
      <c r="A57">
        <v>1310</v>
      </c>
    </row>
    <row r="58" spans="1:1" x14ac:dyDescent="0.6">
      <c r="A58">
        <v>1317</v>
      </c>
    </row>
    <row r="59" spans="1:1" x14ac:dyDescent="0.6">
      <c r="A59">
        <v>2967</v>
      </c>
    </row>
    <row r="60" spans="1:1" x14ac:dyDescent="0.6">
      <c r="A60">
        <v>1486</v>
      </c>
    </row>
    <row r="61" spans="1:1" x14ac:dyDescent="0.6">
      <c r="A61">
        <v>1394</v>
      </c>
    </row>
    <row r="62" spans="1:1" x14ac:dyDescent="0.6">
      <c r="A62">
        <v>1396</v>
      </c>
    </row>
  </sheetData>
  <conditionalFormatting sqref="A1:A62">
    <cfRule type="expression" dxfId="3" priority="1">
      <formula>$L1="marked by Silas"</formula>
    </cfRule>
    <cfRule type="expression" dxfId="2" priority="2">
      <formula>$L1="low sequencing depth"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Tuddenham, John F.</cp:lastModifiedBy>
  <dcterms:created xsi:type="dcterms:W3CDTF">2017-02-23T19:29:02Z</dcterms:created>
  <dcterms:modified xsi:type="dcterms:W3CDTF">2023-09-21T13:10:14Z</dcterms:modified>
</cp:coreProperties>
</file>