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ocuments\GitHub\vanlew-ucla-phd-dissertation\scripts\"/>
    </mc:Choice>
  </mc:AlternateContent>
  <bookViews>
    <workbookView xWindow="0" yWindow="0" windowWidth="19725" windowHeight="9795" activeTab="5"/>
  </bookViews>
  <sheets>
    <sheet name="density" sheetId="2" r:id="rId1"/>
    <sheet name="Mu" sheetId="3" r:id="rId2"/>
    <sheet name="nu" sheetId="4" r:id="rId3"/>
    <sheet name="alpha" sheetId="5" r:id="rId4"/>
    <sheet name="k" sheetId="6" r:id="rId5"/>
    <sheet name="Sheet1" sheetId="1" r:id="rId6"/>
  </sheets>
  <definedNames>
    <definedName name="fluid" localSheetId="5">Sheet1!$A$1:$M$12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  <c r="C13" i="1"/>
  <c r="L3" i="1"/>
  <c r="L4" i="1"/>
  <c r="L5" i="1"/>
  <c r="L6" i="1"/>
  <c r="L7" i="1"/>
  <c r="L8" i="1"/>
  <c r="L9" i="1"/>
  <c r="L10" i="1"/>
  <c r="L11" i="1"/>
  <c r="L12" i="1"/>
  <c r="L2" i="1"/>
  <c r="N3" i="1"/>
  <c r="N4" i="1"/>
  <c r="N5" i="1"/>
  <c r="N6" i="1"/>
  <c r="N7" i="1"/>
  <c r="N8" i="1"/>
  <c r="N9" i="1"/>
  <c r="N10" i="1"/>
  <c r="N11" i="1"/>
  <c r="N12" i="1"/>
  <c r="N2" i="1"/>
  <c r="D3" i="1"/>
  <c r="D4" i="1"/>
  <c r="D5" i="1"/>
  <c r="D6" i="1"/>
  <c r="D7" i="1"/>
  <c r="D8" i="1"/>
  <c r="D9" i="1"/>
  <c r="D10" i="1"/>
  <c r="D11" i="1"/>
  <c r="D12" i="1"/>
  <c r="D2" i="1"/>
  <c r="Q2" i="1" l="1"/>
  <c r="R2" i="1" s="1"/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 l="1"/>
  <c r="O3" i="1"/>
  <c r="O4" i="1"/>
  <c r="O5" i="1"/>
  <c r="O6" i="1"/>
  <c r="O7" i="1"/>
  <c r="O8" i="1"/>
  <c r="O9" i="1"/>
  <c r="O10" i="1"/>
  <c r="O11" i="1"/>
  <c r="O12" i="1"/>
  <c r="O2" i="1"/>
  <c r="P2" i="1" s="1"/>
  <c r="P5" i="1" l="1"/>
  <c r="P12" i="1"/>
  <c r="P8" i="1"/>
  <c r="P4" i="1"/>
  <c r="P9" i="1"/>
  <c r="P11" i="1"/>
  <c r="P7" i="1"/>
  <c r="P3" i="1"/>
  <c r="P10" i="1"/>
  <c r="P6" i="1"/>
  <c r="O13" i="1"/>
</calcChain>
</file>

<file path=xl/connections.xml><?xml version="1.0" encoding="utf-8"?>
<connections xmlns="http://schemas.openxmlformats.org/spreadsheetml/2006/main">
  <connection id="1" name="fluid" type="6" refreshedVersion="5" background="1" saveData="1">
    <textPr codePage="437" sourceFile="C:\Users\Jon\Downloads\fluid.csv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<sst xmlns="http://schemas.openxmlformats.org/spreadsheetml/2006/main" count="20" uniqueCount="19">
  <si>
    <t>Temperature (C)</t>
  </si>
  <si>
    <t>Pressure (MPa)</t>
  </si>
  <si>
    <t>Density (kg/m3)</t>
  </si>
  <si>
    <t>Volume (m3/kg)</t>
  </si>
  <si>
    <t>Internal Energy (kJ/kg)</t>
  </si>
  <si>
    <t>Enthalpy (kJ/kg)</t>
  </si>
  <si>
    <t>Entropy (J/g*K)</t>
  </si>
  <si>
    <t>Cp (J/g*K)</t>
  </si>
  <si>
    <t>Sound Spd. (m/s)</t>
  </si>
  <si>
    <t>Viscosity (Pa*s)</t>
  </si>
  <si>
    <t>Therm. Cond. (W/m*K)</t>
  </si>
  <si>
    <t>Kinem. Visc. (m2/s)</t>
  </si>
  <si>
    <t>diffusivity (m2/s)</t>
  </si>
  <si>
    <t>average</t>
  </si>
  <si>
    <t>Scaled density</t>
  </si>
  <si>
    <t>Scaled kinematic viscosity</t>
  </si>
  <si>
    <t>Scaled diffusivity</t>
  </si>
  <si>
    <t>Scaled conductivity</t>
  </si>
  <si>
    <t>Scaled viscosity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</si>
</sst>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chartsheet" Target="chartsheets/sheet5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2.4689195100612422E-2"/>
                  <c:y val="-0.37671697287839018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  <c:pt idx="9">
                  <c:v>850</c:v>
                </c:pt>
                <c:pt idx="10">
                  <c:v>900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7.1502999999999997E-2</c:v>
                </c:pt>
                <c:pt idx="1">
                  <c:v>6.6559999999999994E-2</c:v>
                </c:pt>
                <c:pt idx="2">
                  <c:v>6.2257E-2</c:v>
                </c:pt>
                <c:pt idx="3">
                  <c:v>5.8476E-2</c:v>
                </c:pt>
                <c:pt idx="4">
                  <c:v>5.5128000000000003E-2</c:v>
                </c:pt>
                <c:pt idx="5">
                  <c:v>5.2142000000000001E-2</c:v>
                </c:pt>
                <c:pt idx="6">
                  <c:v>4.9464000000000001E-2</c:v>
                </c:pt>
                <c:pt idx="7">
                  <c:v>4.7046999999999999E-2</c:v>
                </c:pt>
                <c:pt idx="8">
                  <c:v>4.4854999999999999E-2</c:v>
                </c:pt>
                <c:pt idx="9">
                  <c:v>4.2858E-2</c:v>
                </c:pt>
                <c:pt idx="10">
                  <c:v>4.1031999999999999E-2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128624"/>
        <c:axId val="1435126992"/>
      </c:scatterChart>
      <c:valAx>
        <c:axId val="143512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126992"/>
        <c:crosses val="autoZero"/>
        <c:crossBetween val="midCat"/>
      </c:valAx>
      <c:valAx>
        <c:axId val="14351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12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Viscosity</a:t>
            </a:r>
            <a:r>
              <a:rPr lang="en-US" baseline="0"/>
              <a:t> (Pa-s)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4726793525809272"/>
                  <c:y val="-0.162963692038495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  <c:pt idx="9">
                  <c:v>850</c:v>
                </c:pt>
                <c:pt idx="10">
                  <c:v>900</c:v>
                </c:pt>
              </c:numCache>
            </c:numRef>
          </c:xVal>
          <c:yVal>
            <c:numRef>
              <c:f>Sheet1!$K$2:$K$12</c:f>
              <c:numCache>
                <c:formatCode>0.00E+00</c:formatCode>
                <c:ptCount val="11"/>
                <c:pt idx="0">
                  <c:v>3.4921E-5</c:v>
                </c:pt>
                <c:pt idx="1">
                  <c:v>3.6724000000000003E-5</c:v>
                </c:pt>
                <c:pt idx="2">
                  <c:v>3.8494000000000001E-5</c:v>
                </c:pt>
                <c:pt idx="3">
                  <c:v>4.0231000000000002E-5</c:v>
                </c:pt>
                <c:pt idx="4">
                  <c:v>4.1940000000000002E-5</c:v>
                </c:pt>
                <c:pt idx="5">
                  <c:v>4.3621999999999997E-5</c:v>
                </c:pt>
                <c:pt idx="6">
                  <c:v>4.528E-5</c:v>
                </c:pt>
                <c:pt idx="7">
                  <c:v>4.6913000000000003E-5</c:v>
                </c:pt>
                <c:pt idx="8">
                  <c:v>4.8525E-5</c:v>
                </c:pt>
                <c:pt idx="9">
                  <c:v>5.0115999999999999E-5</c:v>
                </c:pt>
                <c:pt idx="10">
                  <c:v>5.1687999999999997E-5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129712"/>
        <c:axId val="1435125904"/>
      </c:scatterChart>
      <c:valAx>
        <c:axId val="143512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125904"/>
        <c:crosses val="autoZero"/>
        <c:crossBetween val="midCat"/>
      </c:valAx>
      <c:valAx>
        <c:axId val="14351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12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Thermal Diffusivity</a:t>
            </a:r>
            <a:r>
              <a:rPr lang="en-US" baseline="0"/>
              <a:t> (m2/s)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  <c:pt idx="9">
                  <c:v>850</c:v>
                </c:pt>
                <c:pt idx="10">
                  <c:v>900</c:v>
                </c:pt>
              </c:numCache>
            </c:numRef>
          </c:xVal>
          <c:yVal>
            <c:numRef>
              <c:f>Sheet1!$Q$2:$Q$12</c:f>
              <c:numCache>
                <c:formatCode>0.00E+00</c:formatCode>
                <c:ptCount val="11"/>
                <c:pt idx="0">
                  <c:v>7.365173553859364E-4</c:v>
                </c:pt>
                <c:pt idx="1">
                  <c:v>8.3180460197899541E-4</c:v>
                </c:pt>
                <c:pt idx="2">
                  <c:v>9.3179536031855398E-4</c:v>
                </c:pt>
                <c:pt idx="3">
                  <c:v>1.0364352176715495E-3</c:v>
                </c:pt>
                <c:pt idx="4">
                  <c:v>1.145627843739841E-3</c:v>
                </c:pt>
                <c:pt idx="5">
                  <c:v>1.2593186496313452E-3</c:v>
                </c:pt>
                <c:pt idx="6">
                  <c:v>1.377368899318585E-3</c:v>
                </c:pt>
                <c:pt idx="7">
                  <c:v>1.4997846776304688E-3</c:v>
                </c:pt>
                <c:pt idx="8">
                  <c:v>1.6264831607625942E-3</c:v>
                </c:pt>
                <c:pt idx="9">
                  <c:v>1.7574011444220696E-3</c:v>
                </c:pt>
                <c:pt idx="10">
                  <c:v>1.8924420845329343E-3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126448"/>
        <c:axId val="1435130256"/>
      </c:scatterChart>
      <c:valAx>
        <c:axId val="143512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130256"/>
        <c:crosses val="autoZero"/>
        <c:crossBetween val="midCat"/>
      </c:valAx>
      <c:valAx>
        <c:axId val="143513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12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Kinematic Viscosity</a:t>
            </a:r>
            <a:r>
              <a:rPr lang="en-US" baseline="0"/>
              <a:t> (m2/s)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  <c:pt idx="9">
                  <c:v>850</c:v>
                </c:pt>
                <c:pt idx="10">
                  <c:v>900</c:v>
                </c:pt>
              </c:numCache>
            </c:numRef>
          </c:xVal>
          <c:yVal>
            <c:numRef>
              <c:f>Sheet1!$O$2:$O$12</c:f>
              <c:numCache>
                <c:formatCode>0.00E+00</c:formatCode>
                <c:ptCount val="11"/>
                <c:pt idx="0">
                  <c:v>4.8838510272296266E-4</c:v>
                </c:pt>
                <c:pt idx="1">
                  <c:v>5.517427884615386E-4</c:v>
                </c:pt>
                <c:pt idx="2">
                  <c:v>6.1830798143180693E-4</c:v>
                </c:pt>
                <c:pt idx="3">
                  <c:v>6.8799165469594361E-4</c:v>
                </c:pt>
                <c:pt idx="4">
                  <c:v>7.6077492381366996E-4</c:v>
                </c:pt>
                <c:pt idx="5">
                  <c:v>8.3660005369951278E-4</c:v>
                </c:pt>
                <c:pt idx="6">
                  <c:v>9.1541322982371021E-4</c:v>
                </c:pt>
                <c:pt idx="7">
                  <c:v>9.9715178438582706E-4</c:v>
                </c:pt>
                <c:pt idx="8">
                  <c:v>1.0818191951844833E-3</c:v>
                </c:pt>
                <c:pt idx="9">
                  <c:v>1.1693499463344065E-3</c:v>
                </c:pt>
                <c:pt idx="10">
                  <c:v>1.2596997465392863E-3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133520"/>
        <c:axId val="1435134608"/>
      </c:scatterChart>
      <c:valAx>
        <c:axId val="143513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134608"/>
        <c:crosses val="autoZero"/>
        <c:crossBetween val="midCat"/>
      </c:valAx>
      <c:valAx>
        <c:axId val="143513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13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177737822655665E-3"/>
                  <c:y val="-0.11278501550942496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  <c:pt idx="9">
                  <c:v>850</c:v>
                </c:pt>
                <c:pt idx="10">
                  <c:v>900</c:v>
                </c:pt>
              </c:numCache>
            </c:numRef>
          </c:xVal>
          <c:yVal>
            <c:numRef>
              <c:f>Sheet1!$M$2:$M$12</c:f>
              <c:numCache>
                <c:formatCode>General</c:formatCode>
                <c:ptCount val="11"/>
                <c:pt idx="0">
                  <c:v>0.27348</c:v>
                </c:pt>
                <c:pt idx="1">
                  <c:v>0.28750999999999999</c:v>
                </c:pt>
                <c:pt idx="2">
                  <c:v>0.30125000000000002</c:v>
                </c:pt>
                <c:pt idx="3">
                  <c:v>0.31473000000000001</c:v>
                </c:pt>
                <c:pt idx="4">
                  <c:v>0.32796999999999998</c:v>
                </c:pt>
                <c:pt idx="5">
                  <c:v>0.34099000000000002</c:v>
                </c:pt>
                <c:pt idx="6">
                  <c:v>0.3538</c:v>
                </c:pt>
                <c:pt idx="7">
                  <c:v>0.36642000000000002</c:v>
                </c:pt>
                <c:pt idx="8">
                  <c:v>0.37885999999999997</c:v>
                </c:pt>
                <c:pt idx="9">
                  <c:v>0.39112999999999998</c:v>
                </c:pt>
                <c:pt idx="10">
                  <c:v>0.40323999999999999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131888"/>
        <c:axId val="1435122640"/>
      </c:scatterChart>
      <c:valAx>
        <c:axId val="143513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122640"/>
        <c:crosses val="autoZero"/>
        <c:crossBetween val="midCat"/>
      </c:valAx>
      <c:valAx>
        <c:axId val="143512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13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lui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tabSelected="1" topLeftCell="J1" workbookViewId="0">
      <selection activeCell="S1" sqref="S1:S1048576"/>
    </sheetView>
  </sheetViews>
  <sheetFormatPr defaultRowHeight="15" x14ac:dyDescent="0.25"/>
  <cols>
    <col min="1" max="1" width="15.7109375" bestFit="1" customWidth="1"/>
    <col min="2" max="2" width="14.5703125" bestFit="1" customWidth="1"/>
    <col min="3" max="3" width="15.28515625" bestFit="1" customWidth="1"/>
    <col min="4" max="4" width="15.28515625" customWidth="1"/>
    <col min="5" max="5" width="15.5703125" bestFit="1" customWidth="1"/>
    <col min="6" max="6" width="21.140625" bestFit="1" customWidth="1"/>
    <col min="7" max="7" width="15.28515625" bestFit="1" customWidth="1"/>
    <col min="8" max="8" width="14.5703125" bestFit="1" customWidth="1"/>
    <col min="9" max="9" width="9.85546875" bestFit="1" customWidth="1"/>
    <col min="10" max="10" width="16.28515625" bestFit="1" customWidth="1"/>
    <col min="11" max="11" width="14.85546875" bestFit="1" customWidth="1"/>
    <col min="12" max="12" width="14.85546875" customWidth="1"/>
    <col min="13" max="13" width="21.7109375" bestFit="1" customWidth="1"/>
    <col min="14" max="14" width="21.7109375" customWidth="1"/>
    <col min="15" max="15" width="18.42578125" bestFit="1" customWidth="1"/>
    <col min="16" max="16" width="18.42578125" customWidth="1"/>
    <col min="17" max="17" width="16.42578125" style="1" bestFit="1" customWidth="1"/>
    <col min="18" max="18" width="15.5703125" customWidth="1"/>
    <col min="19" max="19" width="16.28515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</v>
      </c>
      <c r="M1" t="s">
        <v>10</v>
      </c>
      <c r="N1" t="s">
        <v>17</v>
      </c>
      <c r="O1" t="s">
        <v>11</v>
      </c>
      <c r="P1" t="s">
        <v>15</v>
      </c>
      <c r="Q1" s="1" t="s">
        <v>12</v>
      </c>
      <c r="R1" t="s">
        <v>16</v>
      </c>
      <c r="S1" t="s">
        <v>8</v>
      </c>
    </row>
    <row r="2" spans="1:19" x14ac:dyDescent="0.25">
      <c r="A2">
        <v>400</v>
      </c>
      <c r="B2">
        <v>0.1</v>
      </c>
      <c r="C2">
        <v>7.1502999999999997E-2</v>
      </c>
      <c r="D2">
        <f>C2/$C$2</f>
        <v>1</v>
      </c>
      <c r="E2">
        <v>13.984999999999999</v>
      </c>
      <c r="F2">
        <v>2102.6999999999998</v>
      </c>
      <c r="G2">
        <v>3501.2</v>
      </c>
      <c r="H2">
        <v>32.222999999999999</v>
      </c>
      <c r="I2">
        <v>5.1929999999999996</v>
      </c>
      <c r="J2">
        <v>1526.8</v>
      </c>
      <c r="K2" s="1">
        <v>3.4921E-5</v>
      </c>
      <c r="L2" s="1">
        <f>K2/$K$2</f>
        <v>1</v>
      </c>
      <c r="M2">
        <v>0.27348</v>
      </c>
      <c r="N2">
        <f>M2/$M$2</f>
        <v>1</v>
      </c>
      <c r="O2" s="1">
        <f t="shared" ref="O2:O12" si="0">K2/C2</f>
        <v>4.8838510272296266E-4</v>
      </c>
      <c r="P2" s="1">
        <f>O2/$O$2</f>
        <v>1</v>
      </c>
      <c r="Q2" s="1">
        <f t="shared" ref="Q2:Q12" si="1">M2/(C2*I2*1000)</f>
        <v>7.365173553859364E-4</v>
      </c>
      <c r="R2" s="1">
        <f>Q2/$Q$2</f>
        <v>1</v>
      </c>
      <c r="S2">
        <v>1526.8</v>
      </c>
    </row>
    <row r="3" spans="1:19" x14ac:dyDescent="0.25">
      <c r="A3">
        <v>450</v>
      </c>
      <c r="B3">
        <v>0.1</v>
      </c>
      <c r="C3">
        <v>6.6559999999999994E-2</v>
      </c>
      <c r="D3">
        <f t="shared" ref="D3:D12" si="2">C3/$C$2</f>
        <v>0.93087003342517094</v>
      </c>
      <c r="E3">
        <v>15.023999999999999</v>
      </c>
      <c r="F3">
        <v>2258.5</v>
      </c>
      <c r="G3">
        <v>3760.9</v>
      </c>
      <c r="H3">
        <v>32.595999999999997</v>
      </c>
      <c r="I3">
        <v>5.1929999999999996</v>
      </c>
      <c r="J3">
        <v>1582.5</v>
      </c>
      <c r="K3" s="1">
        <v>3.6724000000000003E-5</v>
      </c>
      <c r="L3" s="1">
        <f t="shared" ref="L3:L12" si="3">K3/$K$2</f>
        <v>1.0516308238595689</v>
      </c>
      <c r="M3">
        <v>0.28750999999999999</v>
      </c>
      <c r="N3">
        <f t="shared" ref="N3:N12" si="4">M3/$M$2</f>
        <v>1.051301740529472</v>
      </c>
      <c r="O3" s="1">
        <f t="shared" si="0"/>
        <v>5.517427884615386E-4</v>
      </c>
      <c r="P3" s="1">
        <f t="shared" ref="P3:P12" si="5">O3/$O$2</f>
        <v>1.1297289482937314</v>
      </c>
      <c r="Q3" s="1">
        <f t="shared" si="1"/>
        <v>8.3180460197899541E-4</v>
      </c>
      <c r="R3" s="1">
        <f t="shared" ref="R3:R12" si="6">Q3/$Q$2</f>
        <v>1.1293754259777466</v>
      </c>
      <c r="S3">
        <v>1582.5</v>
      </c>
    </row>
    <row r="4" spans="1:19" x14ac:dyDescent="0.25">
      <c r="A4">
        <v>500</v>
      </c>
      <c r="B4">
        <v>0.1</v>
      </c>
      <c r="C4">
        <v>6.2257E-2</v>
      </c>
      <c r="D4">
        <f t="shared" si="2"/>
        <v>0.87069074024866089</v>
      </c>
      <c r="E4">
        <v>16.062999999999999</v>
      </c>
      <c r="F4">
        <v>2414.3000000000002</v>
      </c>
      <c r="G4">
        <v>4020.5</v>
      </c>
      <c r="H4">
        <v>32.942999999999998</v>
      </c>
      <c r="I4">
        <v>5.1929999999999996</v>
      </c>
      <c r="J4">
        <v>1636.3</v>
      </c>
      <c r="K4" s="1">
        <v>3.8494000000000001E-5</v>
      </c>
      <c r="L4" s="1">
        <f t="shared" si="3"/>
        <v>1.1023166575985797</v>
      </c>
      <c r="M4">
        <v>0.30125000000000002</v>
      </c>
      <c r="N4">
        <f t="shared" si="4"/>
        <v>1.1015430744478574</v>
      </c>
      <c r="O4" s="1">
        <f t="shared" si="0"/>
        <v>6.1830798143180693E-4</v>
      </c>
      <c r="P4" s="1">
        <f t="shared" si="5"/>
        <v>1.2660254745373412</v>
      </c>
      <c r="Q4" s="1">
        <f t="shared" si="1"/>
        <v>9.3179536031855398E-4</v>
      </c>
      <c r="R4" s="1">
        <f t="shared" si="6"/>
        <v>1.265137003907113</v>
      </c>
      <c r="S4">
        <v>1636.3</v>
      </c>
    </row>
    <row r="5" spans="1:19" x14ac:dyDescent="0.25">
      <c r="A5">
        <v>550</v>
      </c>
      <c r="B5">
        <v>0.1</v>
      </c>
      <c r="C5">
        <v>5.8476E-2</v>
      </c>
      <c r="D5">
        <f t="shared" si="2"/>
        <v>0.81781184006265473</v>
      </c>
      <c r="E5">
        <v>17.100999999999999</v>
      </c>
      <c r="F5">
        <v>2570.1</v>
      </c>
      <c r="G5">
        <v>4280.2</v>
      </c>
      <c r="H5">
        <v>33.268000000000001</v>
      </c>
      <c r="I5">
        <v>5.1929999999999996</v>
      </c>
      <c r="J5">
        <v>1688.3</v>
      </c>
      <c r="K5" s="1">
        <v>4.0231000000000002E-5</v>
      </c>
      <c r="L5" s="1">
        <f t="shared" si="3"/>
        <v>1.1520575012170329</v>
      </c>
      <c r="M5">
        <v>0.31473000000000001</v>
      </c>
      <c r="N5">
        <f t="shared" si="4"/>
        <v>1.1508336989907855</v>
      </c>
      <c r="O5" s="1">
        <f t="shared" si="0"/>
        <v>6.8799165469594361E-4</v>
      </c>
      <c r="P5" s="1">
        <f t="shared" si="5"/>
        <v>1.4087072903331537</v>
      </c>
      <c r="Q5" s="1">
        <f t="shared" si="1"/>
        <v>1.0364352176715495E-3</v>
      </c>
      <c r="R5" s="1">
        <f t="shared" si="6"/>
        <v>1.4072108553755065</v>
      </c>
      <c r="S5">
        <v>1688.3</v>
      </c>
    </row>
    <row r="6" spans="1:19" x14ac:dyDescent="0.25">
      <c r="A6">
        <v>600</v>
      </c>
      <c r="B6">
        <v>0.1</v>
      </c>
      <c r="C6">
        <v>5.5128000000000003E-2</v>
      </c>
      <c r="D6">
        <f t="shared" si="2"/>
        <v>0.77098862984769878</v>
      </c>
      <c r="E6">
        <v>18.14</v>
      </c>
      <c r="F6">
        <v>2725.8</v>
      </c>
      <c r="G6">
        <v>4539.8</v>
      </c>
      <c r="H6">
        <v>33.573999999999998</v>
      </c>
      <c r="I6">
        <v>5.1929999999999996</v>
      </c>
      <c r="J6">
        <v>1738.9</v>
      </c>
      <c r="K6" s="1">
        <v>4.1940000000000002E-5</v>
      </c>
      <c r="L6" s="1">
        <f t="shared" si="3"/>
        <v>1.2009965350362246</v>
      </c>
      <c r="M6">
        <v>0.32796999999999998</v>
      </c>
      <c r="N6">
        <f t="shared" si="4"/>
        <v>1.1992467456486762</v>
      </c>
      <c r="O6" s="1">
        <f t="shared" si="0"/>
        <v>7.6077492381366996E-4</v>
      </c>
      <c r="P6" s="1">
        <f t="shared" si="5"/>
        <v>1.5577357285716</v>
      </c>
      <c r="Q6" s="1">
        <f t="shared" si="1"/>
        <v>1.145627843739841E-3</v>
      </c>
      <c r="R6" s="1">
        <f t="shared" si="6"/>
        <v>1.5554661887628296</v>
      </c>
      <c r="S6">
        <v>1738.9</v>
      </c>
    </row>
    <row r="7" spans="1:19" x14ac:dyDescent="0.25">
      <c r="A7">
        <v>650</v>
      </c>
      <c r="B7">
        <v>0.1</v>
      </c>
      <c r="C7">
        <v>5.2142000000000001E-2</v>
      </c>
      <c r="D7">
        <f t="shared" si="2"/>
        <v>0.72922814427366689</v>
      </c>
      <c r="E7">
        <v>19.178000000000001</v>
      </c>
      <c r="F7">
        <v>2881.6</v>
      </c>
      <c r="G7">
        <v>4799.5</v>
      </c>
      <c r="H7">
        <v>33.863999999999997</v>
      </c>
      <c r="I7">
        <v>5.1929999999999996</v>
      </c>
      <c r="J7">
        <v>1787.9</v>
      </c>
      <c r="K7" s="1">
        <v>4.3621999999999997E-5</v>
      </c>
      <c r="L7" s="1">
        <f t="shared" si="3"/>
        <v>1.2491623951204145</v>
      </c>
      <c r="M7">
        <v>0.34099000000000002</v>
      </c>
      <c r="N7">
        <f t="shared" si="4"/>
        <v>1.2468553459119498</v>
      </c>
      <c r="O7" s="1">
        <f t="shared" si="0"/>
        <v>8.3660005369951278E-4</v>
      </c>
      <c r="P7" s="1">
        <f t="shared" si="5"/>
        <v>1.7129925729411031</v>
      </c>
      <c r="Q7" s="1">
        <f t="shared" si="1"/>
        <v>1.2593186496313452E-3</v>
      </c>
      <c r="R7" s="1">
        <f t="shared" si="6"/>
        <v>1.7098288864781197</v>
      </c>
      <c r="S7">
        <v>1787.9</v>
      </c>
    </row>
    <row r="8" spans="1:19" x14ac:dyDescent="0.25">
      <c r="A8">
        <v>700</v>
      </c>
      <c r="B8">
        <v>0.1</v>
      </c>
      <c r="C8">
        <v>4.9464000000000001E-2</v>
      </c>
      <c r="D8">
        <f t="shared" si="2"/>
        <v>0.69177517027257607</v>
      </c>
      <c r="E8">
        <v>20.216999999999999</v>
      </c>
      <c r="F8">
        <v>3037.4</v>
      </c>
      <c r="G8">
        <v>5059.1000000000004</v>
      </c>
      <c r="H8">
        <v>34.137</v>
      </c>
      <c r="I8">
        <v>5.1929999999999996</v>
      </c>
      <c r="J8">
        <v>1835.7</v>
      </c>
      <c r="K8" s="1">
        <v>4.528E-5</v>
      </c>
      <c r="L8" s="1">
        <f t="shared" si="3"/>
        <v>1.2966409896623807</v>
      </c>
      <c r="M8">
        <v>0.3538</v>
      </c>
      <c r="N8">
        <f t="shared" si="4"/>
        <v>1.2936960655258154</v>
      </c>
      <c r="O8" s="1">
        <f t="shared" si="0"/>
        <v>9.1541322982371021E-4</v>
      </c>
      <c r="P8" s="1">
        <f t="shared" si="5"/>
        <v>1.8743676347207914</v>
      </c>
      <c r="Q8" s="1">
        <f t="shared" si="1"/>
        <v>1.377368899318585E-3</v>
      </c>
      <c r="R8" s="1">
        <f t="shared" si="6"/>
        <v>1.870110580893021</v>
      </c>
      <c r="S8">
        <v>1835.7</v>
      </c>
    </row>
    <row r="9" spans="1:19" x14ac:dyDescent="0.25">
      <c r="A9">
        <v>750</v>
      </c>
      <c r="B9">
        <v>0.1</v>
      </c>
      <c r="C9">
        <v>4.7046999999999999E-2</v>
      </c>
      <c r="D9">
        <f t="shared" si="2"/>
        <v>0.65797239276673702</v>
      </c>
      <c r="E9">
        <v>21.254999999999999</v>
      </c>
      <c r="F9">
        <v>3193.2</v>
      </c>
      <c r="G9">
        <v>5318.8</v>
      </c>
      <c r="H9">
        <v>34.398000000000003</v>
      </c>
      <c r="I9">
        <v>5.1929999999999996</v>
      </c>
      <c r="J9">
        <v>1882.3</v>
      </c>
      <c r="K9" s="1">
        <v>4.6913000000000003E-5</v>
      </c>
      <c r="L9" s="1">
        <f t="shared" si="3"/>
        <v>1.3434036825978639</v>
      </c>
      <c r="M9">
        <v>0.36642000000000002</v>
      </c>
      <c r="N9">
        <f t="shared" si="4"/>
        <v>1.3398420359806933</v>
      </c>
      <c r="O9" s="1">
        <f t="shared" si="0"/>
        <v>9.9715178438582706E-4</v>
      </c>
      <c r="P9" s="1">
        <f t="shared" si="5"/>
        <v>2.0417325975470288</v>
      </c>
      <c r="Q9" s="1">
        <f t="shared" si="1"/>
        <v>1.4997846776304688E-3</v>
      </c>
      <c r="R9" s="1">
        <f t="shared" si="6"/>
        <v>2.0363195336307847</v>
      </c>
      <c r="S9">
        <v>1882.3</v>
      </c>
    </row>
    <row r="10" spans="1:19" x14ac:dyDescent="0.25">
      <c r="A10">
        <v>800</v>
      </c>
      <c r="B10">
        <v>0.1</v>
      </c>
      <c r="C10">
        <v>4.4854999999999999E-2</v>
      </c>
      <c r="D10">
        <f t="shared" si="2"/>
        <v>0.62731633637749462</v>
      </c>
      <c r="E10">
        <v>22.294</v>
      </c>
      <c r="F10">
        <v>3349</v>
      </c>
      <c r="G10">
        <v>5578.4</v>
      </c>
      <c r="H10">
        <v>34.645000000000003</v>
      </c>
      <c r="I10">
        <v>5.1929999999999996</v>
      </c>
      <c r="J10">
        <v>1927.7</v>
      </c>
      <c r="K10" s="1">
        <v>4.8525E-5</v>
      </c>
      <c r="L10" s="1">
        <f t="shared" si="3"/>
        <v>1.3895650181839008</v>
      </c>
      <c r="M10">
        <v>0.37885999999999997</v>
      </c>
      <c r="N10">
        <f t="shared" si="4"/>
        <v>1.3853298230217932</v>
      </c>
      <c r="O10" s="1">
        <f t="shared" si="0"/>
        <v>1.0818191951844833E-3</v>
      </c>
      <c r="P10" s="1">
        <f t="shared" si="5"/>
        <v>2.2150945824368176</v>
      </c>
      <c r="Q10" s="1">
        <f t="shared" si="1"/>
        <v>1.6264831607625942E-3</v>
      </c>
      <c r="R10" s="1">
        <f t="shared" si="6"/>
        <v>2.2083432913951011</v>
      </c>
      <c r="S10">
        <v>1927.7</v>
      </c>
    </row>
    <row r="11" spans="1:19" x14ac:dyDescent="0.25">
      <c r="A11">
        <v>850</v>
      </c>
      <c r="B11">
        <v>0.1</v>
      </c>
      <c r="C11">
        <v>4.2858E-2</v>
      </c>
      <c r="D11">
        <f t="shared" si="2"/>
        <v>0.59938743828930252</v>
      </c>
      <c r="E11">
        <v>23.332999999999998</v>
      </c>
      <c r="F11">
        <v>3504.8</v>
      </c>
      <c r="G11">
        <v>5838.1</v>
      </c>
      <c r="H11">
        <v>34.881999999999998</v>
      </c>
      <c r="I11">
        <v>5.1929999999999996</v>
      </c>
      <c r="J11">
        <v>1972.1</v>
      </c>
      <c r="K11" s="1">
        <v>5.0115999999999999E-5</v>
      </c>
      <c r="L11" s="1">
        <f t="shared" si="3"/>
        <v>1.435124996420492</v>
      </c>
      <c r="M11">
        <v>0.39112999999999998</v>
      </c>
      <c r="N11">
        <f t="shared" si="4"/>
        <v>1.4301959923943248</v>
      </c>
      <c r="O11" s="1">
        <f t="shared" si="0"/>
        <v>1.1693499463344065E-3</v>
      </c>
      <c r="P11" s="1">
        <f t="shared" si="5"/>
        <v>2.3943194413891091</v>
      </c>
      <c r="Q11" s="1">
        <f t="shared" si="1"/>
        <v>1.7574011444220696E-3</v>
      </c>
      <c r="R11" s="1">
        <f t="shared" si="6"/>
        <v>2.386096039109884</v>
      </c>
      <c r="S11">
        <v>1972.1</v>
      </c>
    </row>
    <row r="12" spans="1:19" x14ac:dyDescent="0.25">
      <c r="A12">
        <v>900</v>
      </c>
      <c r="B12">
        <v>0.1</v>
      </c>
      <c r="C12">
        <v>4.1031999999999999E-2</v>
      </c>
      <c r="D12">
        <f t="shared" si="2"/>
        <v>0.57385004824972374</v>
      </c>
      <c r="E12">
        <v>24.370999999999999</v>
      </c>
      <c r="F12">
        <v>3660.6</v>
      </c>
      <c r="G12">
        <v>6097.7</v>
      </c>
      <c r="H12">
        <v>35.107999999999997</v>
      </c>
      <c r="I12">
        <v>5.1929999999999996</v>
      </c>
      <c r="J12">
        <v>2015.5</v>
      </c>
      <c r="K12" s="1">
        <v>5.1687999999999997E-5</v>
      </c>
      <c r="L12" s="1">
        <f t="shared" si="3"/>
        <v>1.4801408894361558</v>
      </c>
      <c r="M12">
        <v>0.40323999999999999</v>
      </c>
      <c r="N12">
        <f t="shared" si="4"/>
        <v>1.4744771098434986</v>
      </c>
      <c r="O12" s="1">
        <f t="shared" si="0"/>
        <v>1.2596997465392863E-3</v>
      </c>
      <c r="P12" s="1">
        <f t="shared" si="5"/>
        <v>2.579316485117797</v>
      </c>
      <c r="Q12" s="1">
        <f t="shared" si="1"/>
        <v>1.8924420845329343E-3</v>
      </c>
      <c r="R12" s="1">
        <f t="shared" si="6"/>
        <v>2.5694466949000696</v>
      </c>
      <c r="S12">
        <v>2015.5</v>
      </c>
    </row>
    <row r="13" spans="1:19" x14ac:dyDescent="0.25">
      <c r="C13" s="1">
        <f>AVERAGE(C2:C12)</f>
        <v>5.3756545454545453E-2</v>
      </c>
      <c r="M13" s="1">
        <f>AVERAGE(M2:M12)</f>
        <v>0.33994363636363639</v>
      </c>
      <c r="O13" s="3">
        <f>AVERAGE(O2:O12)</f>
        <v>8.5156694609937712E-4</v>
      </c>
      <c r="P13" s="1"/>
      <c r="Q13" s="2">
        <f>AVERAGE(Q2:Q12)</f>
        <v>1.2813617268538976E-3</v>
      </c>
      <c r="R1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density</vt:lpstr>
      <vt:lpstr>Mu</vt:lpstr>
      <vt:lpstr>nu</vt:lpstr>
      <vt:lpstr>alpha</vt:lpstr>
      <vt:lpstr>k</vt:lpstr>
      <vt:lpstr>Sheet1!fluid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Van Lew</dc:creator>
  <cp:lastModifiedBy>Jon Van Lew</cp:lastModifiedBy>
  <dcterms:created xsi:type="dcterms:W3CDTF">2015-06-24T20:57:00Z</dcterms:created>
  <dcterms:modified xsi:type="dcterms:W3CDTF">2015-11-19T20:41:12Z</dcterms:modified>
</cp:coreProperties>
</file>