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imtaewoo/50_mount/00_data/20_SARS_CoV_Delta/30_metadata/"/>
    </mc:Choice>
  </mc:AlternateContent>
  <xr:revisionPtr revIDLastSave="0" documentId="13_ncr:1_{4B7F0540-A33E-3A48-90B0-24FC433DF37E}" xr6:coauthVersionLast="47" xr6:coauthVersionMax="47" xr10:uidLastSave="{00000000-0000-0000-0000-000000000000}"/>
  <bookViews>
    <workbookView xWindow="14400" yWindow="0" windowWidth="14400" windowHeight="18000" xr2:uid="{9ABFB881-85DF-3C4B-8C84-7ABDBD54FD3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5" i="1" l="1"/>
  <c r="F16" i="1"/>
  <c r="F17" i="1"/>
  <c r="F14" i="1"/>
  <c r="F11" i="1"/>
  <c r="F12" i="1"/>
  <c r="F13" i="1"/>
  <c r="F10" i="1"/>
  <c r="F7" i="1"/>
  <c r="F8" i="1"/>
  <c r="F9" i="1"/>
  <c r="F6" i="1"/>
  <c r="F3" i="1"/>
  <c r="F4" i="1"/>
  <c r="F5" i="1"/>
  <c r="F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2" i="1"/>
</calcChain>
</file>

<file path=xl/sharedStrings.xml><?xml version="1.0" encoding="utf-8"?>
<sst xmlns="http://schemas.openxmlformats.org/spreadsheetml/2006/main" count="102" uniqueCount="16">
  <si>
    <t>virus_batch</t>
    <phoneticPr fontId="1" type="noConversion"/>
  </si>
  <si>
    <t>H</t>
    <phoneticPr fontId="1" type="noConversion"/>
  </si>
  <si>
    <t>I</t>
    <phoneticPr fontId="1" type="noConversion"/>
  </si>
  <si>
    <t>J</t>
    <phoneticPr fontId="1" type="noConversion"/>
  </si>
  <si>
    <t>K</t>
    <phoneticPr fontId="1" type="noConversion"/>
  </si>
  <si>
    <t>variant</t>
    <phoneticPr fontId="1" type="noConversion"/>
  </si>
  <si>
    <t>GR</t>
    <phoneticPr fontId="1" type="noConversion"/>
  </si>
  <si>
    <t>Alpha</t>
    <phoneticPr fontId="1" type="noConversion"/>
  </si>
  <si>
    <t>Delta</t>
    <phoneticPr fontId="1" type="noConversion"/>
  </si>
  <si>
    <t>Omicron</t>
    <phoneticPr fontId="1" type="noConversion"/>
  </si>
  <si>
    <t>plaque_number</t>
    <phoneticPr fontId="1" type="noConversion"/>
  </si>
  <si>
    <t>method</t>
    <phoneticPr fontId="1" type="noConversion"/>
  </si>
  <si>
    <t>plaque_assay</t>
    <phoneticPr fontId="1" type="noConversion"/>
  </si>
  <si>
    <t>numbers</t>
    <phoneticPr fontId="1" type="noConversion"/>
  </si>
  <si>
    <t>fraction</t>
    <phoneticPr fontId="1" type="noConversion"/>
  </si>
  <si>
    <t>amplicon_seq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</si>
</sst>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7FB74-9BC1-D444-8A17-CCBE302EC7E2}">
  <dimension ref="A1:F33"/>
  <sheetViews>
    <sheetView tabSelected="1" workbookViewId="0">
      <selection activeCell="F34" sqref="F34"/>
    </sheetView>
  </sheetViews>
  <sheetFormatPr baseColWidth="10" defaultRowHeight="18"/>
  <cols>
    <col min="4" max="4" width="15" customWidth="1"/>
  </cols>
  <sheetData>
    <row r="1" spans="1:6">
      <c r="A1" t="s">
        <v>0</v>
      </c>
      <c r="B1" t="s">
        <v>13</v>
      </c>
      <c r="C1" t="s">
        <v>5</v>
      </c>
      <c r="D1" t="s">
        <v>10</v>
      </c>
      <c r="E1" t="s">
        <v>11</v>
      </c>
      <c r="F1" t="s">
        <v>14</v>
      </c>
    </row>
    <row r="2" spans="1:6">
      <c r="A2" t="s">
        <v>1</v>
      </c>
      <c r="B2">
        <v>10000</v>
      </c>
      <c r="C2" t="s">
        <v>6</v>
      </c>
      <c r="D2">
        <f>B2/1.25/250</f>
        <v>32</v>
      </c>
      <c r="E2" t="s">
        <v>12</v>
      </c>
      <c r="F2">
        <f>B2/SUM(B$2:B$5)</f>
        <v>0.22377622377622378</v>
      </c>
    </row>
    <row r="3" spans="1:6">
      <c r="A3" t="s">
        <v>1</v>
      </c>
      <c r="B3">
        <v>12187.5</v>
      </c>
      <c r="C3" t="s">
        <v>7</v>
      </c>
      <c r="D3">
        <f t="shared" ref="D3:D17" si="0">B3/1.25/250</f>
        <v>39</v>
      </c>
      <c r="E3" t="s">
        <v>12</v>
      </c>
      <c r="F3">
        <f t="shared" ref="F3:F5" si="1">B3/SUM(B$2:B$5)</f>
        <v>0.27272727272727271</v>
      </c>
    </row>
    <row r="4" spans="1:6">
      <c r="A4" t="s">
        <v>1</v>
      </c>
      <c r="B4">
        <v>13750</v>
      </c>
      <c r="C4" t="s">
        <v>8</v>
      </c>
      <c r="D4">
        <f t="shared" si="0"/>
        <v>44</v>
      </c>
      <c r="E4" t="s">
        <v>12</v>
      </c>
      <c r="F4">
        <f t="shared" si="1"/>
        <v>0.30769230769230771</v>
      </c>
    </row>
    <row r="5" spans="1:6">
      <c r="A5" t="s">
        <v>1</v>
      </c>
      <c r="B5">
        <v>8750</v>
      </c>
      <c r="C5" t="s">
        <v>9</v>
      </c>
      <c r="D5">
        <f t="shared" si="0"/>
        <v>28</v>
      </c>
      <c r="E5" t="s">
        <v>12</v>
      </c>
      <c r="F5">
        <f t="shared" si="1"/>
        <v>0.19580419580419581</v>
      </c>
    </row>
    <row r="6" spans="1:6">
      <c r="A6" t="s">
        <v>2</v>
      </c>
      <c r="B6">
        <v>10625</v>
      </c>
      <c r="C6" t="s">
        <v>6</v>
      </c>
      <c r="D6">
        <f t="shared" si="0"/>
        <v>34</v>
      </c>
      <c r="E6" t="s">
        <v>12</v>
      </c>
      <c r="F6">
        <f>B6/SUM(B$6:B$9)</f>
        <v>0.22818791946308725</v>
      </c>
    </row>
    <row r="7" spans="1:6">
      <c r="A7" t="s">
        <v>2</v>
      </c>
      <c r="B7">
        <v>13750</v>
      </c>
      <c r="C7" t="s">
        <v>7</v>
      </c>
      <c r="D7">
        <f t="shared" si="0"/>
        <v>44</v>
      </c>
      <c r="E7" t="s">
        <v>12</v>
      </c>
      <c r="F7">
        <f t="shared" ref="F7:F9" si="2">B7/SUM(B$6:B$9)</f>
        <v>0.29530201342281881</v>
      </c>
    </row>
    <row r="8" spans="1:6">
      <c r="A8" t="s">
        <v>2</v>
      </c>
      <c r="B8">
        <v>11250</v>
      </c>
      <c r="C8" t="s">
        <v>8</v>
      </c>
      <c r="D8">
        <f t="shared" si="0"/>
        <v>36</v>
      </c>
      <c r="E8" t="s">
        <v>12</v>
      </c>
      <c r="F8">
        <f t="shared" si="2"/>
        <v>0.24161073825503357</v>
      </c>
    </row>
    <row r="9" spans="1:6">
      <c r="A9" t="s">
        <v>2</v>
      </c>
      <c r="B9">
        <v>10937.5</v>
      </c>
      <c r="C9" t="s">
        <v>9</v>
      </c>
      <c r="D9">
        <f t="shared" si="0"/>
        <v>35</v>
      </c>
      <c r="E9" t="s">
        <v>12</v>
      </c>
      <c r="F9">
        <f t="shared" si="2"/>
        <v>0.2348993288590604</v>
      </c>
    </row>
    <row r="10" spans="1:6">
      <c r="A10" t="s">
        <v>3</v>
      </c>
      <c r="B10">
        <v>10625</v>
      </c>
      <c r="C10" t="s">
        <v>6</v>
      </c>
      <c r="D10">
        <f t="shared" si="0"/>
        <v>34</v>
      </c>
      <c r="E10" t="s">
        <v>12</v>
      </c>
      <c r="F10">
        <f>B10/SUM(B$10:B$13)</f>
        <v>0.22972972972972974</v>
      </c>
    </row>
    <row r="11" spans="1:6">
      <c r="A11" t="s">
        <v>3</v>
      </c>
      <c r="B11">
        <v>13437.5</v>
      </c>
      <c r="C11" t="s">
        <v>7</v>
      </c>
      <c r="D11">
        <f t="shared" si="0"/>
        <v>43</v>
      </c>
      <c r="E11" t="s">
        <v>12</v>
      </c>
      <c r="F11">
        <f t="shared" ref="F11:F13" si="3">B11/SUM(B$10:B$13)</f>
        <v>0.29054054054054052</v>
      </c>
    </row>
    <row r="12" spans="1:6">
      <c r="A12" t="s">
        <v>3</v>
      </c>
      <c r="B12">
        <v>12812.5</v>
      </c>
      <c r="C12" t="s">
        <v>8</v>
      </c>
      <c r="D12">
        <f t="shared" si="0"/>
        <v>41</v>
      </c>
      <c r="E12" t="s">
        <v>12</v>
      </c>
      <c r="F12">
        <f t="shared" si="3"/>
        <v>0.27702702702702703</v>
      </c>
    </row>
    <row r="13" spans="1:6">
      <c r="A13" t="s">
        <v>3</v>
      </c>
      <c r="B13">
        <v>9375</v>
      </c>
      <c r="C13" t="s">
        <v>9</v>
      </c>
      <c r="D13">
        <f t="shared" si="0"/>
        <v>30</v>
      </c>
      <c r="E13" t="s">
        <v>12</v>
      </c>
      <c r="F13">
        <f t="shared" si="3"/>
        <v>0.20270270270270271</v>
      </c>
    </row>
    <row r="14" spans="1:6">
      <c r="A14" t="s">
        <v>4</v>
      </c>
      <c r="B14">
        <v>10937.5</v>
      </c>
      <c r="C14" t="s">
        <v>6</v>
      </c>
      <c r="D14">
        <f t="shared" si="0"/>
        <v>35</v>
      </c>
      <c r="E14" t="s">
        <v>12</v>
      </c>
      <c r="F14">
        <f>B14/SUM(B$14:B$17)</f>
        <v>0.25</v>
      </c>
    </row>
    <row r="15" spans="1:6">
      <c r="A15" t="s">
        <v>4</v>
      </c>
      <c r="B15">
        <v>12500</v>
      </c>
      <c r="C15" t="s">
        <v>7</v>
      </c>
      <c r="D15">
        <f t="shared" si="0"/>
        <v>40</v>
      </c>
      <c r="E15" t="s">
        <v>12</v>
      </c>
      <c r="F15">
        <f t="shared" ref="F15:F17" si="4">B15/SUM(B$14:B$17)</f>
        <v>0.2857142857142857</v>
      </c>
    </row>
    <row r="16" spans="1:6">
      <c r="A16" t="s">
        <v>4</v>
      </c>
      <c r="B16">
        <v>12187.5</v>
      </c>
      <c r="C16" t="s">
        <v>8</v>
      </c>
      <c r="D16">
        <f t="shared" si="0"/>
        <v>39</v>
      </c>
      <c r="E16" t="s">
        <v>12</v>
      </c>
      <c r="F16">
        <f t="shared" si="4"/>
        <v>0.27857142857142858</v>
      </c>
    </row>
    <row r="17" spans="1:6">
      <c r="A17" t="s">
        <v>4</v>
      </c>
      <c r="B17">
        <v>8125</v>
      </c>
      <c r="C17" t="s">
        <v>9</v>
      </c>
      <c r="D17">
        <f t="shared" si="0"/>
        <v>26</v>
      </c>
      <c r="E17" t="s">
        <v>12</v>
      </c>
      <c r="F17">
        <f t="shared" si="4"/>
        <v>0.18571428571428572</v>
      </c>
    </row>
    <row r="18" spans="1:6">
      <c r="A18" t="s">
        <v>1</v>
      </c>
      <c r="C18" t="s">
        <v>6</v>
      </c>
      <c r="E18" t="s">
        <v>15</v>
      </c>
      <c r="F18">
        <v>2.2958220000000001E-2</v>
      </c>
    </row>
    <row r="19" spans="1:6">
      <c r="A19" t="s">
        <v>1</v>
      </c>
      <c r="C19" t="s">
        <v>7</v>
      </c>
      <c r="E19" t="s">
        <v>15</v>
      </c>
      <c r="F19">
        <v>0.3307466</v>
      </c>
    </row>
    <row r="20" spans="1:6">
      <c r="A20" t="s">
        <v>1</v>
      </c>
      <c r="C20" t="s">
        <v>8</v>
      </c>
      <c r="E20" t="s">
        <v>15</v>
      </c>
      <c r="F20">
        <v>6.9393700000000003E-2</v>
      </c>
    </row>
    <row r="21" spans="1:6">
      <c r="A21" t="s">
        <v>1</v>
      </c>
      <c r="C21" t="s">
        <v>9</v>
      </c>
      <c r="E21" t="s">
        <v>15</v>
      </c>
      <c r="F21">
        <v>0.57690149999999996</v>
      </c>
    </row>
    <row r="22" spans="1:6">
      <c r="A22" t="s">
        <v>2</v>
      </c>
      <c r="C22" t="s">
        <v>6</v>
      </c>
      <c r="E22" t="s">
        <v>15</v>
      </c>
      <c r="F22">
        <v>2.4115020000000001E-2</v>
      </c>
    </row>
    <row r="23" spans="1:6">
      <c r="A23" t="s">
        <v>2</v>
      </c>
      <c r="C23" t="s">
        <v>7</v>
      </c>
      <c r="E23" t="s">
        <v>15</v>
      </c>
      <c r="F23">
        <v>0.34303359999999999</v>
      </c>
    </row>
    <row r="24" spans="1:6">
      <c r="A24" t="s">
        <v>2</v>
      </c>
      <c r="C24" t="s">
        <v>8</v>
      </c>
      <c r="E24" t="s">
        <v>15</v>
      </c>
      <c r="F24">
        <v>7.1385560000000001E-2</v>
      </c>
    </row>
    <row r="25" spans="1:6">
      <c r="A25" t="s">
        <v>2</v>
      </c>
      <c r="C25" t="s">
        <v>9</v>
      </c>
      <c r="E25" t="s">
        <v>15</v>
      </c>
      <c r="F25">
        <v>0.56146580000000001</v>
      </c>
    </row>
    <row r="26" spans="1:6">
      <c r="A26" t="s">
        <v>3</v>
      </c>
      <c r="C26" t="s">
        <v>6</v>
      </c>
      <c r="E26" t="s">
        <v>15</v>
      </c>
      <c r="F26">
        <v>1.3475050000000001E-2</v>
      </c>
    </row>
    <row r="27" spans="1:6">
      <c r="A27" t="s">
        <v>3</v>
      </c>
      <c r="C27" t="s">
        <v>7</v>
      </c>
      <c r="E27" t="s">
        <v>15</v>
      </c>
      <c r="F27">
        <v>0.21222250000000001</v>
      </c>
    </row>
    <row r="28" spans="1:6">
      <c r="A28" t="s">
        <v>3</v>
      </c>
      <c r="C28" t="s">
        <v>8</v>
      </c>
      <c r="E28" t="s">
        <v>15</v>
      </c>
      <c r="F28">
        <v>4.450759E-2</v>
      </c>
    </row>
    <row r="29" spans="1:6">
      <c r="A29" t="s">
        <v>3</v>
      </c>
      <c r="C29" t="s">
        <v>9</v>
      </c>
      <c r="E29" t="s">
        <v>15</v>
      </c>
      <c r="F29">
        <v>0.72979490000000002</v>
      </c>
    </row>
    <row r="30" spans="1:6">
      <c r="A30" t="s">
        <v>4</v>
      </c>
      <c r="C30" t="s">
        <v>6</v>
      </c>
      <c r="E30" t="s">
        <v>15</v>
      </c>
      <c r="F30">
        <v>1.495052E-2</v>
      </c>
    </row>
    <row r="31" spans="1:6">
      <c r="A31" t="s">
        <v>4</v>
      </c>
      <c r="C31" t="s">
        <v>7</v>
      </c>
      <c r="E31" t="s">
        <v>15</v>
      </c>
      <c r="F31">
        <v>0.21552859999999999</v>
      </c>
    </row>
    <row r="32" spans="1:6">
      <c r="A32" t="s">
        <v>4</v>
      </c>
      <c r="C32" t="s">
        <v>8</v>
      </c>
      <c r="E32" t="s">
        <v>15</v>
      </c>
      <c r="F32">
        <v>4.3749719999999999E-2</v>
      </c>
    </row>
    <row r="33" spans="1:6">
      <c r="A33" t="s">
        <v>4</v>
      </c>
      <c r="C33" t="s">
        <v>9</v>
      </c>
      <c r="E33" t="s">
        <v>15</v>
      </c>
      <c r="F33">
        <v>0.72577119999999995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2022-09-21T04:32:18Z</dcterms:created>
  <dcterms:modified xsi:type="dcterms:W3CDTF">2022-10-20T12:14:33Z</dcterms:modified>
</cp:coreProperties>
</file>