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Aufgaben/UB/"/>
    </mc:Choice>
  </mc:AlternateContent>
  <xr:revisionPtr revIDLastSave="0" documentId="13_ncr:1_{6CE2F639-2601-9647-91F5-102D164E1550}" xr6:coauthVersionLast="47" xr6:coauthVersionMax="47" xr10:uidLastSave="{00000000-0000-0000-0000-000000000000}"/>
  <bookViews>
    <workbookView xWindow="20920" yWindow="500" windowWidth="29320" windowHeight="26140" xr2:uid="{C3F7BBDA-7D4E-D648-A5C0-339AB0D4D480}"/>
  </bookViews>
  <sheets>
    <sheet name="A3" sheetId="8" r:id="rId1"/>
    <sheet name="A4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26" i="8"/>
  <c r="D23" i="8"/>
  <c r="C33" i="9"/>
  <c r="C31" i="9"/>
  <c r="C30" i="9"/>
  <c r="C29" i="9"/>
  <c r="D26" i="9"/>
  <c r="D23" i="9"/>
  <c r="D21" i="9"/>
  <c r="D17" i="9"/>
  <c r="D19" i="9"/>
  <c r="D16" i="9"/>
  <c r="C25" i="9"/>
  <c r="C22" i="9"/>
  <c r="C19" i="9"/>
  <c r="C16" i="9"/>
  <c r="D15" i="9"/>
  <c r="C35" i="8"/>
  <c r="C36" i="8" s="1"/>
  <c r="C39" i="8"/>
  <c r="D27" i="8"/>
  <c r="C27" i="8"/>
  <c r="C25" i="8"/>
  <c r="C22" i="8"/>
  <c r="F22" i="8" s="1"/>
  <c r="F21" i="8" s="1"/>
  <c r="C37" i="8" l="1"/>
</calcChain>
</file>

<file path=xl/sharedStrings.xml><?xml version="1.0" encoding="utf-8"?>
<sst xmlns="http://schemas.openxmlformats.org/spreadsheetml/2006/main" count="104" uniqueCount="37">
  <si>
    <t>+ Gewinn</t>
  </si>
  <si>
    <t>+ Kundenskonto</t>
  </si>
  <si>
    <t>+ Kundenrabatt</t>
  </si>
  <si>
    <t>+ Umsatzsteuer</t>
  </si>
  <si>
    <t>%</t>
  </si>
  <si>
    <t>EUR</t>
  </si>
  <si>
    <t>100%?</t>
  </si>
  <si>
    <t>Umsatzsteuer</t>
  </si>
  <si>
    <t>Eingabe</t>
  </si>
  <si>
    <t>+</t>
  </si>
  <si>
    <t>=</t>
  </si>
  <si>
    <t>Bezugspreis</t>
  </si>
  <si>
    <t>+ Gemeinkosten</t>
  </si>
  <si>
    <t>GKZS</t>
  </si>
  <si>
    <t>GWZS</t>
  </si>
  <si>
    <t>Skonto</t>
  </si>
  <si>
    <t>Rabatt</t>
  </si>
  <si>
    <t>+ Verkaufssonderkosten</t>
  </si>
  <si>
    <t>= Selbstkosten</t>
  </si>
  <si>
    <t xml:space="preserve">   Zielverkaufspreis</t>
  </si>
  <si>
    <t xml:space="preserve">   Selbstkosten</t>
  </si>
  <si>
    <t xml:space="preserve">   Bezugspreis</t>
  </si>
  <si>
    <t>Verkaufskalkulation</t>
  </si>
  <si>
    <t>= Barverkaufspreis BVP</t>
  </si>
  <si>
    <t>= Zielverkaufspreis ZVP</t>
  </si>
  <si>
    <t>= Listenverkaufspreis LVP</t>
  </si>
  <si>
    <t>HSP = LVP - BP</t>
  </si>
  <si>
    <t>HSP = HSP x 100% / LVP</t>
  </si>
  <si>
    <t>KF = LVP / BP</t>
  </si>
  <si>
    <t>BP = LVP - HSP</t>
  </si>
  <si>
    <t>Handelsspanne</t>
  </si>
  <si>
    <t>Kalkulationsfaktor</t>
  </si>
  <si>
    <t>Rechnungsbetrag</t>
  </si>
  <si>
    <r>
      <t xml:space="preserve">% </t>
    </r>
    <r>
      <rPr>
        <sz val="8"/>
        <color theme="5"/>
        <rFont val="Source Code Pro"/>
      </rPr>
      <t>(Überschlagswert, Schnell Rechnen)</t>
    </r>
  </si>
  <si>
    <r>
      <t>%</t>
    </r>
    <r>
      <rPr>
        <sz val="8"/>
        <color theme="5"/>
        <rFont val="Source Code Pro"/>
      </rPr>
      <t xml:space="preserve"> (Überschlagswert, Schnell Rechnen)</t>
    </r>
  </si>
  <si>
    <t>Ü1 - A3 -Ersatzteilpreiskalkulation</t>
  </si>
  <si>
    <t>Ü1 - A4 - Ersatzteilpreiskalkulation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</si>
</sst>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1">
    <font>
      <sz val="12"/>
      <color theme="1"/>
      <name val="Arial"/>
      <family val="2"/>
      <scheme val="minor"/>
    </font>
    <font>
      <sz val="11"/>
      <color theme="1"/>
      <name val="ArialMT"/>
      <family val="2"/>
    </font>
    <font>
      <sz val="12"/>
      <color theme="1"/>
      <name val="Arial"/>
      <family val="2"/>
      <scheme val="minor"/>
    </font>
    <font>
      <sz val="11"/>
      <color theme="1"/>
      <name val="Source Code Pro"/>
    </font>
    <font>
      <b/>
      <sz val="12"/>
      <color indexed="8"/>
      <name val="Source Code Pro"/>
    </font>
    <font>
      <sz val="8"/>
      <color theme="5"/>
      <name val="Source Code Pro"/>
    </font>
    <font>
      <b/>
      <sz val="11"/>
      <color theme="1"/>
      <name val="Source Code Pro"/>
    </font>
    <font>
      <b/>
      <sz val="11"/>
      <color theme="5"/>
      <name val="Source Code Pro"/>
    </font>
    <font>
      <sz val="11"/>
      <name val="Source Code Pro"/>
    </font>
    <font>
      <b/>
      <sz val="16"/>
      <color indexed="8"/>
      <name val="Source Code Pro"/>
    </font>
    <font>
      <sz val="11"/>
      <color theme="0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theme="3" tint="0.89996032593768116"/>
      </bottom>
      <diagonal/>
    </border>
    <border>
      <left style="thin">
        <color theme="3" tint="0.89996032593768116"/>
      </left>
      <right/>
      <top style="thin">
        <color theme="3" tint="0.89996032593768116"/>
      </top>
      <bottom style="thin">
        <color theme="3" tint="0.89996032593768116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auto="1"/>
      </bottom>
      <diagonal/>
    </border>
    <border>
      <left/>
      <right style="thin">
        <color theme="3" tint="0.89996032593768116"/>
      </right>
      <top/>
      <bottom style="thin">
        <color indexed="64"/>
      </bottom>
      <diagonal/>
    </border>
    <border>
      <left style="thin">
        <color theme="3" tint="0.89996032593768116"/>
      </left>
      <right style="thin">
        <color theme="3" tint="0.89996032593768116"/>
      </right>
      <top/>
      <bottom style="thin">
        <color theme="3" tint="0.89996032593768116"/>
      </bottom>
      <diagonal/>
    </border>
    <border>
      <left style="thin">
        <color theme="3" tint="0.89996032593768116"/>
      </left>
      <right/>
      <top/>
      <bottom style="thin">
        <color theme="3" tint="0.89996032593768116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44" fontId="2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0" xfId="1" quotePrefix="1" applyFont="1" applyFill="1" applyAlignment="1">
      <alignment vertical="center"/>
    </xf>
    <xf numFmtId="4" fontId="3" fillId="2" borderId="2" xfId="1" applyNumberFormat="1" applyFont="1" applyFill="1" applyBorder="1" applyAlignment="1">
      <alignment vertical="center"/>
    </xf>
    <xf numFmtId="0" fontId="3" fillId="0" borderId="0" xfId="0" quotePrefix="1" applyFont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quotePrefix="1" applyFont="1" applyFill="1" applyAlignment="1">
      <alignment vertical="center"/>
    </xf>
    <xf numFmtId="0" fontId="7" fillId="0" borderId="0" xfId="0" quotePrefix="1" applyFont="1" applyAlignment="1">
      <alignment horizontal="right" vertical="center"/>
    </xf>
    <xf numFmtId="2" fontId="3" fillId="0" borderId="2" xfId="0" applyNumberFormat="1" applyFont="1" applyFill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horizontal="right" vertical="center"/>
    </xf>
    <xf numFmtId="2" fontId="3" fillId="0" borderId="4" xfId="0" applyNumberFormat="1" applyFont="1" applyFill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6" xfId="0" applyFont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6" fillId="0" borderId="0" xfId="0" quotePrefix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7" fillId="0" borderId="5" xfId="0" quotePrefix="1" applyFont="1" applyBorder="1" applyAlignment="1">
      <alignment horizontal="right" vertical="center"/>
    </xf>
    <xf numFmtId="4" fontId="6" fillId="0" borderId="0" xfId="0" applyNumberFormat="1" applyFont="1" applyBorder="1" applyAlignment="1">
      <alignment vertical="center"/>
    </xf>
    <xf numFmtId="4" fontId="3" fillId="2" borderId="6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vertical="center"/>
    </xf>
    <xf numFmtId="44" fontId="3" fillId="0" borderId="0" xfId="2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0" xfId="0" quotePrefix="1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0" fontId="10" fillId="4" borderId="0" xfId="3" quotePrefix="1" applyAlignment="1">
      <alignment vertical="center"/>
    </xf>
    <xf numFmtId="0" fontId="10" fillId="4" borderId="0" xfId="3" quotePrefix="1" applyAlignment="1">
      <alignment horizontal="right" vertical="center"/>
    </xf>
    <xf numFmtId="0" fontId="10" fillId="4" borderId="0" xfId="3" quotePrefix="1" applyAlignment="1">
      <alignment horizontal="center" vertical="center"/>
    </xf>
    <xf numFmtId="0" fontId="10" fillId="4" borderId="0" xfId="3" applyAlignment="1">
      <alignment horizontal="center" vertical="center"/>
    </xf>
    <xf numFmtId="0" fontId="10" fillId="4" borderId="0" xfId="3" applyAlignment="1">
      <alignment horizontal="center" vertical="center"/>
    </xf>
  </cellXfs>
  <cellStyles count="4">
    <cellStyle name="20 % - Akzent1" xfId="1" builtinId="30"/>
    <cellStyle name="Akzent3" xfId="3" builtinId="37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CA27-8555-644F-93D9-68F671227182}">
  <dimension ref="A1:F39"/>
  <sheetViews>
    <sheetView showGridLines="0" tabSelected="1" zoomScale="140" zoomScaleNormal="140" workbookViewId="0">
      <selection activeCell="A14" sqref="A14:F14"/>
    </sheetView>
  </sheetViews>
  <sheetFormatPr baseColWidth="10" defaultRowHeight="15"/>
  <cols>
    <col min="1" max="1" width="19.7109375" style="1" customWidth="1"/>
    <col min="2" max="2" width="8.85546875" style="1" customWidth="1"/>
    <col min="3" max="3" width="7" style="1" bestFit="1" customWidth="1"/>
    <col min="4" max="4" width="13.28515625" style="1" customWidth="1"/>
    <col min="5" max="5" width="5.7109375" style="1" bestFit="1" customWidth="1"/>
    <col min="6" max="6" width="8.28515625" style="1" customWidth="1"/>
    <col min="7" max="7" width="13.42578125" style="1" bestFit="1" customWidth="1"/>
    <col min="8" max="9" width="10.7109375" style="1"/>
    <col min="10" max="10" width="1.85546875" style="1" customWidth="1"/>
    <col min="11" max="11" width="23.28515625" style="1" customWidth="1"/>
    <col min="12" max="16384" width="10.7109375" style="1"/>
  </cols>
  <sheetData>
    <row r="1" spans="1:6" ht="21">
      <c r="A1" s="30" t="s">
        <v>35</v>
      </c>
    </row>
    <row r="3" spans="1:6" ht="16">
      <c r="A3" s="2"/>
      <c r="B3" s="3" t="s">
        <v>8</v>
      </c>
      <c r="D3" s="4"/>
      <c r="E3" s="5"/>
      <c r="F3" s="6"/>
    </row>
    <row r="4" spans="1:6">
      <c r="A4" s="7" t="s">
        <v>13</v>
      </c>
      <c r="B4" s="8"/>
      <c r="C4" s="1" t="s">
        <v>4</v>
      </c>
      <c r="D4" s="9"/>
      <c r="E4" s="10"/>
      <c r="F4" s="6"/>
    </row>
    <row r="5" spans="1:6">
      <c r="A5" s="7" t="s">
        <v>14</v>
      </c>
      <c r="B5" s="8"/>
      <c r="C5" s="1" t="s">
        <v>4</v>
      </c>
      <c r="D5" s="9"/>
      <c r="E5" s="10"/>
      <c r="F5" s="6"/>
    </row>
    <row r="6" spans="1:6">
      <c r="A6" s="7" t="s">
        <v>15</v>
      </c>
      <c r="B6" s="8">
        <v>2</v>
      </c>
      <c r="C6" s="1" t="s">
        <v>4</v>
      </c>
      <c r="D6" s="9"/>
      <c r="E6" s="10"/>
      <c r="F6" s="6"/>
    </row>
    <row r="7" spans="1:6">
      <c r="A7" s="7" t="s">
        <v>16</v>
      </c>
      <c r="B7" s="8">
        <v>12</v>
      </c>
      <c r="C7" s="1" t="s">
        <v>4</v>
      </c>
      <c r="D7" s="9"/>
      <c r="E7" s="10"/>
      <c r="F7" s="6"/>
    </row>
    <row r="8" spans="1:6">
      <c r="A8" s="11" t="s">
        <v>7</v>
      </c>
      <c r="B8" s="8">
        <v>19</v>
      </c>
      <c r="C8" s="1" t="s">
        <v>4</v>
      </c>
      <c r="D8" s="9"/>
      <c r="E8" s="10"/>
      <c r="F8" s="6"/>
    </row>
    <row r="9" spans="1:6">
      <c r="A9" s="12" t="s">
        <v>11</v>
      </c>
      <c r="B9" s="13">
        <v>975</v>
      </c>
    </row>
    <row r="10" spans="1:6">
      <c r="A10" s="12"/>
      <c r="B10" s="12"/>
    </row>
    <row r="12" spans="1:6" ht="16">
      <c r="A12" s="2"/>
    </row>
    <row r="13" spans="1:6">
      <c r="B13" s="14"/>
    </row>
    <row r="14" spans="1:6">
      <c r="A14" s="42" t="s">
        <v>22</v>
      </c>
      <c r="B14" s="43"/>
      <c r="C14" s="44" t="s">
        <v>4</v>
      </c>
      <c r="D14" s="45" t="s">
        <v>5</v>
      </c>
      <c r="E14" s="46" t="s">
        <v>6</v>
      </c>
      <c r="F14" s="46"/>
    </row>
    <row r="15" spans="1:6">
      <c r="A15" s="15" t="s">
        <v>21</v>
      </c>
      <c r="B15" s="16"/>
      <c r="C15" s="17"/>
      <c r="D15" s="18"/>
    </row>
    <row r="16" spans="1:6">
      <c r="A16" s="19" t="s">
        <v>12</v>
      </c>
      <c r="B16" s="20" t="s">
        <v>9</v>
      </c>
      <c r="C16" s="21"/>
      <c r="D16" s="22"/>
    </row>
    <row r="17" spans="1:6">
      <c r="A17" s="28" t="s">
        <v>18</v>
      </c>
      <c r="B17" s="16" t="s">
        <v>10</v>
      </c>
      <c r="C17" s="24"/>
      <c r="D17" s="25"/>
    </row>
    <row r="18" spans="1:6">
      <c r="A18" s="23" t="s">
        <v>20</v>
      </c>
      <c r="B18" s="16"/>
      <c r="C18" s="31"/>
      <c r="D18" s="18"/>
    </row>
    <row r="19" spans="1:6">
      <c r="A19" s="23" t="s">
        <v>0</v>
      </c>
      <c r="B19" s="16" t="s">
        <v>9</v>
      </c>
      <c r="C19" s="18"/>
      <c r="D19" s="18"/>
    </row>
    <row r="20" spans="1:6">
      <c r="A20" s="19" t="s">
        <v>17</v>
      </c>
      <c r="B20" s="20"/>
      <c r="C20" s="22"/>
      <c r="D20" s="22"/>
    </row>
    <row r="21" spans="1:6">
      <c r="A21" s="28" t="s">
        <v>23</v>
      </c>
      <c r="B21" s="16" t="s">
        <v>10</v>
      </c>
      <c r="C21" s="24"/>
      <c r="D21" s="35">
        <v>1550</v>
      </c>
      <c r="F21" s="26">
        <f>F23-F22</f>
        <v>98</v>
      </c>
    </row>
    <row r="22" spans="1:6">
      <c r="A22" s="19" t="s">
        <v>1</v>
      </c>
      <c r="B22" s="20" t="s">
        <v>9</v>
      </c>
      <c r="C22" s="22">
        <f>B6</f>
        <v>2</v>
      </c>
      <c r="D22" s="22"/>
      <c r="F22" s="26">
        <f>C22</f>
        <v>2</v>
      </c>
    </row>
    <row r="23" spans="1:6">
      <c r="A23" s="28" t="s">
        <v>24</v>
      </c>
      <c r="B23" s="16" t="s">
        <v>10</v>
      </c>
      <c r="C23" s="24"/>
      <c r="D23" s="27">
        <f>ROUND(D21*100/98,2)</f>
        <v>1581.63</v>
      </c>
      <c r="E23" s="26"/>
      <c r="F23" s="26">
        <v>100</v>
      </c>
    </row>
    <row r="24" spans="1:6">
      <c r="A24" s="23" t="s">
        <v>19</v>
      </c>
      <c r="B24" s="16"/>
      <c r="C24" s="31"/>
      <c r="D24" s="32"/>
      <c r="E24" s="26"/>
      <c r="F24" s="36"/>
    </row>
    <row r="25" spans="1:6">
      <c r="A25" s="19" t="s">
        <v>2</v>
      </c>
      <c r="B25" s="20" t="s">
        <v>9</v>
      </c>
      <c r="C25" s="22">
        <f>B7</f>
        <v>12</v>
      </c>
      <c r="D25" s="22"/>
      <c r="E25" s="26"/>
    </row>
    <row r="26" spans="1:6">
      <c r="A26" s="28" t="s">
        <v>25</v>
      </c>
      <c r="B26" s="16" t="s">
        <v>10</v>
      </c>
      <c r="C26" s="24"/>
      <c r="D26" s="27">
        <f>ROUND(D23*100/88,2)</f>
        <v>1797.31</v>
      </c>
      <c r="E26" s="26"/>
    </row>
    <row r="27" spans="1:6">
      <c r="A27" s="19" t="s">
        <v>3</v>
      </c>
      <c r="B27" s="33"/>
      <c r="C27" s="22">
        <f>B8</f>
        <v>19</v>
      </c>
      <c r="D27" s="22">
        <f>D26*C27/100</f>
        <v>341.4889</v>
      </c>
    </row>
    <row r="28" spans="1:6">
      <c r="A28" s="14" t="s">
        <v>32</v>
      </c>
      <c r="C28" s="6"/>
      <c r="D28" s="34">
        <f>ROUND(D26+D27,2)</f>
        <v>2138.8000000000002</v>
      </c>
      <c r="E28" s="37" t="s">
        <v>5</v>
      </c>
    </row>
    <row r="34" spans="1:4">
      <c r="A34" s="14" t="s">
        <v>30</v>
      </c>
      <c r="D34" s="29"/>
    </row>
    <row r="35" spans="1:4">
      <c r="A35" s="38" t="s">
        <v>26</v>
      </c>
      <c r="B35" s="39" t="s">
        <v>10</v>
      </c>
      <c r="C35" s="29">
        <f>D26-B9</f>
        <v>822.31</v>
      </c>
      <c r="D35" s="37" t="s">
        <v>5</v>
      </c>
    </row>
    <row r="36" spans="1:4">
      <c r="A36" s="40" t="s">
        <v>27</v>
      </c>
      <c r="B36" s="39" t="s">
        <v>10</v>
      </c>
      <c r="C36" s="41">
        <f>C35*100/D26</f>
        <v>45.752263104305882</v>
      </c>
      <c r="D36" s="1" t="s">
        <v>33</v>
      </c>
    </row>
    <row r="37" spans="1:4">
      <c r="A37" s="1" t="s">
        <v>29</v>
      </c>
      <c r="B37" s="39" t="s">
        <v>10</v>
      </c>
      <c r="C37" s="41">
        <f>D26-C35</f>
        <v>975</v>
      </c>
      <c r="D37" s="37" t="s">
        <v>5</v>
      </c>
    </row>
    <row r="38" spans="1:4">
      <c r="A38" s="14" t="s">
        <v>31</v>
      </c>
      <c r="B38" s="39"/>
      <c r="C38" s="41"/>
    </row>
    <row r="39" spans="1:4">
      <c r="A39" s="1" t="s">
        <v>28</v>
      </c>
      <c r="B39" s="39" t="s">
        <v>10</v>
      </c>
      <c r="C39" s="41">
        <f>D26/B9</f>
        <v>1.8433948717948718</v>
      </c>
    </row>
  </sheetData>
  <mergeCells count="1">
    <mergeCell ref="E14:F14"/>
  </mergeCells>
  <pageMargins left="0.70866141732283472" right="0.70866141732283472" top="0.78740157480314965" bottom="0.59055118110236227" header="0.31496062992125984" footer="0.31496062992125984"/>
  <pageSetup paperSize="9" orientation="portrait" horizontalDpi="0" verticalDpi="0"/>
  <headerFooter>
    <oddHeader>&amp;L&amp;"Source Code Pro,Standard"&amp;8&amp;K000000&amp;F&amp;R&amp;"Source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60CF-1FCA-D945-81A9-C10FAB8B68ED}">
  <dimension ref="A1:F33"/>
  <sheetViews>
    <sheetView showGridLines="0" zoomScale="140" zoomScaleNormal="140" workbookViewId="0">
      <selection activeCell="A14" sqref="A14:F14"/>
    </sheetView>
  </sheetViews>
  <sheetFormatPr baseColWidth="10" defaultRowHeight="15"/>
  <cols>
    <col min="1" max="1" width="19.7109375" style="1" customWidth="1"/>
    <col min="2" max="2" width="8.85546875" style="1" customWidth="1"/>
    <col min="3" max="3" width="6" style="1" bestFit="1" customWidth="1"/>
    <col min="4" max="4" width="13.28515625" style="1" customWidth="1"/>
    <col min="5" max="5" width="5.7109375" style="1" bestFit="1" customWidth="1"/>
    <col min="6" max="6" width="7.7109375" style="1" customWidth="1"/>
    <col min="7" max="7" width="13.42578125" style="1" bestFit="1" customWidth="1"/>
    <col min="8" max="9" width="10.7109375" style="1"/>
    <col min="10" max="10" width="1.85546875" style="1" customWidth="1"/>
    <col min="11" max="11" width="23.28515625" style="1" customWidth="1"/>
    <col min="12" max="16384" width="10.7109375" style="1"/>
  </cols>
  <sheetData>
    <row r="1" spans="1:6" ht="21">
      <c r="A1" s="30" t="s">
        <v>36</v>
      </c>
    </row>
    <row r="3" spans="1:6" ht="16">
      <c r="A3" s="2"/>
      <c r="B3" s="3" t="s">
        <v>8</v>
      </c>
      <c r="D3" s="4"/>
      <c r="E3" s="5"/>
      <c r="F3" s="6"/>
    </row>
    <row r="4" spans="1:6">
      <c r="A4" s="7" t="s">
        <v>13</v>
      </c>
      <c r="B4" s="8">
        <v>45</v>
      </c>
      <c r="C4" s="1" t="s">
        <v>4</v>
      </c>
      <c r="D4" s="9"/>
      <c r="E4" s="10"/>
      <c r="F4" s="6"/>
    </row>
    <row r="5" spans="1:6">
      <c r="A5" s="7" t="s">
        <v>14</v>
      </c>
      <c r="B5" s="8">
        <v>6</v>
      </c>
      <c r="C5" s="1" t="s">
        <v>4</v>
      </c>
      <c r="D5" s="9"/>
      <c r="E5" s="10"/>
      <c r="F5" s="6"/>
    </row>
    <row r="6" spans="1:6">
      <c r="A6" s="7" t="s">
        <v>15</v>
      </c>
      <c r="B6" s="8">
        <v>2</v>
      </c>
      <c r="C6" s="1" t="s">
        <v>4</v>
      </c>
      <c r="D6" s="9"/>
      <c r="E6" s="10"/>
      <c r="F6" s="6"/>
    </row>
    <row r="7" spans="1:6">
      <c r="A7" s="7" t="s">
        <v>16</v>
      </c>
      <c r="B7" s="8">
        <v>10</v>
      </c>
      <c r="C7" s="1" t="s">
        <v>4</v>
      </c>
      <c r="D7" s="9"/>
      <c r="E7" s="10"/>
      <c r="F7" s="6"/>
    </row>
    <row r="8" spans="1:6">
      <c r="A8" s="11" t="s">
        <v>7</v>
      </c>
      <c r="B8" s="8">
        <v>19</v>
      </c>
      <c r="C8" s="1" t="s">
        <v>4</v>
      </c>
      <c r="D8" s="9"/>
      <c r="E8" s="10"/>
      <c r="F8" s="6"/>
    </row>
    <row r="9" spans="1:6">
      <c r="A9" s="12" t="s">
        <v>11</v>
      </c>
      <c r="B9" s="13">
        <v>35</v>
      </c>
    </row>
    <row r="10" spans="1:6">
      <c r="A10" s="12"/>
      <c r="B10" s="12"/>
    </row>
    <row r="12" spans="1:6" ht="16">
      <c r="A12" s="2"/>
    </row>
    <row r="13" spans="1:6">
      <c r="B13" s="14"/>
    </row>
    <row r="14" spans="1:6">
      <c r="A14" s="42" t="s">
        <v>22</v>
      </c>
      <c r="B14" s="43"/>
      <c r="C14" s="44" t="s">
        <v>4</v>
      </c>
      <c r="D14" s="45" t="s">
        <v>5</v>
      </c>
      <c r="E14" s="46" t="s">
        <v>6</v>
      </c>
      <c r="F14" s="46"/>
    </row>
    <row r="15" spans="1:6">
      <c r="A15" s="15" t="s">
        <v>21</v>
      </c>
      <c r="B15" s="16"/>
      <c r="C15" s="17"/>
      <c r="D15" s="18">
        <f>B9</f>
        <v>35</v>
      </c>
    </row>
    <row r="16" spans="1:6">
      <c r="A16" s="19" t="s">
        <v>12</v>
      </c>
      <c r="B16" s="20" t="s">
        <v>9</v>
      </c>
      <c r="C16" s="21">
        <f>B4</f>
        <v>45</v>
      </c>
      <c r="D16" s="22">
        <f>D15*C16/100</f>
        <v>15.75</v>
      </c>
    </row>
    <row r="17" spans="1:6">
      <c r="A17" s="28" t="s">
        <v>18</v>
      </c>
      <c r="B17" s="16" t="s">
        <v>10</v>
      </c>
      <c r="C17" s="24"/>
      <c r="D17" s="25">
        <f>ROUND(D15+D16,2)</f>
        <v>50.75</v>
      </c>
    </row>
    <row r="18" spans="1:6">
      <c r="A18" s="23" t="s">
        <v>20</v>
      </c>
      <c r="B18" s="16"/>
      <c r="C18" s="31"/>
      <c r="D18" s="18"/>
    </row>
    <row r="19" spans="1:6">
      <c r="A19" s="23" t="s">
        <v>0</v>
      </c>
      <c r="B19" s="16" t="s">
        <v>9</v>
      </c>
      <c r="C19" s="18">
        <f>B5</f>
        <v>6</v>
      </c>
      <c r="D19" s="18">
        <f>D17*C19/100</f>
        <v>3.0449999999999999</v>
      </c>
    </row>
    <row r="20" spans="1:6">
      <c r="A20" s="19" t="s">
        <v>17</v>
      </c>
      <c r="B20" s="20"/>
      <c r="C20" s="22"/>
      <c r="D20" s="22"/>
    </row>
    <row r="21" spans="1:6">
      <c r="A21" s="28" t="s">
        <v>23</v>
      </c>
      <c r="B21" s="16" t="s">
        <v>10</v>
      </c>
      <c r="C21" s="24"/>
      <c r="D21" s="25">
        <f>ROUND(D17+D19,2)</f>
        <v>53.8</v>
      </c>
      <c r="F21" s="26"/>
    </row>
    <row r="22" spans="1:6">
      <c r="A22" s="19" t="s">
        <v>1</v>
      </c>
      <c r="B22" s="20" t="s">
        <v>9</v>
      </c>
      <c r="C22" s="22">
        <f>B6</f>
        <v>2</v>
      </c>
      <c r="D22" s="22"/>
      <c r="F22" s="26"/>
    </row>
    <row r="23" spans="1:6">
      <c r="A23" s="28" t="s">
        <v>24</v>
      </c>
      <c r="B23" s="16" t="s">
        <v>10</v>
      </c>
      <c r="C23" s="24"/>
      <c r="D23" s="27">
        <f>ROUND(D21*100/98,2)</f>
        <v>54.9</v>
      </c>
      <c r="E23" s="26"/>
      <c r="F23" s="26"/>
    </row>
    <row r="24" spans="1:6">
      <c r="A24" s="23" t="s">
        <v>19</v>
      </c>
      <c r="B24" s="16"/>
      <c r="C24" s="31"/>
      <c r="D24" s="32"/>
      <c r="E24" s="26"/>
      <c r="F24" s="36"/>
    </row>
    <row r="25" spans="1:6">
      <c r="A25" s="19" t="s">
        <v>2</v>
      </c>
      <c r="B25" s="20" t="s">
        <v>9</v>
      </c>
      <c r="C25" s="22">
        <f>B7</f>
        <v>10</v>
      </c>
      <c r="D25" s="22"/>
      <c r="E25" s="26"/>
    </row>
    <row r="26" spans="1:6">
      <c r="A26" s="28" t="s">
        <v>25</v>
      </c>
      <c r="B26" s="16" t="s">
        <v>10</v>
      </c>
      <c r="C26" s="24"/>
      <c r="D26" s="27">
        <f>ROUND(D23*100/90,2)</f>
        <v>61</v>
      </c>
      <c r="E26" s="37" t="s">
        <v>5</v>
      </c>
    </row>
    <row r="27" spans="1:6">
      <c r="D27" s="29"/>
    </row>
    <row r="28" spans="1:6">
      <c r="A28" s="14" t="s">
        <v>30</v>
      </c>
      <c r="D28" s="29"/>
    </row>
    <row r="29" spans="1:6">
      <c r="A29" s="38" t="s">
        <v>26</v>
      </c>
      <c r="B29" s="39" t="s">
        <v>10</v>
      </c>
      <c r="C29" s="29">
        <f>D26-B9</f>
        <v>26</v>
      </c>
      <c r="D29" s="37" t="s">
        <v>5</v>
      </c>
    </row>
    <row r="30" spans="1:6">
      <c r="A30" s="40" t="s">
        <v>27</v>
      </c>
      <c r="B30" s="39" t="s">
        <v>10</v>
      </c>
      <c r="C30" s="41">
        <f>C29*100/D26</f>
        <v>42.622950819672134</v>
      </c>
      <c r="D30" s="1" t="s">
        <v>34</v>
      </c>
    </row>
    <row r="31" spans="1:6">
      <c r="A31" s="1" t="s">
        <v>29</v>
      </c>
      <c r="B31" s="39" t="s">
        <v>10</v>
      </c>
      <c r="C31" s="41">
        <f>D26-C29</f>
        <v>35</v>
      </c>
      <c r="D31" s="37" t="s">
        <v>5</v>
      </c>
    </row>
    <row r="32" spans="1:6">
      <c r="A32" s="14" t="s">
        <v>31</v>
      </c>
      <c r="B32" s="39"/>
      <c r="C32" s="41"/>
    </row>
    <row r="33" spans="1:3">
      <c r="A33" s="1" t="s">
        <v>28</v>
      </c>
      <c r="B33" s="39" t="s">
        <v>10</v>
      </c>
      <c r="C33" s="41">
        <f>D26/B9</f>
        <v>1.7428571428571429</v>
      </c>
    </row>
  </sheetData>
  <mergeCells count="1">
    <mergeCell ref="E14:F14"/>
  </mergeCells>
  <pageMargins left="0.70866141732283472" right="0.70866141732283472" top="0.78740157480314965" bottom="0.59055118110236227" header="0.31496062992125984" footer="0.31496062992125984"/>
  <pageSetup paperSize="9" orientation="portrait" horizontalDpi="0" verticalDpi="0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2021-12-17T15:40:22Z</cp:lastPrinted>
  <dcterms:created xsi:type="dcterms:W3CDTF">2021-04-20T18:11:43Z</dcterms:created>
  <dcterms:modified xsi:type="dcterms:W3CDTF">2022-03-27T15:20:04Z</dcterms:modified>
</cp:coreProperties>
</file>