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840" yWindow="-75" windowWidth="11835" windowHeight="9900" firstSheet="2" activeTab="2"/>
  </bookViews>
  <sheets>
    <sheet name="CORPOAMAZONIA" sheetId="15" r:id="rId1"/>
    <sheet name="CORPOBOYACA" sheetId="16" r:id="rId2"/>
    <sheet name="Sup coberturas" sheetId="36" r:id="rId3"/>
  </sheets>
  <externalReferences>
    <externalReference r:id="rId4"/>
  </externalReferences>
  <definedNames>
    <definedName name="_xlnm.Print_Area" localSheetId="0">CORPOAMAZONIA!$A$1:$G$47</definedName>
    <definedName name="_xlnm.Print_Area" localSheetId="1">CORPOBOYACA!$A$1:$G$58</definedName>
    <definedName name="_xlnm.Print_Titles" localSheetId="0">CORPOAMAZONIA!$1:$7</definedName>
    <definedName name="_xlnm.Print_Titles" localSheetId="1">CORPOBOYACA!$1:$7</definedName>
  </definedNames>
  <calcPr calcId="124519"/>
</workbook>
</file>

<file path=xl/calcChain.xml><?xml version="1.0" encoding="utf-8"?>
<calcChain xmlns="http://schemas.openxmlformats.org/spreadsheetml/2006/main">
  <c r="J64" i="36"/>
  <c r="I64"/>
  <c r="H64"/>
  <c r="K63" s="1"/>
  <c r="M63"/>
  <c r="L63"/>
  <c r="M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M64" s="1"/>
  <c r="L8"/>
  <c r="L64" s="1"/>
  <c r="K8"/>
  <c r="K64" s="1"/>
  <c r="F44" i="15" l="1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55" i="16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D56"/>
  <c r="B56"/>
  <c r="F56"/>
  <c r="D45" i="15"/>
  <c r="B45"/>
  <c r="F45"/>
  <c r="G55" i="16"/>
  <c r="G49"/>
  <c r="G43"/>
  <c r="G37"/>
  <c r="G31"/>
  <c r="G25"/>
  <c r="G19"/>
  <c r="G13"/>
  <c r="E55"/>
  <c r="E49"/>
  <c r="E43"/>
  <c r="E37"/>
  <c r="E31"/>
  <c r="E25"/>
  <c r="E19"/>
  <c r="E13"/>
  <c r="C55"/>
  <c r="C49"/>
  <c r="C43"/>
  <c r="C37"/>
  <c r="C31"/>
  <c r="C25"/>
  <c r="C19"/>
  <c r="C13"/>
  <c r="G54"/>
  <c r="G48"/>
  <c r="G42"/>
  <c r="G36"/>
  <c r="G30"/>
  <c r="G24"/>
  <c r="G18"/>
  <c r="G12"/>
  <c r="E54"/>
  <c r="E48"/>
  <c r="E42"/>
  <c r="E36"/>
  <c r="E30"/>
  <c r="E24"/>
  <c r="E18"/>
  <c r="E12"/>
  <c r="C54"/>
  <c r="C48"/>
  <c r="C42"/>
  <c r="C36"/>
  <c r="C30"/>
  <c r="C24"/>
  <c r="C18"/>
  <c r="C12"/>
  <c r="G56"/>
  <c r="G50"/>
  <c r="G44"/>
  <c r="G38"/>
  <c r="G32"/>
  <c r="G26"/>
  <c r="G20"/>
  <c r="G14"/>
  <c r="E56"/>
  <c r="E50"/>
  <c r="E44"/>
  <c r="E38"/>
  <c r="E32"/>
  <c r="E26"/>
  <c r="E20"/>
  <c r="E14"/>
  <c r="C50"/>
  <c r="C44"/>
  <c r="C38"/>
  <c r="C32"/>
  <c r="C26"/>
  <c r="C20"/>
  <c r="C14"/>
  <c r="E8"/>
  <c r="G8"/>
  <c r="G52"/>
  <c r="G40"/>
  <c r="G34"/>
  <c r="G22"/>
  <c r="G10"/>
  <c r="E46"/>
  <c r="E34"/>
  <c r="E22"/>
  <c r="E16"/>
  <c r="C52"/>
  <c r="C40"/>
  <c r="C28"/>
  <c r="C16"/>
  <c r="G51"/>
  <c r="G39"/>
  <c r="G27"/>
  <c r="G15"/>
  <c r="E51"/>
  <c r="E39"/>
  <c r="E21"/>
  <c r="E9"/>
  <c r="C45"/>
  <c r="C33"/>
  <c r="C21"/>
  <c r="C15"/>
  <c r="G53"/>
  <c r="G41"/>
  <c r="G29"/>
  <c r="G17"/>
  <c r="E53"/>
  <c r="E41"/>
  <c r="E29"/>
  <c r="E17"/>
  <c r="C53"/>
  <c r="C41"/>
  <c r="C29"/>
  <c r="C17"/>
  <c r="G46"/>
  <c r="G28"/>
  <c r="G16"/>
  <c r="E52"/>
  <c r="E40"/>
  <c r="E28"/>
  <c r="E10"/>
  <c r="C46"/>
  <c r="C34"/>
  <c r="C22"/>
  <c r="C10"/>
  <c r="G45"/>
  <c r="G33"/>
  <c r="G21"/>
  <c r="G9"/>
  <c r="E45"/>
  <c r="E33"/>
  <c r="E27"/>
  <c r="E15"/>
  <c r="C51"/>
  <c r="C39"/>
  <c r="C27"/>
  <c r="C9"/>
  <c r="G47"/>
  <c r="G35"/>
  <c r="G23"/>
  <c r="G11"/>
  <c r="E47"/>
  <c r="E35"/>
  <c r="E23"/>
  <c r="E11"/>
  <c r="C47"/>
  <c r="C35"/>
  <c r="C23"/>
  <c r="C11"/>
  <c r="C8"/>
  <c r="G42" i="15"/>
  <c r="G36"/>
  <c r="G30"/>
  <c r="G24"/>
  <c r="G18"/>
  <c r="G12"/>
  <c r="E43"/>
  <c r="E37"/>
  <c r="E31"/>
  <c r="E25"/>
  <c r="E19"/>
  <c r="E13"/>
  <c r="C44"/>
  <c r="C38"/>
  <c r="C32"/>
  <c r="C26"/>
  <c r="C20"/>
  <c r="C14"/>
  <c r="G40"/>
  <c r="G28"/>
  <c r="G19"/>
  <c r="E44"/>
  <c r="E32"/>
  <c r="E20"/>
  <c r="C33"/>
  <c r="C21"/>
  <c r="C9"/>
  <c r="G41"/>
  <c r="G35"/>
  <c r="G29"/>
  <c r="G23"/>
  <c r="G17"/>
  <c r="G11"/>
  <c r="E42"/>
  <c r="E36"/>
  <c r="E30"/>
  <c r="E24"/>
  <c r="E18"/>
  <c r="E12"/>
  <c r="C43"/>
  <c r="C37"/>
  <c r="C31"/>
  <c r="C25"/>
  <c r="C19"/>
  <c r="C13"/>
  <c r="G43"/>
  <c r="G31"/>
  <c r="G16"/>
  <c r="E41"/>
  <c r="E29"/>
  <c r="E17"/>
  <c r="C42"/>
  <c r="C30"/>
  <c r="C18"/>
  <c r="E8"/>
  <c r="G45"/>
  <c r="G33"/>
  <c r="G27"/>
  <c r="G15"/>
  <c r="E40"/>
  <c r="E28"/>
  <c r="E16"/>
  <c r="E10"/>
  <c r="C35"/>
  <c r="C23"/>
  <c r="C11"/>
  <c r="G22"/>
  <c r="E38"/>
  <c r="E14"/>
  <c r="C27"/>
  <c r="G44"/>
  <c r="G32"/>
  <c r="G20"/>
  <c r="G14"/>
  <c r="E39"/>
  <c r="E27"/>
  <c r="E15"/>
  <c r="E9"/>
  <c r="C34"/>
  <c r="C22"/>
  <c r="C10"/>
  <c r="G25"/>
  <c r="E35"/>
  <c r="E11"/>
  <c r="C24"/>
  <c r="C8"/>
  <c r="G8"/>
  <c r="G39"/>
  <c r="G21"/>
  <c r="G9"/>
  <c r="E34"/>
  <c r="E22"/>
  <c r="C41"/>
  <c r="C29"/>
  <c r="C17"/>
  <c r="G34"/>
  <c r="G13"/>
  <c r="E26"/>
  <c r="C36"/>
  <c r="C15"/>
  <c r="G38"/>
  <c r="G26"/>
  <c r="E45"/>
  <c r="E33"/>
  <c r="E21"/>
  <c r="C40"/>
  <c r="C28"/>
  <c r="C16"/>
  <c r="G37"/>
  <c r="G10"/>
  <c r="E23"/>
  <c r="C39"/>
  <c r="C12"/>
  <c r="C56" i="16"/>
  <c r="C45" i="15"/>
</calcChain>
</file>

<file path=xl/sharedStrings.xml><?xml version="1.0" encoding="utf-8"?>
<sst xmlns="http://schemas.openxmlformats.org/spreadsheetml/2006/main" count="272" uniqueCount="236">
  <si>
    <t>Natural</t>
  </si>
  <si>
    <t>Superficie
(ha)</t>
  </si>
  <si>
    <t>Transformado</t>
  </si>
  <si>
    <t>%</t>
  </si>
  <si>
    <t>Arbustales del orobioma medio de los Andes</t>
  </si>
  <si>
    <t>Áreas agrícolas heterogéneas del orobioma medio de los Andes</t>
  </si>
  <si>
    <t xml:space="preserve">Bosques naturales del orobioma alto de los Andes </t>
  </si>
  <si>
    <t>Glaciares y nieves del orobioma alto de los Andes</t>
  </si>
  <si>
    <t>Pastos del orobioma bajo de los Andes</t>
  </si>
  <si>
    <t>Vegetación secundaria del orobioma alto de los Andes</t>
  </si>
  <si>
    <t xml:space="preserve">Vegetación secundaria del orobioma medio de los Andes </t>
  </si>
  <si>
    <t>Aguas continentales artificiales del orobioma medio de los Andes</t>
  </si>
  <si>
    <t>Aguas continentales naturales del orobioma alto de los Andes</t>
  </si>
  <si>
    <t xml:space="preserve">Bosques naturales del orobioma medio de los Andes </t>
  </si>
  <si>
    <t>Bosques plantados del orobioma alto de los Andes</t>
  </si>
  <si>
    <t xml:space="preserve">Bosques plantados del orobioma medio de los Andes </t>
  </si>
  <si>
    <t xml:space="preserve">Cultivos anuales o transitorios del orobioma alto de los Andes </t>
  </si>
  <si>
    <t xml:space="preserve">Cultivos anuales o transitorios del orobioma medio de los Andes </t>
  </si>
  <si>
    <t xml:space="preserve">Cultivos anuales o transitorios del orobioma bajo de los Andes </t>
  </si>
  <si>
    <t xml:space="preserve">Herbazales del orobioma alto de los Andes </t>
  </si>
  <si>
    <t>Pastos del zonobioma húmedo tropical Magdalena-Caribe</t>
  </si>
  <si>
    <t xml:space="preserve">Vegetación secundaria del orobioma alto de los Andes </t>
  </si>
  <si>
    <t>Total</t>
  </si>
  <si>
    <t xml:space="preserve">Aguas continentales naturales del orobioma bajo de los Andes </t>
  </si>
  <si>
    <t xml:space="preserve">Arbustales del orobioma medio de los Andes </t>
  </si>
  <si>
    <t xml:space="preserve">Áreas agrícolas heterogéneas del orobioma alto de los Andes </t>
  </si>
  <si>
    <t xml:space="preserve">Áreas agrícolas heterogéneas del orobioma medio de los Andes </t>
  </si>
  <si>
    <t xml:space="preserve">Áreas agrícolas heterogéneas del orobioma bajo de los Andes </t>
  </si>
  <si>
    <t xml:space="preserve">Bosques naturales del orobioma bajo de los Andes </t>
  </si>
  <si>
    <t xml:space="preserve">Pastos del orobioma alto de los Andes </t>
  </si>
  <si>
    <t xml:space="preserve">Pastos del orobioma medio de los Andes </t>
  </si>
  <si>
    <t xml:space="preserve">Pastos del orobioma bajo de los Andes </t>
  </si>
  <si>
    <t xml:space="preserve">Vegetación secundaria del orobioma bajo de los Andes </t>
  </si>
  <si>
    <t xml:space="preserve">Total </t>
  </si>
  <si>
    <t xml:space="preserve">Aguas continentales naturales del helobioma Magdalena-Caribe </t>
  </si>
  <si>
    <t>Bosques naturales del helobioma Magdalena-Caribe</t>
  </si>
  <si>
    <t xml:space="preserve">Pastos del helobioma Magdalena-Caribe </t>
  </si>
  <si>
    <t xml:space="preserve">Vegetación secundaria del helobioma Magdalena-Caribe </t>
  </si>
  <si>
    <t xml:space="preserve">Arbustales del orobioma azonal del río Sogamoso </t>
  </si>
  <si>
    <t>Áreas agrícolas heterogéneas del zonobioma húmedo tropical Magdalena- Caribe</t>
  </si>
  <si>
    <t xml:space="preserve">Áreas urbanas del orobioma medio de los Andes </t>
  </si>
  <si>
    <t xml:space="preserve">Áreas urbanas del orobioma bajo de los Andes </t>
  </si>
  <si>
    <t xml:space="preserve">Bosques naturales del zonobioma húmedo tropical Magdalena-Caribe </t>
  </si>
  <si>
    <t>Bosques plantados del zonobioma húmedo tropical Magdalena-Caribe</t>
  </si>
  <si>
    <t xml:space="preserve">Herbazales del orobioma bajo de los Andes </t>
  </si>
  <si>
    <t xml:space="preserve">Herbazales del orobioma azonal del río Sogamoso </t>
  </si>
  <si>
    <t xml:space="preserve">Pastos del orobioma azonal del río Sogamoso </t>
  </si>
  <si>
    <t xml:space="preserve">Arbustales del orobioma alto de los Andes </t>
  </si>
  <si>
    <t xml:space="preserve">Arbustales del orobioma bajo de los Andes </t>
  </si>
  <si>
    <t xml:space="preserve">Áreas agrícolas heterogéneas del helobioma Magdalena-Caribe </t>
  </si>
  <si>
    <t xml:space="preserve">Áreas urbanas del orobioma alto de los Andes </t>
  </si>
  <si>
    <t>Vegetación secundaria del zonobioma húmedo tropical Magdalena-Caribe</t>
  </si>
  <si>
    <t>Vegetación secundaria del zonobioma húmedo tropical Amazonia – Orinoquia</t>
  </si>
  <si>
    <t xml:space="preserve">Aguas continentales naturales del helobioma de la Amazonia – Orinoquia </t>
  </si>
  <si>
    <t xml:space="preserve">Arbustales del litobioma Amazonia – Orinoquia </t>
  </si>
  <si>
    <t xml:space="preserve">Arbustales del zonobioma húmedo tropical Amazonia – Orinoquia </t>
  </si>
  <si>
    <t>Áreas agrícolas heterogéneas del zonobioma húmedo tropical Amazonia – Orinoquia</t>
  </si>
  <si>
    <t xml:space="preserve">Áreas urbanas del helobioma de la Amazonia – Orinoquia </t>
  </si>
  <si>
    <t xml:space="preserve">Bosques naturales del helobioma de la Amazonia – Orinoquia </t>
  </si>
  <si>
    <t xml:space="preserve">Bosques naturales del litobioma Amazonia – Orinoquia </t>
  </si>
  <si>
    <t xml:space="preserve">Bosques naturales del peinobioma de la Amazonia – Orinoquia </t>
  </si>
  <si>
    <t xml:space="preserve">Herbazales del helobioma de la Amazonia – Orinoquia </t>
  </si>
  <si>
    <t xml:space="preserve">Herbazales del litobioma Amazonia – Orinoquia </t>
  </si>
  <si>
    <t>Herbazales del peinobioma de la Amazonia – Orinoquia</t>
  </si>
  <si>
    <t xml:space="preserve">Pastos del peinobioma de la Amazonia – Orinoquia </t>
  </si>
  <si>
    <t xml:space="preserve">Pastos del zonobioma húmedo tropical Amazonia – Orinoquia </t>
  </si>
  <si>
    <t xml:space="preserve">Vegetación secundaria del litobioma Amazonia – Orinoquia </t>
  </si>
  <si>
    <t>Cultivos anuales o transitorios del zonobioma húmedo tropical Amazonia – Orinoquia</t>
  </si>
  <si>
    <t xml:space="preserve">Áreas agrícolas heterogéneas del helobioma de la Amazonia – Orinoquia </t>
  </si>
  <si>
    <t xml:space="preserve">Bosques naturales del zonobioma húmedo tropical Amazonia – Orinoquia </t>
  </si>
  <si>
    <t>Herbazales del zonobioma húmedo tropical Amazonia – Orinoquia</t>
  </si>
  <si>
    <t xml:space="preserve">Aguas continentales naturales del orobioma medio de los Andes </t>
  </si>
  <si>
    <t xml:space="preserve">Áreas mayormente alteradas del orobioma medio de los Andes </t>
  </si>
  <si>
    <t>Áreas urbanas del zonobioma húmedo tropical Amazonia – Orinoquia</t>
  </si>
  <si>
    <t>Pastos del helobioma de la Amazonia – Orinoquia</t>
  </si>
  <si>
    <t>Vegetación secundaria del helobioma de la Amazonia – Orinoquia</t>
  </si>
  <si>
    <t>Zonas desnudas del helobioma de la Amazonia – Orinoquia</t>
  </si>
  <si>
    <t xml:space="preserve">Áreas mayormente alteradas del orobioma alto de los Andes </t>
  </si>
  <si>
    <t xml:space="preserve">Áreas urbanas del zonobioma húmedo tropical Magdalena-Caribe </t>
  </si>
  <si>
    <t>Herbazales del orobioma medio de los Andes</t>
  </si>
  <si>
    <t>Zonas desnudas del orobioma alto de los Andes</t>
  </si>
  <si>
    <t>Tipo de ecosistema</t>
  </si>
  <si>
    <t>Fuente: Instituto de Hidrología, Meteorología y Estudios Ambientales  - IDEAM. Subdirección de Ecosistemas e Información Ambiental. Grupo de Suelos y Tierras. 2011. Mapa de ecosistemas continentales, costeros y marinos de Colombia (escala 1:500.000). 2007.</t>
  </si>
  <si>
    <t>21 de marzo de 2012 12:00 m</t>
  </si>
  <si>
    <t>Colombia. Corporación para el Desarrollo Sostenible del Sur de la Amazonia - CORPOAMAZONIA. Superficie de ecosistemas y proporción que representa en la superficie de la CAR, según tipo de ecosistema. 2002.</t>
  </si>
  <si>
    <t>Colombia. Corporación Autónoma Regional de Boyacá -CORPOBOYACÁ. Superficie de ecosistemas y proporción que representa en la superficie de la CAR, según tipo de ecosistema. 2002.</t>
  </si>
  <si>
    <t>Julio 10 de 2017</t>
  </si>
  <si>
    <t>Fuente: Instituto de Hidrología, Meteorología y Estudios Ambientales  - IDEAM. Subdirección de Ecosistemas e Información Ambiental. Grupo de Suelos y Tierras. 2017. Mapa nacional de coberturas de la tierra (Escala 1:100.000) línea base 2000–2002 V2.0 (2010); 2005–2009 V1.0 (2011) y  2010–2012 V1.0 (2015). República de Colombia.</t>
  </si>
  <si>
    <t>(-)</t>
  </si>
  <si>
    <t>(-) Sin información</t>
  </si>
  <si>
    <t>Periodo de análisis</t>
  </si>
  <si>
    <t xml:space="preserve">Colombia. Proporción de la Superficie cubierta por diferentes tipos de coberturas. </t>
  </si>
  <si>
    <t>Codigo Nivel 1</t>
  </si>
  <si>
    <t>Cobertura  a Nivel 1</t>
  </si>
  <si>
    <t>Codigo Nivel 2</t>
  </si>
  <si>
    <t>Cobertura  a Nivel 2</t>
  </si>
  <si>
    <t>Codigo Nivel 3</t>
  </si>
  <si>
    <t>Cobertura  a Nivel 3</t>
  </si>
  <si>
    <t>Superficie (ha)</t>
  </si>
  <si>
    <t>Proporcion (%)</t>
  </si>
  <si>
    <t>2000-2002</t>
  </si>
  <si>
    <t>2005-2009</t>
  </si>
  <si>
    <t>2010-2012</t>
  </si>
  <si>
    <t>Territorios Artificializados</t>
  </si>
  <si>
    <t>Zonas urbanizadas</t>
  </si>
  <si>
    <t>1.1.1.</t>
  </si>
  <si>
    <t>Tejido urbano continuo</t>
  </si>
  <si>
    <t>1.1.2.</t>
  </si>
  <si>
    <t>Tejido urbano discontinuo</t>
  </si>
  <si>
    <t>Zonas industriales o comerciales y redes de comunicación</t>
  </si>
  <si>
    <t>1.2.1.</t>
  </si>
  <si>
    <t>Zonas industriales o comerciales</t>
  </si>
  <si>
    <t>1.2.2.</t>
  </si>
  <si>
    <t>Red vial, ferroviaria y terrenos asociados</t>
  </si>
  <si>
    <t>1.2.3.</t>
  </si>
  <si>
    <t>Zonas portuarias</t>
  </si>
  <si>
    <t>1.2.4.</t>
  </si>
  <si>
    <t>Aeropuertos</t>
  </si>
  <si>
    <t>1.2.5.</t>
  </si>
  <si>
    <t>Obras hidráulicas</t>
  </si>
  <si>
    <t>Zonas de extracción minera y escombrera</t>
  </si>
  <si>
    <t>1.3.1.</t>
  </si>
  <si>
    <t>Zonas de extracción minera</t>
  </si>
  <si>
    <t>1.3.2.</t>
  </si>
  <si>
    <t>Zona de disposición de residuos</t>
  </si>
  <si>
    <t>Zonas verdes artificializadas, no agrícolas</t>
  </si>
  <si>
    <t>1.4.1.</t>
  </si>
  <si>
    <t>Zonas verdes urbanas</t>
  </si>
  <si>
    <t>1.4.2.</t>
  </si>
  <si>
    <t>Instalaciones recreativas</t>
  </si>
  <si>
    <t>Territorios Agricolas</t>
  </si>
  <si>
    <t>Cultivos transitorios</t>
  </si>
  <si>
    <t>2.1.1.</t>
  </si>
  <si>
    <t>Otros cultivos transitorios</t>
  </si>
  <si>
    <t>2.1.2.</t>
  </si>
  <si>
    <t>Cereales</t>
  </si>
  <si>
    <t>2.1.3.</t>
  </si>
  <si>
    <t>Oleaginosas y leguminosas</t>
  </si>
  <si>
    <t>2.1.4.</t>
  </si>
  <si>
    <t>Hortalizas</t>
  </si>
  <si>
    <t>2.1.5.</t>
  </si>
  <si>
    <t>Tubérculos</t>
  </si>
  <si>
    <t>Cultivos permanentes</t>
  </si>
  <si>
    <t>2.2.1.</t>
  </si>
  <si>
    <t>Cultivos permanentes herbáceos</t>
  </si>
  <si>
    <t>2.2.2.</t>
  </si>
  <si>
    <t>Cultivos permanentes arbustivos</t>
  </si>
  <si>
    <t>2.2.3.</t>
  </si>
  <si>
    <t>Cultivos permanentes arbóreos</t>
  </si>
  <si>
    <t>2.2.4.</t>
  </si>
  <si>
    <t>Cultivos agroforestales</t>
  </si>
  <si>
    <t>2.2.5.</t>
  </si>
  <si>
    <t>Cultivos confinados</t>
  </si>
  <si>
    <t>Pastos</t>
  </si>
  <si>
    <t>2.3.1.</t>
  </si>
  <si>
    <t>Pastos limpios</t>
  </si>
  <si>
    <t>2.3.2.</t>
  </si>
  <si>
    <t>Pastos arbolados</t>
  </si>
  <si>
    <t>2.3.3.</t>
  </si>
  <si>
    <t>Pastos enmalezados</t>
  </si>
  <si>
    <t>Areas agrícolas heterogéneas</t>
  </si>
  <si>
    <t>2.4.1.</t>
  </si>
  <si>
    <t>Mosaico de cultivos</t>
  </si>
  <si>
    <t>2.4.2.</t>
  </si>
  <si>
    <t>Mosaico de pastos y cultivos</t>
  </si>
  <si>
    <t>2.4.3.</t>
  </si>
  <si>
    <t>Mosaico de cultivos, pastos y espacios naturales</t>
  </si>
  <si>
    <t>2.4.4.</t>
  </si>
  <si>
    <t>Mosaico de pastos con espacios naturales</t>
  </si>
  <si>
    <t>2.4.5.</t>
  </si>
  <si>
    <t>Mosaico de cultivos con espacios naturales</t>
  </si>
  <si>
    <t>Bosques y areas seminaturales</t>
  </si>
  <si>
    <t>Bosques</t>
  </si>
  <si>
    <t>3.1.1.</t>
  </si>
  <si>
    <t>Bosque denso</t>
  </si>
  <si>
    <t>3.1.2.</t>
  </si>
  <si>
    <t>Bosque abierto</t>
  </si>
  <si>
    <t>3.1.3.</t>
  </si>
  <si>
    <t>Bosque fragmentado</t>
  </si>
  <si>
    <t>3.1.4.</t>
  </si>
  <si>
    <t>Bosque de galería y ripario</t>
  </si>
  <si>
    <t>3.1.5.</t>
  </si>
  <si>
    <t>Plantación forestal</t>
  </si>
  <si>
    <t>Area con vegetación herbácea y/o arbustiva</t>
  </si>
  <si>
    <t>3.2.1.</t>
  </si>
  <si>
    <t>Herbazal</t>
  </si>
  <si>
    <t>3.2.2.</t>
  </si>
  <si>
    <t>Arbustal</t>
  </si>
  <si>
    <t>3.2.3.</t>
  </si>
  <si>
    <t>Vegetación secundaria o en transición</t>
  </si>
  <si>
    <t>Areas abiertas, sin o con poca vegetación</t>
  </si>
  <si>
    <t>3.3.1.</t>
  </si>
  <si>
    <t>Zonas arenosas naturales</t>
  </si>
  <si>
    <t>3.3.2.</t>
  </si>
  <si>
    <t>Afloramientos rocosos</t>
  </si>
  <si>
    <t>3.3.3.</t>
  </si>
  <si>
    <t>Tierras desnudas y degradadas</t>
  </si>
  <si>
    <t>3.3.4.</t>
  </si>
  <si>
    <t>Zonas quemadas</t>
  </si>
  <si>
    <t>3.3.5.</t>
  </si>
  <si>
    <t>Zonas glaciares y nivales</t>
  </si>
  <si>
    <t>Areas húmedas</t>
  </si>
  <si>
    <t>Areas húmedas continentales</t>
  </si>
  <si>
    <t>4.1.1.</t>
  </si>
  <si>
    <t>Zonas Pantanosas</t>
  </si>
  <si>
    <t>4.1.2.</t>
  </si>
  <si>
    <t>Turberas</t>
  </si>
  <si>
    <t>4.1.3.</t>
  </si>
  <si>
    <t>Vegetación acuática sobre cuerpos de agua</t>
  </si>
  <si>
    <t>Areas húmedas costeras</t>
  </si>
  <si>
    <t>4.2.1.</t>
  </si>
  <si>
    <t>Pantanos costeros</t>
  </si>
  <si>
    <t>4.2.2.</t>
  </si>
  <si>
    <t>Salitral</t>
  </si>
  <si>
    <t>4.2.3.</t>
  </si>
  <si>
    <t>Sedimentos expuestos en bajamar</t>
  </si>
  <si>
    <t>Superficies de agua</t>
  </si>
  <si>
    <t>Aguas continentales</t>
  </si>
  <si>
    <t>5.1.1.</t>
  </si>
  <si>
    <t>Ríos (50 m)</t>
  </si>
  <si>
    <t>5.1.2.</t>
  </si>
  <si>
    <t>Lagunas, lagos y ciénagas naturales</t>
  </si>
  <si>
    <t>5.1.3.</t>
  </si>
  <si>
    <t>Canales</t>
  </si>
  <si>
    <t>5.1.4.</t>
  </si>
  <si>
    <t>Cuerpos de agua artificiales</t>
  </si>
  <si>
    <t>Aguas maritimas</t>
  </si>
  <si>
    <t>5.2.1.</t>
  </si>
  <si>
    <t>Lagunas costeras</t>
  </si>
  <si>
    <t>5.2.2.</t>
  </si>
  <si>
    <t>Mares y océanos</t>
  </si>
  <si>
    <t>5.2.3.</t>
  </si>
  <si>
    <t>Estanques para acuicultura marina</t>
  </si>
  <si>
    <t>Sin información</t>
  </si>
  <si>
    <t>9.9. S</t>
  </si>
  <si>
    <r>
      <t>Notas:
La información se presenta al tercer nivel jerárquico conforme a la Leyenda Nacional de Coberturas de la Tierra publicada en el año 2010.
Existe una diferencia entre la superficie emergida continental e insular oficial del país (114.174.800ha) y la superficie total con la que se reporta este indicador pues los datos sobre coberturas solo incluyen la superficie emergida continental del país.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
La cobertura "Cultivos agroforestales (2.2.4)" fue nula en el periodo 2000-2002. No se identificó en el mapa de dicho periodo.
La cobertura "Estanques para acuicultura marina (5.2.3)" fue nula en los periodos 2000-2002 y 2005-2009; en el periodo 2010-2012 se identificó por mejor resolución del sensor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</si>
</sst>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2" fillId="0" borderId="0"/>
    <xf numFmtId="43" fontId="10" fillId="0" borderId="0" applyFont="0" applyFill="0" applyBorder="0" applyAlignment="0" applyProtection="0"/>
  </cellStyleXfs>
  <cellXfs count="97">
    <xf numFmtId="0" fontId="0" fillId="0" borderId="0" xfId="0"/>
    <xf numFmtId="49" fontId="2" fillId="2" borderId="1" xfId="1" applyNumberFormat="1" applyFont="1" applyFill="1" applyBorder="1" applyAlignment="1">
      <alignment horizontal="justify" vertical="top" wrapText="1"/>
    </xf>
    <xf numFmtId="0" fontId="1" fillId="0" borderId="0" xfId="0" applyFont="1"/>
    <xf numFmtId="0" fontId="4" fillId="0" borderId="0" xfId="0" applyFont="1"/>
    <xf numFmtId="49" fontId="2" fillId="2" borderId="2" xfId="1" applyNumberFormat="1" applyFont="1" applyFill="1" applyBorder="1" applyAlignment="1">
      <alignment horizontal="justify" vertical="top" wrapText="1"/>
    </xf>
    <xf numFmtId="3" fontId="2" fillId="2" borderId="2" xfId="1" applyNumberFormat="1" applyFont="1" applyFill="1" applyBorder="1" applyAlignment="1">
      <alignment horizontal="right" vertical="center" indent="1"/>
    </xf>
    <xf numFmtId="164" fontId="2" fillId="2" borderId="2" xfId="1" applyNumberFormat="1" applyFont="1" applyFill="1" applyBorder="1" applyAlignment="1">
      <alignment horizontal="right" vertical="center" indent="2"/>
    </xf>
    <xf numFmtId="3" fontId="2" fillId="2" borderId="1" xfId="1" applyNumberFormat="1" applyFont="1" applyFill="1" applyBorder="1" applyAlignment="1">
      <alignment horizontal="right" vertical="center" indent="1"/>
    </xf>
    <xf numFmtId="164" fontId="2" fillId="2" borderId="1" xfId="1" applyNumberFormat="1" applyFont="1" applyFill="1" applyBorder="1" applyAlignment="1">
      <alignment horizontal="right" vertical="center" indent="2"/>
    </xf>
    <xf numFmtId="3" fontId="2" fillId="2" borderId="3" xfId="1" applyNumberFormat="1" applyFont="1" applyFill="1" applyBorder="1" applyAlignment="1">
      <alignment horizontal="right" vertical="center" inden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right" vertical="center" indent="2"/>
    </xf>
    <xf numFmtId="0" fontId="4" fillId="0" borderId="0" xfId="0" applyFont="1" applyAlignment="1">
      <alignment vertical="center"/>
    </xf>
    <xf numFmtId="49" fontId="2" fillId="2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/>
    </xf>
    <xf numFmtId="0" fontId="4" fillId="0" borderId="0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2" borderId="13" xfId="1" applyFont="1" applyFill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4" fontId="4" fillId="0" borderId="12" xfId="0" quotePrefix="1" applyNumberFormat="1" applyFont="1" applyFill="1" applyBorder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165" fontId="4" fillId="0" borderId="12" xfId="0" applyNumberFormat="1" applyFont="1" applyFill="1" applyBorder="1" applyAlignment="1">
      <alignment horizontal="center" vertical="center"/>
    </xf>
    <xf numFmtId="4" fontId="2" fillId="2" borderId="15" xfId="1" applyNumberFormat="1" applyFont="1" applyFill="1" applyBorder="1" applyAlignment="1">
      <alignment horizontal="center" vertical="center"/>
    </xf>
    <xf numFmtId="3" fontId="2" fillId="2" borderId="15" xfId="1" applyNumberFormat="1" applyFont="1" applyFill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43" fontId="4" fillId="0" borderId="12" xfId="2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49" fontId="2" fillId="2" borderId="15" xfId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4" fontId="2" fillId="2" borderId="0" xfId="1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3" fontId="2" fillId="2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4" fontId="4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2" borderId="4" xfId="1" applyFont="1" applyFill="1" applyBorder="1" applyAlignment="1">
      <alignment horizontal="justify" vertical="top"/>
    </xf>
    <xf numFmtId="0" fontId="3" fillId="2" borderId="0" xfId="1" applyFont="1" applyFill="1" applyBorder="1" applyAlignment="1">
      <alignment horizontal="justify" vertical="top"/>
    </xf>
    <xf numFmtId="0" fontId="2" fillId="2" borderId="4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justify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22" xfId="1" applyFont="1" applyFill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n-US"/>
              <a:t>Territorios artificializados</a:t>
            </a:r>
          </a:p>
        </c:rich>
      </c:tx>
      <c:overlay val="1"/>
    </c:title>
    <c:plotArea>
      <c:layout/>
      <c:barChart>
        <c:barDir val="col"/>
        <c:grouping val="stacked"/>
        <c:ser>
          <c:idx val="0"/>
          <c:order val="0"/>
          <c:tx>
            <c:strRef>
              <c:f>'[1]Superficie coberturas'!$G$8</c:f>
              <c:strCache>
                <c:ptCount val="1"/>
                <c:pt idx="0">
                  <c:v>Tejido urbano continuo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coberturas'!$H$8:$J$8</c:f>
              <c:numCache>
                <c:formatCode>General</c:formatCode>
                <c:ptCount val="3"/>
                <c:pt idx="0">
                  <c:v>193635.683949</c:v>
                </c:pt>
                <c:pt idx="1">
                  <c:v>209257.762911</c:v>
                </c:pt>
                <c:pt idx="2">
                  <c:v>224644.2686079999</c:v>
                </c:pt>
              </c:numCache>
            </c:numRef>
          </c:val>
        </c:ser>
        <c:ser>
          <c:idx val="1"/>
          <c:order val="1"/>
          <c:tx>
            <c:strRef>
              <c:f>'[1]Superficie coberturas'!$G$9</c:f>
              <c:strCache>
                <c:ptCount val="1"/>
                <c:pt idx="0">
                  <c:v>Tejido urbano discontinuo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coberturas'!$H$9:$J$9</c:f>
              <c:numCache>
                <c:formatCode>General</c:formatCode>
                <c:ptCount val="3"/>
                <c:pt idx="0">
                  <c:v>40727.021926100002</c:v>
                </c:pt>
                <c:pt idx="1">
                  <c:v>44171.482076499997</c:v>
                </c:pt>
                <c:pt idx="2">
                  <c:v>63868.439280000013</c:v>
                </c:pt>
              </c:numCache>
            </c:numRef>
          </c:val>
        </c:ser>
        <c:ser>
          <c:idx val="2"/>
          <c:order val="2"/>
          <c:tx>
            <c:strRef>
              <c:f>'[1]Superficie coberturas'!$G$11</c:f>
              <c:strCache>
                <c:ptCount val="1"/>
                <c:pt idx="0">
                  <c:v>Red vial, ferroviaria y terrenos asociados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coberturas'!$H$10:$J$10</c:f>
              <c:numCache>
                <c:formatCode>General</c:formatCode>
                <c:ptCount val="3"/>
                <c:pt idx="0">
                  <c:v>14100.6312038</c:v>
                </c:pt>
                <c:pt idx="1">
                  <c:v>14555.705508700001</c:v>
                </c:pt>
                <c:pt idx="2">
                  <c:v>17649.366269999999</c:v>
                </c:pt>
              </c:numCache>
            </c:numRef>
          </c:val>
        </c:ser>
        <c:ser>
          <c:idx val="3"/>
          <c:order val="3"/>
          <c:tx>
            <c:strRef>
              <c:f>'[1]Superficie coberturas'!$G$10</c:f>
              <c:strCache>
                <c:ptCount val="1"/>
                <c:pt idx="0">
                  <c:v>Zonas industriales o comerciales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coberturas'!$H$10:$J$10</c:f>
              <c:numCache>
                <c:formatCode>General</c:formatCode>
                <c:ptCount val="3"/>
                <c:pt idx="0">
                  <c:v>14100.6312038</c:v>
                </c:pt>
                <c:pt idx="1">
                  <c:v>14555.705508700001</c:v>
                </c:pt>
                <c:pt idx="2">
                  <c:v>17649.366269999999</c:v>
                </c:pt>
              </c:numCache>
            </c:numRef>
          </c:val>
        </c:ser>
        <c:ser>
          <c:idx val="4"/>
          <c:order val="4"/>
          <c:tx>
            <c:strRef>
              <c:f>'[1]Superficie coberturas'!$G$11</c:f>
              <c:strCache>
                <c:ptCount val="1"/>
                <c:pt idx="0">
                  <c:v>Red vial, ferroviaria y terrenos asociados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coberturas'!$H$11:$J$11</c:f>
              <c:numCache>
                <c:formatCode>General</c:formatCode>
                <c:ptCount val="3"/>
                <c:pt idx="0">
                  <c:v>90036.335837999999</c:v>
                </c:pt>
                <c:pt idx="1">
                  <c:v>9939.8779637200005</c:v>
                </c:pt>
                <c:pt idx="2">
                  <c:v>10059.606460000003</c:v>
                </c:pt>
              </c:numCache>
            </c:numRef>
          </c:val>
        </c:ser>
        <c:ser>
          <c:idx val="5"/>
          <c:order val="5"/>
          <c:tx>
            <c:strRef>
              <c:f>'[1]Superficie coberturas'!$G$12</c:f>
              <c:strCache>
                <c:ptCount val="1"/>
                <c:pt idx="0">
                  <c:v>Zonas portuarias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coberturas'!$H$12:$J$12</c:f>
              <c:numCache>
                <c:formatCode>General</c:formatCode>
                <c:ptCount val="3"/>
                <c:pt idx="0">
                  <c:v>797.88784925799996</c:v>
                </c:pt>
                <c:pt idx="1">
                  <c:v>1086.4156526700001</c:v>
                </c:pt>
                <c:pt idx="2">
                  <c:v>1093.2851000000001</c:v>
                </c:pt>
              </c:numCache>
            </c:numRef>
          </c:val>
        </c:ser>
        <c:ser>
          <c:idx val="6"/>
          <c:order val="6"/>
          <c:tx>
            <c:strRef>
              <c:f>'[1]Superficie coberturas'!$G$13</c:f>
              <c:strCache>
                <c:ptCount val="1"/>
                <c:pt idx="0">
                  <c:v>Aeropuertos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coberturas'!$H$13:$J$13</c:f>
              <c:numCache>
                <c:formatCode>General</c:formatCode>
                <c:ptCount val="3"/>
                <c:pt idx="0">
                  <c:v>6676.7794177200003</c:v>
                </c:pt>
                <c:pt idx="1">
                  <c:v>7916.5423822100001</c:v>
                </c:pt>
                <c:pt idx="2">
                  <c:v>7629.3074800000022</c:v>
                </c:pt>
              </c:numCache>
            </c:numRef>
          </c:val>
        </c:ser>
        <c:ser>
          <c:idx val="7"/>
          <c:order val="7"/>
          <c:tx>
            <c:strRef>
              <c:f>'[1]Superficie coberturas'!$G$14</c:f>
              <c:strCache>
                <c:ptCount val="1"/>
                <c:pt idx="0">
                  <c:v>Obras hidráulicas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coberturas'!$H$14:$J$14</c:f>
              <c:numCache>
                <c:formatCode>General</c:formatCode>
                <c:ptCount val="3"/>
                <c:pt idx="0">
                  <c:v>552.74416966900003</c:v>
                </c:pt>
                <c:pt idx="1">
                  <c:v>426.10171141199999</c:v>
                </c:pt>
                <c:pt idx="2">
                  <c:v>1098.9925000000001</c:v>
                </c:pt>
              </c:numCache>
            </c:numRef>
          </c:val>
        </c:ser>
        <c:ser>
          <c:idx val="8"/>
          <c:order val="8"/>
          <c:tx>
            <c:strRef>
              <c:f>'[1]Superficie coberturas'!$G$15</c:f>
              <c:strCache>
                <c:ptCount val="1"/>
                <c:pt idx="0">
                  <c:v>Zonas de extracción minera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coberturas'!$H$15:$J$15</c:f>
              <c:numCache>
                <c:formatCode>General</c:formatCode>
                <c:ptCount val="3"/>
                <c:pt idx="0">
                  <c:v>61437.432677899997</c:v>
                </c:pt>
                <c:pt idx="1">
                  <c:v>73397.671973999997</c:v>
                </c:pt>
                <c:pt idx="2">
                  <c:v>99835.86245000003</c:v>
                </c:pt>
              </c:numCache>
            </c:numRef>
          </c:val>
        </c:ser>
        <c:ser>
          <c:idx val="9"/>
          <c:order val="9"/>
          <c:tx>
            <c:strRef>
              <c:f>'[1]Superficie coberturas'!$G$16</c:f>
              <c:strCache>
                <c:ptCount val="1"/>
                <c:pt idx="0">
                  <c:v>Zona de disposición de residuos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coberturas'!$H$16:$J$16</c:f>
              <c:numCache>
                <c:formatCode>General</c:formatCode>
                <c:ptCount val="3"/>
                <c:pt idx="0">
                  <c:v>50.551280573100001</c:v>
                </c:pt>
                <c:pt idx="1">
                  <c:v>25.704587357499999</c:v>
                </c:pt>
                <c:pt idx="2">
                  <c:v>1329.6990000000001</c:v>
                </c:pt>
              </c:numCache>
            </c:numRef>
          </c:val>
        </c:ser>
        <c:ser>
          <c:idx val="10"/>
          <c:order val="10"/>
          <c:tx>
            <c:strRef>
              <c:f>'[1]Superficie coberturas'!$G$17</c:f>
              <c:strCache>
                <c:ptCount val="1"/>
                <c:pt idx="0">
                  <c:v>Zonas verdes urbanas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coberturas'!$H$17:$J$17</c:f>
              <c:numCache>
                <c:formatCode>General</c:formatCode>
                <c:ptCount val="3"/>
                <c:pt idx="0">
                  <c:v>2036.8134007000001</c:v>
                </c:pt>
                <c:pt idx="1">
                  <c:v>2181.1632741499998</c:v>
                </c:pt>
                <c:pt idx="2">
                  <c:v>3868.7366399999992</c:v>
                </c:pt>
              </c:numCache>
            </c:numRef>
          </c:val>
        </c:ser>
        <c:ser>
          <c:idx val="11"/>
          <c:order val="11"/>
          <c:tx>
            <c:strRef>
              <c:f>'[1]Superficie coberturas'!$G$18</c:f>
              <c:strCache>
                <c:ptCount val="1"/>
                <c:pt idx="0">
                  <c:v>Instalaciones recreativas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coberturas'!$H$18:$J$18</c:f>
              <c:numCache>
                <c:formatCode>General</c:formatCode>
                <c:ptCount val="3"/>
                <c:pt idx="0">
                  <c:v>10069.2191351</c:v>
                </c:pt>
                <c:pt idx="1">
                  <c:v>12057.2408729</c:v>
                </c:pt>
                <c:pt idx="2">
                  <c:v>19535.124459999999</c:v>
                </c:pt>
              </c:numCache>
            </c:numRef>
          </c:val>
        </c:ser>
        <c:overlap val="100"/>
        <c:axId val="52531200"/>
        <c:axId val="52532736"/>
      </c:barChart>
      <c:catAx>
        <c:axId val="5253120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532736"/>
        <c:crosses val="autoZero"/>
        <c:auto val="1"/>
        <c:lblAlgn val="ctr"/>
        <c:lblOffset val="100"/>
      </c:catAx>
      <c:valAx>
        <c:axId val="5253273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531200"/>
        <c:crosses val="autoZero"/>
        <c:crossBetween val="between"/>
      </c:valAx>
    </c:plotArea>
    <c:legend>
      <c:legendPos val="r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n-US"/>
              <a:t>Territorios Agrícolas</a:t>
            </a:r>
          </a:p>
        </c:rich>
      </c:tx>
      <c:overlay val="1"/>
    </c:title>
    <c:plotArea>
      <c:layout/>
      <c:barChart>
        <c:barDir val="bar"/>
        <c:grouping val="stacked"/>
        <c:ser>
          <c:idx val="0"/>
          <c:order val="0"/>
          <c:tx>
            <c:strRef>
              <c:f>'[1]Superficie coberturas'!$G$19</c:f>
              <c:strCache>
                <c:ptCount val="1"/>
                <c:pt idx="0">
                  <c:v>Otros cultivos transitorios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coberturas'!$H$19:$J$19</c:f>
              <c:numCache>
                <c:formatCode>General</c:formatCode>
                <c:ptCount val="3"/>
                <c:pt idx="0">
                  <c:v>121599.431203</c:v>
                </c:pt>
                <c:pt idx="1">
                  <c:v>87229.892315399993</c:v>
                </c:pt>
                <c:pt idx="2">
                  <c:v>60709.671899999994</c:v>
                </c:pt>
              </c:numCache>
            </c:numRef>
          </c:val>
        </c:ser>
        <c:ser>
          <c:idx val="1"/>
          <c:order val="1"/>
          <c:tx>
            <c:strRef>
              <c:f>'[1]Superficie coberturas'!$G$20</c:f>
              <c:strCache>
                <c:ptCount val="1"/>
                <c:pt idx="0">
                  <c:v>Cereales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coberturas'!$H$20:$J$20</c:f>
              <c:numCache>
                <c:formatCode>General</c:formatCode>
                <c:ptCount val="3"/>
                <c:pt idx="0">
                  <c:v>301098.170537</c:v>
                </c:pt>
                <c:pt idx="1">
                  <c:v>302431.20287199999</c:v>
                </c:pt>
                <c:pt idx="2">
                  <c:v>314956.51669999998</c:v>
                </c:pt>
              </c:numCache>
            </c:numRef>
          </c:val>
        </c:ser>
        <c:ser>
          <c:idx val="2"/>
          <c:order val="2"/>
          <c:tx>
            <c:strRef>
              <c:f>'[1]Superficie coberturas'!$G$21</c:f>
              <c:strCache>
                <c:ptCount val="1"/>
                <c:pt idx="0">
                  <c:v>Oleaginosas y leguminosas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coberturas'!$H$21:$J$21</c:f>
              <c:numCache>
                <c:formatCode>General</c:formatCode>
                <c:ptCount val="3"/>
                <c:pt idx="0">
                  <c:v>2241.29540013</c:v>
                </c:pt>
                <c:pt idx="1">
                  <c:v>423.67978161600001</c:v>
                </c:pt>
                <c:pt idx="2">
                  <c:v>2756.9989</c:v>
                </c:pt>
              </c:numCache>
            </c:numRef>
          </c:val>
        </c:ser>
        <c:ser>
          <c:idx val="3"/>
          <c:order val="3"/>
          <c:tx>
            <c:strRef>
              <c:f>'[1]Superficie coberturas'!$G$22</c:f>
              <c:strCache>
                <c:ptCount val="1"/>
                <c:pt idx="0">
                  <c:v>Hortalizas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coberturas'!$H$22:$J$22</c:f>
              <c:numCache>
                <c:formatCode>General</c:formatCode>
                <c:ptCount val="3"/>
                <c:pt idx="0">
                  <c:v>594.02117324699998</c:v>
                </c:pt>
                <c:pt idx="1">
                  <c:v>1516.99327666</c:v>
                </c:pt>
                <c:pt idx="2">
                  <c:v>1526.7415000000001</c:v>
                </c:pt>
              </c:numCache>
            </c:numRef>
          </c:val>
        </c:ser>
        <c:ser>
          <c:idx val="4"/>
          <c:order val="4"/>
          <c:tx>
            <c:strRef>
              <c:f>'[1]Superficie coberturas'!$G$23</c:f>
              <c:strCache>
                <c:ptCount val="1"/>
                <c:pt idx="0">
                  <c:v>Tubérculos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coberturas'!$H$23:$J$23</c:f>
              <c:numCache>
                <c:formatCode>General</c:formatCode>
                <c:ptCount val="3"/>
                <c:pt idx="0">
                  <c:v>16107.693275</c:v>
                </c:pt>
                <c:pt idx="1">
                  <c:v>16435.2218541</c:v>
                </c:pt>
                <c:pt idx="2">
                  <c:v>13936.943240000008</c:v>
                </c:pt>
              </c:numCache>
            </c:numRef>
          </c:val>
        </c:ser>
        <c:ser>
          <c:idx val="5"/>
          <c:order val="5"/>
          <c:tx>
            <c:strRef>
              <c:f>'[1]Superficie coberturas'!$G$24</c:f>
              <c:strCache>
                <c:ptCount val="1"/>
                <c:pt idx="0">
                  <c:v>Cultivos permanentes herbáceos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coberturas'!$H$12:$J$12</c:f>
              <c:numCache>
                <c:formatCode>General</c:formatCode>
                <c:ptCount val="3"/>
                <c:pt idx="0">
                  <c:v>797.88784925799996</c:v>
                </c:pt>
                <c:pt idx="1">
                  <c:v>1086.4156526700001</c:v>
                </c:pt>
                <c:pt idx="2">
                  <c:v>1093.2851000000001</c:v>
                </c:pt>
              </c:numCache>
            </c:numRef>
          </c:val>
        </c:ser>
        <c:ser>
          <c:idx val="6"/>
          <c:order val="6"/>
          <c:tx>
            <c:strRef>
              <c:f>'[1]Superficie coberturas'!$G$25</c:f>
              <c:strCache>
                <c:ptCount val="1"/>
                <c:pt idx="0">
                  <c:v>Cultivos permanentes arbustivos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coberturas'!$H$25:$J$25</c:f>
              <c:numCache>
                <c:formatCode>General</c:formatCode>
                <c:ptCount val="3"/>
                <c:pt idx="0">
                  <c:v>405996.40648100001</c:v>
                </c:pt>
                <c:pt idx="1">
                  <c:v>447013.95873200003</c:v>
                </c:pt>
                <c:pt idx="2">
                  <c:v>468699.16719999979</c:v>
                </c:pt>
              </c:numCache>
            </c:numRef>
          </c:val>
        </c:ser>
        <c:ser>
          <c:idx val="7"/>
          <c:order val="7"/>
          <c:tx>
            <c:strRef>
              <c:f>'[1]Superficie coberturas'!$G$26</c:f>
              <c:strCache>
                <c:ptCount val="1"/>
                <c:pt idx="0">
                  <c:v>Cultivos permanentes arbóreos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coberturas'!$H$26:$J$26</c:f>
              <c:numCache>
                <c:formatCode>General</c:formatCode>
                <c:ptCount val="3"/>
                <c:pt idx="0">
                  <c:v>197626.84998200001</c:v>
                </c:pt>
                <c:pt idx="1">
                  <c:v>282375.50790099998</c:v>
                </c:pt>
                <c:pt idx="2">
                  <c:v>442342.33070999966</c:v>
                </c:pt>
              </c:numCache>
            </c:numRef>
          </c:val>
        </c:ser>
        <c:ser>
          <c:idx val="8"/>
          <c:order val="8"/>
          <c:tx>
            <c:strRef>
              <c:f>'[1]Superficie coberturas'!$G$27</c:f>
              <c:strCache>
                <c:ptCount val="1"/>
                <c:pt idx="0">
                  <c:v>Cultivos agroforestales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coberturas'!$H$27:$J$27</c:f>
              <c:numCache>
                <c:formatCode>General</c:formatCode>
                <c:ptCount val="3"/>
                <c:pt idx="0">
                  <c:v>0</c:v>
                </c:pt>
                <c:pt idx="1">
                  <c:v>216.42810384800001</c:v>
                </c:pt>
                <c:pt idx="2">
                  <c:v>745.51679999999999</c:v>
                </c:pt>
              </c:numCache>
            </c:numRef>
          </c:val>
        </c:ser>
        <c:ser>
          <c:idx val="9"/>
          <c:order val="9"/>
          <c:tx>
            <c:strRef>
              <c:f>'[1]Superficie coberturas'!$G$28</c:f>
              <c:strCache>
                <c:ptCount val="1"/>
                <c:pt idx="0">
                  <c:v>Cultivos confinados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coberturas'!$H$28:$J$28</c:f>
              <c:numCache>
                <c:formatCode>General</c:formatCode>
                <c:ptCount val="3"/>
                <c:pt idx="0">
                  <c:v>4732.7684233800001</c:v>
                </c:pt>
                <c:pt idx="1">
                  <c:v>7151.3914962199997</c:v>
                </c:pt>
                <c:pt idx="2">
                  <c:v>8012.1940000000059</c:v>
                </c:pt>
              </c:numCache>
            </c:numRef>
          </c:val>
        </c:ser>
        <c:ser>
          <c:idx val="10"/>
          <c:order val="10"/>
          <c:tx>
            <c:strRef>
              <c:f>'[1]Superficie coberturas'!$G$29</c:f>
              <c:strCache>
                <c:ptCount val="1"/>
                <c:pt idx="0">
                  <c:v>Pastos limpios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coberturas'!$H$26:$J$26</c:f>
              <c:numCache>
                <c:formatCode>General</c:formatCode>
                <c:ptCount val="3"/>
                <c:pt idx="0">
                  <c:v>197626.84998200001</c:v>
                </c:pt>
                <c:pt idx="1">
                  <c:v>282375.50790099998</c:v>
                </c:pt>
                <c:pt idx="2">
                  <c:v>442342.33070999966</c:v>
                </c:pt>
              </c:numCache>
            </c:numRef>
          </c:val>
        </c:ser>
        <c:ser>
          <c:idx val="11"/>
          <c:order val="11"/>
          <c:tx>
            <c:strRef>
              <c:f>'[1]Superficie coberturas'!$G$30</c:f>
              <c:strCache>
                <c:ptCount val="1"/>
                <c:pt idx="0">
                  <c:v>Pastos arbolados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coberturas'!$H$30:$J$30</c:f>
              <c:numCache>
                <c:formatCode>General</c:formatCode>
                <c:ptCount val="3"/>
                <c:pt idx="0">
                  <c:v>470883.249931</c:v>
                </c:pt>
                <c:pt idx="1">
                  <c:v>613168.79940999998</c:v>
                </c:pt>
                <c:pt idx="2">
                  <c:v>607117.15618999978</c:v>
                </c:pt>
              </c:numCache>
            </c:numRef>
          </c:val>
        </c:ser>
        <c:ser>
          <c:idx val="12"/>
          <c:order val="12"/>
          <c:tx>
            <c:strRef>
              <c:f>'[1]Superficie coberturas'!$G$31</c:f>
              <c:strCache>
                <c:ptCount val="1"/>
                <c:pt idx="0">
                  <c:v>Pastos enmalezados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coberturas'!$H$31:$J$31</c:f>
              <c:numCache>
                <c:formatCode>General</c:formatCode>
                <c:ptCount val="3"/>
                <c:pt idx="0">
                  <c:v>2430826.1220300002</c:v>
                </c:pt>
                <c:pt idx="1">
                  <c:v>2413357.5628</c:v>
                </c:pt>
                <c:pt idx="2">
                  <c:v>2433293.9941689991</c:v>
                </c:pt>
              </c:numCache>
            </c:numRef>
          </c:val>
        </c:ser>
        <c:ser>
          <c:idx val="13"/>
          <c:order val="13"/>
          <c:tx>
            <c:strRef>
              <c:f>'[1]Superficie coberturas'!$G$32</c:f>
              <c:strCache>
                <c:ptCount val="1"/>
                <c:pt idx="0">
                  <c:v>Mosaico de cultivos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coberturas'!$H$32:$J$32</c:f>
              <c:numCache>
                <c:formatCode>General</c:formatCode>
                <c:ptCount val="3"/>
                <c:pt idx="0">
                  <c:v>176683.62473899999</c:v>
                </c:pt>
                <c:pt idx="1">
                  <c:v>135487.37392499999</c:v>
                </c:pt>
                <c:pt idx="2">
                  <c:v>180084.06579999995</c:v>
                </c:pt>
              </c:numCache>
            </c:numRef>
          </c:val>
        </c:ser>
        <c:ser>
          <c:idx val="14"/>
          <c:order val="14"/>
          <c:tx>
            <c:strRef>
              <c:f>'[1]Superficie coberturas'!$G$33</c:f>
              <c:strCache>
                <c:ptCount val="1"/>
                <c:pt idx="0">
                  <c:v>Mosaico de pastos y cultivos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coberturas'!$H$33:$J$33</c:f>
              <c:numCache>
                <c:formatCode>General</c:formatCode>
                <c:ptCount val="3"/>
                <c:pt idx="0">
                  <c:v>2764636.1162899998</c:v>
                </c:pt>
                <c:pt idx="1">
                  <c:v>2815608.3651700001</c:v>
                </c:pt>
                <c:pt idx="2">
                  <c:v>2666614.7924810001</c:v>
                </c:pt>
              </c:numCache>
            </c:numRef>
          </c:val>
        </c:ser>
        <c:ser>
          <c:idx val="15"/>
          <c:order val="15"/>
          <c:tx>
            <c:strRef>
              <c:f>'[1]Superficie coberturas'!$G$34</c:f>
              <c:strCache>
                <c:ptCount val="1"/>
                <c:pt idx="0">
                  <c:v>Mosaico de cultivos, pastos y espacios naturales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coberturas'!$H$34:$J$34</c:f>
              <c:numCache>
                <c:formatCode>General</c:formatCode>
                <c:ptCount val="3"/>
                <c:pt idx="0">
                  <c:v>4176049.6174499998</c:v>
                </c:pt>
                <c:pt idx="1">
                  <c:v>4729494.5065700002</c:v>
                </c:pt>
                <c:pt idx="2">
                  <c:v>4146525.2363890121</c:v>
                </c:pt>
              </c:numCache>
            </c:numRef>
          </c:val>
        </c:ser>
        <c:ser>
          <c:idx val="16"/>
          <c:order val="16"/>
          <c:tx>
            <c:strRef>
              <c:f>'[1]Superficie coberturas'!$G$35</c:f>
              <c:strCache>
                <c:ptCount val="1"/>
                <c:pt idx="0">
                  <c:v>Mosaico de pastos con espacios naturales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coberturas'!$H$35:$J$35</c:f>
              <c:numCache>
                <c:formatCode>General</c:formatCode>
                <c:ptCount val="3"/>
                <c:pt idx="0">
                  <c:v>4358341.3471499998</c:v>
                </c:pt>
                <c:pt idx="1">
                  <c:v>5284128.9825400002</c:v>
                </c:pt>
                <c:pt idx="2">
                  <c:v>4935445.4497610331</c:v>
                </c:pt>
              </c:numCache>
            </c:numRef>
          </c:val>
        </c:ser>
        <c:ser>
          <c:idx val="17"/>
          <c:order val="17"/>
          <c:tx>
            <c:strRef>
              <c:f>'[1]Superficie coberturas'!$G$36</c:f>
              <c:strCache>
                <c:ptCount val="1"/>
                <c:pt idx="0">
                  <c:v>Mosaico de cultivos con espacios naturales</c:v>
                </c:pt>
              </c:strCache>
            </c:strRef>
          </c:tx>
          <c:cat>
            <c:strRef>
              <c:f>'[1]Superficie coberturas'!$H$7:$J$7</c:f>
              <c:strCache>
                <c:ptCount val="3"/>
                <c:pt idx="0">
                  <c:v>2000-2002</c:v>
                </c:pt>
                <c:pt idx="1">
                  <c:v>2005-2009</c:v>
                </c:pt>
                <c:pt idx="2">
                  <c:v>2010-2012</c:v>
                </c:pt>
              </c:strCache>
            </c:strRef>
          </c:cat>
          <c:val>
            <c:numRef>
              <c:f>'[1]Superficie coberturas'!$H$36:$J$36</c:f>
              <c:numCache>
                <c:formatCode>General</c:formatCode>
                <c:ptCount val="3"/>
                <c:pt idx="0">
                  <c:v>501010.55893300002</c:v>
                </c:pt>
                <c:pt idx="1">
                  <c:v>423574.12136799999</c:v>
                </c:pt>
                <c:pt idx="2">
                  <c:v>500206.90945999947</c:v>
                </c:pt>
              </c:numCache>
            </c:numRef>
          </c:val>
        </c:ser>
        <c:overlap val="100"/>
        <c:axId val="52747264"/>
        <c:axId val="63251200"/>
      </c:barChart>
      <c:catAx>
        <c:axId val="52747264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63251200"/>
        <c:crosses val="autoZero"/>
        <c:auto val="1"/>
        <c:lblAlgn val="ctr"/>
        <c:lblOffset val="100"/>
      </c:catAx>
      <c:valAx>
        <c:axId val="632512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52747264"/>
        <c:crosses val="autoZero"/>
        <c:crossBetween val="between"/>
      </c:valAx>
    </c:plotArea>
    <c:legend>
      <c:legendPos val="r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2914650</xdr:colOff>
      <xdr:row>1</xdr:row>
      <xdr:rowOff>19050</xdr:rowOff>
    </xdr:from>
    <xdr:to>
      <xdr:col>6</xdr:col>
      <xdr:colOff>828675</xdr:colOff>
      <xdr:row>1</xdr:row>
      <xdr:rowOff>628650</xdr:rowOff>
    </xdr:to>
    <xdr:pic>
      <xdr:nvPicPr>
        <xdr:cNvPr id="2049" name="Picture 4" descr="vivian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5129" b="95544"/>
        <a:stretch>
          <a:fillRect/>
        </a:stretch>
      </xdr:blipFill>
      <xdr:spPr bwMode="auto">
        <a:xfrm>
          <a:off x="2914650" y="209550"/>
          <a:ext cx="68675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1219200</xdr:colOff>
      <xdr:row>1</xdr:row>
      <xdr:rowOff>161925</xdr:rowOff>
    </xdr:from>
    <xdr:to>
      <xdr:col>0</xdr:col>
      <xdr:colOff>2724150</xdr:colOff>
      <xdr:row>1</xdr:row>
      <xdr:rowOff>847725</xdr:rowOff>
    </xdr:to>
    <xdr:pic>
      <xdr:nvPicPr>
        <xdr:cNvPr id="2050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352425"/>
          <a:ext cx="15049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1</xdr:row>
      <xdr:rowOff>76200</xdr:rowOff>
    </xdr:from>
    <xdr:to>
      <xdr:col>0</xdr:col>
      <xdr:colOff>942975</xdr:colOff>
      <xdr:row>1</xdr:row>
      <xdr:rowOff>981075</xdr:rowOff>
    </xdr:to>
    <xdr:pic>
      <xdr:nvPicPr>
        <xdr:cNvPr id="2051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266700"/>
          <a:ext cx="7715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2914650</xdr:colOff>
      <xdr:row>1</xdr:row>
      <xdr:rowOff>19050</xdr:rowOff>
    </xdr:from>
    <xdr:to>
      <xdr:col>6</xdr:col>
      <xdr:colOff>828675</xdr:colOff>
      <xdr:row>1</xdr:row>
      <xdr:rowOff>628650</xdr:rowOff>
    </xdr:to>
    <xdr:pic>
      <xdr:nvPicPr>
        <xdr:cNvPr id="3073" name="Picture 4" descr="vivian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5129" b="95544"/>
        <a:stretch>
          <a:fillRect/>
        </a:stretch>
      </xdr:blipFill>
      <xdr:spPr bwMode="auto">
        <a:xfrm>
          <a:off x="2914650" y="209550"/>
          <a:ext cx="68675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1219200</xdr:colOff>
      <xdr:row>1</xdr:row>
      <xdr:rowOff>161925</xdr:rowOff>
    </xdr:from>
    <xdr:to>
      <xdr:col>0</xdr:col>
      <xdr:colOff>2724150</xdr:colOff>
      <xdr:row>1</xdr:row>
      <xdr:rowOff>847725</xdr:rowOff>
    </xdr:to>
    <xdr:pic>
      <xdr:nvPicPr>
        <xdr:cNvPr id="307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352425"/>
          <a:ext cx="15049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1</xdr:row>
      <xdr:rowOff>76200</xdr:rowOff>
    </xdr:from>
    <xdr:to>
      <xdr:col>0</xdr:col>
      <xdr:colOff>942975</xdr:colOff>
      <xdr:row>1</xdr:row>
      <xdr:rowOff>981075</xdr:rowOff>
    </xdr:to>
    <xdr:pic>
      <xdr:nvPicPr>
        <xdr:cNvPr id="3075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266700"/>
          <a:ext cx="7715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</xdr:row>
      <xdr:rowOff>133350</xdr:rowOff>
    </xdr:from>
    <xdr:to>
      <xdr:col>4</xdr:col>
      <xdr:colOff>209550</xdr:colOff>
      <xdr:row>1</xdr:row>
      <xdr:rowOff>787399</xdr:rowOff>
    </xdr:to>
    <xdr:pic>
      <xdr:nvPicPr>
        <xdr:cNvPr id="2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0" y="323850"/>
          <a:ext cx="1381125" cy="65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192698</xdr:colOff>
      <xdr:row>1</xdr:row>
      <xdr:rowOff>52417</xdr:rowOff>
    </xdr:from>
    <xdr:to>
      <xdr:col>2</xdr:col>
      <xdr:colOff>447675</xdr:colOff>
      <xdr:row>1</xdr:row>
      <xdr:rowOff>847725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973" y="242917"/>
          <a:ext cx="702652" cy="795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571499</xdr:colOff>
      <xdr:row>7</xdr:row>
      <xdr:rowOff>38100</xdr:rowOff>
    </xdr:from>
    <xdr:to>
      <xdr:col>30</xdr:col>
      <xdr:colOff>180975</xdr:colOff>
      <xdr:row>21</xdr:row>
      <xdr:rowOff>228600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619125</xdr:colOff>
      <xdr:row>21</xdr:row>
      <xdr:rowOff>371475</xdr:rowOff>
    </xdr:from>
    <xdr:to>
      <xdr:col>29</xdr:col>
      <xdr:colOff>723900</xdr:colOff>
      <xdr:row>34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%20Superficie%20diferentes%20cobertur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perficie coberturas"/>
      <sheetName val="datos "/>
      <sheetName val="G sup coberturas"/>
      <sheetName val="Territorios artificializados"/>
      <sheetName val="Territorios Agrícolas"/>
      <sheetName val="Bosques y areas seminaturales"/>
      <sheetName val="Areas humedas"/>
      <sheetName val="Superficies de agua"/>
    </sheetNames>
    <sheetDataSet>
      <sheetData sheetId="0">
        <row r="7">
          <cell r="H7" t="str">
            <v>2000-2002</v>
          </cell>
          <cell r="I7" t="str">
            <v>2005-2009</v>
          </cell>
          <cell r="J7" t="str">
            <v>2010-2012</v>
          </cell>
        </row>
        <row r="8">
          <cell r="G8" t="str">
            <v>Tejido urbano continuo</v>
          </cell>
          <cell r="H8">
            <v>193635.683949</v>
          </cell>
          <cell r="I8">
            <v>209257.762911</v>
          </cell>
          <cell r="J8">
            <v>224644.2686079999</v>
          </cell>
        </row>
        <row r="9">
          <cell r="G9" t="str">
            <v>Tejido urbano discontinuo</v>
          </cell>
          <cell r="H9">
            <v>40727.021926100002</v>
          </cell>
          <cell r="I9">
            <v>44171.482076499997</v>
          </cell>
          <cell r="J9">
            <v>63868.439280000013</v>
          </cell>
        </row>
        <row r="10">
          <cell r="G10" t="str">
            <v>Zonas industriales o comerciales</v>
          </cell>
          <cell r="H10">
            <v>14100.6312038</v>
          </cell>
          <cell r="I10">
            <v>14555.705508700001</v>
          </cell>
          <cell r="J10">
            <v>17649.366269999999</v>
          </cell>
        </row>
        <row r="11">
          <cell r="G11" t="str">
            <v>Red vial, ferroviaria y terrenos asociados</v>
          </cell>
          <cell r="H11">
            <v>90036.335837999999</v>
          </cell>
          <cell r="I11">
            <v>9939.8779637200005</v>
          </cell>
          <cell r="J11">
            <v>10059.606460000003</v>
          </cell>
        </row>
        <row r="12">
          <cell r="G12" t="str">
            <v>Zonas portuarias</v>
          </cell>
          <cell r="H12">
            <v>797.88784925799996</v>
          </cell>
          <cell r="I12">
            <v>1086.4156526700001</v>
          </cell>
          <cell r="J12">
            <v>1093.2851000000001</v>
          </cell>
        </row>
        <row r="13">
          <cell r="G13" t="str">
            <v>Aeropuertos</v>
          </cell>
          <cell r="H13">
            <v>6676.7794177200003</v>
          </cell>
          <cell r="I13">
            <v>7916.5423822100001</v>
          </cell>
          <cell r="J13">
            <v>7629.3074800000022</v>
          </cell>
        </row>
        <row r="14">
          <cell r="G14" t="str">
            <v>Obras hidráulicas</v>
          </cell>
          <cell r="H14">
            <v>552.74416966900003</v>
          </cell>
          <cell r="I14">
            <v>426.10171141199999</v>
          </cell>
          <cell r="J14">
            <v>1098.9925000000001</v>
          </cell>
        </row>
        <row r="15">
          <cell r="G15" t="str">
            <v>Zonas de extracción minera</v>
          </cell>
          <cell r="H15">
            <v>61437.432677899997</v>
          </cell>
          <cell r="I15">
            <v>73397.671973999997</v>
          </cell>
          <cell r="J15">
            <v>99835.86245000003</v>
          </cell>
        </row>
        <row r="16">
          <cell r="G16" t="str">
            <v>Zona de disposición de residuos</v>
          </cell>
          <cell r="H16">
            <v>50.551280573100001</v>
          </cell>
          <cell r="I16">
            <v>25.704587357499999</v>
          </cell>
          <cell r="J16">
            <v>1329.6990000000001</v>
          </cell>
        </row>
        <row r="17">
          <cell r="G17" t="str">
            <v>Zonas verdes urbanas</v>
          </cell>
          <cell r="H17">
            <v>2036.8134007000001</v>
          </cell>
          <cell r="I17">
            <v>2181.1632741499998</v>
          </cell>
          <cell r="J17">
            <v>3868.7366399999992</v>
          </cell>
        </row>
        <row r="18">
          <cell r="G18" t="str">
            <v>Instalaciones recreativas</v>
          </cell>
          <cell r="H18">
            <v>10069.2191351</v>
          </cell>
          <cell r="I18">
            <v>12057.2408729</v>
          </cell>
          <cell r="J18">
            <v>19535.124459999999</v>
          </cell>
        </row>
        <row r="19">
          <cell r="G19" t="str">
            <v>Otros cultivos transitorios</v>
          </cell>
          <cell r="H19">
            <v>121599.431203</v>
          </cell>
          <cell r="I19">
            <v>87229.892315399993</v>
          </cell>
          <cell r="J19">
            <v>60709.671899999994</v>
          </cell>
        </row>
        <row r="20">
          <cell r="G20" t="str">
            <v>Cereales</v>
          </cell>
          <cell r="H20">
            <v>301098.170537</v>
          </cell>
          <cell r="I20">
            <v>302431.20287199999</v>
          </cell>
          <cell r="J20">
            <v>314956.51669999998</v>
          </cell>
        </row>
        <row r="21">
          <cell r="G21" t="str">
            <v>Oleaginosas y leguminosas</v>
          </cell>
          <cell r="H21">
            <v>2241.29540013</v>
          </cell>
          <cell r="I21">
            <v>423.67978161600001</v>
          </cell>
          <cell r="J21">
            <v>2756.9989</v>
          </cell>
        </row>
        <row r="22">
          <cell r="G22" t="str">
            <v>Hortalizas</v>
          </cell>
          <cell r="H22">
            <v>594.02117324699998</v>
          </cell>
          <cell r="I22">
            <v>1516.99327666</v>
          </cell>
          <cell r="J22">
            <v>1526.7415000000001</v>
          </cell>
        </row>
        <row r="23">
          <cell r="G23" t="str">
            <v>Tubérculos</v>
          </cell>
          <cell r="H23">
            <v>16107.693275</v>
          </cell>
          <cell r="I23">
            <v>16435.2218541</v>
          </cell>
          <cell r="J23">
            <v>13936.943240000008</v>
          </cell>
        </row>
        <row r="24">
          <cell r="G24" t="str">
            <v>Cultivos permanentes herbáceos</v>
          </cell>
        </row>
        <row r="25">
          <cell r="G25" t="str">
            <v>Cultivos permanentes arbustivos</v>
          </cell>
          <cell r="H25">
            <v>405996.40648100001</v>
          </cell>
          <cell r="I25">
            <v>447013.95873200003</v>
          </cell>
          <cell r="J25">
            <v>468699.16719999979</v>
          </cell>
        </row>
        <row r="26">
          <cell r="G26" t="str">
            <v>Cultivos permanentes arbóreos</v>
          </cell>
          <cell r="H26">
            <v>197626.84998200001</v>
          </cell>
          <cell r="I26">
            <v>282375.50790099998</v>
          </cell>
          <cell r="J26">
            <v>442342.33070999966</v>
          </cell>
        </row>
        <row r="27">
          <cell r="G27" t="str">
            <v>Cultivos agroforestales</v>
          </cell>
          <cell r="H27">
            <v>0</v>
          </cell>
          <cell r="I27">
            <v>216.42810384800001</v>
          </cell>
          <cell r="J27">
            <v>745.51679999999999</v>
          </cell>
        </row>
        <row r="28">
          <cell r="G28" t="str">
            <v>Cultivos confinados</v>
          </cell>
          <cell r="H28">
            <v>4732.7684233800001</v>
          </cell>
          <cell r="I28">
            <v>7151.3914962199997</v>
          </cell>
          <cell r="J28">
            <v>8012.1940000000059</v>
          </cell>
        </row>
        <row r="29">
          <cell r="G29" t="str">
            <v>Pastos limpios</v>
          </cell>
        </row>
        <row r="30">
          <cell r="G30" t="str">
            <v>Pastos arbolados</v>
          </cell>
          <cell r="H30">
            <v>470883.249931</v>
          </cell>
          <cell r="I30">
            <v>613168.79940999998</v>
          </cell>
          <cell r="J30">
            <v>607117.15618999978</v>
          </cell>
        </row>
        <row r="31">
          <cell r="G31" t="str">
            <v>Pastos enmalezados</v>
          </cell>
          <cell r="H31">
            <v>2430826.1220300002</v>
          </cell>
          <cell r="I31">
            <v>2413357.5628</v>
          </cell>
          <cell r="J31">
            <v>2433293.9941689991</v>
          </cell>
        </row>
        <row r="32">
          <cell r="G32" t="str">
            <v>Mosaico de cultivos</v>
          </cell>
          <cell r="H32">
            <v>176683.62473899999</v>
          </cell>
          <cell r="I32">
            <v>135487.37392499999</v>
          </cell>
          <cell r="J32">
            <v>180084.06579999995</v>
          </cell>
        </row>
        <row r="33">
          <cell r="G33" t="str">
            <v>Mosaico de pastos y cultivos</v>
          </cell>
          <cell r="H33">
            <v>2764636.1162899998</v>
          </cell>
          <cell r="I33">
            <v>2815608.3651700001</v>
          </cell>
          <cell r="J33">
            <v>2666614.7924810001</v>
          </cell>
        </row>
        <row r="34">
          <cell r="G34" t="str">
            <v>Mosaico de cultivos, pastos y espacios naturales</v>
          </cell>
          <cell r="H34">
            <v>4176049.6174499998</v>
          </cell>
          <cell r="I34">
            <v>4729494.5065700002</v>
          </cell>
          <cell r="J34">
            <v>4146525.2363890121</v>
          </cell>
        </row>
        <row r="35">
          <cell r="G35" t="str">
            <v>Mosaico de pastos con espacios naturales</v>
          </cell>
          <cell r="H35">
            <v>4358341.3471499998</v>
          </cell>
          <cell r="I35">
            <v>5284128.9825400002</v>
          </cell>
          <cell r="J35">
            <v>4935445.4497610331</v>
          </cell>
        </row>
        <row r="36">
          <cell r="G36" t="str">
            <v>Mosaico de cultivos con espacios naturales</v>
          </cell>
          <cell r="H36">
            <v>501010.55893300002</v>
          </cell>
          <cell r="I36">
            <v>423574.12136799999</v>
          </cell>
          <cell r="J36">
            <v>500206.90945999947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7"/>
  <sheetViews>
    <sheetView showGridLines="0" zoomScale="90" zoomScaleNormal="90" workbookViewId="0"/>
  </sheetViews>
  <sheetFormatPr baseColWidth="10" defaultColWidth="11.42578125" defaultRowHeight="12.75"/>
  <cols>
    <col min="1" max="1" width="70.7109375" style="3" customWidth="1"/>
    <col min="2" max="7" width="12.7109375" style="3" customWidth="1"/>
    <col min="8" max="16384" width="11.42578125" style="3"/>
  </cols>
  <sheetData>
    <row r="1" spans="1:7" customFormat="1" ht="15"/>
    <row r="2" spans="1:7" customFormat="1" ht="84.95" customHeight="1">
      <c r="A2" s="56"/>
      <c r="B2" s="56"/>
      <c r="C2" s="56"/>
      <c r="D2" s="56"/>
      <c r="E2" s="56"/>
      <c r="F2" s="56"/>
      <c r="G2" s="56"/>
    </row>
    <row r="3" spans="1:7" customFormat="1" ht="15" customHeight="1"/>
    <row r="4" spans="1:7" customFormat="1" ht="30" customHeight="1">
      <c r="A4" s="57" t="s">
        <v>84</v>
      </c>
      <c r="B4" s="57"/>
      <c r="C4" s="57"/>
      <c r="D4" s="57"/>
      <c r="E4" s="57"/>
      <c r="F4" s="57"/>
      <c r="G4" s="57"/>
    </row>
    <row r="5" spans="1:7" customFormat="1" ht="15" customHeight="1">
      <c r="A5" s="2"/>
      <c r="B5" s="2"/>
      <c r="C5" s="2"/>
      <c r="D5" s="2"/>
      <c r="E5" s="2"/>
      <c r="F5" s="2"/>
      <c r="G5" s="2"/>
    </row>
    <row r="6" spans="1:7" ht="30" customHeight="1">
      <c r="A6" s="60" t="s">
        <v>81</v>
      </c>
      <c r="B6" s="62" t="s">
        <v>0</v>
      </c>
      <c r="C6" s="62"/>
      <c r="D6" s="62" t="s">
        <v>2</v>
      </c>
      <c r="E6" s="62"/>
      <c r="F6" s="62" t="s">
        <v>22</v>
      </c>
      <c r="G6" s="62"/>
    </row>
    <row r="7" spans="1:7" ht="30" customHeight="1">
      <c r="A7" s="61"/>
      <c r="B7" s="11" t="s">
        <v>1</v>
      </c>
      <c r="C7" s="11" t="s">
        <v>3</v>
      </c>
      <c r="D7" s="11" t="s">
        <v>1</v>
      </c>
      <c r="E7" s="11" t="s">
        <v>3</v>
      </c>
      <c r="F7" s="11" t="s">
        <v>1</v>
      </c>
      <c r="G7" s="10" t="s">
        <v>3</v>
      </c>
    </row>
    <row r="8" spans="1:7" ht="30" customHeight="1">
      <c r="A8" s="4" t="s">
        <v>53</v>
      </c>
      <c r="B8" s="5">
        <v>287796</v>
      </c>
      <c r="C8" s="6">
        <f t="shared" ref="C8:C45" si="0">(B8*100)/$F$45</f>
        <v>1.2804642267892945</v>
      </c>
      <c r="D8" s="5">
        <v>0</v>
      </c>
      <c r="E8" s="6">
        <f t="shared" ref="E8:E45" si="1">(D8*100)/$F$45</f>
        <v>0</v>
      </c>
      <c r="F8" s="5">
        <f>B8+D8</f>
        <v>287796</v>
      </c>
      <c r="G8" s="6">
        <f t="shared" ref="G8:G45" si="2">(F8*100)/$F$45</f>
        <v>1.2804642267892945</v>
      </c>
    </row>
    <row r="9" spans="1:7" ht="30" customHeight="1">
      <c r="A9" s="1" t="s">
        <v>54</v>
      </c>
      <c r="B9" s="7">
        <v>75591</v>
      </c>
      <c r="C9" s="8">
        <f t="shared" si="0"/>
        <v>0.33632007174258699</v>
      </c>
      <c r="D9" s="7">
        <v>0</v>
      </c>
      <c r="E9" s="8">
        <f t="shared" si="1"/>
        <v>0</v>
      </c>
      <c r="F9" s="7">
        <f t="shared" ref="F9:F45" si="3">B9+D9</f>
        <v>75591</v>
      </c>
      <c r="G9" s="8">
        <f t="shared" si="2"/>
        <v>0.33632007174258699</v>
      </c>
    </row>
    <row r="10" spans="1:7" ht="30" customHeight="1">
      <c r="A10" s="1" t="s">
        <v>47</v>
      </c>
      <c r="B10" s="7">
        <v>36909</v>
      </c>
      <c r="C10" s="8">
        <f t="shared" si="0"/>
        <v>0.16421581309874381</v>
      </c>
      <c r="D10" s="7">
        <v>0</v>
      </c>
      <c r="E10" s="8">
        <f t="shared" si="1"/>
        <v>0</v>
      </c>
      <c r="F10" s="7">
        <f t="shared" si="3"/>
        <v>36909</v>
      </c>
      <c r="G10" s="8">
        <f t="shared" si="2"/>
        <v>0.16421581309874381</v>
      </c>
    </row>
    <row r="11" spans="1:7" ht="30" customHeight="1">
      <c r="A11" s="1" t="s">
        <v>4</v>
      </c>
      <c r="B11" s="7">
        <v>25349</v>
      </c>
      <c r="C11" s="8">
        <f t="shared" si="0"/>
        <v>0.11278297017638128</v>
      </c>
      <c r="D11" s="7">
        <v>0</v>
      </c>
      <c r="E11" s="8">
        <f t="shared" si="1"/>
        <v>0</v>
      </c>
      <c r="F11" s="7">
        <f t="shared" si="3"/>
        <v>25349</v>
      </c>
      <c r="G11" s="8">
        <f t="shared" si="2"/>
        <v>0.11278297017638128</v>
      </c>
    </row>
    <row r="12" spans="1:7" ht="30" customHeight="1">
      <c r="A12" s="1" t="s">
        <v>55</v>
      </c>
      <c r="B12" s="7">
        <v>2002</v>
      </c>
      <c r="C12" s="8">
        <f t="shared" si="0"/>
        <v>8.9073141462430606E-3</v>
      </c>
      <c r="D12" s="7">
        <v>0</v>
      </c>
      <c r="E12" s="8">
        <f t="shared" si="1"/>
        <v>0</v>
      </c>
      <c r="F12" s="7">
        <f t="shared" si="3"/>
        <v>2002</v>
      </c>
      <c r="G12" s="8">
        <f t="shared" si="2"/>
        <v>8.9073141462430606E-3</v>
      </c>
    </row>
    <row r="13" spans="1:7" ht="30" customHeight="1">
      <c r="A13" s="1" t="s">
        <v>68</v>
      </c>
      <c r="B13" s="7">
        <v>0</v>
      </c>
      <c r="C13" s="8">
        <f t="shared" si="0"/>
        <v>0</v>
      </c>
      <c r="D13" s="7">
        <v>2098</v>
      </c>
      <c r="E13" s="8">
        <f t="shared" si="1"/>
        <v>9.3344381013076624E-3</v>
      </c>
      <c r="F13" s="7">
        <f t="shared" si="3"/>
        <v>2098</v>
      </c>
      <c r="G13" s="8">
        <f t="shared" si="2"/>
        <v>9.3344381013076624E-3</v>
      </c>
    </row>
    <row r="14" spans="1:7" ht="30" customHeight="1">
      <c r="A14" s="1" t="s">
        <v>26</v>
      </c>
      <c r="B14" s="7">
        <v>0</v>
      </c>
      <c r="C14" s="8">
        <f t="shared" si="0"/>
        <v>0</v>
      </c>
      <c r="D14" s="7">
        <v>17591</v>
      </c>
      <c r="E14" s="8">
        <f t="shared" si="1"/>
        <v>7.8266015557723112E-2</v>
      </c>
      <c r="F14" s="7">
        <f t="shared" si="3"/>
        <v>17591</v>
      </c>
      <c r="G14" s="8">
        <f t="shared" si="2"/>
        <v>7.8266015557723112E-2</v>
      </c>
    </row>
    <row r="15" spans="1:7" ht="30" customHeight="1">
      <c r="A15" s="1" t="s">
        <v>27</v>
      </c>
      <c r="B15" s="7">
        <v>0</v>
      </c>
      <c r="C15" s="8">
        <f t="shared" si="0"/>
        <v>0</v>
      </c>
      <c r="D15" s="7">
        <v>29084</v>
      </c>
      <c r="E15" s="8">
        <f t="shared" si="1"/>
        <v>0.12940076155311347</v>
      </c>
      <c r="F15" s="7">
        <f t="shared" si="3"/>
        <v>29084</v>
      </c>
      <c r="G15" s="8">
        <f t="shared" si="2"/>
        <v>0.12940076155311347</v>
      </c>
    </row>
    <row r="16" spans="1:7" ht="30" customHeight="1">
      <c r="A16" s="1" t="s">
        <v>56</v>
      </c>
      <c r="B16" s="7">
        <v>0</v>
      </c>
      <c r="C16" s="8">
        <f t="shared" si="0"/>
        <v>0</v>
      </c>
      <c r="D16" s="7">
        <v>6683</v>
      </c>
      <c r="E16" s="8">
        <f t="shared" si="1"/>
        <v>2.9734056163507678E-2</v>
      </c>
      <c r="F16" s="7">
        <f t="shared" si="3"/>
        <v>6683</v>
      </c>
      <c r="G16" s="8">
        <f t="shared" si="2"/>
        <v>2.9734056163507678E-2</v>
      </c>
    </row>
    <row r="17" spans="1:7" ht="30" customHeight="1">
      <c r="A17" s="1" t="s">
        <v>57</v>
      </c>
      <c r="B17" s="7">
        <v>0</v>
      </c>
      <c r="C17" s="8">
        <f t="shared" si="0"/>
        <v>0</v>
      </c>
      <c r="D17" s="7">
        <v>2954</v>
      </c>
      <c r="E17" s="8">
        <f t="shared" si="1"/>
        <v>1.3142960033967033E-2</v>
      </c>
      <c r="F17" s="7">
        <f t="shared" si="3"/>
        <v>2954</v>
      </c>
      <c r="G17" s="8">
        <f t="shared" si="2"/>
        <v>1.3142960033967033E-2</v>
      </c>
    </row>
    <row r="18" spans="1:7" ht="30" customHeight="1">
      <c r="A18" s="1" t="s">
        <v>73</v>
      </c>
      <c r="B18" s="7">
        <v>0</v>
      </c>
      <c r="C18" s="8">
        <f t="shared" si="0"/>
        <v>0</v>
      </c>
      <c r="D18" s="7">
        <v>726</v>
      </c>
      <c r="E18" s="8">
        <f t="shared" si="1"/>
        <v>3.2301249101760548E-3</v>
      </c>
      <c r="F18" s="7">
        <f t="shared" si="3"/>
        <v>726</v>
      </c>
      <c r="G18" s="8">
        <f t="shared" si="2"/>
        <v>3.2301249101760548E-3</v>
      </c>
    </row>
    <row r="19" spans="1:7" ht="30" customHeight="1">
      <c r="A19" s="1" t="s">
        <v>58</v>
      </c>
      <c r="B19" s="7">
        <v>2319621</v>
      </c>
      <c r="C19" s="8">
        <f t="shared" si="0"/>
        <v>10.320475997613622</v>
      </c>
      <c r="D19" s="7">
        <v>0</v>
      </c>
      <c r="E19" s="8">
        <f t="shared" si="1"/>
        <v>0</v>
      </c>
      <c r="F19" s="7">
        <f t="shared" si="3"/>
        <v>2319621</v>
      </c>
      <c r="G19" s="8">
        <f t="shared" si="2"/>
        <v>10.320475997613622</v>
      </c>
    </row>
    <row r="20" spans="1:7" ht="30" customHeight="1">
      <c r="A20" s="1" t="s">
        <v>59</v>
      </c>
      <c r="B20" s="7">
        <v>845354</v>
      </c>
      <c r="C20" s="8">
        <f t="shared" si="0"/>
        <v>3.7611556657258518</v>
      </c>
      <c r="D20" s="7">
        <v>0</v>
      </c>
      <c r="E20" s="8">
        <f t="shared" si="1"/>
        <v>0</v>
      </c>
      <c r="F20" s="7">
        <f t="shared" si="3"/>
        <v>845354</v>
      </c>
      <c r="G20" s="8">
        <f t="shared" si="2"/>
        <v>3.7611556657258518</v>
      </c>
    </row>
    <row r="21" spans="1:7" ht="30" customHeight="1">
      <c r="A21" s="1" t="s">
        <v>6</v>
      </c>
      <c r="B21" s="7">
        <v>26575</v>
      </c>
      <c r="C21" s="8">
        <f t="shared" si="0"/>
        <v>0.11823769901918547</v>
      </c>
      <c r="D21" s="7">
        <v>0</v>
      </c>
      <c r="E21" s="8">
        <f t="shared" si="1"/>
        <v>0</v>
      </c>
      <c r="F21" s="7">
        <f t="shared" si="3"/>
        <v>26575</v>
      </c>
      <c r="G21" s="8">
        <f t="shared" si="2"/>
        <v>0.11823769901918547</v>
      </c>
    </row>
    <row r="22" spans="1:7" ht="30" customHeight="1">
      <c r="A22" s="1" t="s">
        <v>13</v>
      </c>
      <c r="B22" s="7">
        <v>358122</v>
      </c>
      <c r="C22" s="8">
        <f t="shared" si="0"/>
        <v>1.5933592191213073</v>
      </c>
      <c r="D22" s="7">
        <v>0</v>
      </c>
      <c r="E22" s="8">
        <f t="shared" si="1"/>
        <v>0</v>
      </c>
      <c r="F22" s="7">
        <f t="shared" si="3"/>
        <v>358122</v>
      </c>
      <c r="G22" s="8">
        <f t="shared" si="2"/>
        <v>1.5933592191213073</v>
      </c>
    </row>
    <row r="23" spans="1:7" ht="30" customHeight="1">
      <c r="A23" s="1" t="s">
        <v>28</v>
      </c>
      <c r="B23" s="7">
        <v>649024</v>
      </c>
      <c r="C23" s="8">
        <f t="shared" si="0"/>
        <v>2.8876426855400879</v>
      </c>
      <c r="D23" s="7">
        <v>0</v>
      </c>
      <c r="E23" s="8">
        <f t="shared" si="1"/>
        <v>0</v>
      </c>
      <c r="F23" s="7">
        <f t="shared" si="3"/>
        <v>649024</v>
      </c>
      <c r="G23" s="8">
        <f t="shared" si="2"/>
        <v>2.8876426855400879</v>
      </c>
    </row>
    <row r="24" spans="1:7" ht="30" customHeight="1">
      <c r="A24" s="1" t="s">
        <v>60</v>
      </c>
      <c r="B24" s="7">
        <v>64060</v>
      </c>
      <c r="C24" s="8">
        <f t="shared" si="0"/>
        <v>0.28501625584831691</v>
      </c>
      <c r="D24" s="7">
        <v>0</v>
      </c>
      <c r="E24" s="8">
        <f t="shared" si="1"/>
        <v>0</v>
      </c>
      <c r="F24" s="7">
        <f t="shared" si="3"/>
        <v>64060</v>
      </c>
      <c r="G24" s="8">
        <f t="shared" si="2"/>
        <v>0.28501625584831691</v>
      </c>
    </row>
    <row r="25" spans="1:7" ht="30" customHeight="1">
      <c r="A25" s="1" t="s">
        <v>69</v>
      </c>
      <c r="B25" s="7">
        <v>15830603</v>
      </c>
      <c r="C25" s="8">
        <f t="shared" si="0"/>
        <v>70.433643379349562</v>
      </c>
      <c r="D25" s="7">
        <v>0</v>
      </c>
      <c r="E25" s="8">
        <f t="shared" si="1"/>
        <v>0</v>
      </c>
      <c r="F25" s="7">
        <f t="shared" si="3"/>
        <v>15830603</v>
      </c>
      <c r="G25" s="8">
        <f t="shared" si="2"/>
        <v>70.433643379349562</v>
      </c>
    </row>
    <row r="26" spans="1:7" ht="30" customHeight="1">
      <c r="A26" s="1" t="s">
        <v>18</v>
      </c>
      <c r="B26" s="7">
        <v>0</v>
      </c>
      <c r="C26" s="8">
        <f t="shared" si="0"/>
        <v>0</v>
      </c>
      <c r="D26" s="7">
        <v>130</v>
      </c>
      <c r="E26" s="8">
        <f t="shared" si="1"/>
        <v>5.7839702248331558E-4</v>
      </c>
      <c r="F26" s="7">
        <f t="shared" si="3"/>
        <v>130</v>
      </c>
      <c r="G26" s="8">
        <f t="shared" si="2"/>
        <v>5.7839702248331558E-4</v>
      </c>
    </row>
    <row r="27" spans="1:7" ht="30" customHeight="1">
      <c r="A27" s="1" t="s">
        <v>67</v>
      </c>
      <c r="B27" s="7">
        <v>0</v>
      </c>
      <c r="C27" s="8">
        <f t="shared" si="0"/>
        <v>0</v>
      </c>
      <c r="D27" s="7">
        <v>1499</v>
      </c>
      <c r="E27" s="8">
        <f t="shared" si="1"/>
        <v>6.6693625900191541E-3</v>
      </c>
      <c r="F27" s="7">
        <f t="shared" si="3"/>
        <v>1499</v>
      </c>
      <c r="G27" s="8">
        <f t="shared" si="2"/>
        <v>6.6693625900191541E-3</v>
      </c>
    </row>
    <row r="28" spans="1:7" ht="30" customHeight="1">
      <c r="A28" s="1" t="s">
        <v>61</v>
      </c>
      <c r="B28" s="7">
        <v>649</v>
      </c>
      <c r="C28" s="8">
        <f t="shared" si="0"/>
        <v>2.8875359045513215E-3</v>
      </c>
      <c r="D28" s="7">
        <v>0</v>
      </c>
      <c r="E28" s="8">
        <f t="shared" si="1"/>
        <v>0</v>
      </c>
      <c r="F28" s="7">
        <f t="shared" si="3"/>
        <v>649</v>
      </c>
      <c r="G28" s="8">
        <f t="shared" si="2"/>
        <v>2.8875359045513215E-3</v>
      </c>
    </row>
    <row r="29" spans="1:7" ht="30" customHeight="1">
      <c r="A29" s="1" t="s">
        <v>62</v>
      </c>
      <c r="B29" s="7">
        <v>14826</v>
      </c>
      <c r="C29" s="8">
        <f t="shared" si="0"/>
        <v>6.5963955810289521E-2</v>
      </c>
      <c r="D29" s="7">
        <v>0</v>
      </c>
      <c r="E29" s="8">
        <f t="shared" si="1"/>
        <v>0</v>
      </c>
      <c r="F29" s="7">
        <f t="shared" si="3"/>
        <v>14826</v>
      </c>
      <c r="G29" s="8">
        <f t="shared" si="2"/>
        <v>6.5963955810289521E-2</v>
      </c>
    </row>
    <row r="30" spans="1:7" ht="30" customHeight="1">
      <c r="A30" s="1" t="s">
        <v>19</v>
      </c>
      <c r="B30" s="7">
        <v>10139</v>
      </c>
      <c r="C30" s="8">
        <f t="shared" si="0"/>
        <v>4.511051854583336E-2</v>
      </c>
      <c r="D30" s="7">
        <v>0</v>
      </c>
      <c r="E30" s="8">
        <f t="shared" si="1"/>
        <v>0</v>
      </c>
      <c r="F30" s="7">
        <f t="shared" si="3"/>
        <v>10139</v>
      </c>
      <c r="G30" s="8">
        <f t="shared" si="2"/>
        <v>4.511051854583336E-2</v>
      </c>
    </row>
    <row r="31" spans="1:7" ht="30" customHeight="1">
      <c r="A31" s="1" t="s">
        <v>63</v>
      </c>
      <c r="B31" s="7">
        <v>85306</v>
      </c>
      <c r="C31" s="8">
        <f t="shared" si="0"/>
        <v>0.37954412615355171</v>
      </c>
      <c r="D31" s="7">
        <v>0</v>
      </c>
      <c r="E31" s="8">
        <f t="shared" si="1"/>
        <v>0</v>
      </c>
      <c r="F31" s="7">
        <f t="shared" si="3"/>
        <v>85306</v>
      </c>
      <c r="G31" s="8">
        <f t="shared" si="2"/>
        <v>0.37954412615355171</v>
      </c>
    </row>
    <row r="32" spans="1:7" ht="30" customHeight="1">
      <c r="A32" s="1" t="s">
        <v>70</v>
      </c>
      <c r="B32" s="7">
        <v>12195</v>
      </c>
      <c r="C32" s="8">
        <f t="shared" si="0"/>
        <v>5.4258089916800256E-2</v>
      </c>
      <c r="D32" s="7">
        <v>0</v>
      </c>
      <c r="E32" s="8">
        <f t="shared" si="1"/>
        <v>0</v>
      </c>
      <c r="F32" s="7">
        <f t="shared" si="3"/>
        <v>12195</v>
      </c>
      <c r="G32" s="8">
        <f t="shared" si="2"/>
        <v>5.4258089916800256E-2</v>
      </c>
    </row>
    <row r="33" spans="1:7" ht="30" customHeight="1">
      <c r="A33" s="1" t="s">
        <v>74</v>
      </c>
      <c r="B33" s="7">
        <v>0</v>
      </c>
      <c r="C33" s="8">
        <f t="shared" si="0"/>
        <v>0</v>
      </c>
      <c r="D33" s="7">
        <v>257077</v>
      </c>
      <c r="E33" s="8">
        <f t="shared" si="1"/>
        <v>1.1437890103764872</v>
      </c>
      <c r="F33" s="7">
        <f t="shared" si="3"/>
        <v>257077</v>
      </c>
      <c r="G33" s="8">
        <f t="shared" si="2"/>
        <v>1.1437890103764872</v>
      </c>
    </row>
    <row r="34" spans="1:7" ht="30" customHeight="1">
      <c r="A34" s="1" t="s">
        <v>30</v>
      </c>
      <c r="B34" s="7">
        <v>0</v>
      </c>
      <c r="C34" s="8">
        <f t="shared" si="0"/>
        <v>0</v>
      </c>
      <c r="D34" s="7">
        <v>4906</v>
      </c>
      <c r="E34" s="8">
        <f t="shared" si="1"/>
        <v>2.182781378694728E-2</v>
      </c>
      <c r="F34" s="7">
        <f t="shared" si="3"/>
        <v>4906</v>
      </c>
      <c r="G34" s="8">
        <f t="shared" si="2"/>
        <v>2.182781378694728E-2</v>
      </c>
    </row>
    <row r="35" spans="1:7" ht="30" customHeight="1">
      <c r="A35" s="1" t="s">
        <v>8</v>
      </c>
      <c r="B35" s="7">
        <v>0</v>
      </c>
      <c r="C35" s="8">
        <f t="shared" si="0"/>
        <v>0</v>
      </c>
      <c r="D35" s="7">
        <v>88434</v>
      </c>
      <c r="E35" s="8">
        <f t="shared" si="1"/>
        <v>0.39346124835607332</v>
      </c>
      <c r="F35" s="7">
        <f t="shared" si="3"/>
        <v>88434</v>
      </c>
      <c r="G35" s="8">
        <f t="shared" si="2"/>
        <v>0.39346124835607332</v>
      </c>
    </row>
    <row r="36" spans="1:7" ht="30" customHeight="1">
      <c r="A36" s="1" t="s">
        <v>64</v>
      </c>
      <c r="B36" s="7">
        <v>0</v>
      </c>
      <c r="C36" s="8">
        <f t="shared" si="0"/>
        <v>0</v>
      </c>
      <c r="D36" s="7">
        <v>1337</v>
      </c>
      <c r="E36" s="8">
        <f t="shared" si="1"/>
        <v>5.9485909158476383E-3</v>
      </c>
      <c r="F36" s="7">
        <f t="shared" si="3"/>
        <v>1337</v>
      </c>
      <c r="G36" s="8">
        <f t="shared" si="2"/>
        <v>5.9485909158476383E-3</v>
      </c>
    </row>
    <row r="37" spans="1:7" ht="30" customHeight="1">
      <c r="A37" s="1" t="s">
        <v>65</v>
      </c>
      <c r="B37" s="7">
        <v>0</v>
      </c>
      <c r="C37" s="8">
        <f t="shared" si="0"/>
        <v>0</v>
      </c>
      <c r="D37" s="7">
        <v>1222440</v>
      </c>
      <c r="E37" s="8">
        <f t="shared" si="1"/>
        <v>5.438889662803879</v>
      </c>
      <c r="F37" s="7">
        <f t="shared" si="3"/>
        <v>1222440</v>
      </c>
      <c r="G37" s="8">
        <f t="shared" si="2"/>
        <v>5.438889662803879</v>
      </c>
    </row>
    <row r="38" spans="1:7" ht="30" customHeight="1">
      <c r="A38" s="1" t="s">
        <v>75</v>
      </c>
      <c r="B38" s="7">
        <v>0</v>
      </c>
      <c r="C38" s="8">
        <f t="shared" si="0"/>
        <v>0</v>
      </c>
      <c r="D38" s="7">
        <v>42504</v>
      </c>
      <c r="E38" s="8">
        <f t="shared" si="1"/>
        <v>0.18910913110485267</v>
      </c>
      <c r="F38" s="7">
        <f t="shared" si="3"/>
        <v>42504</v>
      </c>
      <c r="G38" s="8">
        <f t="shared" si="2"/>
        <v>0.18910913110485267</v>
      </c>
    </row>
    <row r="39" spans="1:7" ht="30" customHeight="1">
      <c r="A39" s="1" t="s">
        <v>66</v>
      </c>
      <c r="B39" s="7">
        <v>0</v>
      </c>
      <c r="C39" s="8">
        <f t="shared" si="0"/>
        <v>0</v>
      </c>
      <c r="D39" s="7">
        <v>416</v>
      </c>
      <c r="E39" s="8">
        <f t="shared" si="1"/>
        <v>1.8508704719466099E-3</v>
      </c>
      <c r="F39" s="7">
        <f t="shared" si="3"/>
        <v>416</v>
      </c>
      <c r="G39" s="8">
        <f t="shared" si="2"/>
        <v>1.8508704719466099E-3</v>
      </c>
    </row>
    <row r="40" spans="1:7" ht="30" customHeight="1">
      <c r="A40" s="1" t="s">
        <v>21</v>
      </c>
      <c r="B40" s="7">
        <v>0</v>
      </c>
      <c r="C40" s="8">
        <f t="shared" si="0"/>
        <v>0</v>
      </c>
      <c r="D40" s="7">
        <v>155</v>
      </c>
      <c r="E40" s="8">
        <f t="shared" si="1"/>
        <v>6.8962721911472241E-4</v>
      </c>
      <c r="F40" s="7">
        <f t="shared" si="3"/>
        <v>155</v>
      </c>
      <c r="G40" s="8">
        <f t="shared" si="2"/>
        <v>6.8962721911472241E-4</v>
      </c>
    </row>
    <row r="41" spans="1:7" ht="30" customHeight="1">
      <c r="A41" s="1" t="s">
        <v>10</v>
      </c>
      <c r="B41" s="7">
        <v>0</v>
      </c>
      <c r="C41" s="8">
        <f t="shared" si="0"/>
        <v>0</v>
      </c>
      <c r="D41" s="7">
        <v>2544</v>
      </c>
      <c r="E41" s="8">
        <f t="shared" si="1"/>
        <v>1.131878480921196E-2</v>
      </c>
      <c r="F41" s="7">
        <f t="shared" si="3"/>
        <v>2544</v>
      </c>
      <c r="G41" s="8">
        <f t="shared" si="2"/>
        <v>1.131878480921196E-2</v>
      </c>
    </row>
    <row r="42" spans="1:7" ht="30" customHeight="1">
      <c r="A42" s="1" t="s">
        <v>32</v>
      </c>
      <c r="B42" s="7">
        <v>0</v>
      </c>
      <c r="C42" s="8">
        <f t="shared" si="0"/>
        <v>0</v>
      </c>
      <c r="D42" s="7">
        <v>85745</v>
      </c>
      <c r="E42" s="8">
        <f t="shared" si="1"/>
        <v>0.38149732840639922</v>
      </c>
      <c r="F42" s="7">
        <f t="shared" si="3"/>
        <v>85745</v>
      </c>
      <c r="G42" s="8">
        <f t="shared" si="2"/>
        <v>0.38149732840639922</v>
      </c>
    </row>
    <row r="43" spans="1:7" ht="30" customHeight="1">
      <c r="A43" s="1" t="s">
        <v>52</v>
      </c>
      <c r="B43" s="7">
        <v>0</v>
      </c>
      <c r="C43" s="8">
        <f t="shared" si="0"/>
        <v>0</v>
      </c>
      <c r="D43" s="7">
        <v>65342</v>
      </c>
      <c r="E43" s="8">
        <f t="shared" si="1"/>
        <v>0.29072014033157545</v>
      </c>
      <c r="F43" s="7">
        <f t="shared" si="3"/>
        <v>65342</v>
      </c>
      <c r="G43" s="8">
        <f t="shared" si="2"/>
        <v>0.29072014033157545</v>
      </c>
    </row>
    <row r="44" spans="1:7" ht="30" customHeight="1">
      <c r="A44" s="1" t="s">
        <v>76</v>
      </c>
      <c r="B44" s="7">
        <v>125</v>
      </c>
      <c r="C44" s="8">
        <f t="shared" si="0"/>
        <v>5.5615098315703424E-4</v>
      </c>
      <c r="D44" s="7">
        <v>0</v>
      </c>
      <c r="E44" s="8">
        <f t="shared" si="1"/>
        <v>0</v>
      </c>
      <c r="F44" s="7">
        <f t="shared" si="3"/>
        <v>125</v>
      </c>
      <c r="G44" s="8">
        <f t="shared" si="2"/>
        <v>5.5615098315703424E-4</v>
      </c>
    </row>
    <row r="45" spans="1:7" ht="30" customHeight="1">
      <c r="A45" s="12" t="s">
        <v>33</v>
      </c>
      <c r="B45" s="9">
        <f>SUM(B8:B44)</f>
        <v>20644246</v>
      </c>
      <c r="C45" s="13">
        <f t="shared" si="0"/>
        <v>91.850541675485374</v>
      </c>
      <c r="D45" s="9">
        <f>SUM(D8:D44)</f>
        <v>1831665</v>
      </c>
      <c r="E45" s="13">
        <f t="shared" si="1"/>
        <v>8.149458324514633</v>
      </c>
      <c r="F45" s="9">
        <f t="shared" si="3"/>
        <v>22475911</v>
      </c>
      <c r="G45" s="13">
        <f t="shared" si="2"/>
        <v>100</v>
      </c>
    </row>
    <row r="46" spans="1:7" ht="30" customHeight="1">
      <c r="A46" s="58" t="s">
        <v>82</v>
      </c>
      <c r="B46" s="58"/>
      <c r="C46" s="58"/>
      <c r="D46" s="58"/>
      <c r="E46" s="58"/>
      <c r="F46" s="58"/>
      <c r="G46" s="58"/>
    </row>
    <row r="47" spans="1:7" ht="15" customHeight="1">
      <c r="A47" s="59" t="s">
        <v>83</v>
      </c>
      <c r="B47" s="59"/>
      <c r="C47" s="59"/>
      <c r="D47" s="59"/>
      <c r="E47" s="59"/>
      <c r="F47" s="59"/>
      <c r="G47" s="59"/>
    </row>
  </sheetData>
  <mergeCells count="8">
    <mergeCell ref="A2:G2"/>
    <mergeCell ref="A4:G4"/>
    <mergeCell ref="A46:G46"/>
    <mergeCell ref="A47:G47"/>
    <mergeCell ref="A6:A7"/>
    <mergeCell ref="B6:C6"/>
    <mergeCell ref="D6:E6"/>
    <mergeCell ref="F6:G6"/>
  </mergeCells>
  <phoneticPr fontId="5" type="noConversion"/>
  <pageMargins left="0.70866141732283472" right="0.70866141732283472" top="0.74803149606299213" bottom="0.74803149606299213" header="0.31496062992125984" footer="0.31496062992125984"/>
  <pageSetup scale="61" fitToHeight="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showGridLines="0" zoomScale="90" zoomScaleNormal="90" workbookViewId="0">
      <selection activeCell="D14" activeCellId="1" sqref="A1 D14"/>
    </sheetView>
  </sheetViews>
  <sheetFormatPr baseColWidth="10" defaultColWidth="11.42578125" defaultRowHeight="12.75"/>
  <cols>
    <col min="1" max="1" width="70.7109375" style="3" customWidth="1"/>
    <col min="2" max="7" width="12.7109375" style="3" customWidth="1"/>
    <col min="8" max="16384" width="11.42578125" style="3"/>
  </cols>
  <sheetData>
    <row r="1" spans="1:7" customFormat="1" ht="15"/>
    <row r="2" spans="1:7" customFormat="1" ht="84.95" customHeight="1">
      <c r="A2" s="56"/>
      <c r="B2" s="56"/>
      <c r="C2" s="56"/>
      <c r="D2" s="56"/>
      <c r="E2" s="56"/>
      <c r="F2" s="56"/>
      <c r="G2" s="56"/>
    </row>
    <row r="3" spans="1:7" customFormat="1" ht="15" customHeight="1"/>
    <row r="4" spans="1:7" customFormat="1" ht="30" customHeight="1">
      <c r="A4" s="57" t="s">
        <v>85</v>
      </c>
      <c r="B4" s="57"/>
      <c r="C4" s="57"/>
      <c r="D4" s="57"/>
      <c r="E4" s="57"/>
      <c r="F4" s="57"/>
      <c r="G4" s="57"/>
    </row>
    <row r="5" spans="1:7" customFormat="1" ht="15" customHeight="1">
      <c r="A5" s="2"/>
      <c r="B5" s="2"/>
      <c r="C5" s="2"/>
      <c r="D5" s="2"/>
      <c r="E5" s="2"/>
      <c r="F5" s="2"/>
      <c r="G5" s="2"/>
    </row>
    <row r="6" spans="1:7" ht="30" customHeight="1">
      <c r="A6" s="60" t="s">
        <v>81</v>
      </c>
      <c r="B6" s="62" t="s">
        <v>0</v>
      </c>
      <c r="C6" s="62"/>
      <c r="D6" s="62" t="s">
        <v>2</v>
      </c>
      <c r="E6" s="62"/>
      <c r="F6" s="62" t="s">
        <v>22</v>
      </c>
      <c r="G6" s="62"/>
    </row>
    <row r="7" spans="1:7" ht="30" customHeight="1">
      <c r="A7" s="61"/>
      <c r="B7" s="11" t="s">
        <v>1</v>
      </c>
      <c r="C7" s="11" t="s">
        <v>3</v>
      </c>
      <c r="D7" s="11" t="s">
        <v>1</v>
      </c>
      <c r="E7" s="11" t="s">
        <v>3</v>
      </c>
      <c r="F7" s="11" t="s">
        <v>1</v>
      </c>
      <c r="G7" s="10" t="s">
        <v>3</v>
      </c>
    </row>
    <row r="8" spans="1:7" ht="30" customHeight="1">
      <c r="A8" s="4" t="s">
        <v>11</v>
      </c>
      <c r="B8" s="5">
        <v>0</v>
      </c>
      <c r="C8" s="6">
        <f>(B8*100)/$F$56</f>
        <v>0</v>
      </c>
      <c r="D8" s="5">
        <v>609</v>
      </c>
      <c r="E8" s="6">
        <f>(D8*100)/$F$56</f>
        <v>3.7914845374046449E-2</v>
      </c>
      <c r="F8" s="5">
        <f>B8+D8</f>
        <v>609</v>
      </c>
      <c r="G8" s="6">
        <f>(F8*100)/$F$56</f>
        <v>3.7914845374046449E-2</v>
      </c>
    </row>
    <row r="9" spans="1:7" ht="30" customHeight="1">
      <c r="A9" s="1" t="s">
        <v>34</v>
      </c>
      <c r="B9" s="7">
        <v>6011</v>
      </c>
      <c r="C9" s="8">
        <f t="shared" ref="C9:C56" si="0">(B9*100)/$F$56</f>
        <v>0.37423010762461939</v>
      </c>
      <c r="D9" s="7">
        <v>0</v>
      </c>
      <c r="E9" s="8">
        <f t="shared" ref="E9:E56" si="1">(D9*100)/$F$56</f>
        <v>0</v>
      </c>
      <c r="F9" s="7">
        <f t="shared" ref="F9:F56" si="2">B9+D9</f>
        <v>6011</v>
      </c>
      <c r="G9" s="8">
        <f t="shared" ref="G9:G56" si="3">(F9*100)/$F$56</f>
        <v>0.37423010762461939</v>
      </c>
    </row>
    <row r="10" spans="1:7" ht="30" customHeight="1">
      <c r="A10" s="1" t="s">
        <v>12</v>
      </c>
      <c r="B10" s="7">
        <v>7063</v>
      </c>
      <c r="C10" s="8">
        <f t="shared" si="0"/>
        <v>0.43972504577486055</v>
      </c>
      <c r="D10" s="7">
        <v>0</v>
      </c>
      <c r="E10" s="8">
        <f t="shared" si="1"/>
        <v>0</v>
      </c>
      <c r="F10" s="7">
        <f t="shared" si="2"/>
        <v>7063</v>
      </c>
      <c r="G10" s="8">
        <f t="shared" si="3"/>
        <v>0.43972504577486055</v>
      </c>
    </row>
    <row r="11" spans="1:7" ht="30" customHeight="1">
      <c r="A11" s="1" t="s">
        <v>71</v>
      </c>
      <c r="B11" s="7">
        <v>288</v>
      </c>
      <c r="C11" s="8">
        <f t="shared" si="0"/>
        <v>1.7930173181815071E-2</v>
      </c>
      <c r="D11" s="7">
        <v>0</v>
      </c>
      <c r="E11" s="8">
        <f t="shared" si="1"/>
        <v>0</v>
      </c>
      <c r="F11" s="7">
        <f t="shared" si="2"/>
        <v>288</v>
      </c>
      <c r="G11" s="8">
        <f t="shared" si="3"/>
        <v>1.7930173181815071E-2</v>
      </c>
    </row>
    <row r="12" spans="1:7" ht="30" customHeight="1">
      <c r="A12" s="1" t="s">
        <v>23</v>
      </c>
      <c r="B12" s="7">
        <v>787</v>
      </c>
      <c r="C12" s="8">
        <f t="shared" si="0"/>
        <v>4.8996688521140482E-2</v>
      </c>
      <c r="D12" s="7">
        <v>0</v>
      </c>
      <c r="E12" s="8">
        <f t="shared" si="1"/>
        <v>0</v>
      </c>
      <c r="F12" s="7">
        <f t="shared" si="2"/>
        <v>787</v>
      </c>
      <c r="G12" s="8">
        <f t="shared" si="3"/>
        <v>4.8996688521140482E-2</v>
      </c>
    </row>
    <row r="13" spans="1:7" ht="30" customHeight="1">
      <c r="A13" s="1" t="s">
        <v>47</v>
      </c>
      <c r="B13" s="7">
        <v>58539</v>
      </c>
      <c r="C13" s="8">
        <f t="shared" si="0"/>
        <v>3.6444944718412233</v>
      </c>
      <c r="D13" s="7">
        <v>0</v>
      </c>
      <c r="E13" s="8">
        <f t="shared" si="1"/>
        <v>0</v>
      </c>
      <c r="F13" s="7">
        <f t="shared" si="2"/>
        <v>58539</v>
      </c>
      <c r="G13" s="8">
        <f t="shared" si="3"/>
        <v>3.6444944718412233</v>
      </c>
    </row>
    <row r="14" spans="1:7" ht="30" customHeight="1">
      <c r="A14" s="1" t="s">
        <v>24</v>
      </c>
      <c r="B14" s="7">
        <v>12848</v>
      </c>
      <c r="C14" s="8">
        <f t="shared" si="0"/>
        <v>0.79988494805541666</v>
      </c>
      <c r="D14" s="7">
        <v>0</v>
      </c>
      <c r="E14" s="8">
        <f t="shared" si="1"/>
        <v>0</v>
      </c>
      <c r="F14" s="7">
        <f t="shared" si="2"/>
        <v>12848</v>
      </c>
      <c r="G14" s="8">
        <f t="shared" si="3"/>
        <v>0.79988494805541666</v>
      </c>
    </row>
    <row r="15" spans="1:7" ht="30" customHeight="1">
      <c r="A15" s="1" t="s">
        <v>48</v>
      </c>
      <c r="B15" s="7">
        <v>2297</v>
      </c>
      <c r="C15" s="8">
        <f t="shared" si="0"/>
        <v>0.14300558263412921</v>
      </c>
      <c r="D15" s="7">
        <v>0</v>
      </c>
      <c r="E15" s="8">
        <f t="shared" si="1"/>
        <v>0</v>
      </c>
      <c r="F15" s="7">
        <f t="shared" si="2"/>
        <v>2297</v>
      </c>
      <c r="G15" s="8">
        <f t="shared" si="3"/>
        <v>0.14300558263412921</v>
      </c>
    </row>
    <row r="16" spans="1:7" ht="30" customHeight="1">
      <c r="A16" s="1" t="s">
        <v>38</v>
      </c>
      <c r="B16" s="7">
        <v>615</v>
      </c>
      <c r="C16" s="8">
        <f t="shared" si="0"/>
        <v>3.8288390648667597E-2</v>
      </c>
      <c r="D16" s="7">
        <v>0</v>
      </c>
      <c r="E16" s="8">
        <f t="shared" si="1"/>
        <v>0</v>
      </c>
      <c r="F16" s="7">
        <f t="shared" si="2"/>
        <v>615</v>
      </c>
      <c r="G16" s="8">
        <f t="shared" si="3"/>
        <v>3.8288390648667597E-2</v>
      </c>
    </row>
    <row r="17" spans="1:7" ht="30" customHeight="1">
      <c r="A17" s="1" t="s">
        <v>49</v>
      </c>
      <c r="B17" s="7">
        <v>0</v>
      </c>
      <c r="C17" s="8">
        <f t="shared" si="0"/>
        <v>0</v>
      </c>
      <c r="D17" s="7">
        <v>7086</v>
      </c>
      <c r="E17" s="8">
        <f t="shared" si="1"/>
        <v>0.44115696932757492</v>
      </c>
      <c r="F17" s="7">
        <f t="shared" si="2"/>
        <v>7086</v>
      </c>
      <c r="G17" s="8">
        <f t="shared" si="3"/>
        <v>0.44115696932757492</v>
      </c>
    </row>
    <row r="18" spans="1:7" ht="30" customHeight="1">
      <c r="A18" s="1" t="s">
        <v>25</v>
      </c>
      <c r="B18" s="7">
        <v>0</v>
      </c>
      <c r="C18" s="8">
        <f t="shared" si="0"/>
        <v>0</v>
      </c>
      <c r="D18" s="7">
        <v>90194</v>
      </c>
      <c r="E18" s="8">
        <f t="shared" si="1"/>
        <v>5.6152570831966262</v>
      </c>
      <c r="F18" s="7">
        <f t="shared" si="2"/>
        <v>90194</v>
      </c>
      <c r="G18" s="8">
        <f t="shared" si="3"/>
        <v>5.6152570831966262</v>
      </c>
    </row>
    <row r="19" spans="1:7" ht="30" customHeight="1">
      <c r="A19" s="1" t="s">
        <v>5</v>
      </c>
      <c r="B19" s="7">
        <v>0</v>
      </c>
      <c r="C19" s="8">
        <f t="shared" si="0"/>
        <v>0</v>
      </c>
      <c r="D19" s="7">
        <v>70281</v>
      </c>
      <c r="E19" s="8">
        <f t="shared" si="1"/>
        <v>4.3755225742748083</v>
      </c>
      <c r="F19" s="7">
        <f t="shared" si="2"/>
        <v>70281</v>
      </c>
      <c r="G19" s="8">
        <f t="shared" si="3"/>
        <v>4.3755225742748083</v>
      </c>
    </row>
    <row r="20" spans="1:7" ht="30" customHeight="1">
      <c r="A20" s="1" t="s">
        <v>27</v>
      </c>
      <c r="B20" s="7">
        <v>0</v>
      </c>
      <c r="C20" s="8">
        <f t="shared" si="0"/>
        <v>0</v>
      </c>
      <c r="D20" s="7">
        <v>138147</v>
      </c>
      <c r="E20" s="8">
        <f t="shared" si="1"/>
        <v>8.6006931755146052</v>
      </c>
      <c r="F20" s="7">
        <f t="shared" si="2"/>
        <v>138147</v>
      </c>
      <c r="G20" s="8">
        <f t="shared" si="3"/>
        <v>8.6006931755146052</v>
      </c>
    </row>
    <row r="21" spans="1:7" ht="30" customHeight="1">
      <c r="A21" s="1" t="s">
        <v>39</v>
      </c>
      <c r="B21" s="7">
        <v>0</v>
      </c>
      <c r="C21" s="8">
        <f t="shared" si="0"/>
        <v>0</v>
      </c>
      <c r="D21" s="7">
        <v>8672</v>
      </c>
      <c r="E21" s="8">
        <f t="shared" si="1"/>
        <v>0.53989743691909819</v>
      </c>
      <c r="F21" s="7">
        <f t="shared" si="2"/>
        <v>8672</v>
      </c>
      <c r="G21" s="8">
        <f t="shared" si="3"/>
        <v>0.53989743691909819</v>
      </c>
    </row>
    <row r="22" spans="1:7" ht="30" customHeight="1">
      <c r="A22" s="1" t="s">
        <v>77</v>
      </c>
      <c r="B22" s="7">
        <v>0</v>
      </c>
      <c r="C22" s="8">
        <f t="shared" si="0"/>
        <v>0</v>
      </c>
      <c r="D22" s="7">
        <v>225</v>
      </c>
      <c r="E22" s="8">
        <f t="shared" si="1"/>
        <v>1.4007947798293023E-2</v>
      </c>
      <c r="F22" s="7">
        <f t="shared" si="2"/>
        <v>225</v>
      </c>
      <c r="G22" s="8">
        <f t="shared" si="3"/>
        <v>1.4007947798293023E-2</v>
      </c>
    </row>
    <row r="23" spans="1:7" ht="30" customHeight="1">
      <c r="A23" s="1" t="s">
        <v>72</v>
      </c>
      <c r="B23" s="7">
        <v>0</v>
      </c>
      <c r="C23" s="8">
        <f t="shared" si="0"/>
        <v>0</v>
      </c>
      <c r="D23" s="7">
        <v>132</v>
      </c>
      <c r="E23" s="8">
        <f t="shared" si="1"/>
        <v>8.2179960416652407E-3</v>
      </c>
      <c r="F23" s="7">
        <f t="shared" si="2"/>
        <v>132</v>
      </c>
      <c r="G23" s="8">
        <f t="shared" si="3"/>
        <v>8.2179960416652407E-3</v>
      </c>
    </row>
    <row r="24" spans="1:7" ht="30" customHeight="1">
      <c r="A24" s="1" t="s">
        <v>50</v>
      </c>
      <c r="B24" s="7">
        <v>0</v>
      </c>
      <c r="C24" s="8">
        <f t="shared" si="0"/>
        <v>0</v>
      </c>
      <c r="D24" s="7">
        <v>2157</v>
      </c>
      <c r="E24" s="8">
        <f t="shared" si="1"/>
        <v>0.13428952622630244</v>
      </c>
      <c r="F24" s="7">
        <f t="shared" si="2"/>
        <v>2157</v>
      </c>
      <c r="G24" s="8">
        <f t="shared" si="3"/>
        <v>0.13428952622630244</v>
      </c>
    </row>
    <row r="25" spans="1:7" ht="30" customHeight="1">
      <c r="A25" s="1" t="s">
        <v>40</v>
      </c>
      <c r="B25" s="7">
        <v>0</v>
      </c>
      <c r="C25" s="8">
        <f t="shared" si="0"/>
        <v>0</v>
      </c>
      <c r="D25" s="7">
        <v>4759</v>
      </c>
      <c r="E25" s="8">
        <f t="shared" si="1"/>
        <v>0.29628366032033998</v>
      </c>
      <c r="F25" s="7">
        <f t="shared" si="2"/>
        <v>4759</v>
      </c>
      <c r="G25" s="8">
        <f t="shared" si="3"/>
        <v>0.29628366032033998</v>
      </c>
    </row>
    <row r="26" spans="1:7" ht="30" customHeight="1">
      <c r="A26" s="1" t="s">
        <v>41</v>
      </c>
      <c r="B26" s="7">
        <v>0</v>
      </c>
      <c r="C26" s="8">
        <f t="shared" si="0"/>
        <v>0</v>
      </c>
      <c r="D26" s="7">
        <v>116</v>
      </c>
      <c r="E26" s="8">
        <f t="shared" si="1"/>
        <v>7.2218753093421803E-3</v>
      </c>
      <c r="F26" s="7">
        <f t="shared" si="2"/>
        <v>116</v>
      </c>
      <c r="G26" s="8">
        <f t="shared" si="3"/>
        <v>7.2218753093421803E-3</v>
      </c>
    </row>
    <row r="27" spans="1:7" ht="30" customHeight="1">
      <c r="A27" s="1" t="s">
        <v>78</v>
      </c>
      <c r="B27" s="7">
        <v>0</v>
      </c>
      <c r="C27" s="8">
        <f t="shared" si="0"/>
        <v>0</v>
      </c>
      <c r="D27" s="7">
        <v>332</v>
      </c>
      <c r="E27" s="8">
        <f t="shared" si="1"/>
        <v>2.0669505195703482E-2</v>
      </c>
      <c r="F27" s="7">
        <f t="shared" si="2"/>
        <v>332</v>
      </c>
      <c r="G27" s="8">
        <f t="shared" si="3"/>
        <v>2.0669505195703482E-2</v>
      </c>
    </row>
    <row r="28" spans="1:7" ht="30" customHeight="1">
      <c r="A28" s="1" t="s">
        <v>35</v>
      </c>
      <c r="B28" s="7">
        <v>2404</v>
      </c>
      <c r="C28" s="8">
        <f t="shared" si="0"/>
        <v>0.14966714003153966</v>
      </c>
      <c r="D28" s="7">
        <v>0</v>
      </c>
      <c r="E28" s="8">
        <f t="shared" si="1"/>
        <v>0</v>
      </c>
      <c r="F28" s="7">
        <f t="shared" si="2"/>
        <v>2404</v>
      </c>
      <c r="G28" s="8">
        <f t="shared" si="3"/>
        <v>0.14966714003153966</v>
      </c>
    </row>
    <row r="29" spans="1:7" ht="30" customHeight="1">
      <c r="A29" s="1" t="s">
        <v>6</v>
      </c>
      <c r="B29" s="7">
        <v>65939</v>
      </c>
      <c r="C29" s="8">
        <f t="shared" si="0"/>
        <v>4.1052003105406385</v>
      </c>
      <c r="D29" s="7">
        <v>0</v>
      </c>
      <c r="E29" s="8">
        <f t="shared" si="1"/>
        <v>0</v>
      </c>
      <c r="F29" s="7">
        <f t="shared" si="2"/>
        <v>65939</v>
      </c>
      <c r="G29" s="8">
        <f t="shared" si="3"/>
        <v>4.1052003105406385</v>
      </c>
    </row>
    <row r="30" spans="1:7" ht="30" customHeight="1">
      <c r="A30" s="1" t="s">
        <v>13</v>
      </c>
      <c r="B30" s="7">
        <v>101841</v>
      </c>
      <c r="C30" s="8">
        <f t="shared" si="0"/>
        <v>6.3403707187820428</v>
      </c>
      <c r="D30" s="7">
        <v>0</v>
      </c>
      <c r="E30" s="8">
        <f t="shared" si="1"/>
        <v>0</v>
      </c>
      <c r="F30" s="7">
        <f t="shared" si="2"/>
        <v>101841</v>
      </c>
      <c r="G30" s="8">
        <f t="shared" si="3"/>
        <v>6.3403707187820428</v>
      </c>
    </row>
    <row r="31" spans="1:7" ht="30" customHeight="1">
      <c r="A31" s="1" t="s">
        <v>28</v>
      </c>
      <c r="B31" s="7">
        <v>36863</v>
      </c>
      <c r="C31" s="8">
        <f t="shared" si="0"/>
        <v>2.2949999097265588</v>
      </c>
      <c r="D31" s="7">
        <v>0</v>
      </c>
      <c r="E31" s="8">
        <f t="shared" si="1"/>
        <v>0</v>
      </c>
      <c r="F31" s="7">
        <f t="shared" si="2"/>
        <v>36863</v>
      </c>
      <c r="G31" s="8">
        <f t="shared" si="3"/>
        <v>2.2949999097265588</v>
      </c>
    </row>
    <row r="32" spans="1:7" ht="30" customHeight="1">
      <c r="A32" s="1" t="s">
        <v>42</v>
      </c>
      <c r="B32" s="7">
        <v>9267</v>
      </c>
      <c r="C32" s="8">
        <f t="shared" si="0"/>
        <v>0.57694067665236193</v>
      </c>
      <c r="D32" s="7">
        <v>0</v>
      </c>
      <c r="E32" s="8">
        <f t="shared" si="1"/>
        <v>0</v>
      </c>
      <c r="F32" s="7">
        <f t="shared" si="2"/>
        <v>9267</v>
      </c>
      <c r="G32" s="8">
        <f t="shared" si="3"/>
        <v>0.57694067665236193</v>
      </c>
    </row>
    <row r="33" spans="1:7" ht="30" customHeight="1">
      <c r="A33" s="1" t="s">
        <v>14</v>
      </c>
      <c r="B33" s="7">
        <v>0</v>
      </c>
      <c r="C33" s="8">
        <f t="shared" si="0"/>
        <v>0</v>
      </c>
      <c r="D33" s="7">
        <v>1927</v>
      </c>
      <c r="E33" s="8">
        <f t="shared" si="1"/>
        <v>0.11997029069915846</v>
      </c>
      <c r="F33" s="7">
        <f t="shared" si="2"/>
        <v>1927</v>
      </c>
      <c r="G33" s="8">
        <f t="shared" si="3"/>
        <v>0.11997029069915846</v>
      </c>
    </row>
    <row r="34" spans="1:7" ht="30" customHeight="1">
      <c r="A34" s="1" t="s">
        <v>15</v>
      </c>
      <c r="B34" s="7">
        <v>0</v>
      </c>
      <c r="C34" s="8">
        <f t="shared" si="0"/>
        <v>0</v>
      </c>
      <c r="D34" s="7">
        <v>192</v>
      </c>
      <c r="E34" s="8">
        <f t="shared" si="1"/>
        <v>1.1953448787876712E-2</v>
      </c>
      <c r="F34" s="7">
        <f t="shared" si="2"/>
        <v>192</v>
      </c>
      <c r="G34" s="8">
        <f t="shared" si="3"/>
        <v>1.1953448787876712E-2</v>
      </c>
    </row>
    <row r="35" spans="1:7" ht="30" customHeight="1">
      <c r="A35" s="1" t="s">
        <v>43</v>
      </c>
      <c r="B35" s="7">
        <v>0</v>
      </c>
      <c r="C35" s="8">
        <f t="shared" si="0"/>
        <v>0</v>
      </c>
      <c r="D35" s="7">
        <v>170</v>
      </c>
      <c r="E35" s="8">
        <f t="shared" si="1"/>
        <v>1.0583782780932506E-2</v>
      </c>
      <c r="F35" s="7">
        <f t="shared" si="2"/>
        <v>170</v>
      </c>
      <c r="G35" s="8">
        <f t="shared" si="3"/>
        <v>1.0583782780932506E-2</v>
      </c>
    </row>
    <row r="36" spans="1:7" ht="30" customHeight="1">
      <c r="A36" s="1" t="s">
        <v>16</v>
      </c>
      <c r="B36" s="7">
        <v>0</v>
      </c>
      <c r="C36" s="8">
        <f t="shared" si="0"/>
        <v>0</v>
      </c>
      <c r="D36" s="7">
        <v>78083</v>
      </c>
      <c r="E36" s="8">
        <f t="shared" si="1"/>
        <v>4.8612559463738405</v>
      </c>
      <c r="F36" s="7">
        <f t="shared" si="2"/>
        <v>78083</v>
      </c>
      <c r="G36" s="8">
        <f t="shared" si="3"/>
        <v>4.8612559463738405</v>
      </c>
    </row>
    <row r="37" spans="1:7" ht="30" customHeight="1">
      <c r="A37" s="1" t="s">
        <v>17</v>
      </c>
      <c r="B37" s="7">
        <v>0</v>
      </c>
      <c r="C37" s="8">
        <f t="shared" si="0"/>
        <v>0</v>
      </c>
      <c r="D37" s="7">
        <v>126579</v>
      </c>
      <c r="E37" s="8">
        <f t="shared" si="1"/>
        <v>7.880497886045033</v>
      </c>
      <c r="F37" s="7">
        <f t="shared" si="2"/>
        <v>126579</v>
      </c>
      <c r="G37" s="8">
        <f t="shared" si="3"/>
        <v>7.880497886045033</v>
      </c>
    </row>
    <row r="38" spans="1:7" ht="30" customHeight="1">
      <c r="A38" s="1" t="s">
        <v>18</v>
      </c>
      <c r="B38" s="7">
        <v>0</v>
      </c>
      <c r="C38" s="8">
        <f t="shared" si="0"/>
        <v>0</v>
      </c>
      <c r="D38" s="7">
        <v>56525</v>
      </c>
      <c r="E38" s="8">
        <f t="shared" si="1"/>
        <v>3.5191077746600583</v>
      </c>
      <c r="F38" s="7">
        <f t="shared" si="2"/>
        <v>56525</v>
      </c>
      <c r="G38" s="8">
        <f t="shared" si="3"/>
        <v>3.5191077746600583</v>
      </c>
    </row>
    <row r="39" spans="1:7" ht="30" customHeight="1">
      <c r="A39" s="1" t="s">
        <v>7</v>
      </c>
      <c r="B39" s="7">
        <v>2359</v>
      </c>
      <c r="C39" s="8">
        <f t="shared" si="0"/>
        <v>0.14686555047188107</v>
      </c>
      <c r="D39" s="7">
        <v>0</v>
      </c>
      <c r="E39" s="8">
        <f t="shared" si="1"/>
        <v>0</v>
      </c>
      <c r="F39" s="7">
        <f t="shared" si="2"/>
        <v>2359</v>
      </c>
      <c r="G39" s="8">
        <f t="shared" si="3"/>
        <v>0.14686555047188107</v>
      </c>
    </row>
    <row r="40" spans="1:7" ht="30" customHeight="1">
      <c r="A40" s="1" t="s">
        <v>19</v>
      </c>
      <c r="B40" s="7">
        <v>203244</v>
      </c>
      <c r="C40" s="8">
        <f t="shared" si="0"/>
        <v>12.653472632516742</v>
      </c>
      <c r="D40" s="7">
        <v>0</v>
      </c>
      <c r="E40" s="8">
        <f t="shared" si="1"/>
        <v>0</v>
      </c>
      <c r="F40" s="7">
        <f t="shared" si="2"/>
        <v>203244</v>
      </c>
      <c r="G40" s="8">
        <f t="shared" si="3"/>
        <v>12.653472632516742</v>
      </c>
    </row>
    <row r="41" spans="1:7" ht="30" customHeight="1">
      <c r="A41" s="1" t="s">
        <v>79</v>
      </c>
      <c r="B41" s="7">
        <v>21770</v>
      </c>
      <c r="C41" s="8">
        <f t="shared" si="0"/>
        <v>1.3553467714170626</v>
      </c>
      <c r="D41" s="7">
        <v>0</v>
      </c>
      <c r="E41" s="8">
        <f t="shared" si="1"/>
        <v>0</v>
      </c>
      <c r="F41" s="7">
        <f t="shared" si="2"/>
        <v>21770</v>
      </c>
      <c r="G41" s="8">
        <f t="shared" si="3"/>
        <v>1.3553467714170626</v>
      </c>
    </row>
    <row r="42" spans="1:7" ht="30" customHeight="1">
      <c r="A42" s="1" t="s">
        <v>44</v>
      </c>
      <c r="B42" s="7">
        <v>10558</v>
      </c>
      <c r="C42" s="8">
        <f t="shared" si="0"/>
        <v>0.65731516824167879</v>
      </c>
      <c r="D42" s="7">
        <v>0</v>
      </c>
      <c r="E42" s="8">
        <f t="shared" si="1"/>
        <v>0</v>
      </c>
      <c r="F42" s="7">
        <f t="shared" si="2"/>
        <v>10558</v>
      </c>
      <c r="G42" s="8">
        <f t="shared" si="3"/>
        <v>0.65731516824167879</v>
      </c>
    </row>
    <row r="43" spans="1:7" ht="30" customHeight="1">
      <c r="A43" s="1" t="s">
        <v>45</v>
      </c>
      <c r="B43" s="7">
        <v>417</v>
      </c>
      <c r="C43" s="8">
        <f t="shared" si="0"/>
        <v>2.5961396586169735E-2</v>
      </c>
      <c r="D43" s="7">
        <v>0</v>
      </c>
      <c r="E43" s="8">
        <f t="shared" si="1"/>
        <v>0</v>
      </c>
      <c r="F43" s="7">
        <f t="shared" si="2"/>
        <v>417</v>
      </c>
      <c r="G43" s="8">
        <f t="shared" si="3"/>
        <v>2.5961396586169735E-2</v>
      </c>
    </row>
    <row r="44" spans="1:7" ht="30" customHeight="1">
      <c r="A44" s="1" t="s">
        <v>36</v>
      </c>
      <c r="B44" s="7">
        <v>0</v>
      </c>
      <c r="C44" s="8">
        <f t="shared" si="0"/>
        <v>0</v>
      </c>
      <c r="D44" s="7">
        <v>7796</v>
      </c>
      <c r="E44" s="8">
        <f t="shared" si="1"/>
        <v>0.4853598268244107</v>
      </c>
      <c r="F44" s="7">
        <f t="shared" si="2"/>
        <v>7796</v>
      </c>
      <c r="G44" s="8">
        <f t="shared" si="3"/>
        <v>0.4853598268244107</v>
      </c>
    </row>
    <row r="45" spans="1:7" ht="30" customHeight="1">
      <c r="A45" s="1" t="s">
        <v>29</v>
      </c>
      <c r="B45" s="7">
        <v>0</v>
      </c>
      <c r="C45" s="8">
        <f t="shared" si="0"/>
        <v>0</v>
      </c>
      <c r="D45" s="7">
        <v>153771</v>
      </c>
      <c r="E45" s="8">
        <f t="shared" si="1"/>
        <v>9.5734050706280733</v>
      </c>
      <c r="F45" s="7">
        <f t="shared" si="2"/>
        <v>153771</v>
      </c>
      <c r="G45" s="8">
        <f t="shared" si="3"/>
        <v>9.5734050706280733</v>
      </c>
    </row>
    <row r="46" spans="1:7" ht="30" customHeight="1">
      <c r="A46" s="1" t="s">
        <v>30</v>
      </c>
      <c r="B46" s="7">
        <v>0</v>
      </c>
      <c r="C46" s="8">
        <f t="shared" si="0"/>
        <v>0</v>
      </c>
      <c r="D46" s="7">
        <v>130754</v>
      </c>
      <c r="E46" s="8">
        <f t="shared" si="1"/>
        <v>8.1404231396355815</v>
      </c>
      <c r="F46" s="7">
        <f t="shared" si="2"/>
        <v>130754</v>
      </c>
      <c r="G46" s="8">
        <f t="shared" si="3"/>
        <v>8.1404231396355815</v>
      </c>
    </row>
    <row r="47" spans="1:7" ht="30" customHeight="1">
      <c r="A47" s="1" t="s">
        <v>31</v>
      </c>
      <c r="B47" s="7">
        <v>0</v>
      </c>
      <c r="C47" s="8">
        <f t="shared" si="0"/>
        <v>0</v>
      </c>
      <c r="D47" s="7">
        <v>25408</v>
      </c>
      <c r="E47" s="8">
        <f t="shared" si="1"/>
        <v>1.5818397229290182</v>
      </c>
      <c r="F47" s="7">
        <f t="shared" si="2"/>
        <v>25408</v>
      </c>
      <c r="G47" s="8">
        <f t="shared" si="3"/>
        <v>1.5818397229290182</v>
      </c>
    </row>
    <row r="48" spans="1:7" ht="30" customHeight="1">
      <c r="A48" s="1" t="s">
        <v>46</v>
      </c>
      <c r="B48" s="7">
        <v>0</v>
      </c>
      <c r="C48" s="8">
        <f t="shared" si="0"/>
        <v>0</v>
      </c>
      <c r="D48" s="7">
        <v>300</v>
      </c>
      <c r="E48" s="8">
        <f t="shared" si="1"/>
        <v>1.8677263731057363E-2</v>
      </c>
      <c r="F48" s="7">
        <f t="shared" si="2"/>
        <v>300</v>
      </c>
      <c r="G48" s="8">
        <f t="shared" si="3"/>
        <v>1.8677263731057363E-2</v>
      </c>
    </row>
    <row r="49" spans="1:7" ht="30" customHeight="1">
      <c r="A49" s="1" t="s">
        <v>20</v>
      </c>
      <c r="B49" s="7">
        <v>0</v>
      </c>
      <c r="C49" s="8">
        <f t="shared" si="0"/>
        <v>0</v>
      </c>
      <c r="D49" s="7">
        <v>77528</v>
      </c>
      <c r="E49" s="8">
        <f t="shared" si="1"/>
        <v>4.8267030084713847</v>
      </c>
      <c r="F49" s="7">
        <f t="shared" si="2"/>
        <v>77528</v>
      </c>
      <c r="G49" s="8">
        <f t="shared" si="3"/>
        <v>4.8267030084713847</v>
      </c>
    </row>
    <row r="50" spans="1:7" ht="30" customHeight="1">
      <c r="A50" s="1" t="s">
        <v>37</v>
      </c>
      <c r="B50" s="7">
        <v>0</v>
      </c>
      <c r="C50" s="8">
        <f t="shared" si="0"/>
        <v>0</v>
      </c>
      <c r="D50" s="7">
        <v>1035</v>
      </c>
      <c r="E50" s="8">
        <f t="shared" si="1"/>
        <v>6.44365598721479E-2</v>
      </c>
      <c r="F50" s="7">
        <f t="shared" si="2"/>
        <v>1035</v>
      </c>
      <c r="G50" s="8">
        <f t="shared" si="3"/>
        <v>6.44365598721479E-2</v>
      </c>
    </row>
    <row r="51" spans="1:7" ht="30" customHeight="1">
      <c r="A51" s="1" t="s">
        <v>9</v>
      </c>
      <c r="B51" s="7">
        <v>0</v>
      </c>
      <c r="C51" s="8">
        <f t="shared" si="0"/>
        <v>0</v>
      </c>
      <c r="D51" s="7">
        <v>10071</v>
      </c>
      <c r="E51" s="8">
        <f t="shared" si="1"/>
        <v>0.6269957434515957</v>
      </c>
      <c r="F51" s="7">
        <f t="shared" si="2"/>
        <v>10071</v>
      </c>
      <c r="G51" s="8">
        <f t="shared" si="3"/>
        <v>0.6269957434515957</v>
      </c>
    </row>
    <row r="52" spans="1:7" ht="30" customHeight="1">
      <c r="A52" s="1" t="s">
        <v>10</v>
      </c>
      <c r="B52" s="7">
        <v>0</v>
      </c>
      <c r="C52" s="8">
        <f t="shared" si="0"/>
        <v>0</v>
      </c>
      <c r="D52" s="7">
        <v>41560</v>
      </c>
      <c r="E52" s="8">
        <f t="shared" si="1"/>
        <v>2.5874236022091468</v>
      </c>
      <c r="F52" s="7">
        <f t="shared" si="2"/>
        <v>41560</v>
      </c>
      <c r="G52" s="8">
        <f t="shared" si="3"/>
        <v>2.5874236022091468</v>
      </c>
    </row>
    <row r="53" spans="1:7" ht="30" customHeight="1">
      <c r="A53" s="1" t="s">
        <v>32</v>
      </c>
      <c r="B53" s="7">
        <v>0</v>
      </c>
      <c r="C53" s="8">
        <f t="shared" si="0"/>
        <v>0</v>
      </c>
      <c r="D53" s="7">
        <v>7373</v>
      </c>
      <c r="E53" s="8">
        <f t="shared" si="1"/>
        <v>0.45902488496361982</v>
      </c>
      <c r="F53" s="7">
        <f t="shared" si="2"/>
        <v>7373</v>
      </c>
      <c r="G53" s="8">
        <f t="shared" si="3"/>
        <v>0.45902488496361982</v>
      </c>
    </row>
    <row r="54" spans="1:7" ht="30" customHeight="1">
      <c r="A54" s="1" t="s">
        <v>51</v>
      </c>
      <c r="B54" s="7">
        <v>0</v>
      </c>
      <c r="C54" s="8">
        <f t="shared" si="0"/>
        <v>0</v>
      </c>
      <c r="D54" s="7">
        <v>5130</v>
      </c>
      <c r="E54" s="8">
        <f t="shared" si="1"/>
        <v>0.31938120980108092</v>
      </c>
      <c r="F54" s="7">
        <f t="shared" si="2"/>
        <v>5130</v>
      </c>
      <c r="G54" s="8">
        <f t="shared" si="3"/>
        <v>0.31938120980108092</v>
      </c>
    </row>
    <row r="55" spans="1:7" ht="30" customHeight="1">
      <c r="A55" s="1" t="s">
        <v>80</v>
      </c>
      <c r="B55" s="7">
        <v>16209</v>
      </c>
      <c r="C55" s="8">
        <f t="shared" si="0"/>
        <v>1.0091325593890295</v>
      </c>
      <c r="D55" s="7">
        <v>0</v>
      </c>
      <c r="E55" s="8">
        <f t="shared" si="1"/>
        <v>0</v>
      </c>
      <c r="F55" s="7">
        <f t="shared" si="2"/>
        <v>16209</v>
      </c>
      <c r="G55" s="8">
        <f t="shared" si="3"/>
        <v>1.0091325593890295</v>
      </c>
    </row>
    <row r="56" spans="1:7" ht="30" customHeight="1">
      <c r="A56" s="12" t="s">
        <v>33</v>
      </c>
      <c r="B56" s="9">
        <f>SUM(B8:B55)</f>
        <v>559319</v>
      </c>
      <c r="C56" s="13">
        <f t="shared" si="0"/>
        <v>34.821828242637579</v>
      </c>
      <c r="D56" s="9">
        <f>SUM(D8:D55)</f>
        <v>1046912</v>
      </c>
      <c r="E56" s="13">
        <f t="shared" si="1"/>
        <v>65.178171757362421</v>
      </c>
      <c r="F56" s="9">
        <f t="shared" si="2"/>
        <v>1606231</v>
      </c>
      <c r="G56" s="13">
        <f t="shared" si="3"/>
        <v>100</v>
      </c>
    </row>
    <row r="57" spans="1:7" ht="30" customHeight="1">
      <c r="A57" s="58" t="s">
        <v>82</v>
      </c>
      <c r="B57" s="58"/>
      <c r="C57" s="58"/>
      <c r="D57" s="58"/>
      <c r="E57" s="58"/>
      <c r="F57" s="58"/>
      <c r="G57" s="58"/>
    </row>
    <row r="58" spans="1:7" ht="15" customHeight="1">
      <c r="A58" s="59" t="s">
        <v>83</v>
      </c>
      <c r="B58" s="59"/>
      <c r="C58" s="59"/>
      <c r="D58" s="59"/>
      <c r="E58" s="59"/>
      <c r="F58" s="59"/>
      <c r="G58" s="59"/>
    </row>
  </sheetData>
  <mergeCells count="8">
    <mergeCell ref="A58:G58"/>
    <mergeCell ref="A6:A7"/>
    <mergeCell ref="B6:C6"/>
    <mergeCell ref="D6:E6"/>
    <mergeCell ref="A2:G2"/>
    <mergeCell ref="A4:G4"/>
    <mergeCell ref="F6:G6"/>
    <mergeCell ref="A57:G57"/>
  </mergeCells>
  <phoneticPr fontId="5" type="noConversion"/>
  <pageMargins left="0.70866141732283472" right="0.70866141732283472" top="0.74803149606299213" bottom="0.74803149606299213" header="0.31496062992125984" footer="0.31496062992125984"/>
  <pageSetup scale="61" fitToHeight="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N75"/>
  <sheetViews>
    <sheetView showGridLines="0" tabSelected="1" workbookViewId="0"/>
  </sheetViews>
  <sheetFormatPr baseColWidth="10" defaultColWidth="11.42578125" defaultRowHeight="12.75"/>
  <cols>
    <col min="1" max="1" width="4.42578125" style="14" customWidth="1"/>
    <col min="2" max="2" width="6.7109375" style="34" bestFit="1" customWidth="1"/>
    <col min="3" max="3" width="24" style="14" customWidth="1"/>
    <col min="4" max="4" width="6.7109375" style="34" bestFit="1" customWidth="1"/>
    <col min="5" max="5" width="29.42578125" style="35" customWidth="1"/>
    <col min="6" max="6" width="7.5703125" style="34" customWidth="1"/>
    <col min="7" max="7" width="40.7109375" style="35" customWidth="1"/>
    <col min="8" max="10" width="19.7109375" style="14" customWidth="1"/>
    <col min="11" max="12" width="12.7109375" style="14" customWidth="1"/>
    <col min="13" max="16384" width="11.42578125" style="14"/>
  </cols>
  <sheetData>
    <row r="1" spans="2:14" ht="15" customHeight="1"/>
    <row r="2" spans="2:14" ht="69.75" customHeight="1"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2:14" ht="15" customHeight="1">
      <c r="I3" s="17"/>
      <c r="J3" s="17"/>
      <c r="K3" s="17"/>
      <c r="L3" s="17"/>
      <c r="M3" s="18"/>
    </row>
    <row r="4" spans="2:14" ht="49.5" customHeight="1">
      <c r="B4" s="77" t="s">
        <v>91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9"/>
    </row>
    <row r="5" spans="2:14" ht="30" customHeight="1">
      <c r="B5" s="80" t="s">
        <v>92</v>
      </c>
      <c r="C5" s="83" t="s">
        <v>93</v>
      </c>
      <c r="D5" s="86" t="s">
        <v>94</v>
      </c>
      <c r="E5" s="89" t="s">
        <v>95</v>
      </c>
      <c r="F5" s="86" t="s">
        <v>96</v>
      </c>
      <c r="G5" s="89" t="s">
        <v>97</v>
      </c>
      <c r="H5" s="92" t="s">
        <v>98</v>
      </c>
      <c r="I5" s="92"/>
      <c r="J5" s="92"/>
      <c r="K5" s="92" t="s">
        <v>99</v>
      </c>
      <c r="L5" s="92"/>
      <c r="M5" s="93"/>
      <c r="N5" s="36"/>
    </row>
    <row r="6" spans="2:14" ht="14.25" customHeight="1">
      <c r="B6" s="81"/>
      <c r="C6" s="84"/>
      <c r="D6" s="87"/>
      <c r="E6" s="90"/>
      <c r="F6" s="87"/>
      <c r="G6" s="90"/>
      <c r="H6" s="94" t="s">
        <v>90</v>
      </c>
      <c r="I6" s="95"/>
      <c r="J6" s="95"/>
      <c r="K6" s="95"/>
      <c r="L6" s="95"/>
      <c r="M6" s="96"/>
      <c r="N6" s="37"/>
    </row>
    <row r="7" spans="2:14" ht="30" customHeight="1">
      <c r="B7" s="82"/>
      <c r="C7" s="85"/>
      <c r="D7" s="88"/>
      <c r="E7" s="91"/>
      <c r="F7" s="88"/>
      <c r="G7" s="91"/>
      <c r="H7" s="32" t="s">
        <v>100</v>
      </c>
      <c r="I7" s="32" t="s">
        <v>101</v>
      </c>
      <c r="J7" s="32" t="s">
        <v>102</v>
      </c>
      <c r="K7" s="32" t="s">
        <v>100</v>
      </c>
      <c r="L7" s="32" t="s">
        <v>101</v>
      </c>
      <c r="M7" s="20" t="s">
        <v>102</v>
      </c>
    </row>
    <row r="8" spans="2:14" ht="17.25" customHeight="1">
      <c r="B8" s="66">
        <v>1</v>
      </c>
      <c r="C8" s="73" t="s">
        <v>103</v>
      </c>
      <c r="D8" s="68">
        <v>1.1000000000000001</v>
      </c>
      <c r="E8" s="69" t="s">
        <v>104</v>
      </c>
      <c r="F8" s="33" t="s">
        <v>105</v>
      </c>
      <c r="G8" s="38" t="s">
        <v>106</v>
      </c>
      <c r="H8" s="21">
        <v>193635.683949</v>
      </c>
      <c r="I8" s="21">
        <v>209257.762911</v>
      </c>
      <c r="J8" s="23">
        <v>224644.2686079999</v>
      </c>
      <c r="K8" s="39">
        <f t="shared" ref="K8:K26" si="0">H8*100/$H$64</f>
        <v>0.169873729838107</v>
      </c>
      <c r="L8" s="22">
        <f t="shared" ref="L8:L61" si="1">I8*100/$I$64</f>
        <v>0.18357874947755101</v>
      </c>
      <c r="M8" s="24">
        <f t="shared" ref="M8:M63" si="2">J8*100/$J$64</f>
        <v>0.19707710866169884</v>
      </c>
    </row>
    <row r="9" spans="2:14" ht="17.25" customHeight="1">
      <c r="B9" s="66"/>
      <c r="C9" s="73"/>
      <c r="D9" s="68"/>
      <c r="E9" s="69"/>
      <c r="F9" s="33" t="s">
        <v>107</v>
      </c>
      <c r="G9" s="38" t="s">
        <v>108</v>
      </c>
      <c r="H9" s="21">
        <v>40727.021926100002</v>
      </c>
      <c r="I9" s="21">
        <v>44171.482076499997</v>
      </c>
      <c r="J9" s="23">
        <v>63868.439280000013</v>
      </c>
      <c r="K9" s="22">
        <f t="shared" si="0"/>
        <v>3.5729215703894542E-2</v>
      </c>
      <c r="L9" s="22">
        <f t="shared" si="1"/>
        <v>3.8750989828858898E-2</v>
      </c>
      <c r="M9" s="24">
        <f t="shared" si="2"/>
        <v>5.6030841231929099E-2</v>
      </c>
    </row>
    <row r="10" spans="2:14" ht="17.25" customHeight="1">
      <c r="B10" s="66"/>
      <c r="C10" s="73"/>
      <c r="D10" s="68">
        <v>1.2</v>
      </c>
      <c r="E10" s="69" t="s">
        <v>109</v>
      </c>
      <c r="F10" s="33" t="s">
        <v>110</v>
      </c>
      <c r="G10" s="38" t="s">
        <v>111</v>
      </c>
      <c r="H10" s="21">
        <v>14100.6312038</v>
      </c>
      <c r="I10" s="21">
        <v>14555.705508700001</v>
      </c>
      <c r="J10" s="23">
        <v>17649.366269999999</v>
      </c>
      <c r="K10" s="22">
        <f t="shared" si="0"/>
        <v>1.2370275802532279E-2</v>
      </c>
      <c r="L10" s="22">
        <f t="shared" si="1"/>
        <v>1.2769505789790617E-2</v>
      </c>
      <c r="M10" s="24">
        <f t="shared" si="2"/>
        <v>1.5483529118085166E-2</v>
      </c>
    </row>
    <row r="11" spans="2:14" ht="17.25" customHeight="1">
      <c r="B11" s="66"/>
      <c r="C11" s="73"/>
      <c r="D11" s="68"/>
      <c r="E11" s="69"/>
      <c r="F11" s="33" t="s">
        <v>112</v>
      </c>
      <c r="G11" s="38" t="s">
        <v>113</v>
      </c>
      <c r="H11" s="21">
        <v>90036.335837999999</v>
      </c>
      <c r="I11" s="21">
        <v>9939.8779637200005</v>
      </c>
      <c r="J11" s="23">
        <v>10059.606460000003</v>
      </c>
      <c r="K11" s="22">
        <f t="shared" si="0"/>
        <v>7.89875495974484E-2</v>
      </c>
      <c r="L11" s="22">
        <f t="shared" si="1"/>
        <v>8.7201083541893418E-3</v>
      </c>
      <c r="M11" s="24">
        <f t="shared" si="2"/>
        <v>8.8251446061631145E-3</v>
      </c>
    </row>
    <row r="12" spans="2:14" ht="17.25" customHeight="1">
      <c r="B12" s="66"/>
      <c r="C12" s="73"/>
      <c r="D12" s="68"/>
      <c r="E12" s="69"/>
      <c r="F12" s="33" t="s">
        <v>114</v>
      </c>
      <c r="G12" s="38" t="s">
        <v>115</v>
      </c>
      <c r="H12" s="21">
        <v>797.88784925799996</v>
      </c>
      <c r="I12" s="21">
        <v>1086.4156526700001</v>
      </c>
      <c r="J12" s="23">
        <v>1093.2851000000001</v>
      </c>
      <c r="K12" s="22">
        <f t="shared" si="0"/>
        <v>6.9997524310478048E-4</v>
      </c>
      <c r="L12" s="22">
        <f t="shared" si="1"/>
        <v>9.5309643071555541E-4</v>
      </c>
      <c r="M12" s="24">
        <f t="shared" si="2"/>
        <v>9.5912291814082549E-4</v>
      </c>
    </row>
    <row r="13" spans="2:14" ht="17.25" customHeight="1">
      <c r="B13" s="66"/>
      <c r="C13" s="73"/>
      <c r="D13" s="68"/>
      <c r="E13" s="69"/>
      <c r="F13" s="33" t="s">
        <v>116</v>
      </c>
      <c r="G13" s="38" t="s">
        <v>117</v>
      </c>
      <c r="H13" s="21">
        <v>6676.7794177200003</v>
      </c>
      <c r="I13" s="21">
        <v>7916.5423822100001</v>
      </c>
      <c r="J13" s="23">
        <v>7629.3074800000022</v>
      </c>
      <c r="K13" s="22">
        <f t="shared" si="0"/>
        <v>5.8574401157026933E-3</v>
      </c>
      <c r="L13" s="22">
        <f t="shared" si="1"/>
        <v>6.945065886660824E-3</v>
      </c>
      <c r="M13" s="24">
        <f t="shared" si="2"/>
        <v>6.6930791004205853E-3</v>
      </c>
    </row>
    <row r="14" spans="2:14" ht="17.25" customHeight="1">
      <c r="B14" s="66"/>
      <c r="C14" s="73"/>
      <c r="D14" s="68"/>
      <c r="E14" s="69"/>
      <c r="F14" s="33" t="s">
        <v>118</v>
      </c>
      <c r="G14" s="38" t="s">
        <v>119</v>
      </c>
      <c r="H14" s="21">
        <v>552.74416966900003</v>
      </c>
      <c r="I14" s="21">
        <v>426.10171141199999</v>
      </c>
      <c r="J14" s="23">
        <v>1098.9925000000001</v>
      </c>
      <c r="K14" s="22">
        <f t="shared" si="0"/>
        <v>4.8491430831866257E-4</v>
      </c>
      <c r="L14" s="22">
        <f t="shared" si="1"/>
        <v>3.7381274769972869E-4</v>
      </c>
      <c r="M14" s="24">
        <f t="shared" si="2"/>
        <v>9.641299361117068E-4</v>
      </c>
    </row>
    <row r="15" spans="2:14" ht="17.25" customHeight="1">
      <c r="B15" s="66"/>
      <c r="C15" s="73"/>
      <c r="D15" s="68">
        <v>1.3</v>
      </c>
      <c r="E15" s="69" t="s">
        <v>120</v>
      </c>
      <c r="F15" s="33" t="s">
        <v>121</v>
      </c>
      <c r="G15" s="38" t="s">
        <v>122</v>
      </c>
      <c r="H15" s="21">
        <v>61437.432677899997</v>
      </c>
      <c r="I15" s="21">
        <v>73397.671973999997</v>
      </c>
      <c r="J15" s="23">
        <v>99835.86245000003</v>
      </c>
      <c r="K15" s="22">
        <f t="shared" si="0"/>
        <v>5.3898153624521376E-2</v>
      </c>
      <c r="L15" s="22">
        <f t="shared" si="1"/>
        <v>6.4390695227307698E-2</v>
      </c>
      <c r="M15" s="24">
        <f t="shared" si="2"/>
        <v>8.7584531910432223E-2</v>
      </c>
    </row>
    <row r="16" spans="2:14" ht="17.25" customHeight="1">
      <c r="B16" s="66"/>
      <c r="C16" s="73"/>
      <c r="D16" s="68"/>
      <c r="E16" s="69"/>
      <c r="F16" s="33" t="s">
        <v>123</v>
      </c>
      <c r="G16" s="38" t="s">
        <v>124</v>
      </c>
      <c r="H16" s="21">
        <v>50.551280573100001</v>
      </c>
      <c r="I16" s="21">
        <v>25.704587357499999</v>
      </c>
      <c r="J16" s="23">
        <v>1329.6990000000001</v>
      </c>
      <c r="K16" s="22">
        <f t="shared" si="0"/>
        <v>4.4347892929212769E-5</v>
      </c>
      <c r="L16" s="22">
        <f t="shared" si="1"/>
        <v>2.255025542318012E-5</v>
      </c>
      <c r="M16" s="24">
        <f t="shared" si="2"/>
        <v>1.1665253510991208E-3</v>
      </c>
    </row>
    <row r="17" spans="2:13" ht="17.25" customHeight="1">
      <c r="B17" s="66"/>
      <c r="C17" s="73"/>
      <c r="D17" s="68">
        <v>1.4</v>
      </c>
      <c r="E17" s="69" t="s">
        <v>125</v>
      </c>
      <c r="F17" s="33" t="s">
        <v>126</v>
      </c>
      <c r="G17" s="38" t="s">
        <v>127</v>
      </c>
      <c r="H17" s="21">
        <v>2036.8134007000001</v>
      </c>
      <c r="I17" s="21">
        <v>2181.1632741499998</v>
      </c>
      <c r="J17" s="23">
        <v>3868.7366399999992</v>
      </c>
      <c r="K17" s="22">
        <f t="shared" si="0"/>
        <v>1.7868663580225118E-3</v>
      </c>
      <c r="L17" s="22">
        <f t="shared" si="1"/>
        <v>1.9135023747965778E-3</v>
      </c>
      <c r="M17" s="24">
        <f t="shared" si="2"/>
        <v>3.3939856819370641E-3</v>
      </c>
    </row>
    <row r="18" spans="2:13" ht="17.25" customHeight="1">
      <c r="B18" s="66"/>
      <c r="C18" s="73"/>
      <c r="D18" s="68"/>
      <c r="E18" s="69"/>
      <c r="F18" s="33" t="s">
        <v>128</v>
      </c>
      <c r="G18" s="38" t="s">
        <v>129</v>
      </c>
      <c r="H18" s="21">
        <v>10069.2191351</v>
      </c>
      <c r="I18" s="21">
        <v>12057.2408729</v>
      </c>
      <c r="J18" s="23">
        <v>19535.124459999999</v>
      </c>
      <c r="K18" s="22">
        <f t="shared" si="0"/>
        <v>8.8335774489127078E-3</v>
      </c>
      <c r="L18" s="22">
        <f t="shared" si="1"/>
        <v>1.0577639609661732E-2</v>
      </c>
      <c r="M18" s="24">
        <f t="shared" si="2"/>
        <v>1.713787700785405E-2</v>
      </c>
    </row>
    <row r="19" spans="2:13" ht="17.25" customHeight="1">
      <c r="B19" s="66">
        <v>2</v>
      </c>
      <c r="C19" s="73" t="s">
        <v>130</v>
      </c>
      <c r="D19" s="68">
        <v>2.1</v>
      </c>
      <c r="E19" s="69" t="s">
        <v>131</v>
      </c>
      <c r="F19" s="33" t="s">
        <v>132</v>
      </c>
      <c r="G19" s="38" t="s">
        <v>133</v>
      </c>
      <c r="H19" s="21">
        <v>121599.431203</v>
      </c>
      <c r="I19" s="21">
        <v>87229.892315399993</v>
      </c>
      <c r="J19" s="23">
        <v>60709.671899999994</v>
      </c>
      <c r="K19" s="22">
        <f t="shared" si="0"/>
        <v>0.10667738767657332</v>
      </c>
      <c r="L19" s="22">
        <f t="shared" si="1"/>
        <v>7.6525498149061927E-2</v>
      </c>
      <c r="M19" s="24">
        <f t="shared" si="2"/>
        <v>5.3259701126540611E-2</v>
      </c>
    </row>
    <row r="20" spans="2:13" ht="17.25" customHeight="1">
      <c r="B20" s="66"/>
      <c r="C20" s="73"/>
      <c r="D20" s="68"/>
      <c r="E20" s="69"/>
      <c r="F20" s="33" t="s">
        <v>134</v>
      </c>
      <c r="G20" s="38" t="s">
        <v>135</v>
      </c>
      <c r="H20" s="21">
        <v>301098.170537</v>
      </c>
      <c r="I20" s="21">
        <v>302431.20287199999</v>
      </c>
      <c r="J20" s="23">
        <v>314956.51669999998</v>
      </c>
      <c r="K20" s="22">
        <f t="shared" si="0"/>
        <v>0.26414898449204333</v>
      </c>
      <c r="L20" s="22">
        <f t="shared" si="1"/>
        <v>0.26531843432659957</v>
      </c>
      <c r="M20" s="24">
        <f t="shared" si="2"/>
        <v>0.27630671394385015</v>
      </c>
    </row>
    <row r="21" spans="2:13" ht="17.25" customHeight="1">
      <c r="B21" s="66"/>
      <c r="C21" s="73"/>
      <c r="D21" s="68"/>
      <c r="E21" s="69"/>
      <c r="F21" s="33" t="s">
        <v>136</v>
      </c>
      <c r="G21" s="38" t="s">
        <v>137</v>
      </c>
      <c r="H21" s="21">
        <v>2241.29540013</v>
      </c>
      <c r="I21" s="21">
        <v>423.67978161600001</v>
      </c>
      <c r="J21" s="23">
        <v>2756.9989</v>
      </c>
      <c r="K21" s="22">
        <f t="shared" si="0"/>
        <v>1.9662554004733681E-3</v>
      </c>
      <c r="L21" s="22">
        <f t="shared" si="1"/>
        <v>3.7168802440589707E-4</v>
      </c>
      <c r="M21" s="24">
        <f t="shared" si="2"/>
        <v>2.418674534464108E-3</v>
      </c>
    </row>
    <row r="22" spans="2:13" ht="17.25" customHeight="1">
      <c r="B22" s="66"/>
      <c r="C22" s="73"/>
      <c r="D22" s="68"/>
      <c r="E22" s="69"/>
      <c r="F22" s="33" t="s">
        <v>138</v>
      </c>
      <c r="G22" s="38" t="s">
        <v>139</v>
      </c>
      <c r="H22" s="21">
        <v>594.02117324699998</v>
      </c>
      <c r="I22" s="21">
        <v>1516.99327666</v>
      </c>
      <c r="J22" s="23">
        <v>1526.7415000000001</v>
      </c>
      <c r="K22" s="22">
        <f t="shared" si="0"/>
        <v>5.2112601481477789E-4</v>
      </c>
      <c r="L22" s="22">
        <f t="shared" si="1"/>
        <v>1.3308358305136798E-3</v>
      </c>
      <c r="M22" s="24">
        <f t="shared" si="2"/>
        <v>1.3393878346340778E-3</v>
      </c>
    </row>
    <row r="23" spans="2:13" ht="17.25" customHeight="1">
      <c r="B23" s="66"/>
      <c r="C23" s="73"/>
      <c r="D23" s="68"/>
      <c r="E23" s="69"/>
      <c r="F23" s="33" t="s">
        <v>140</v>
      </c>
      <c r="G23" s="38" t="s">
        <v>141</v>
      </c>
      <c r="H23" s="21">
        <v>16107.693275</v>
      </c>
      <c r="I23" s="21">
        <v>16435.2218541</v>
      </c>
      <c r="J23" s="23">
        <v>13936.943240000008</v>
      </c>
      <c r="K23" s="22">
        <f t="shared" si="0"/>
        <v>1.4131041757949561E-2</v>
      </c>
      <c r="L23" s="22">
        <f t="shared" si="1"/>
        <v>1.4418377762382134E-2</v>
      </c>
      <c r="M23" s="24">
        <f t="shared" si="2"/>
        <v>1.2226675064273588E-2</v>
      </c>
    </row>
    <row r="24" spans="2:13" ht="17.25" customHeight="1">
      <c r="B24" s="66"/>
      <c r="C24" s="73"/>
      <c r="D24" s="68">
        <v>2.2000000000000002</v>
      </c>
      <c r="E24" s="69" t="s">
        <v>142</v>
      </c>
      <c r="F24" s="33" t="s">
        <v>143</v>
      </c>
      <c r="G24" s="38" t="s">
        <v>144</v>
      </c>
      <c r="H24" s="21">
        <v>353193.05483099999</v>
      </c>
      <c r="I24" s="21">
        <v>374371.676699</v>
      </c>
      <c r="J24" s="23">
        <v>421537.15799999994</v>
      </c>
      <c r="K24" s="22">
        <f t="shared" si="0"/>
        <v>0.30985105820092229</v>
      </c>
      <c r="L24" s="22">
        <f t="shared" si="1"/>
        <v>0.32843075110884551</v>
      </c>
      <c r="M24" s="24">
        <f t="shared" si="2"/>
        <v>0.3698083410134741</v>
      </c>
    </row>
    <row r="25" spans="2:13" ht="17.25" customHeight="1">
      <c r="B25" s="66"/>
      <c r="C25" s="73"/>
      <c r="D25" s="68"/>
      <c r="E25" s="69"/>
      <c r="F25" s="33" t="s">
        <v>145</v>
      </c>
      <c r="G25" s="38" t="s">
        <v>146</v>
      </c>
      <c r="H25" s="21">
        <v>405996.40648100001</v>
      </c>
      <c r="I25" s="21">
        <v>447013.95873200003</v>
      </c>
      <c r="J25" s="23">
        <v>468699.16719999979</v>
      </c>
      <c r="K25" s="22">
        <f t="shared" si="0"/>
        <v>0.35617465987292185</v>
      </c>
      <c r="L25" s="22">
        <f t="shared" si="1"/>
        <v>0.39215875388064952</v>
      </c>
      <c r="M25" s="24">
        <f t="shared" si="2"/>
        <v>0.41118287716080498</v>
      </c>
    </row>
    <row r="26" spans="2:13" ht="17.25" customHeight="1">
      <c r="B26" s="66"/>
      <c r="C26" s="73"/>
      <c r="D26" s="68"/>
      <c r="E26" s="69"/>
      <c r="F26" s="33" t="s">
        <v>147</v>
      </c>
      <c r="G26" s="38" t="s">
        <v>148</v>
      </c>
      <c r="H26" s="21">
        <v>197626.84998200001</v>
      </c>
      <c r="I26" s="21">
        <v>282375.50790099998</v>
      </c>
      <c r="J26" s="23">
        <v>442342.33070999966</v>
      </c>
      <c r="K26" s="22">
        <f t="shared" si="0"/>
        <v>0.17337512093814539</v>
      </c>
      <c r="L26" s="22">
        <f t="shared" si="1"/>
        <v>0.24772386888987877</v>
      </c>
      <c r="M26" s="24">
        <f t="shared" si="2"/>
        <v>0.38806041264788926</v>
      </c>
    </row>
    <row r="27" spans="2:13" ht="17.25" customHeight="1">
      <c r="B27" s="66"/>
      <c r="C27" s="73"/>
      <c r="D27" s="68"/>
      <c r="E27" s="69"/>
      <c r="F27" s="33" t="s">
        <v>149</v>
      </c>
      <c r="G27" s="38" t="s">
        <v>150</v>
      </c>
      <c r="H27" s="25">
        <v>0</v>
      </c>
      <c r="I27" s="26">
        <v>216.42810384800001</v>
      </c>
      <c r="J27" s="23">
        <v>745.51679999999999</v>
      </c>
      <c r="K27" s="25">
        <v>0</v>
      </c>
      <c r="L27" s="27">
        <f t="shared" si="1"/>
        <v>1.8986918384056195E-4</v>
      </c>
      <c r="M27" s="24">
        <f t="shared" si="2"/>
        <v>6.540309099053943E-4</v>
      </c>
    </row>
    <row r="28" spans="2:13" ht="17.25" customHeight="1">
      <c r="B28" s="66"/>
      <c r="C28" s="73"/>
      <c r="D28" s="68"/>
      <c r="E28" s="69"/>
      <c r="F28" s="33" t="s">
        <v>151</v>
      </c>
      <c r="G28" s="38" t="s">
        <v>152</v>
      </c>
      <c r="H28" s="21">
        <v>4732.7684233800001</v>
      </c>
      <c r="I28" s="21">
        <v>7151.3914962199997</v>
      </c>
      <c r="J28" s="23">
        <v>8012.1940000000059</v>
      </c>
      <c r="K28" s="22">
        <f t="shared" ref="K28:K61" si="3">H28*100/$H$64</f>
        <v>4.1519879401532679E-3</v>
      </c>
      <c r="L28" s="22">
        <f t="shared" si="1"/>
        <v>6.2738102980620563E-3</v>
      </c>
      <c r="M28" s="24">
        <f t="shared" si="2"/>
        <v>7.0289798058991368E-3</v>
      </c>
    </row>
    <row r="29" spans="2:13" ht="17.25" customHeight="1">
      <c r="B29" s="66"/>
      <c r="C29" s="73"/>
      <c r="D29" s="68">
        <v>2.2999999999999998</v>
      </c>
      <c r="E29" s="69" t="s">
        <v>153</v>
      </c>
      <c r="F29" s="33" t="s">
        <v>154</v>
      </c>
      <c r="G29" s="38" t="s">
        <v>155</v>
      </c>
      <c r="H29" s="21">
        <v>11205774.370999999</v>
      </c>
      <c r="I29" s="21">
        <v>11304607.805500001</v>
      </c>
      <c r="J29" s="23">
        <v>12389870.68733599</v>
      </c>
      <c r="K29" s="22">
        <f t="shared" si="3"/>
        <v>9.8306605957371005</v>
      </c>
      <c r="L29" s="22">
        <f t="shared" si="1"/>
        <v>9.9173657187117037</v>
      </c>
      <c r="M29" s="24">
        <f t="shared" si="2"/>
        <v>10.869451096539382</v>
      </c>
    </row>
    <row r="30" spans="2:13" ht="17.25" customHeight="1">
      <c r="B30" s="66"/>
      <c r="C30" s="73"/>
      <c r="D30" s="68"/>
      <c r="E30" s="69"/>
      <c r="F30" s="33" t="s">
        <v>156</v>
      </c>
      <c r="G30" s="38" t="s">
        <v>157</v>
      </c>
      <c r="H30" s="21">
        <v>470883.249931</v>
      </c>
      <c r="I30" s="21">
        <v>613168.79940999998</v>
      </c>
      <c r="J30" s="23">
        <v>607117.15618999978</v>
      </c>
      <c r="K30" s="22">
        <f t="shared" si="3"/>
        <v>0.41309893069676429</v>
      </c>
      <c r="L30" s="22">
        <f t="shared" si="1"/>
        <v>0.53792394532199195</v>
      </c>
      <c r="M30" s="24">
        <f t="shared" si="2"/>
        <v>0.53261494051122793</v>
      </c>
    </row>
    <row r="31" spans="2:13" ht="17.25" customHeight="1">
      <c r="B31" s="66"/>
      <c r="C31" s="73"/>
      <c r="D31" s="68"/>
      <c r="E31" s="69"/>
      <c r="F31" s="33" t="s">
        <v>158</v>
      </c>
      <c r="G31" s="38" t="s">
        <v>159</v>
      </c>
      <c r="H31" s="21">
        <v>2430826.1220300002</v>
      </c>
      <c r="I31" s="21">
        <v>2413357.5628</v>
      </c>
      <c r="J31" s="23">
        <v>2433293.9941689991</v>
      </c>
      <c r="K31" s="22">
        <f t="shared" si="3"/>
        <v>2.1325279076448349</v>
      </c>
      <c r="L31" s="22">
        <f t="shared" si="1"/>
        <v>2.1172030000600044</v>
      </c>
      <c r="M31" s="24">
        <f t="shared" si="2"/>
        <v>2.1346929875673921</v>
      </c>
    </row>
    <row r="32" spans="2:13" ht="17.25" customHeight="1">
      <c r="B32" s="66"/>
      <c r="C32" s="73"/>
      <c r="D32" s="68">
        <v>2.4</v>
      </c>
      <c r="E32" s="69" t="s">
        <v>160</v>
      </c>
      <c r="F32" s="33" t="s">
        <v>161</v>
      </c>
      <c r="G32" s="38" t="s">
        <v>162</v>
      </c>
      <c r="H32" s="21">
        <v>176683.62473899999</v>
      </c>
      <c r="I32" s="21">
        <v>135487.37392499999</v>
      </c>
      <c r="J32" s="23">
        <v>180084.06579999995</v>
      </c>
      <c r="K32" s="22">
        <f t="shared" si="3"/>
        <v>0.15500193829787828</v>
      </c>
      <c r="L32" s="22">
        <f t="shared" si="1"/>
        <v>0.11886107511207357</v>
      </c>
      <c r="M32" s="24">
        <f t="shared" si="2"/>
        <v>0.15798509894698132</v>
      </c>
    </row>
    <row r="33" spans="2:13" ht="27.75" customHeight="1">
      <c r="B33" s="66"/>
      <c r="C33" s="73"/>
      <c r="D33" s="68"/>
      <c r="E33" s="69"/>
      <c r="F33" s="33" t="s">
        <v>163</v>
      </c>
      <c r="G33" s="38" t="s">
        <v>164</v>
      </c>
      <c r="H33" s="21">
        <v>2764636.1162899998</v>
      </c>
      <c r="I33" s="21">
        <v>2815608.3651700001</v>
      </c>
      <c r="J33" s="23">
        <v>2666614.7924810001</v>
      </c>
      <c r="K33" s="22">
        <f t="shared" si="3"/>
        <v>2.4253744926633196</v>
      </c>
      <c r="L33" s="22">
        <f t="shared" si="1"/>
        <v>2.4700916969865467</v>
      </c>
      <c r="M33" s="24">
        <f t="shared" si="2"/>
        <v>2.3393818879648762</v>
      </c>
    </row>
    <row r="34" spans="2:13" ht="27.75" customHeight="1">
      <c r="B34" s="66"/>
      <c r="C34" s="73"/>
      <c r="D34" s="68"/>
      <c r="E34" s="69"/>
      <c r="F34" s="33" t="s">
        <v>165</v>
      </c>
      <c r="G34" s="38" t="s">
        <v>166</v>
      </c>
      <c r="H34" s="21">
        <v>4176049.6174499998</v>
      </c>
      <c r="I34" s="21">
        <v>4729494.5065700002</v>
      </c>
      <c r="J34" s="23">
        <v>4146525.2363890121</v>
      </c>
      <c r="K34" s="22">
        <f t="shared" si="3"/>
        <v>3.6635867420597656</v>
      </c>
      <c r="L34" s="22">
        <f t="shared" si="1"/>
        <v>4.1491157847574769</v>
      </c>
      <c r="M34" s="24">
        <f t="shared" si="2"/>
        <v>3.6376855267395531</v>
      </c>
    </row>
    <row r="35" spans="2:13" ht="20.25" customHeight="1">
      <c r="B35" s="66"/>
      <c r="C35" s="73"/>
      <c r="D35" s="68"/>
      <c r="E35" s="69"/>
      <c r="F35" s="33" t="s">
        <v>167</v>
      </c>
      <c r="G35" s="38" t="s">
        <v>168</v>
      </c>
      <c r="H35" s="21">
        <v>4358341.3471499998</v>
      </c>
      <c r="I35" s="21">
        <v>5284128.9825400002</v>
      </c>
      <c r="J35" s="23">
        <v>4935445.4497610331</v>
      </c>
      <c r="K35" s="22">
        <f t="shared" si="3"/>
        <v>3.823508588133008</v>
      </c>
      <c r="L35" s="22">
        <f t="shared" si="1"/>
        <v>4.6356884313312356</v>
      </c>
      <c r="M35" s="24">
        <f t="shared" si="2"/>
        <v>4.3297936120227565</v>
      </c>
    </row>
    <row r="36" spans="2:13" ht="20.25" customHeight="1">
      <c r="B36" s="66"/>
      <c r="C36" s="73"/>
      <c r="D36" s="68"/>
      <c r="E36" s="69"/>
      <c r="F36" s="33" t="s">
        <v>169</v>
      </c>
      <c r="G36" s="38" t="s">
        <v>170</v>
      </c>
      <c r="H36" s="21">
        <v>501010.55893300002</v>
      </c>
      <c r="I36" s="21">
        <v>423574.12136799999</v>
      </c>
      <c r="J36" s="23">
        <v>500206.90945999947</v>
      </c>
      <c r="K36" s="22">
        <f t="shared" si="3"/>
        <v>0.4395291745742454</v>
      </c>
      <c r="L36" s="22">
        <f t="shared" si="1"/>
        <v>0.37159533022849833</v>
      </c>
      <c r="M36" s="24">
        <f t="shared" si="2"/>
        <v>0.43882415545174663</v>
      </c>
    </row>
    <row r="37" spans="2:13" ht="17.25" customHeight="1">
      <c r="B37" s="66">
        <v>3</v>
      </c>
      <c r="C37" s="70" t="s">
        <v>171</v>
      </c>
      <c r="D37" s="68">
        <v>3.1</v>
      </c>
      <c r="E37" s="69" t="s">
        <v>172</v>
      </c>
      <c r="F37" s="33" t="s">
        <v>173</v>
      </c>
      <c r="G37" s="38" t="s">
        <v>174</v>
      </c>
      <c r="H37" s="21">
        <v>55801932.210500002</v>
      </c>
      <c r="I37" s="21">
        <v>53722017.7421</v>
      </c>
      <c r="J37" s="23">
        <v>52762681.475945637</v>
      </c>
      <c r="K37" s="22">
        <f t="shared" si="3"/>
        <v>48.954212175414433</v>
      </c>
      <c r="L37" s="22">
        <f t="shared" si="1"/>
        <v>47.129533926538514</v>
      </c>
      <c r="M37" s="24">
        <f t="shared" si="2"/>
        <v>46.287923457608493</v>
      </c>
    </row>
    <row r="38" spans="2:13" ht="17.25" customHeight="1">
      <c r="B38" s="66"/>
      <c r="C38" s="71"/>
      <c r="D38" s="68"/>
      <c r="E38" s="69"/>
      <c r="F38" s="33" t="s">
        <v>175</v>
      </c>
      <c r="G38" s="38" t="s">
        <v>176</v>
      </c>
      <c r="H38" s="21">
        <v>170634.54646000001</v>
      </c>
      <c r="I38" s="21">
        <v>279758.870268</v>
      </c>
      <c r="J38" s="23">
        <v>381227.10987910017</v>
      </c>
      <c r="K38" s="22">
        <f t="shared" si="3"/>
        <v>0.14969517113399622</v>
      </c>
      <c r="L38" s="22">
        <f t="shared" si="1"/>
        <v>0.24542833128200356</v>
      </c>
      <c r="M38" s="24">
        <f t="shared" si="2"/>
        <v>0.33444492941652243</v>
      </c>
    </row>
    <row r="39" spans="2:13" ht="17.25" customHeight="1">
      <c r="B39" s="66"/>
      <c r="C39" s="71"/>
      <c r="D39" s="68"/>
      <c r="E39" s="69"/>
      <c r="F39" s="33" t="s">
        <v>177</v>
      </c>
      <c r="G39" s="38" t="s">
        <v>178</v>
      </c>
      <c r="H39" s="21">
        <v>2261048.0820399998</v>
      </c>
      <c r="I39" s="21">
        <v>2701148.3107599998</v>
      </c>
      <c r="J39" s="23">
        <v>2891914.0473250151</v>
      </c>
      <c r="K39" s="22">
        <f t="shared" si="3"/>
        <v>1.9835841370054275</v>
      </c>
      <c r="L39" s="22">
        <f t="shared" si="1"/>
        <v>2.3696775791950975</v>
      </c>
      <c r="M39" s="24">
        <f t="shared" si="2"/>
        <v>2.5370336064058803</v>
      </c>
    </row>
    <row r="40" spans="2:13" ht="17.25" customHeight="1">
      <c r="B40" s="66"/>
      <c r="C40" s="71"/>
      <c r="D40" s="68"/>
      <c r="E40" s="69"/>
      <c r="F40" s="33" t="s">
        <v>179</v>
      </c>
      <c r="G40" s="38" t="s">
        <v>180</v>
      </c>
      <c r="H40" s="21">
        <v>2617641.8999299998</v>
      </c>
      <c r="I40" s="21">
        <v>2457915.1822500001</v>
      </c>
      <c r="J40" s="23">
        <v>2699426.7160598184</v>
      </c>
      <c r="K40" s="22">
        <f t="shared" si="3"/>
        <v>2.2964186344844126</v>
      </c>
      <c r="L40" s="22">
        <f t="shared" si="1"/>
        <v>2.1562927425122669</v>
      </c>
      <c r="M40" s="24">
        <f t="shared" si="2"/>
        <v>2.3681673053209984</v>
      </c>
    </row>
    <row r="41" spans="2:13" ht="17.25" customHeight="1">
      <c r="B41" s="66"/>
      <c r="C41" s="71"/>
      <c r="D41" s="68"/>
      <c r="E41" s="69"/>
      <c r="F41" s="33" t="s">
        <v>181</v>
      </c>
      <c r="G41" s="38" t="s">
        <v>182</v>
      </c>
      <c r="H41" s="21">
        <v>117868.268188</v>
      </c>
      <c r="I41" s="21">
        <v>121022.76386799999</v>
      </c>
      <c r="J41" s="23">
        <v>179416.06699999995</v>
      </c>
      <c r="K41" s="22">
        <f t="shared" si="3"/>
        <v>0.10340409338976726</v>
      </c>
      <c r="L41" s="22">
        <f t="shared" si="1"/>
        <v>0.10617148601867471</v>
      </c>
      <c r="M41" s="24">
        <f t="shared" si="2"/>
        <v>0.15739907343691942</v>
      </c>
    </row>
    <row r="42" spans="2:13" ht="17.25" customHeight="1">
      <c r="B42" s="66"/>
      <c r="C42" s="71"/>
      <c r="D42" s="68">
        <v>3.2</v>
      </c>
      <c r="E42" s="69" t="s">
        <v>183</v>
      </c>
      <c r="F42" s="33" t="s">
        <v>184</v>
      </c>
      <c r="G42" s="38" t="s">
        <v>185</v>
      </c>
      <c r="H42" s="21">
        <v>13927233.7075</v>
      </c>
      <c r="I42" s="21">
        <v>14454356.2753</v>
      </c>
      <c r="J42" s="23">
        <v>14529081.409093993</v>
      </c>
      <c r="K42" s="22">
        <f t="shared" si="3"/>
        <v>12.218156736250938</v>
      </c>
      <c r="L42" s="22">
        <f t="shared" si="1"/>
        <v>12.68059360192596</v>
      </c>
      <c r="M42" s="24">
        <f t="shared" si="2"/>
        <v>12.746149159991154</v>
      </c>
    </row>
    <row r="43" spans="2:13" ht="17.25" customHeight="1">
      <c r="B43" s="66"/>
      <c r="C43" s="71"/>
      <c r="D43" s="68"/>
      <c r="E43" s="69"/>
      <c r="F43" s="33" t="s">
        <v>186</v>
      </c>
      <c r="G43" s="38" t="s">
        <v>187</v>
      </c>
      <c r="H43" s="21">
        <v>2952965.4299099999</v>
      </c>
      <c r="I43" s="21">
        <v>3055718.8825300001</v>
      </c>
      <c r="J43" s="23">
        <v>2546475.2043620008</v>
      </c>
      <c r="K43" s="22">
        <f t="shared" si="3"/>
        <v>2.5905930220688096</v>
      </c>
      <c r="L43" s="22">
        <f t="shared" si="1"/>
        <v>2.68073711295663</v>
      </c>
      <c r="M43" s="24">
        <f t="shared" si="2"/>
        <v>2.233985196524618</v>
      </c>
    </row>
    <row r="44" spans="2:13" ht="17.25" customHeight="1">
      <c r="B44" s="66"/>
      <c r="C44" s="71"/>
      <c r="D44" s="68"/>
      <c r="E44" s="69"/>
      <c r="F44" s="33" t="s">
        <v>188</v>
      </c>
      <c r="G44" s="38" t="s">
        <v>189</v>
      </c>
      <c r="H44" s="21">
        <v>3031023.9467199999</v>
      </c>
      <c r="I44" s="21">
        <v>2949026.14793</v>
      </c>
      <c r="J44" s="23">
        <v>4039219.3457355993</v>
      </c>
      <c r="K44" s="22">
        <f t="shared" si="3"/>
        <v>2.6590726076788549</v>
      </c>
      <c r="L44" s="22">
        <f t="shared" si="1"/>
        <v>2.5871371502898266</v>
      </c>
      <c r="M44" s="24">
        <f t="shared" si="2"/>
        <v>3.5435476490924493</v>
      </c>
    </row>
    <row r="45" spans="2:13" ht="17.25" customHeight="1">
      <c r="B45" s="66"/>
      <c r="C45" s="71"/>
      <c r="D45" s="68">
        <v>3.3</v>
      </c>
      <c r="E45" s="69" t="s">
        <v>190</v>
      </c>
      <c r="F45" s="33" t="s">
        <v>191</v>
      </c>
      <c r="G45" s="38" t="s">
        <v>192</v>
      </c>
      <c r="H45" s="21">
        <v>110775.27385300001</v>
      </c>
      <c r="I45" s="21">
        <v>106726.061311</v>
      </c>
      <c r="J45" s="23">
        <v>97826.252977500044</v>
      </c>
      <c r="K45" s="22">
        <f t="shared" si="3"/>
        <v>9.7181514065367708E-2</v>
      </c>
      <c r="L45" s="22">
        <f t="shared" si="1"/>
        <v>9.3629199698893925E-2</v>
      </c>
      <c r="M45" s="24">
        <f t="shared" si="2"/>
        <v>8.5821531114402314E-2</v>
      </c>
    </row>
    <row r="46" spans="2:13" ht="17.25" customHeight="1">
      <c r="B46" s="66"/>
      <c r="C46" s="71"/>
      <c r="D46" s="68"/>
      <c r="E46" s="69"/>
      <c r="F46" s="33" t="s">
        <v>193</v>
      </c>
      <c r="G46" s="38" t="s">
        <v>194</v>
      </c>
      <c r="H46" s="21">
        <v>108798.090855</v>
      </c>
      <c r="I46" s="21">
        <v>108525.009626</v>
      </c>
      <c r="J46" s="23">
        <v>107288.03415000002</v>
      </c>
      <c r="K46" s="22">
        <f t="shared" si="3"/>
        <v>9.5446960580219731E-2</v>
      </c>
      <c r="L46" s="22">
        <f t="shared" si="1"/>
        <v>9.5207390526552291E-2</v>
      </c>
      <c r="M46" s="24">
        <f t="shared" si="2"/>
        <v>9.4122212399620694E-2</v>
      </c>
    </row>
    <row r="47" spans="2:13" ht="17.25" customHeight="1">
      <c r="B47" s="66"/>
      <c r="C47" s="71"/>
      <c r="D47" s="68"/>
      <c r="E47" s="69"/>
      <c r="F47" s="33" t="s">
        <v>195</v>
      </c>
      <c r="G47" s="38" t="s">
        <v>196</v>
      </c>
      <c r="H47" s="21">
        <v>415084.89338700002</v>
      </c>
      <c r="I47" s="21">
        <v>447720.997455</v>
      </c>
      <c r="J47" s="23">
        <v>402750.48279999977</v>
      </c>
      <c r="K47" s="22">
        <f t="shared" si="3"/>
        <v>0.36414785540083733</v>
      </c>
      <c r="L47" s="22">
        <f t="shared" si="1"/>
        <v>0.39277902852563723</v>
      </c>
      <c r="M47" s="24">
        <f t="shared" si="2"/>
        <v>0.35332706751949888</v>
      </c>
    </row>
    <row r="48" spans="2:13" ht="17.25" customHeight="1">
      <c r="B48" s="66"/>
      <c r="C48" s="71"/>
      <c r="D48" s="68"/>
      <c r="E48" s="69"/>
      <c r="F48" s="33" t="s">
        <v>197</v>
      </c>
      <c r="G48" s="38" t="s">
        <v>198</v>
      </c>
      <c r="H48" s="21">
        <v>494769.41963299998</v>
      </c>
      <c r="I48" s="21">
        <v>442919.70494199998</v>
      </c>
      <c r="J48" s="23">
        <v>336441.04510000069</v>
      </c>
      <c r="K48" s="22">
        <f t="shared" si="3"/>
        <v>0.43405391510910757</v>
      </c>
      <c r="L48" s="22">
        <f t="shared" si="1"/>
        <v>0.3885669254086439</v>
      </c>
      <c r="M48" s="24">
        <f t="shared" si="2"/>
        <v>0.2951547743206796</v>
      </c>
    </row>
    <row r="49" spans="2:13" ht="17.25" customHeight="1">
      <c r="B49" s="66"/>
      <c r="C49" s="72"/>
      <c r="D49" s="68"/>
      <c r="E49" s="69"/>
      <c r="F49" s="33" t="s">
        <v>199</v>
      </c>
      <c r="G49" s="38" t="s">
        <v>200</v>
      </c>
      <c r="H49" s="21">
        <v>7019.0960375300001</v>
      </c>
      <c r="I49" s="21">
        <v>6169.5431712899999</v>
      </c>
      <c r="J49" s="23">
        <v>5901.6493</v>
      </c>
      <c r="K49" s="22">
        <f t="shared" si="3"/>
        <v>6.1577494378626191E-3</v>
      </c>
      <c r="L49" s="22">
        <f t="shared" si="1"/>
        <v>5.4124492419184008E-3</v>
      </c>
      <c r="M49" s="24">
        <f t="shared" si="2"/>
        <v>5.1774300211900447E-3</v>
      </c>
    </row>
    <row r="50" spans="2:13" ht="17.25" customHeight="1">
      <c r="B50" s="66">
        <v>4</v>
      </c>
      <c r="C50" s="67" t="s">
        <v>201</v>
      </c>
      <c r="D50" s="68">
        <v>4.0999999999999996</v>
      </c>
      <c r="E50" s="69" t="s">
        <v>202</v>
      </c>
      <c r="F50" s="33" t="s">
        <v>203</v>
      </c>
      <c r="G50" s="38" t="s">
        <v>204</v>
      </c>
      <c r="H50" s="21">
        <v>1127389.02651</v>
      </c>
      <c r="I50" s="21">
        <v>920960.77124399994</v>
      </c>
      <c r="J50" s="23">
        <v>834969.92589299835</v>
      </c>
      <c r="K50" s="22">
        <f t="shared" si="3"/>
        <v>0.98904176650749609</v>
      </c>
      <c r="L50" s="22">
        <f t="shared" si="1"/>
        <v>0.80794530320369318</v>
      </c>
      <c r="M50" s="24">
        <f t="shared" si="2"/>
        <v>0.73250681993408784</v>
      </c>
    </row>
    <row r="51" spans="2:13" ht="17.25" customHeight="1">
      <c r="B51" s="66"/>
      <c r="C51" s="67"/>
      <c r="D51" s="68"/>
      <c r="E51" s="69"/>
      <c r="F51" s="33" t="s">
        <v>205</v>
      </c>
      <c r="G51" s="38" t="s">
        <v>206</v>
      </c>
      <c r="H51" s="21">
        <v>736.39349007500005</v>
      </c>
      <c r="I51" s="21">
        <v>523.08239252999999</v>
      </c>
      <c r="J51" s="23">
        <v>803.13499999999999</v>
      </c>
      <c r="K51" s="22">
        <f t="shared" si="3"/>
        <v>6.4602714869687271E-4</v>
      </c>
      <c r="L51" s="22">
        <f t="shared" si="1"/>
        <v>4.5889246907042727E-4</v>
      </c>
      <c r="M51" s="24">
        <f t="shared" si="2"/>
        <v>7.0457850826013437E-4</v>
      </c>
    </row>
    <row r="52" spans="2:13" ht="17.25" customHeight="1">
      <c r="B52" s="66"/>
      <c r="C52" s="67"/>
      <c r="D52" s="68"/>
      <c r="E52" s="69"/>
      <c r="F52" s="33" t="s">
        <v>207</v>
      </c>
      <c r="G52" s="38" t="s">
        <v>208</v>
      </c>
      <c r="H52" s="21">
        <v>119403.50496200001</v>
      </c>
      <c r="I52" s="21">
        <v>97082.814788599993</v>
      </c>
      <c r="J52" s="23">
        <v>79156.84308999998</v>
      </c>
      <c r="K52" s="22">
        <f t="shared" si="3"/>
        <v>0.10475093397031177</v>
      </c>
      <c r="L52" s="22">
        <f t="shared" si="1"/>
        <v>8.5169321733750705E-2</v>
      </c>
      <c r="M52" s="24">
        <f t="shared" si="2"/>
        <v>6.9443132752194478E-2</v>
      </c>
    </row>
    <row r="53" spans="2:13" ht="17.25" customHeight="1">
      <c r="B53" s="66"/>
      <c r="C53" s="67"/>
      <c r="D53" s="68">
        <v>4.2</v>
      </c>
      <c r="E53" s="69" t="s">
        <v>209</v>
      </c>
      <c r="F53" s="33" t="s">
        <v>210</v>
      </c>
      <c r="G53" s="38" t="s">
        <v>211</v>
      </c>
      <c r="H53" s="21">
        <v>34245.887702100001</v>
      </c>
      <c r="I53" s="21">
        <v>25628.5643862</v>
      </c>
      <c r="J53" s="23">
        <v>32117.388410000003</v>
      </c>
      <c r="K53" s="22">
        <f t="shared" si="3"/>
        <v>3.0043412231316312E-2</v>
      </c>
      <c r="L53" s="22">
        <f t="shared" si="1"/>
        <v>2.2483561591569404E-2</v>
      </c>
      <c r="M53" s="24">
        <f t="shared" si="2"/>
        <v>2.8176111880479783E-2</v>
      </c>
    </row>
    <row r="54" spans="2:13" ht="17.25" customHeight="1">
      <c r="B54" s="66"/>
      <c r="C54" s="67"/>
      <c r="D54" s="68"/>
      <c r="E54" s="69"/>
      <c r="F54" s="33" t="s">
        <v>212</v>
      </c>
      <c r="G54" s="38" t="s">
        <v>213</v>
      </c>
      <c r="H54" s="21">
        <v>1257.82535366</v>
      </c>
      <c r="I54" s="21">
        <v>16055.6910733</v>
      </c>
      <c r="J54" s="23">
        <v>15560.447200000001</v>
      </c>
      <c r="K54" s="22">
        <f t="shared" si="3"/>
        <v>1.1034716326740544E-3</v>
      </c>
      <c r="L54" s="22">
        <f t="shared" si="1"/>
        <v>1.4085421005326792E-2</v>
      </c>
      <c r="M54" s="24">
        <f t="shared" si="2"/>
        <v>1.3650951180108679E-2</v>
      </c>
    </row>
    <row r="55" spans="2:13" ht="17.25" customHeight="1">
      <c r="B55" s="66"/>
      <c r="C55" s="67"/>
      <c r="D55" s="68"/>
      <c r="E55" s="69"/>
      <c r="F55" s="33" t="s">
        <v>214</v>
      </c>
      <c r="G55" s="38" t="s">
        <v>215</v>
      </c>
      <c r="H55" s="21">
        <v>5301.0367437100003</v>
      </c>
      <c r="I55" s="21">
        <v>5025.8593336699996</v>
      </c>
      <c r="J55" s="23">
        <v>1591.0295170000006</v>
      </c>
      <c r="K55" s="22">
        <f t="shared" si="3"/>
        <v>4.6505213569005572E-3</v>
      </c>
      <c r="L55" s="22">
        <f t="shared" si="1"/>
        <v>4.409112277080145E-3</v>
      </c>
      <c r="M55" s="24">
        <f t="shared" si="2"/>
        <v>1.3957867652209185E-3</v>
      </c>
    </row>
    <row r="56" spans="2:13" ht="17.25" customHeight="1">
      <c r="B56" s="66">
        <v>5</v>
      </c>
      <c r="C56" s="67" t="s">
        <v>216</v>
      </c>
      <c r="D56" s="68">
        <v>5.0999999999999996</v>
      </c>
      <c r="E56" s="69" t="s">
        <v>217</v>
      </c>
      <c r="F56" s="33" t="s">
        <v>218</v>
      </c>
      <c r="G56" s="38" t="s">
        <v>219</v>
      </c>
      <c r="H56" s="21">
        <v>922365.07908499998</v>
      </c>
      <c r="I56" s="21">
        <v>1109489.34002</v>
      </c>
      <c r="J56" s="23">
        <v>1140841.1950485997</v>
      </c>
      <c r="K56" s="22">
        <f t="shared" si="3"/>
        <v>0.80917728107313902</v>
      </c>
      <c r="L56" s="22">
        <f t="shared" si="1"/>
        <v>0.97333863636003859</v>
      </c>
      <c r="M56" s="24">
        <f t="shared" si="2"/>
        <v>1.0008431799996904</v>
      </c>
    </row>
    <row r="57" spans="2:13" ht="17.25" customHeight="1">
      <c r="B57" s="66"/>
      <c r="C57" s="67"/>
      <c r="D57" s="68"/>
      <c r="E57" s="69"/>
      <c r="F57" s="33" t="s">
        <v>220</v>
      </c>
      <c r="G57" s="38" t="s">
        <v>221</v>
      </c>
      <c r="H57" s="21">
        <v>536865.33521499997</v>
      </c>
      <c r="I57" s="21">
        <v>633259.32058699999</v>
      </c>
      <c r="J57" s="23">
        <v>627887.63640599966</v>
      </c>
      <c r="K57" s="22">
        <f t="shared" si="3"/>
        <v>0.47098404102922392</v>
      </c>
      <c r="L57" s="22">
        <f t="shared" si="1"/>
        <v>0.55554906327565445</v>
      </c>
      <c r="M57" s="24">
        <f t="shared" si="2"/>
        <v>0.55083657693155053</v>
      </c>
    </row>
    <row r="58" spans="2:13" ht="17.25" customHeight="1">
      <c r="B58" s="66"/>
      <c r="C58" s="67"/>
      <c r="D58" s="68"/>
      <c r="E58" s="69"/>
      <c r="F58" s="33" t="s">
        <v>222</v>
      </c>
      <c r="G58" s="38" t="s">
        <v>223</v>
      </c>
      <c r="H58" s="21">
        <v>1717.81611413</v>
      </c>
      <c r="I58" s="21">
        <v>2133.3307667099998</v>
      </c>
      <c r="J58" s="23">
        <v>2248.1585999999998</v>
      </c>
      <c r="K58" s="22">
        <f t="shared" si="3"/>
        <v>1.5070147430063777E-3</v>
      </c>
      <c r="L58" s="22">
        <f t="shared" si="1"/>
        <v>1.8715396214054622E-3</v>
      </c>
      <c r="M58" s="24">
        <f t="shared" si="2"/>
        <v>1.9722764326298714E-3</v>
      </c>
    </row>
    <row r="59" spans="2:13" ht="17.25" customHeight="1">
      <c r="B59" s="66"/>
      <c r="C59" s="67"/>
      <c r="D59" s="68"/>
      <c r="E59" s="69"/>
      <c r="F59" s="33" t="s">
        <v>224</v>
      </c>
      <c r="G59" s="38" t="s">
        <v>225</v>
      </c>
      <c r="H59" s="21">
        <v>41146.956071699999</v>
      </c>
      <c r="I59" s="21">
        <v>38549.822092100003</v>
      </c>
      <c r="J59" s="23">
        <v>39105.826300000008</v>
      </c>
      <c r="K59" s="22">
        <f t="shared" si="3"/>
        <v>3.6097617736746287E-2</v>
      </c>
      <c r="L59" s="22">
        <f t="shared" si="1"/>
        <v>3.3819190427165642E-2</v>
      </c>
      <c r="M59" s="24">
        <f t="shared" si="2"/>
        <v>3.4306965527257476E-2</v>
      </c>
    </row>
    <row r="60" spans="2:13" ht="17.25" customHeight="1">
      <c r="B60" s="66"/>
      <c r="C60" s="67"/>
      <c r="D60" s="68">
        <v>5.2</v>
      </c>
      <c r="E60" s="69" t="s">
        <v>226</v>
      </c>
      <c r="F60" s="33" t="s">
        <v>227</v>
      </c>
      <c r="G60" s="38" t="s">
        <v>228</v>
      </c>
      <c r="H60" s="21">
        <v>92527.870060400004</v>
      </c>
      <c r="I60" s="21">
        <v>99747.647006200001</v>
      </c>
      <c r="J60" s="23">
        <v>88570.069107499992</v>
      </c>
      <c r="K60" s="22">
        <f t="shared" si="3"/>
        <v>8.1173335826240062E-2</v>
      </c>
      <c r="L60" s="22">
        <f t="shared" si="1"/>
        <v>8.7507139739969958E-2</v>
      </c>
      <c r="M60" s="24">
        <f t="shared" si="2"/>
        <v>7.7701217314971149E-2</v>
      </c>
    </row>
    <row r="61" spans="2:13" ht="17.25" customHeight="1">
      <c r="B61" s="66"/>
      <c r="C61" s="67"/>
      <c r="D61" s="68"/>
      <c r="E61" s="69"/>
      <c r="F61" s="33" t="s">
        <v>229</v>
      </c>
      <c r="G61" s="38" t="s">
        <v>230</v>
      </c>
      <c r="H61" s="21">
        <v>5738.6114375500001</v>
      </c>
      <c r="I61" s="21">
        <v>11561.1317387</v>
      </c>
      <c r="J61" s="23">
        <v>5257.3495470999987</v>
      </c>
      <c r="K61" s="22">
        <f t="shared" si="3"/>
        <v>5.0343991825648922E-3</v>
      </c>
      <c r="L61" s="22">
        <f t="shared" si="1"/>
        <v>1.014241038234957E-2</v>
      </c>
      <c r="M61" s="24">
        <f t="shared" si="2"/>
        <v>4.612195336148729E-3</v>
      </c>
    </row>
    <row r="62" spans="2:13" ht="17.25" customHeight="1">
      <c r="B62" s="66"/>
      <c r="C62" s="67"/>
      <c r="D62" s="68"/>
      <c r="E62" s="69"/>
      <c r="F62" s="33" t="s">
        <v>231</v>
      </c>
      <c r="G62" s="38" t="s">
        <v>232</v>
      </c>
      <c r="H62" s="23" t="s">
        <v>88</v>
      </c>
      <c r="I62" s="23" t="s">
        <v>88</v>
      </c>
      <c r="J62" s="23">
        <v>5855.9549999999999</v>
      </c>
      <c r="K62" s="23" t="s">
        <v>88</v>
      </c>
      <c r="L62" s="23" t="s">
        <v>88</v>
      </c>
      <c r="M62" s="24">
        <f t="shared" si="2"/>
        <v>5.1373430847098866E-3</v>
      </c>
    </row>
    <row r="63" spans="2:13" ht="17.25" customHeight="1">
      <c r="B63" s="40">
        <v>9</v>
      </c>
      <c r="C63" s="41" t="s">
        <v>233</v>
      </c>
      <c r="D63" s="33">
        <v>9.9</v>
      </c>
      <c r="E63" s="41" t="s">
        <v>233</v>
      </c>
      <c r="F63" s="33" t="s">
        <v>234</v>
      </c>
      <c r="G63" s="38" t="s">
        <v>233</v>
      </c>
      <c r="H63" s="21">
        <v>1175003.8711600001</v>
      </c>
      <c r="I63" s="21">
        <v>561357.77520699997</v>
      </c>
      <c r="J63" s="23">
        <v>89399.079439233043</v>
      </c>
      <c r="K63" s="22">
        <f>H63*100/$H$64</f>
        <v>1.0308135675071917</v>
      </c>
      <c r="L63" s="22">
        <f>I63*100/$I$64</f>
        <v>0.49247089784588383</v>
      </c>
      <c r="M63" s="24">
        <f t="shared" si="2"/>
        <v>7.8428495870711726E-2</v>
      </c>
    </row>
    <row r="64" spans="2:13" ht="30" customHeight="1">
      <c r="B64" s="42"/>
      <c r="C64" s="43"/>
      <c r="D64" s="44"/>
      <c r="E64" s="45"/>
      <c r="F64" s="44"/>
      <c r="G64" s="46" t="s">
        <v>33</v>
      </c>
      <c r="H64" s="28">
        <f t="shared" ref="H64:M64" si="4">SUM(H8:H63)</f>
        <v>113988009.87859549</v>
      </c>
      <c r="I64" s="28">
        <f t="shared" si="4"/>
        <v>113988009.78137676</v>
      </c>
      <c r="J64" s="30">
        <f t="shared" si="4"/>
        <v>113988007.09707116</v>
      </c>
      <c r="K64" s="29">
        <f t="shared" si="4"/>
        <v>99.999999999999943</v>
      </c>
      <c r="L64" s="29">
        <f t="shared" si="4"/>
        <v>100</v>
      </c>
      <c r="M64" s="31">
        <f t="shared" si="4"/>
        <v>99.999999999999972</v>
      </c>
    </row>
    <row r="65" spans="2:13" ht="30" customHeight="1">
      <c r="B65" s="47"/>
      <c r="C65" s="17"/>
      <c r="D65" s="47"/>
      <c r="E65" s="48"/>
      <c r="F65" s="47"/>
      <c r="G65" s="15"/>
      <c r="H65" s="49"/>
      <c r="I65" s="49"/>
      <c r="J65" s="50"/>
      <c r="K65" s="51"/>
      <c r="L65" s="51"/>
      <c r="M65" s="52"/>
    </row>
    <row r="66" spans="2:13" ht="45" customHeight="1">
      <c r="B66" s="63" t="s">
        <v>87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</row>
    <row r="67" spans="2:13" ht="59.25" customHeight="1">
      <c r="B67" s="64" t="s">
        <v>235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</row>
    <row r="68" spans="2:13" ht="42" customHeight="1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</row>
    <row r="69" spans="2:13" ht="26.25" customHeight="1">
      <c r="B69" s="53" t="s">
        <v>89</v>
      </c>
      <c r="C69" s="54"/>
      <c r="D69" s="16"/>
      <c r="E69" s="16"/>
      <c r="F69" s="16"/>
      <c r="G69" s="17"/>
      <c r="H69" s="17"/>
      <c r="I69" s="17"/>
      <c r="J69" s="17"/>
      <c r="K69" s="17"/>
      <c r="L69" s="17"/>
      <c r="M69" s="17"/>
    </row>
    <row r="70" spans="2:13" ht="15" customHeight="1">
      <c r="B70" s="65" t="s">
        <v>86</v>
      </c>
      <c r="C70" s="65"/>
      <c r="D70" s="65"/>
      <c r="E70" s="65"/>
      <c r="F70" s="65"/>
      <c r="G70" s="19"/>
      <c r="H70" s="19"/>
      <c r="I70" s="19"/>
      <c r="J70" s="19"/>
      <c r="K70" s="19"/>
      <c r="L70" s="19"/>
      <c r="M70" s="19"/>
    </row>
    <row r="72" spans="2:13">
      <c r="B72" s="53"/>
    </row>
    <row r="75" spans="2:13">
      <c r="H75" s="55"/>
    </row>
  </sheetData>
  <mergeCells count="54">
    <mergeCell ref="B2:M2"/>
    <mergeCell ref="B4:M4"/>
    <mergeCell ref="B5:B7"/>
    <mergeCell ref="C5:C7"/>
    <mergeCell ref="D5:D7"/>
    <mergeCell ref="E5:E7"/>
    <mergeCell ref="F5:F7"/>
    <mergeCell ref="G5:G7"/>
    <mergeCell ref="H5:J5"/>
    <mergeCell ref="K5:M5"/>
    <mergeCell ref="H6:M6"/>
    <mergeCell ref="B8:B18"/>
    <mergeCell ref="C8:C18"/>
    <mergeCell ref="D8:D9"/>
    <mergeCell ref="E8:E9"/>
    <mergeCell ref="D10:D14"/>
    <mergeCell ref="E10:E14"/>
    <mergeCell ref="D15:D16"/>
    <mergeCell ref="E15:E16"/>
    <mergeCell ref="D17:D18"/>
    <mergeCell ref="E17:E18"/>
    <mergeCell ref="B19:B36"/>
    <mergeCell ref="C19:C36"/>
    <mergeCell ref="D19:D23"/>
    <mergeCell ref="E19:E23"/>
    <mergeCell ref="D24:D28"/>
    <mergeCell ref="E24:E28"/>
    <mergeCell ref="D29:D31"/>
    <mergeCell ref="E29:E31"/>
    <mergeCell ref="D32:D36"/>
    <mergeCell ref="E32:E36"/>
    <mergeCell ref="B37:B49"/>
    <mergeCell ref="C37:C49"/>
    <mergeCell ref="D37:D41"/>
    <mergeCell ref="E37:E41"/>
    <mergeCell ref="D42:D44"/>
    <mergeCell ref="E42:E44"/>
    <mergeCell ref="D45:D49"/>
    <mergeCell ref="E45:E49"/>
    <mergeCell ref="B50:B55"/>
    <mergeCell ref="C50:C55"/>
    <mergeCell ref="D50:D52"/>
    <mergeCell ref="E50:E52"/>
    <mergeCell ref="D53:D55"/>
    <mergeCell ref="E53:E55"/>
    <mergeCell ref="B66:M66"/>
    <mergeCell ref="B67:M68"/>
    <mergeCell ref="B70:F70"/>
    <mergeCell ref="B56:B62"/>
    <mergeCell ref="C56:C62"/>
    <mergeCell ref="D56:D59"/>
    <mergeCell ref="E56:E59"/>
    <mergeCell ref="D60:D62"/>
    <mergeCell ref="E60:E6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CORPOAMAZONIA</vt:lpstr>
      <vt:lpstr>CORPOBOYACA</vt:lpstr>
      <vt:lpstr>Sup coberturas</vt:lpstr>
      <vt:lpstr>CORPOAMAZONIA!Área_de_impresión</vt:lpstr>
      <vt:lpstr>CORPOBOYACA!Área_de_impresión</vt:lpstr>
      <vt:lpstr>CORPOAMAZONIA!Títulos_a_imprimir</vt:lpstr>
      <vt:lpstr>CORPOBOYACA!Títulos_a_imprimir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mcrozo</dc:creator>
  <cp:lastModifiedBy>nmayorga</cp:lastModifiedBy>
  <cp:lastPrinted>2012-03-22T00:49:18Z</cp:lastPrinted>
  <dcterms:created xsi:type="dcterms:W3CDTF">2011-10-27T17:26:23Z</dcterms:created>
  <dcterms:modified xsi:type="dcterms:W3CDTF">2017-11-08T15:38:23Z</dcterms:modified>
</cp:coreProperties>
</file>