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ayorga\Mis Documentos\2019\Indicadores IDEAM 2018\6.04 Variacion superficie ecosistemas\"/>
    </mc:Choice>
  </mc:AlternateContent>
  <bookViews>
    <workbookView xWindow="0" yWindow="0" windowWidth="28800" windowHeight="12045"/>
  </bookViews>
  <sheets>
    <sheet name="Variacion ecosistemas" sheetId="3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H14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" i="3"/>
  <c r="H6" i="3"/>
  <c r="F69" i="3"/>
  <c r="E69" i="3"/>
  <c r="G69" i="3"/>
  <c r="H69" i="3"/>
</calcChain>
</file>

<file path=xl/sharedStrings.xml><?xml version="1.0" encoding="utf-8"?>
<sst xmlns="http://schemas.openxmlformats.org/spreadsheetml/2006/main" count="113" uniqueCount="101">
  <si>
    <t>Acuatico</t>
  </si>
  <si>
    <t>Arbustal inundable andino</t>
  </si>
  <si>
    <t>Arbustal inundable basal</t>
  </si>
  <si>
    <t>Arbustal inundable subandino</t>
  </si>
  <si>
    <t>Bosque de galeria inundable basal</t>
  </si>
  <si>
    <t>Bosque inundable andino</t>
  </si>
  <si>
    <t>Bosque inundable basal</t>
  </si>
  <si>
    <t>Bosque inundable subandino</t>
  </si>
  <si>
    <t>Bosque ripario inundable subandino</t>
  </si>
  <si>
    <t>Herbazal inundable andino</t>
  </si>
  <si>
    <t>Herbazal inundable basal</t>
  </si>
  <si>
    <t>Herbazal inundable subandino</t>
  </si>
  <si>
    <t>Lago Tectonico</t>
  </si>
  <si>
    <t>Laguna Aluvial</t>
  </si>
  <si>
    <t>Laguna Glacial</t>
  </si>
  <si>
    <t>Laguna tectonica</t>
  </si>
  <si>
    <t>Rio de Aguas Blancas</t>
  </si>
  <si>
    <t>Rio de Aguas Claras</t>
  </si>
  <si>
    <t>Rio de Aguas Negras</t>
  </si>
  <si>
    <t>Sabana inundable</t>
  </si>
  <si>
    <t>Turbera andina</t>
  </si>
  <si>
    <t>Turbera de paramo</t>
  </si>
  <si>
    <t>Zona pantanosa andina</t>
  </si>
  <si>
    <t>Zona pantanosa basal</t>
  </si>
  <si>
    <t>Zona pantanosa subandina</t>
  </si>
  <si>
    <t>Zonas arenosas naturales</t>
  </si>
  <si>
    <t>Costero</t>
  </si>
  <si>
    <t>Arbustal inundable costero</t>
  </si>
  <si>
    <t>Bosque de galeria inundable costero</t>
  </si>
  <si>
    <t>Bosque inundable costero</t>
  </si>
  <si>
    <t>Bosque mixto de guandal</t>
  </si>
  <si>
    <t>Herbazal inundable costero</t>
  </si>
  <si>
    <t>Laguna costera</t>
  </si>
  <si>
    <t>Llanura mareal</t>
  </si>
  <si>
    <t>Manglar</t>
  </si>
  <si>
    <t>Manglar de aguas marinas</t>
  </si>
  <si>
    <t>Manglar de aguas mixohalinas</t>
  </si>
  <si>
    <t>Playas costeras</t>
  </si>
  <si>
    <t>Zonas pantanosas costeras</t>
  </si>
  <si>
    <t>Zonas pantanosas salinas</t>
  </si>
  <si>
    <t>Bosque basal humedo</t>
  </si>
  <si>
    <t>Bosque basal seco</t>
  </si>
  <si>
    <t>Terrestre</t>
  </si>
  <si>
    <t>Arbustal andino humedo</t>
  </si>
  <si>
    <t>Arbustal basal humedo</t>
  </si>
  <si>
    <t>Arbustal subandino humedo</t>
  </si>
  <si>
    <t>Bosque andino humedo</t>
  </si>
  <si>
    <t>Bosque andino seco</t>
  </si>
  <si>
    <t>Bosque de galeria basal humedo</t>
  </si>
  <si>
    <t>Bosque de galeria basal seco</t>
  </si>
  <si>
    <t>Bosque subandino humedo</t>
  </si>
  <si>
    <t>Bosque subandino seco</t>
  </si>
  <si>
    <t>Complejos rocosos de los andes</t>
  </si>
  <si>
    <t>Complejos rocosos de serranias</t>
  </si>
  <si>
    <t>Desierto</t>
  </si>
  <si>
    <t>Glaciares y nivales</t>
  </si>
  <si>
    <t>Herbazal andino humedo</t>
  </si>
  <si>
    <t>Herbazal basal humedo</t>
  </si>
  <si>
    <t>Herbazal subandino humedo</t>
  </si>
  <si>
    <t>Paramo</t>
  </si>
  <si>
    <t>Sabana estacional</t>
  </si>
  <si>
    <t>Subxerofitia andina</t>
  </si>
  <si>
    <t>Subxerofitia basal</t>
  </si>
  <si>
    <t>Subxerofitia subandina</t>
  </si>
  <si>
    <t>Xerofitia arida</t>
  </si>
  <si>
    <t>Xerofitia desertica</t>
  </si>
  <si>
    <t>Total natural</t>
  </si>
  <si>
    <r>
      <t xml:space="preserve">Fuente:  Instituto de Hidrología, Meteorología y Estudios Ambientales  - IDEAM. Subdirección de Ecosistemas e Información Ambiental.  Bogotá, D. C., Colombia. </t>
    </r>
    <r>
      <rPr>
        <sz val="9"/>
        <rFont val="Arial"/>
        <family val="2"/>
      </rPr>
      <t xml:space="preserve">
</t>
    </r>
  </si>
  <si>
    <t>Nota: Los datos del indicador podrían variar en caso de que  se llegaran a realizar ajustes y mejoras al Mapa de Ecosistemas Continentales, Marinos y Costeros 2005 – 2009, Escala 1.100.000, que corresponde a la línea base para calcular el indicador.</t>
  </si>
  <si>
    <t>Arbustal</t>
  </si>
  <si>
    <t>Bosque</t>
  </si>
  <si>
    <t>Herbazal</t>
  </si>
  <si>
    <t>Lago</t>
  </si>
  <si>
    <t>Laguna</t>
  </si>
  <si>
    <t>Río</t>
  </si>
  <si>
    <t>Sabana</t>
  </si>
  <si>
    <t>Turbera</t>
  </si>
  <si>
    <t>Zona pantanosa</t>
  </si>
  <si>
    <t>Playa costera</t>
  </si>
  <si>
    <t>Zonas pantanosas</t>
  </si>
  <si>
    <t>Tipo de ecosistema</t>
  </si>
  <si>
    <t xml:space="preserve">Periodo 2005-2009 </t>
  </si>
  <si>
    <t>Periodo 2010-2012</t>
  </si>
  <si>
    <t>Complejos rocosos</t>
  </si>
  <si>
    <t>Páramo</t>
  </si>
  <si>
    <t>Sabna</t>
  </si>
  <si>
    <t>Subxerofitia</t>
  </si>
  <si>
    <t>Xerofitia</t>
  </si>
  <si>
    <t>Colombia. Variación de la superficie de los ecosistemas naturales continentales. 2005-2009, 2010-2012</t>
  </si>
  <si>
    <r>
      <t xml:space="preserve">Variación de la superficie de ecosistemas naturales continentales </t>
    </r>
    <r>
      <rPr>
        <b/>
        <vertAlign val="superscript"/>
        <sz val="11"/>
        <rFont val="Calibri"/>
        <family val="2"/>
      </rPr>
      <t xml:space="preserve">
</t>
    </r>
    <r>
      <rPr>
        <b/>
        <sz val="11"/>
        <rFont val="Calibri"/>
        <family val="2"/>
      </rPr>
      <t xml:space="preserve"> (%)</t>
    </r>
  </si>
  <si>
    <t>Junio de 2018</t>
  </si>
  <si>
    <r>
      <t>Ecosistema síntesis</t>
    </r>
    <r>
      <rPr>
        <b/>
        <vertAlign val="superscript"/>
        <sz val="11"/>
        <color indexed="8"/>
        <rFont val="Calibri"/>
        <family val="2"/>
      </rPr>
      <t>1</t>
    </r>
  </si>
  <si>
    <r>
      <t xml:space="preserve">Superficie del ecosistema - Línea base </t>
    </r>
    <r>
      <rPr>
        <b/>
        <vertAlign val="superscript"/>
        <sz val="11"/>
        <rFont val="Calibri"/>
        <family val="2"/>
      </rPr>
      <t xml:space="preserve">3
 </t>
    </r>
    <r>
      <rPr>
        <b/>
        <sz val="11"/>
        <rFont val="Calibri"/>
        <family val="2"/>
      </rPr>
      <t>(ha)</t>
    </r>
  </si>
  <si>
    <r>
      <t xml:space="preserve">Superficie </t>
    </r>
    <r>
      <rPr>
        <b/>
        <vertAlign val="superscript"/>
        <sz val="11"/>
        <rFont val="Calibri"/>
        <family val="2"/>
      </rPr>
      <t xml:space="preserve">4
</t>
    </r>
    <r>
      <rPr>
        <b/>
        <sz val="11"/>
        <rFont val="Calibri"/>
        <family val="2"/>
      </rPr>
      <t xml:space="preserve"> (ha)</t>
    </r>
  </si>
  <si>
    <r>
      <t>Ecosistema general continental</t>
    </r>
    <r>
      <rPr>
        <b/>
        <u val="singleAccounting"/>
        <vertAlign val="superscript"/>
        <sz val="11"/>
        <color theme="1"/>
        <rFont val="Calibri"/>
        <family val="2"/>
        <scheme val="minor"/>
      </rPr>
      <t>2</t>
    </r>
  </si>
  <si>
    <r>
      <t>Variación absoluta de la superficie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rFont val="Calibri"/>
        <family val="2"/>
      </rPr>
      <t xml:space="preserve">
(ha)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</si>
  <si>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Los ecosistemas síntesis  corresponden al nivel más general de agrupación de la leyenda del  Mapa de Ecosistemas Continentales, Marinos y Costeros 2005 – 2009, Escala 1.100.000. Únicamente se tienen en cuenta los continentales de tipo natural.</t>
    </r>
  </si>
  <si>
    <r>
      <rPr>
        <vertAlign val="superscript"/>
        <sz val="9"/>
        <rFont val="Arial"/>
        <family val="2"/>
      </rPr>
      <t xml:space="preserve">2 </t>
    </r>
    <r>
      <rPr>
        <sz val="9"/>
        <rFont val="Arial"/>
        <family val="2"/>
      </rPr>
      <t>Los ecosistemas generales corresponden a las clases definidas en el segundo nivel de generalización del  Mapa de Ecosistemas Continentales, Marinos y Costeros 2005 – 2009, Escala 1.100.000. Únicamente se tienen en cuenta los continentales de tipo natural.</t>
    </r>
  </si>
  <si>
    <r>
      <rPr>
        <vertAlign val="superscript"/>
        <sz val="9"/>
        <rFont val="Arial"/>
        <family val="2"/>
      </rPr>
      <t xml:space="preserve">3 </t>
    </r>
    <r>
      <rPr>
        <sz val="9"/>
        <rFont val="Arial"/>
        <family val="2"/>
      </rPr>
      <t>Corresponde a la superficie en hectáreas de cada uno de los ecosistema generales continentales de tipo natural delimitados en el Mapa de Ecosistemas Continentales, Marinos y Costeros Escala 1.100.000, para el periodo 2005 – 2009 (línea base)</t>
    </r>
  </si>
  <si>
    <r>
      <rPr>
        <vertAlign val="superscript"/>
        <sz val="9"/>
        <rFont val="Arial"/>
        <family val="2"/>
      </rPr>
      <t xml:space="preserve">4 </t>
    </r>
    <r>
      <rPr>
        <sz val="9"/>
        <rFont val="Arial"/>
        <family val="2"/>
      </rPr>
      <t>Corresponde a la superficie en hectáreas de cada uno de los ecosistema generales continentales de tipo natural delimitados en el Mapa de Ecosistemas Continentales, Marinos y Costeros, Escala 1.100.000 para el periodo (t) de análisis</t>
    </r>
  </si>
  <si>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Diferencia entre la superficie de ecosistemas naturales generales en un periodo (t) y la superficie de los ecosistemas naturales generales de la línea base 2005-2009, en unidades de hectáreas  (ha).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</si>
</sst>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vertAlign val="superscript"/>
      <sz val="11"/>
      <name val="Calibri"/>
      <family val="2"/>
    </font>
    <font>
      <b/>
      <sz val="11"/>
      <name val="Calibri"/>
      <family val="2"/>
    </font>
    <font>
      <b/>
      <u val="singleAccounting"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7" xfId="0" applyFont="1" applyBorder="1" applyAlignment="1">
      <alignment horizontal="center" vertical="center" wrapText="1"/>
    </xf>
    <xf numFmtId="0" fontId="5" fillId="0" borderId="10" xfId="0" applyFont="1" applyBorder="1"/>
    <xf numFmtId="4" fontId="5" fillId="0" borderId="10" xfId="0" applyNumberFormat="1" applyFont="1" applyBorder="1"/>
    <xf numFmtId="2" fontId="5" fillId="0" borderId="10" xfId="0" applyNumberFormat="1" applyFont="1" applyBorder="1"/>
    <xf numFmtId="2" fontId="5" fillId="0" borderId="11" xfId="0" applyNumberFormat="1" applyFont="1" applyBorder="1"/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6" fillId="0" borderId="12" xfId="0" applyFont="1" applyBorder="1"/>
    <xf numFmtId="0" fontId="5" fillId="0" borderId="13" xfId="0" applyFont="1" applyBorder="1"/>
    <xf numFmtId="4" fontId="5" fillId="0" borderId="13" xfId="0" applyNumberFormat="1" applyFont="1" applyBorder="1"/>
    <xf numFmtId="2" fontId="5" fillId="0" borderId="13" xfId="0" applyNumberFormat="1" applyFont="1" applyBorder="1"/>
    <xf numFmtId="2" fontId="5" fillId="0" borderId="14" xfId="0" applyNumberFormat="1" applyFont="1" applyBorder="1"/>
    <xf numFmtId="0" fontId="5" fillId="0" borderId="16" xfId="0" applyFont="1" applyBorder="1"/>
    <xf numFmtId="4" fontId="5" fillId="0" borderId="16" xfId="0" applyNumberFormat="1" applyFont="1" applyBorder="1"/>
    <xf numFmtId="2" fontId="5" fillId="0" borderId="16" xfId="0" applyNumberFormat="1" applyFont="1" applyBorder="1"/>
    <xf numFmtId="2" fontId="5" fillId="0" borderId="17" xfId="0" applyNumberFormat="1" applyFont="1" applyBorder="1"/>
    <xf numFmtId="2" fontId="8" fillId="2" borderId="13" xfId="1" applyNumberFormat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0" xfId="1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1</xdr:row>
      <xdr:rowOff>161257</xdr:rowOff>
    </xdr:from>
    <xdr:to>
      <xdr:col>3</xdr:col>
      <xdr:colOff>571501</xdr:colOff>
      <xdr:row>1</xdr:row>
      <xdr:rowOff>847725</xdr:rowOff>
    </xdr:to>
    <xdr:pic>
      <xdr:nvPicPr>
        <xdr:cNvPr id="2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1" y="161257"/>
          <a:ext cx="1485900" cy="686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447675</xdr:colOff>
      <xdr:row>1</xdr:row>
      <xdr:rowOff>114300</xdr:rowOff>
    </xdr:from>
    <xdr:to>
      <xdr:col>2</xdr:col>
      <xdr:colOff>9525</xdr:colOff>
      <xdr:row>1</xdr:row>
      <xdr:rowOff>981075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4300"/>
          <a:ext cx="7048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8"/>
  <sheetViews>
    <sheetView showGridLines="0" tabSelected="1" workbookViewId="0">
      <selection activeCell="M73" sqref="M73"/>
    </sheetView>
  </sheetViews>
  <sheetFormatPr baseColWidth="10" defaultRowHeight="15" x14ac:dyDescent="0.25"/>
  <cols>
    <col min="1" max="1" width="4.85546875" customWidth="1"/>
    <col min="2" max="2" width="17.140625" customWidth="1"/>
    <col min="3" max="3" width="20.28515625" customWidth="1"/>
    <col min="4" max="4" width="34.28515625" customWidth="1"/>
    <col min="5" max="5" width="22.85546875" customWidth="1"/>
    <col min="6" max="6" width="17.85546875" customWidth="1"/>
    <col min="7" max="7" width="19" style="3" customWidth="1"/>
    <col min="8" max="8" width="24.7109375" style="3" customWidth="1"/>
    <col min="10" max="10" width="12.7109375" bestFit="1" customWidth="1"/>
  </cols>
  <sheetData>
    <row r="2" spans="2:8" ht="84" customHeight="1" x14ac:dyDescent="0.25">
      <c r="B2" s="5"/>
      <c r="C2" s="6"/>
      <c r="D2" s="6"/>
      <c r="E2" s="6"/>
      <c r="F2" s="6"/>
      <c r="G2" s="7"/>
      <c r="H2" s="8"/>
    </row>
    <row r="3" spans="2:8" ht="48.75" customHeight="1" x14ac:dyDescent="0.25">
      <c r="B3" s="29" t="s">
        <v>88</v>
      </c>
      <c r="C3" s="30"/>
      <c r="D3" s="30"/>
      <c r="E3" s="30"/>
      <c r="F3" s="30"/>
      <c r="G3" s="30"/>
      <c r="H3" s="31"/>
    </row>
    <row r="4" spans="2:8" ht="45" customHeight="1" x14ac:dyDescent="0.25">
      <c r="B4" s="34" t="s">
        <v>80</v>
      </c>
      <c r="C4" s="32" t="s">
        <v>91</v>
      </c>
      <c r="D4" s="32" t="s">
        <v>94</v>
      </c>
      <c r="E4" s="9" t="s">
        <v>81</v>
      </c>
      <c r="F4" s="38" t="s">
        <v>82</v>
      </c>
      <c r="G4" s="38"/>
      <c r="H4" s="39"/>
    </row>
    <row r="5" spans="2:8" ht="57" customHeight="1" x14ac:dyDescent="0.25">
      <c r="B5" s="35"/>
      <c r="C5" s="33"/>
      <c r="D5" s="33"/>
      <c r="E5" s="25" t="s">
        <v>92</v>
      </c>
      <c r="F5" s="26" t="s">
        <v>93</v>
      </c>
      <c r="G5" s="27" t="s">
        <v>95</v>
      </c>
      <c r="H5" s="28" t="s">
        <v>89</v>
      </c>
    </row>
    <row r="6" spans="2:8" ht="18.75" customHeight="1" x14ac:dyDescent="0.25">
      <c r="B6" s="40" t="s">
        <v>0</v>
      </c>
      <c r="C6" s="43" t="s">
        <v>69</v>
      </c>
      <c r="D6" s="21" t="s">
        <v>1</v>
      </c>
      <c r="E6" s="22">
        <v>2051.0956960091071</v>
      </c>
      <c r="F6" s="22">
        <v>3478.6902623504766</v>
      </c>
      <c r="G6" s="23">
        <f>+F6-E6</f>
        <v>1427.5945663413695</v>
      </c>
      <c r="H6" s="24">
        <f>+(G6/E6)*100</f>
        <v>69.601558285120149</v>
      </c>
    </row>
    <row r="7" spans="2:8" ht="18.75" customHeight="1" x14ac:dyDescent="0.25">
      <c r="B7" s="41"/>
      <c r="C7" s="37"/>
      <c r="D7" s="10" t="s">
        <v>2</v>
      </c>
      <c r="E7" s="11">
        <v>152069.40409792896</v>
      </c>
      <c r="F7" s="11">
        <v>102270.46163186019</v>
      </c>
      <c r="G7" s="12">
        <f t="shared" ref="G7:G63" si="0">+F7-E7</f>
        <v>-49798.942466068765</v>
      </c>
      <c r="H7" s="13">
        <f t="shared" ref="H7:H63" si="1">+(G7/E7)*100</f>
        <v>-32.747509442464491</v>
      </c>
    </row>
    <row r="8" spans="2:8" ht="18.75" customHeight="1" x14ac:dyDescent="0.25">
      <c r="B8" s="41"/>
      <c r="C8" s="37"/>
      <c r="D8" s="10" t="s">
        <v>3</v>
      </c>
      <c r="E8" s="11">
        <v>509.64368992089999</v>
      </c>
      <c r="F8" s="11">
        <v>181.73885121669997</v>
      </c>
      <c r="G8" s="12">
        <f t="shared" si="0"/>
        <v>-327.90483870420002</v>
      </c>
      <c r="H8" s="13">
        <f t="shared" si="1"/>
        <v>-64.340017386478962</v>
      </c>
    </row>
    <row r="9" spans="2:8" ht="18.75" customHeight="1" x14ac:dyDescent="0.25">
      <c r="B9" s="41"/>
      <c r="C9" s="37" t="s">
        <v>70</v>
      </c>
      <c r="D9" s="10" t="s">
        <v>4</v>
      </c>
      <c r="E9" s="11">
        <v>1832458.5629355682</v>
      </c>
      <c r="F9" s="11">
        <v>1695944.2521672193</v>
      </c>
      <c r="G9" s="12">
        <f t="shared" si="0"/>
        <v>-136514.31076834886</v>
      </c>
      <c r="H9" s="13">
        <f t="shared" si="1"/>
        <v>-7.4497897813119014</v>
      </c>
    </row>
    <row r="10" spans="2:8" ht="18.75" customHeight="1" x14ac:dyDescent="0.25">
      <c r="B10" s="41"/>
      <c r="C10" s="37"/>
      <c r="D10" s="10" t="s">
        <v>5</v>
      </c>
      <c r="E10" s="11">
        <v>6364.9398850954467</v>
      </c>
      <c r="F10" s="11">
        <v>6264.8668956381689</v>
      </c>
      <c r="G10" s="12">
        <f t="shared" si="0"/>
        <v>-100.0729894572778</v>
      </c>
      <c r="H10" s="13">
        <f t="shared" si="1"/>
        <v>-1.5722534896459144</v>
      </c>
    </row>
    <row r="11" spans="2:8" ht="18.75" customHeight="1" x14ac:dyDescent="0.25">
      <c r="B11" s="41"/>
      <c r="C11" s="37"/>
      <c r="D11" s="10" t="s">
        <v>6</v>
      </c>
      <c r="E11" s="11">
        <v>6470431.3984899083</v>
      </c>
      <c r="F11" s="11">
        <v>6343027.0669104196</v>
      </c>
      <c r="G11" s="12">
        <f t="shared" si="0"/>
        <v>-127404.3315794887</v>
      </c>
      <c r="H11" s="13">
        <f t="shared" si="1"/>
        <v>-1.9690237595166031</v>
      </c>
    </row>
    <row r="12" spans="2:8" ht="18.75" customHeight="1" x14ac:dyDescent="0.25">
      <c r="B12" s="41"/>
      <c r="C12" s="37"/>
      <c r="D12" s="10" t="s">
        <v>7</v>
      </c>
      <c r="E12" s="11">
        <v>7734.7028845123004</v>
      </c>
      <c r="F12" s="11">
        <v>7629.641747666612</v>
      </c>
      <c r="G12" s="12">
        <f t="shared" si="0"/>
        <v>-105.06113684568845</v>
      </c>
      <c r="H12" s="13">
        <f t="shared" si="1"/>
        <v>-1.3583086307821755</v>
      </c>
    </row>
    <row r="13" spans="2:8" ht="18.75" customHeight="1" x14ac:dyDescent="0.25">
      <c r="B13" s="41"/>
      <c r="C13" s="37"/>
      <c r="D13" s="10" t="s">
        <v>8</v>
      </c>
      <c r="E13" s="11">
        <v>2197.3182108599299</v>
      </c>
      <c r="F13" s="11">
        <v>2785.4329679336633</v>
      </c>
      <c r="G13" s="12">
        <f t="shared" si="0"/>
        <v>588.11475707373347</v>
      </c>
      <c r="H13" s="13">
        <f t="shared" si="1"/>
        <v>26.765115501571902</v>
      </c>
    </row>
    <row r="14" spans="2:8" ht="18.75" customHeight="1" x14ac:dyDescent="0.25">
      <c r="B14" s="41"/>
      <c r="C14" s="37" t="s">
        <v>71</v>
      </c>
      <c r="D14" s="10" t="s">
        <v>9</v>
      </c>
      <c r="E14" s="11">
        <v>2841.9694517581302</v>
      </c>
      <c r="F14" s="11">
        <v>3002.6229865365003</v>
      </c>
      <c r="G14" s="12">
        <f t="shared" si="0"/>
        <v>160.65353477837016</v>
      </c>
      <c r="H14" s="13">
        <f t="shared" si="1"/>
        <v>5.6528944981792435</v>
      </c>
    </row>
    <row r="15" spans="2:8" ht="18.75" customHeight="1" x14ac:dyDescent="0.25">
      <c r="B15" s="41"/>
      <c r="C15" s="37"/>
      <c r="D15" s="10" t="s">
        <v>10</v>
      </c>
      <c r="E15" s="11">
        <v>255559.30470760562</v>
      </c>
      <c r="F15" s="11">
        <v>296383.93543303077</v>
      </c>
      <c r="G15" s="12">
        <f t="shared" si="0"/>
        <v>40824.630725425144</v>
      </c>
      <c r="H15" s="13">
        <f t="shared" si="1"/>
        <v>15.974621144056577</v>
      </c>
    </row>
    <row r="16" spans="2:8" ht="18.75" customHeight="1" x14ac:dyDescent="0.25">
      <c r="B16" s="41"/>
      <c r="C16" s="37"/>
      <c r="D16" s="10" t="s">
        <v>11</v>
      </c>
      <c r="E16" s="11">
        <v>268.29559444210003</v>
      </c>
      <c r="F16" s="11">
        <v>172.28582621549998</v>
      </c>
      <c r="G16" s="12">
        <f t="shared" si="0"/>
        <v>-96.009768226600045</v>
      </c>
      <c r="H16" s="13">
        <f t="shared" si="1"/>
        <v>-35.785070726280452</v>
      </c>
    </row>
    <row r="17" spans="2:8" ht="18.75" customHeight="1" x14ac:dyDescent="0.25">
      <c r="B17" s="41"/>
      <c r="C17" s="14" t="s">
        <v>72</v>
      </c>
      <c r="D17" s="10" t="s">
        <v>12</v>
      </c>
      <c r="E17" s="11">
        <v>10297.8457730913</v>
      </c>
      <c r="F17" s="11">
        <v>10298.072314351901</v>
      </c>
      <c r="G17" s="12">
        <f t="shared" si="0"/>
        <v>0.22654126060115232</v>
      </c>
      <c r="H17" s="13">
        <f t="shared" si="1"/>
        <v>2.1998898176656917E-3</v>
      </c>
    </row>
    <row r="18" spans="2:8" ht="18.75" customHeight="1" x14ac:dyDescent="0.25">
      <c r="B18" s="41"/>
      <c r="C18" s="37" t="s">
        <v>73</v>
      </c>
      <c r="D18" s="10" t="s">
        <v>13</v>
      </c>
      <c r="E18" s="11">
        <v>744947.97124260548</v>
      </c>
      <c r="F18" s="11">
        <v>818433.19076887111</v>
      </c>
      <c r="G18" s="12">
        <f t="shared" si="0"/>
        <v>73485.219526265631</v>
      </c>
      <c r="H18" s="13">
        <f t="shared" si="1"/>
        <v>9.8644767638858202</v>
      </c>
    </row>
    <row r="19" spans="2:8" ht="18.75" customHeight="1" x14ac:dyDescent="0.25">
      <c r="B19" s="41"/>
      <c r="C19" s="37"/>
      <c r="D19" s="10" t="s">
        <v>14</v>
      </c>
      <c r="E19" s="11">
        <v>2729.9562356559672</v>
      </c>
      <c r="F19" s="11">
        <v>2912.5740538263208</v>
      </c>
      <c r="G19" s="12">
        <f t="shared" si="0"/>
        <v>182.61781817035353</v>
      </c>
      <c r="H19" s="13">
        <f t="shared" si="1"/>
        <v>6.6894046060219443</v>
      </c>
    </row>
    <row r="20" spans="2:8" ht="18.75" customHeight="1" x14ac:dyDescent="0.25">
      <c r="B20" s="41"/>
      <c r="C20" s="37"/>
      <c r="D20" s="10" t="s">
        <v>15</v>
      </c>
      <c r="E20" s="11">
        <v>3591.9978007209215</v>
      </c>
      <c r="F20" s="11">
        <v>3845.998041924563</v>
      </c>
      <c r="G20" s="12">
        <f t="shared" si="0"/>
        <v>254.00024120364151</v>
      </c>
      <c r="H20" s="13">
        <f t="shared" si="1"/>
        <v>7.0712805323172283</v>
      </c>
    </row>
    <row r="21" spans="2:8" ht="18.75" customHeight="1" x14ac:dyDescent="0.25">
      <c r="B21" s="41"/>
      <c r="C21" s="37" t="s">
        <v>74</v>
      </c>
      <c r="D21" s="10" t="s">
        <v>16</v>
      </c>
      <c r="E21" s="11">
        <v>1350656.5468583275</v>
      </c>
      <c r="F21" s="11">
        <v>1366110.552458277</v>
      </c>
      <c r="G21" s="12">
        <f t="shared" si="0"/>
        <v>15454.005599949509</v>
      </c>
      <c r="H21" s="13">
        <f t="shared" si="1"/>
        <v>1.1441847030539365</v>
      </c>
    </row>
    <row r="22" spans="2:8" ht="18.75" customHeight="1" x14ac:dyDescent="0.25">
      <c r="B22" s="41"/>
      <c r="C22" s="37"/>
      <c r="D22" s="10" t="s">
        <v>17</v>
      </c>
      <c r="E22" s="11">
        <v>117365.89182108949</v>
      </c>
      <c r="F22" s="11">
        <v>116567.00732422167</v>
      </c>
      <c r="G22" s="12">
        <f t="shared" si="0"/>
        <v>-798.88449686781678</v>
      </c>
      <c r="H22" s="13">
        <f t="shared" si="1"/>
        <v>-0.68067858938576664</v>
      </c>
    </row>
    <row r="23" spans="2:8" ht="18.75" customHeight="1" x14ac:dyDescent="0.25">
      <c r="B23" s="41"/>
      <c r="C23" s="37"/>
      <c r="D23" s="10" t="s">
        <v>18</v>
      </c>
      <c r="E23" s="11">
        <v>232151.80232670947</v>
      </c>
      <c r="F23" s="11">
        <v>232663.78982728935</v>
      </c>
      <c r="G23" s="12">
        <f t="shared" si="0"/>
        <v>511.98750057988218</v>
      </c>
      <c r="H23" s="13">
        <f t="shared" si="1"/>
        <v>0.22053996369985415</v>
      </c>
    </row>
    <row r="24" spans="2:8" ht="18.75" customHeight="1" x14ac:dyDescent="0.25">
      <c r="B24" s="41"/>
      <c r="C24" s="14" t="s">
        <v>75</v>
      </c>
      <c r="D24" s="10" t="s">
        <v>19</v>
      </c>
      <c r="E24" s="11">
        <v>5012806.9842730705</v>
      </c>
      <c r="F24" s="11">
        <v>4874316.9988852041</v>
      </c>
      <c r="G24" s="12">
        <f t="shared" si="0"/>
        <v>-138489.98538786639</v>
      </c>
      <c r="H24" s="13">
        <f t="shared" si="1"/>
        <v>-2.7627232770453345</v>
      </c>
    </row>
    <row r="25" spans="2:8" ht="18.75" customHeight="1" x14ac:dyDescent="0.25">
      <c r="B25" s="41"/>
      <c r="C25" s="37" t="s">
        <v>76</v>
      </c>
      <c r="D25" s="10" t="s">
        <v>20</v>
      </c>
      <c r="E25" s="11">
        <v>73.524509909200006</v>
      </c>
      <c r="F25" s="11">
        <v>73.279430324299994</v>
      </c>
      <c r="G25" s="12">
        <f t="shared" si="0"/>
        <v>-0.24507958490001158</v>
      </c>
      <c r="H25" s="13">
        <f t="shared" si="1"/>
        <v>-0.33333045701722547</v>
      </c>
    </row>
    <row r="26" spans="2:8" ht="18.75" customHeight="1" x14ac:dyDescent="0.25">
      <c r="B26" s="41"/>
      <c r="C26" s="37"/>
      <c r="D26" s="10" t="s">
        <v>21</v>
      </c>
      <c r="E26" s="11">
        <v>20210.443286444457</v>
      </c>
      <c r="F26" s="11">
        <v>18998.143179536826</v>
      </c>
      <c r="G26" s="12">
        <f t="shared" si="0"/>
        <v>-1212.3001069076308</v>
      </c>
      <c r="H26" s="13">
        <f t="shared" si="1"/>
        <v>-5.9983845466702084</v>
      </c>
    </row>
    <row r="27" spans="2:8" ht="18.75" customHeight="1" x14ac:dyDescent="0.25">
      <c r="B27" s="41"/>
      <c r="C27" s="37" t="s">
        <v>77</v>
      </c>
      <c r="D27" s="10" t="s">
        <v>22</v>
      </c>
      <c r="E27" s="11">
        <v>1799.4283283089694</v>
      </c>
      <c r="F27" s="11">
        <v>2331.0156295405568</v>
      </c>
      <c r="G27" s="12">
        <f t="shared" si="0"/>
        <v>531.58730123158739</v>
      </c>
      <c r="H27" s="13">
        <f t="shared" si="1"/>
        <v>29.542010252286726</v>
      </c>
    </row>
    <row r="28" spans="2:8" ht="18.75" customHeight="1" x14ac:dyDescent="0.25">
      <c r="B28" s="41"/>
      <c r="C28" s="37"/>
      <c r="D28" s="10" t="s">
        <v>23</v>
      </c>
      <c r="E28" s="11">
        <v>952309.29263707157</v>
      </c>
      <c r="F28" s="11">
        <v>753935.60590470873</v>
      </c>
      <c r="G28" s="12">
        <f t="shared" si="0"/>
        <v>-198373.68673236284</v>
      </c>
      <c r="H28" s="13">
        <f t="shared" si="1"/>
        <v>-20.830804473517173</v>
      </c>
    </row>
    <row r="29" spans="2:8" ht="18.75" customHeight="1" x14ac:dyDescent="0.25">
      <c r="B29" s="41"/>
      <c r="C29" s="37"/>
      <c r="D29" s="10" t="s">
        <v>24</v>
      </c>
      <c r="E29" s="11">
        <v>622.97924581820007</v>
      </c>
      <c r="F29" s="11">
        <v>531.03040058100009</v>
      </c>
      <c r="G29" s="12">
        <f t="shared" si="0"/>
        <v>-91.948845237199976</v>
      </c>
      <c r="H29" s="13">
        <f t="shared" si="1"/>
        <v>-14.759535868074938</v>
      </c>
    </row>
    <row r="30" spans="2:8" ht="18.75" customHeight="1" x14ac:dyDescent="0.25">
      <c r="B30" s="41"/>
      <c r="C30" s="14" t="s">
        <v>25</v>
      </c>
      <c r="D30" s="10" t="s">
        <v>25</v>
      </c>
      <c r="E30" s="11">
        <v>2523.2273674733324</v>
      </c>
      <c r="F30" s="11">
        <v>1986.4599341540643</v>
      </c>
      <c r="G30" s="12">
        <f t="shared" si="0"/>
        <v>-536.76743331926809</v>
      </c>
      <c r="H30" s="13">
        <f t="shared" si="1"/>
        <v>-21.273050547829438</v>
      </c>
    </row>
    <row r="31" spans="2:8" ht="18.75" customHeight="1" x14ac:dyDescent="0.25">
      <c r="B31" s="41" t="s">
        <v>26</v>
      </c>
      <c r="C31" s="14" t="s">
        <v>69</v>
      </c>
      <c r="D31" s="10" t="s">
        <v>27</v>
      </c>
      <c r="E31" s="11">
        <v>24377.131881655823</v>
      </c>
      <c r="F31" s="11">
        <v>22083.455554327033</v>
      </c>
      <c r="G31" s="12">
        <f t="shared" si="0"/>
        <v>-2293.6763273287906</v>
      </c>
      <c r="H31" s="13">
        <f t="shared" si="1"/>
        <v>-9.4091312237385001</v>
      </c>
    </row>
    <row r="32" spans="2:8" ht="18.75" customHeight="1" x14ac:dyDescent="0.25">
      <c r="B32" s="41"/>
      <c r="C32" s="37" t="s">
        <v>70</v>
      </c>
      <c r="D32" s="10" t="s">
        <v>28</v>
      </c>
      <c r="E32" s="11">
        <v>342.27105890617025</v>
      </c>
      <c r="F32" s="11">
        <v>293.12241330274196</v>
      </c>
      <c r="G32" s="12">
        <f t="shared" si="0"/>
        <v>-49.148645603428292</v>
      </c>
      <c r="H32" s="13">
        <f t="shared" si="1"/>
        <v>-14.359568045425025</v>
      </c>
    </row>
    <row r="33" spans="2:11" ht="18.75" customHeight="1" x14ac:dyDescent="0.25">
      <c r="B33" s="41"/>
      <c r="C33" s="37"/>
      <c r="D33" s="10" t="s">
        <v>29</v>
      </c>
      <c r="E33" s="11">
        <v>69974.545398650109</v>
      </c>
      <c r="F33" s="11">
        <v>58505.844161533452</v>
      </c>
      <c r="G33" s="12">
        <f t="shared" si="0"/>
        <v>-11468.701237116657</v>
      </c>
      <c r="H33" s="13">
        <f t="shared" si="1"/>
        <v>-16.389818857383961</v>
      </c>
    </row>
    <row r="34" spans="2:11" ht="18.75" customHeight="1" x14ac:dyDescent="0.25">
      <c r="B34" s="41"/>
      <c r="C34" s="37"/>
      <c r="D34" s="10" t="s">
        <v>30</v>
      </c>
      <c r="E34" s="11">
        <v>58137.888708351151</v>
      </c>
      <c r="F34" s="11">
        <v>36040.287529688976</v>
      </c>
      <c r="G34" s="12">
        <f t="shared" si="0"/>
        <v>-22097.601178662175</v>
      </c>
      <c r="H34" s="13">
        <f t="shared" si="1"/>
        <v>-38.00895022093912</v>
      </c>
    </row>
    <row r="35" spans="2:11" ht="18.75" customHeight="1" x14ac:dyDescent="0.25">
      <c r="B35" s="41"/>
      <c r="C35" s="14" t="s">
        <v>71</v>
      </c>
      <c r="D35" s="10" t="s">
        <v>31</v>
      </c>
      <c r="E35" s="11">
        <v>15537.95593780962</v>
      </c>
      <c r="F35" s="11">
        <v>16806.119933418282</v>
      </c>
      <c r="G35" s="12">
        <f t="shared" si="0"/>
        <v>1268.1639956086619</v>
      </c>
      <c r="H35" s="13">
        <f t="shared" si="1"/>
        <v>8.1617170281886811</v>
      </c>
    </row>
    <row r="36" spans="2:11" ht="18.75" customHeight="1" x14ac:dyDescent="0.25">
      <c r="B36" s="41"/>
      <c r="C36" s="14" t="s">
        <v>73</v>
      </c>
      <c r="D36" s="10" t="s">
        <v>32</v>
      </c>
      <c r="E36" s="11">
        <v>102804.34846754675</v>
      </c>
      <c r="F36" s="11">
        <v>102961.91168458333</v>
      </c>
      <c r="G36" s="12">
        <f t="shared" si="0"/>
        <v>157.56321703658614</v>
      </c>
      <c r="H36" s="13">
        <f t="shared" si="1"/>
        <v>0.1532651287472783</v>
      </c>
    </row>
    <row r="37" spans="2:11" ht="18.75" customHeight="1" x14ac:dyDescent="0.25">
      <c r="B37" s="41"/>
      <c r="C37" s="14" t="s">
        <v>33</v>
      </c>
      <c r="D37" s="10" t="s">
        <v>33</v>
      </c>
      <c r="E37" s="11">
        <v>107.06829433530001</v>
      </c>
      <c r="F37" s="11">
        <v>353.33497394170001</v>
      </c>
      <c r="G37" s="12">
        <f t="shared" si="0"/>
        <v>246.2666796064</v>
      </c>
      <c r="H37" s="13">
        <f t="shared" si="1"/>
        <v>230.00896870102358</v>
      </c>
    </row>
    <row r="38" spans="2:11" ht="18.75" customHeight="1" x14ac:dyDescent="0.25">
      <c r="B38" s="41"/>
      <c r="C38" s="37" t="s">
        <v>70</v>
      </c>
      <c r="D38" s="10" t="s">
        <v>34</v>
      </c>
      <c r="E38" s="11">
        <v>7474.0390974344155</v>
      </c>
      <c r="F38" s="11">
        <v>4226.7803936877526</v>
      </c>
      <c r="G38" s="12">
        <f t="shared" si="0"/>
        <v>-3247.2587037466628</v>
      </c>
      <c r="H38" s="13">
        <f t="shared" si="1"/>
        <v>-43.447173093613287</v>
      </c>
    </row>
    <row r="39" spans="2:11" ht="18.75" customHeight="1" x14ac:dyDescent="0.25">
      <c r="B39" s="41"/>
      <c r="C39" s="37"/>
      <c r="D39" s="10" t="s">
        <v>35</v>
      </c>
      <c r="E39" s="11">
        <v>360.80507991640002</v>
      </c>
      <c r="F39" s="11">
        <v>391.6637931834</v>
      </c>
      <c r="G39" s="12">
        <f t="shared" si="0"/>
        <v>30.858713266999985</v>
      </c>
      <c r="H39" s="13">
        <f t="shared" si="1"/>
        <v>8.5527380252379128</v>
      </c>
    </row>
    <row r="40" spans="2:11" ht="18.75" customHeight="1" x14ac:dyDescent="0.25">
      <c r="B40" s="41"/>
      <c r="C40" s="37"/>
      <c r="D40" s="10" t="s">
        <v>36</v>
      </c>
      <c r="E40" s="11">
        <v>276002.80557258922</v>
      </c>
      <c r="F40" s="11">
        <v>291310.61791426281</v>
      </c>
      <c r="G40" s="12">
        <f t="shared" si="0"/>
        <v>15307.812341673591</v>
      </c>
      <c r="H40" s="13">
        <f t="shared" si="1"/>
        <v>5.546252441136005</v>
      </c>
    </row>
    <row r="41" spans="2:11" ht="18.75" customHeight="1" x14ac:dyDescent="0.25">
      <c r="B41" s="41"/>
      <c r="C41" s="14" t="s">
        <v>78</v>
      </c>
      <c r="D41" s="10" t="s">
        <v>37</v>
      </c>
      <c r="E41" s="11">
        <v>4786.1801346150569</v>
      </c>
      <c r="F41" s="11">
        <v>7724.9321626680967</v>
      </c>
      <c r="G41" s="12">
        <f t="shared" si="0"/>
        <v>2938.7520280530398</v>
      </c>
      <c r="H41" s="13">
        <f t="shared" si="1"/>
        <v>61.400781947154982</v>
      </c>
    </row>
    <row r="42" spans="2:11" ht="18.75" customHeight="1" x14ac:dyDescent="0.25">
      <c r="B42" s="41"/>
      <c r="C42" s="37" t="s">
        <v>79</v>
      </c>
      <c r="D42" s="10" t="s">
        <v>38</v>
      </c>
      <c r="E42" s="11">
        <v>47512.862253885498</v>
      </c>
      <c r="F42" s="11">
        <v>44029.533447906913</v>
      </c>
      <c r="G42" s="12">
        <f t="shared" si="0"/>
        <v>-3483.3288059785846</v>
      </c>
      <c r="H42" s="13">
        <f t="shared" si="1"/>
        <v>-7.331338590728083</v>
      </c>
    </row>
    <row r="43" spans="2:11" ht="18.75" customHeight="1" x14ac:dyDescent="0.25">
      <c r="B43" s="41"/>
      <c r="C43" s="37"/>
      <c r="D43" s="10" t="s">
        <v>39</v>
      </c>
      <c r="E43" s="11">
        <v>18330.248964987208</v>
      </c>
      <c r="F43" s="11">
        <v>15470.745186326396</v>
      </c>
      <c r="G43" s="12">
        <f t="shared" si="0"/>
        <v>-2859.5037786608118</v>
      </c>
      <c r="H43" s="13">
        <f t="shared" si="1"/>
        <v>-15.59991784139309</v>
      </c>
      <c r="I43" s="1"/>
      <c r="J43" s="1"/>
      <c r="K43" s="2"/>
    </row>
    <row r="44" spans="2:11" ht="18.75" customHeight="1" x14ac:dyDescent="0.25">
      <c r="B44" s="41" t="s">
        <v>42</v>
      </c>
      <c r="C44" s="37" t="s">
        <v>69</v>
      </c>
      <c r="D44" s="10" t="s">
        <v>43</v>
      </c>
      <c r="E44" s="11">
        <v>209839.16798826668</v>
      </c>
      <c r="F44" s="11">
        <v>207901.14442938438</v>
      </c>
      <c r="G44" s="12">
        <f t="shared" si="0"/>
        <v>-1938.0235588822979</v>
      </c>
      <c r="H44" s="13">
        <f t="shared" si="1"/>
        <v>-0.92357569726480437</v>
      </c>
      <c r="I44" s="2"/>
      <c r="J44" s="2"/>
      <c r="K44" s="2"/>
    </row>
    <row r="45" spans="2:11" ht="18.75" customHeight="1" x14ac:dyDescent="0.25">
      <c r="B45" s="41"/>
      <c r="C45" s="37"/>
      <c r="D45" s="10" t="s">
        <v>44</v>
      </c>
      <c r="E45" s="11">
        <v>189683.30202770591</v>
      </c>
      <c r="F45" s="11">
        <v>120686.6210009474</v>
      </c>
      <c r="G45" s="12">
        <f t="shared" si="0"/>
        <v>-68996.68102675851</v>
      </c>
      <c r="H45" s="13">
        <f t="shared" si="1"/>
        <v>-36.374673094145408</v>
      </c>
      <c r="I45" s="2"/>
      <c r="J45" s="2"/>
      <c r="K45" s="2"/>
    </row>
    <row r="46" spans="2:11" ht="18.75" customHeight="1" x14ac:dyDescent="0.25">
      <c r="B46" s="41"/>
      <c r="C46" s="37"/>
      <c r="D46" s="10" t="s">
        <v>45</v>
      </c>
      <c r="E46" s="11">
        <v>193970.2148492049</v>
      </c>
      <c r="F46" s="11">
        <v>114754.20877514103</v>
      </c>
      <c r="G46" s="12">
        <f t="shared" si="0"/>
        <v>-79216.006074063873</v>
      </c>
      <c r="H46" s="13">
        <f t="shared" si="1"/>
        <v>-40.839262943358328</v>
      </c>
      <c r="I46" s="2"/>
      <c r="J46" s="2"/>
      <c r="K46" s="2"/>
    </row>
    <row r="47" spans="2:11" ht="18.75" customHeight="1" x14ac:dyDescent="0.25">
      <c r="B47" s="41"/>
      <c r="C47" s="37" t="s">
        <v>70</v>
      </c>
      <c r="D47" s="10" t="s">
        <v>46</v>
      </c>
      <c r="E47" s="11">
        <v>3267259.1151140458</v>
      </c>
      <c r="F47" s="11">
        <v>3183972.3514754423</v>
      </c>
      <c r="G47" s="12">
        <f t="shared" si="0"/>
        <v>-83286.763638603501</v>
      </c>
      <c r="H47" s="13">
        <f t="shared" si="1"/>
        <v>-2.5491324900840109</v>
      </c>
      <c r="I47" s="2"/>
      <c r="J47" s="2"/>
      <c r="K47" s="2"/>
    </row>
    <row r="48" spans="2:11" ht="18.75" customHeight="1" x14ac:dyDescent="0.25">
      <c r="B48" s="41"/>
      <c r="C48" s="37"/>
      <c r="D48" s="10" t="s">
        <v>47</v>
      </c>
      <c r="E48" s="11">
        <v>5416.9477489711453</v>
      </c>
      <c r="F48" s="11">
        <v>7544.5813235191063</v>
      </c>
      <c r="G48" s="12">
        <f t="shared" si="0"/>
        <v>2127.633574547961</v>
      </c>
      <c r="H48" s="13">
        <f t="shared" si="1"/>
        <v>39.27735088366078</v>
      </c>
      <c r="I48" s="2"/>
      <c r="J48" s="2"/>
      <c r="K48" s="2"/>
    </row>
    <row r="49" spans="2:11" ht="18.75" customHeight="1" x14ac:dyDescent="0.25">
      <c r="B49" s="41"/>
      <c r="C49" s="37"/>
      <c r="D49" s="10" t="s">
        <v>40</v>
      </c>
      <c r="E49" s="11">
        <v>37837327.094529182</v>
      </c>
      <c r="F49" s="11">
        <v>37418903.616983168</v>
      </c>
      <c r="G49" s="12">
        <f t="shared" si="0"/>
        <v>-418423.47754601389</v>
      </c>
      <c r="H49" s="13">
        <f t="shared" si="1"/>
        <v>-1.105848403352236</v>
      </c>
      <c r="I49" s="2"/>
      <c r="J49" s="2"/>
      <c r="K49" s="2"/>
    </row>
    <row r="50" spans="2:11" ht="18.75" customHeight="1" x14ac:dyDescent="0.25">
      <c r="B50" s="41"/>
      <c r="C50" s="37"/>
      <c r="D50" s="10" t="s">
        <v>41</v>
      </c>
      <c r="E50" s="11">
        <v>116885.2755098515</v>
      </c>
      <c r="F50" s="11">
        <v>108209.60239418026</v>
      </c>
      <c r="G50" s="12">
        <f t="shared" si="0"/>
        <v>-8675.6731156712485</v>
      </c>
      <c r="H50" s="13">
        <f t="shared" si="1"/>
        <v>-7.4223832538599197</v>
      </c>
      <c r="I50" s="2"/>
      <c r="J50" s="2"/>
      <c r="K50" s="2"/>
    </row>
    <row r="51" spans="2:11" ht="18.75" customHeight="1" x14ac:dyDescent="0.25">
      <c r="B51" s="41"/>
      <c r="C51" s="37"/>
      <c r="D51" s="10" t="s">
        <v>48</v>
      </c>
      <c r="E51" s="11">
        <v>522781.77471152163</v>
      </c>
      <c r="F51" s="11">
        <v>583681.7580362648</v>
      </c>
      <c r="G51" s="12">
        <f t="shared" si="0"/>
        <v>60899.983324743167</v>
      </c>
      <c r="H51" s="13">
        <f t="shared" si="1"/>
        <v>11.649216990846446</v>
      </c>
      <c r="I51" s="2"/>
      <c r="J51" s="2"/>
      <c r="K51" s="2"/>
    </row>
    <row r="52" spans="2:11" ht="18.75" customHeight="1" x14ac:dyDescent="0.25">
      <c r="B52" s="41"/>
      <c r="C52" s="37"/>
      <c r="D52" s="10" t="s">
        <v>49</v>
      </c>
      <c r="E52" s="11">
        <v>136454.58042445476</v>
      </c>
      <c r="F52" s="11">
        <v>165463.30190713002</v>
      </c>
      <c r="G52" s="12">
        <f t="shared" si="0"/>
        <v>29008.721482675261</v>
      </c>
      <c r="H52" s="13">
        <f t="shared" si="1"/>
        <v>21.258884379286435</v>
      </c>
      <c r="I52" s="1"/>
      <c r="J52" s="1"/>
      <c r="K52" s="2"/>
    </row>
    <row r="53" spans="2:11" ht="18.75" customHeight="1" x14ac:dyDescent="0.25">
      <c r="B53" s="41"/>
      <c r="C53" s="37"/>
      <c r="D53" s="10" t="s">
        <v>50</v>
      </c>
      <c r="E53" s="11">
        <v>3220714.1961227404</v>
      </c>
      <c r="F53" s="11">
        <v>3274767.8500365918</v>
      </c>
      <c r="G53" s="12">
        <f t="shared" si="0"/>
        <v>54053.653913851362</v>
      </c>
      <c r="H53" s="13">
        <f t="shared" si="1"/>
        <v>1.6783126543461664</v>
      </c>
      <c r="I53" s="1"/>
      <c r="J53" s="1"/>
      <c r="K53" s="2"/>
    </row>
    <row r="54" spans="2:11" ht="18.75" customHeight="1" x14ac:dyDescent="0.25">
      <c r="B54" s="41"/>
      <c r="C54" s="37"/>
      <c r="D54" s="10" t="s">
        <v>51</v>
      </c>
      <c r="E54" s="11">
        <v>41387.311305990035</v>
      </c>
      <c r="F54" s="11">
        <v>49347.500813563063</v>
      </c>
      <c r="G54" s="12">
        <f t="shared" si="0"/>
        <v>7960.1895075730281</v>
      </c>
      <c r="H54" s="13">
        <f t="shared" si="1"/>
        <v>19.233405738103457</v>
      </c>
      <c r="I54" s="2"/>
      <c r="J54" s="2"/>
      <c r="K54" s="2"/>
    </row>
    <row r="55" spans="2:11" ht="18.75" customHeight="1" x14ac:dyDescent="0.25">
      <c r="B55" s="41"/>
      <c r="C55" s="37" t="s">
        <v>83</v>
      </c>
      <c r="D55" s="10" t="s">
        <v>52</v>
      </c>
      <c r="E55" s="11">
        <v>465425.50853289006</v>
      </c>
      <c r="F55" s="11">
        <v>443642.54060022405</v>
      </c>
      <c r="G55" s="12">
        <f t="shared" si="0"/>
        <v>-21782.967932666012</v>
      </c>
      <c r="H55" s="13">
        <f t="shared" si="1"/>
        <v>-4.6802264880861557</v>
      </c>
      <c r="I55" s="2"/>
      <c r="J55" s="1"/>
      <c r="K55" s="2"/>
    </row>
    <row r="56" spans="2:11" ht="18.75" customHeight="1" x14ac:dyDescent="0.25">
      <c r="B56" s="41"/>
      <c r="C56" s="37"/>
      <c r="D56" s="10" t="s">
        <v>53</v>
      </c>
      <c r="E56" s="11">
        <v>2378138.4081006697</v>
      </c>
      <c r="F56" s="11">
        <v>2377538.4758951552</v>
      </c>
      <c r="G56" s="12">
        <f t="shared" si="0"/>
        <v>-599.93220551451668</v>
      </c>
      <c r="H56" s="13">
        <f t="shared" si="1"/>
        <v>-2.5226967592422853E-2</v>
      </c>
      <c r="I56" s="2"/>
      <c r="J56" s="1"/>
      <c r="K56" s="2"/>
    </row>
    <row r="57" spans="2:11" ht="18.75" customHeight="1" x14ac:dyDescent="0.25">
      <c r="B57" s="41"/>
      <c r="C57" s="14" t="s">
        <v>54</v>
      </c>
      <c r="D57" s="10" t="s">
        <v>54</v>
      </c>
      <c r="E57" s="11">
        <v>219575.64877118394</v>
      </c>
      <c r="F57" s="11">
        <v>209344.28295513074</v>
      </c>
      <c r="G57" s="12">
        <f t="shared" si="0"/>
        <v>-10231.365816053207</v>
      </c>
      <c r="H57" s="13">
        <f t="shared" si="1"/>
        <v>-4.6596086010954423</v>
      </c>
    </row>
    <row r="58" spans="2:11" ht="18.75" customHeight="1" x14ac:dyDescent="0.25">
      <c r="B58" s="41"/>
      <c r="C58" s="15" t="s">
        <v>55</v>
      </c>
      <c r="D58" s="10" t="s">
        <v>55</v>
      </c>
      <c r="E58" s="11">
        <v>50798.818252725316</v>
      </c>
      <c r="F58" s="11">
        <v>50165.367228176721</v>
      </c>
      <c r="G58" s="12">
        <f t="shared" si="0"/>
        <v>-633.45102454859443</v>
      </c>
      <c r="H58" s="13">
        <f t="shared" si="1"/>
        <v>-1.2469798438955029</v>
      </c>
    </row>
    <row r="59" spans="2:11" ht="18.75" customHeight="1" x14ac:dyDescent="0.25">
      <c r="B59" s="41"/>
      <c r="C59" s="37" t="s">
        <v>71</v>
      </c>
      <c r="D59" s="10" t="s">
        <v>56</v>
      </c>
      <c r="E59" s="11">
        <v>108960.64671404664</v>
      </c>
      <c r="F59" s="11">
        <v>115001.04101873261</v>
      </c>
      <c r="G59" s="12">
        <f t="shared" si="0"/>
        <v>6040.394304685964</v>
      </c>
      <c r="H59" s="13">
        <f t="shared" si="1"/>
        <v>5.543647625860932</v>
      </c>
    </row>
    <row r="60" spans="2:11" ht="18.75" customHeight="1" x14ac:dyDescent="0.25">
      <c r="B60" s="41"/>
      <c r="C60" s="37"/>
      <c r="D60" s="10" t="s">
        <v>57</v>
      </c>
      <c r="E60" s="11">
        <v>130821.22842319649</v>
      </c>
      <c r="F60" s="11">
        <v>131607.04812068975</v>
      </c>
      <c r="G60" s="12">
        <f t="shared" si="0"/>
        <v>785.81969749326527</v>
      </c>
      <c r="H60" s="13">
        <f t="shared" si="1"/>
        <v>0.60068209644936199</v>
      </c>
    </row>
    <row r="61" spans="2:11" ht="18.75" customHeight="1" x14ac:dyDescent="0.25">
      <c r="B61" s="41"/>
      <c r="C61" s="37"/>
      <c r="D61" s="10" t="s">
        <v>58</v>
      </c>
      <c r="E61" s="11">
        <v>206652.01114273007</v>
      </c>
      <c r="F61" s="11">
        <v>201786.70794907858</v>
      </c>
      <c r="G61" s="12">
        <f t="shared" si="0"/>
        <v>-4865.303193651489</v>
      </c>
      <c r="H61" s="13">
        <f t="shared" si="1"/>
        <v>-2.3543459203458363</v>
      </c>
    </row>
    <row r="62" spans="2:11" ht="18.75" customHeight="1" x14ac:dyDescent="0.25">
      <c r="B62" s="41"/>
      <c r="C62" s="14" t="s">
        <v>84</v>
      </c>
      <c r="D62" s="10" t="s">
        <v>59</v>
      </c>
      <c r="E62" s="11">
        <v>2254720.2716682269</v>
      </c>
      <c r="F62" s="11">
        <v>2254420.3614338175</v>
      </c>
      <c r="G62" s="12">
        <f t="shared" si="0"/>
        <v>-299.91023440938443</v>
      </c>
      <c r="H62" s="13">
        <f t="shared" si="1"/>
        <v>-1.3301438683011719E-2</v>
      </c>
    </row>
    <row r="63" spans="2:11" ht="18.75" customHeight="1" x14ac:dyDescent="0.25">
      <c r="B63" s="41"/>
      <c r="C63" s="14" t="s">
        <v>85</v>
      </c>
      <c r="D63" s="10" t="s">
        <v>60</v>
      </c>
      <c r="E63" s="11">
        <v>7175260.45078432</v>
      </c>
      <c r="F63" s="11">
        <v>6964267.4212699197</v>
      </c>
      <c r="G63" s="12">
        <f t="shared" si="0"/>
        <v>-210993.02951440029</v>
      </c>
      <c r="H63" s="13">
        <f t="shared" si="1"/>
        <v>-2.9405626591761815</v>
      </c>
    </row>
    <row r="64" spans="2:11" ht="18.75" customHeight="1" x14ac:dyDescent="0.25">
      <c r="B64" s="41"/>
      <c r="C64" s="37" t="s">
        <v>86</v>
      </c>
      <c r="D64" s="10" t="s">
        <v>61</v>
      </c>
      <c r="E64" s="11">
        <v>119348.90955432058</v>
      </c>
      <c r="F64" s="11">
        <v>114321.31682913112</v>
      </c>
      <c r="G64" s="12">
        <f t="shared" ref="G64:G69" si="2">+F64-E64</f>
        <v>-5027.5927251894609</v>
      </c>
      <c r="H64" s="13">
        <f t="shared" ref="H64:H69" si="3">+(G64/E64)*100</f>
        <v>-4.2125166823591274</v>
      </c>
    </row>
    <row r="65" spans="2:9" ht="18.75" customHeight="1" x14ac:dyDescent="0.25">
      <c r="B65" s="41"/>
      <c r="C65" s="37"/>
      <c r="D65" s="10" t="s">
        <v>62</v>
      </c>
      <c r="E65" s="11">
        <v>600077.26066327828</v>
      </c>
      <c r="F65" s="11">
        <v>489925.86132535402</v>
      </c>
      <c r="G65" s="12">
        <f t="shared" si="2"/>
        <v>-110151.39933792426</v>
      </c>
      <c r="H65" s="13">
        <f t="shared" si="3"/>
        <v>-18.356202868972499</v>
      </c>
    </row>
    <row r="66" spans="2:9" ht="18.75" customHeight="1" x14ac:dyDescent="0.25">
      <c r="B66" s="41"/>
      <c r="C66" s="37"/>
      <c r="D66" s="10" t="s">
        <v>63</v>
      </c>
      <c r="E66" s="11">
        <v>176440.19094586317</v>
      </c>
      <c r="F66" s="11">
        <v>162199.97667030265</v>
      </c>
      <c r="G66" s="12">
        <f t="shared" si="2"/>
        <v>-14240.214275560516</v>
      </c>
      <c r="H66" s="13">
        <f t="shared" si="3"/>
        <v>-8.0708449697437796</v>
      </c>
    </row>
    <row r="67" spans="2:9" ht="18.75" customHeight="1" x14ac:dyDescent="0.25">
      <c r="B67" s="41"/>
      <c r="C67" s="37" t="s">
        <v>87</v>
      </c>
      <c r="D67" s="10" t="s">
        <v>64</v>
      </c>
      <c r="E67" s="11">
        <v>483507.39098856354</v>
      </c>
      <c r="F67" s="11">
        <v>458960.08583720209</v>
      </c>
      <c r="G67" s="12">
        <f t="shared" si="2"/>
        <v>-24547.305151361448</v>
      </c>
      <c r="H67" s="13">
        <f t="shared" si="3"/>
        <v>-5.0769244915104244</v>
      </c>
    </row>
    <row r="68" spans="2:9" ht="18.75" customHeight="1" x14ac:dyDescent="0.25">
      <c r="B68" s="41"/>
      <c r="C68" s="37"/>
      <c r="D68" s="10" t="s">
        <v>65</v>
      </c>
      <c r="E68" s="11">
        <v>517613.62601104792</v>
      </c>
      <c r="F68" s="11">
        <v>498671.50309972139</v>
      </c>
      <c r="G68" s="12">
        <f t="shared" si="2"/>
        <v>-18942.122911326529</v>
      </c>
      <c r="H68" s="13">
        <f t="shared" si="3"/>
        <v>-3.6595100977736292</v>
      </c>
    </row>
    <row r="69" spans="2:9" ht="18.75" customHeight="1" x14ac:dyDescent="0.25">
      <c r="B69" s="16" t="s">
        <v>66</v>
      </c>
      <c r="C69" s="17"/>
      <c r="D69" s="17"/>
      <c r="E69" s="18">
        <f>SUM(E6:E68)</f>
        <v>78439382.029085562</v>
      </c>
      <c r="F69" s="18">
        <f>SUM(F6:F68)</f>
        <v>76971427.590389714</v>
      </c>
      <c r="G69" s="19">
        <f t="shared" si="2"/>
        <v>-1467954.438695848</v>
      </c>
      <c r="H69" s="20">
        <f t="shared" si="3"/>
        <v>-1.8714507951522692</v>
      </c>
    </row>
    <row r="70" spans="2:9" ht="37.5" customHeight="1" x14ac:dyDescent="0.25">
      <c r="B70" s="36" t="s">
        <v>67</v>
      </c>
      <c r="C70" s="36"/>
      <c r="D70" s="36"/>
      <c r="E70" s="36"/>
      <c r="F70" s="36"/>
      <c r="G70" s="36"/>
      <c r="H70" s="36"/>
      <c r="I70" s="36"/>
    </row>
    <row r="71" spans="2:9" ht="46.5" customHeight="1" x14ac:dyDescent="0.25">
      <c r="B71" s="44" t="s">
        <v>96</v>
      </c>
      <c r="C71" s="44"/>
      <c r="D71" s="44"/>
      <c r="E71" s="44"/>
      <c r="F71" s="44"/>
      <c r="G71" s="44"/>
      <c r="H71" s="44"/>
      <c r="I71" s="44"/>
    </row>
    <row r="72" spans="2:9" ht="33.75" customHeight="1" x14ac:dyDescent="0.25">
      <c r="B72" s="45" t="s">
        <v>97</v>
      </c>
      <c r="C72" s="45"/>
      <c r="D72" s="45"/>
      <c r="E72" s="45"/>
      <c r="F72" s="45"/>
      <c r="G72" s="45"/>
      <c r="H72" s="45"/>
      <c r="I72" s="45"/>
    </row>
    <row r="73" spans="2:9" ht="39" customHeight="1" x14ac:dyDescent="0.25">
      <c r="B73" s="45" t="s">
        <v>98</v>
      </c>
      <c r="C73" s="45"/>
      <c r="D73" s="45"/>
      <c r="E73" s="45"/>
      <c r="F73" s="45"/>
      <c r="G73" s="45"/>
      <c r="H73" s="45"/>
      <c r="I73" s="45"/>
    </row>
    <row r="74" spans="2:9" ht="33" customHeight="1" x14ac:dyDescent="0.25">
      <c r="B74" s="45" t="s">
        <v>99</v>
      </c>
      <c r="C74" s="45"/>
      <c r="D74" s="45"/>
      <c r="E74" s="45"/>
      <c r="F74" s="45"/>
      <c r="G74" s="45"/>
      <c r="H74" s="45"/>
      <c r="I74" s="45"/>
    </row>
    <row r="75" spans="2:9" ht="29.25" customHeight="1" x14ac:dyDescent="0.25">
      <c r="B75" s="45" t="s">
        <v>100</v>
      </c>
      <c r="C75" s="45"/>
      <c r="D75" s="45"/>
      <c r="E75" s="45"/>
      <c r="F75" s="45"/>
      <c r="G75" s="45"/>
      <c r="H75" s="45"/>
      <c r="I75" s="45"/>
    </row>
    <row r="76" spans="2:9" ht="47.25" customHeight="1" x14ac:dyDescent="0.25">
      <c r="B76" s="46" t="s">
        <v>68</v>
      </c>
      <c r="C76" s="46"/>
      <c r="D76" s="46"/>
      <c r="E76" s="46"/>
      <c r="F76" s="46"/>
      <c r="G76" s="46"/>
      <c r="H76" s="46"/>
      <c r="I76" s="46"/>
    </row>
    <row r="77" spans="2:9" x14ac:dyDescent="0.25">
      <c r="B77" s="42" t="s">
        <v>90</v>
      </c>
      <c r="C77" s="42"/>
      <c r="D77" s="42"/>
      <c r="E77" s="42"/>
      <c r="F77" s="42"/>
      <c r="G77" s="42"/>
      <c r="H77" s="42"/>
      <c r="I77" s="42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</sheetData>
  <mergeCells count="32">
    <mergeCell ref="B77:I77"/>
    <mergeCell ref="C6:C8"/>
    <mergeCell ref="C9:C13"/>
    <mergeCell ref="C14:C16"/>
    <mergeCell ref="C18:C20"/>
    <mergeCell ref="C21:C23"/>
    <mergeCell ref="C25:C26"/>
    <mergeCell ref="C27:C29"/>
    <mergeCell ref="C32:C34"/>
    <mergeCell ref="C38:C40"/>
    <mergeCell ref="B71:I71"/>
    <mergeCell ref="B72:I72"/>
    <mergeCell ref="B73:I73"/>
    <mergeCell ref="B74:I74"/>
    <mergeCell ref="B75:I75"/>
    <mergeCell ref="B76:I76"/>
    <mergeCell ref="B3:H3"/>
    <mergeCell ref="D4:D5"/>
    <mergeCell ref="C4:C5"/>
    <mergeCell ref="B4:B5"/>
    <mergeCell ref="B70:I70"/>
    <mergeCell ref="C42:C43"/>
    <mergeCell ref="C64:C66"/>
    <mergeCell ref="C67:C68"/>
    <mergeCell ref="C59:C61"/>
    <mergeCell ref="F4:H4"/>
    <mergeCell ref="C44:C46"/>
    <mergeCell ref="C47:C54"/>
    <mergeCell ref="C55:C56"/>
    <mergeCell ref="B6:B30"/>
    <mergeCell ref="B31:B43"/>
    <mergeCell ref="B44:B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 ecosistemas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Cristina Mayorga Ulloa</dc:creator>
  <cp:lastModifiedBy>Nidia Cristina Mayorga Ulloa</cp:lastModifiedBy>
  <dcterms:created xsi:type="dcterms:W3CDTF">2018-06-05T21:38:07Z</dcterms:created>
  <dcterms:modified xsi:type="dcterms:W3CDTF">2018-12-27T14:36:03Z</dcterms:modified>
</cp:coreProperties>
</file>