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ustabucaedu-my.sharepoint.com/personal/juanpablo_acuna_ustabuca_edu_co/Documents/Universidad/Semestre 8/Inteligencia Artificial/Parcial Corte 3/"/>
    </mc:Choice>
  </mc:AlternateContent>
  <xr:revisionPtr revIDLastSave="462" documentId="120_{BB677E96-8262-40F6-8783-67E69AEBFDED}" xr6:coauthVersionLast="47" xr6:coauthVersionMax="47" xr10:uidLastSave="{2434EDF4-C3A2-4B0B-92E4-5F0FAD56E182}"/>
  <bookViews>
    <workbookView xWindow="-110" yWindow="-110" windowWidth="19420" windowHeight="10300" xr2:uid="{00000000-000D-0000-FFFF-FFFF00000000}"/>
  </bookViews>
  <sheets>
    <sheet name="Hoja1" sheetId="1" r:id="rId1"/>
    <sheet name="Ruleta" sheetId="4" r:id="rId2"/>
    <sheet name="Hoja2" sheetId="2" r:id="rId3"/>
    <sheet name="Hoja3" sheetId="3" r:id="rId4"/>
  </sheets>
  <definedNames>
    <definedName name="_xlnm.Print_Area" localSheetId="0">Hoja1!$A$2:$I$37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4" l="1"/>
  <c r="B31" i="4"/>
  <c r="B32" i="4"/>
  <c r="C32" i="4" s="1"/>
  <c r="B33" i="4"/>
  <c r="C33" i="4" s="1"/>
  <c r="B34" i="4"/>
  <c r="C34" i="4" s="1"/>
  <c r="B29" i="4"/>
  <c r="C29" i="4" s="1"/>
  <c r="E19" i="1"/>
  <c r="E20" i="1"/>
  <c r="E21" i="1"/>
  <c r="E22" i="1"/>
  <c r="E23" i="1"/>
  <c r="E18" i="1"/>
  <c r="B3" i="4"/>
  <c r="C3" i="4" s="1"/>
  <c r="B4" i="4"/>
  <c r="C4" i="4" s="1"/>
  <c r="B5" i="4"/>
  <c r="B6" i="4"/>
  <c r="B7" i="4"/>
  <c r="C7" i="4" s="1"/>
  <c r="B2" i="4"/>
  <c r="C2" i="4" s="1"/>
  <c r="E6" i="1"/>
  <c r="E7" i="1"/>
  <c r="E8" i="1"/>
  <c r="E9" i="1"/>
  <c r="E10" i="1"/>
  <c r="E11" i="1"/>
  <c r="F30" i="4"/>
  <c r="A30" i="4"/>
  <c r="A31" i="4"/>
  <c r="A32" i="4"/>
  <c r="A33" i="4"/>
  <c r="A34" i="4"/>
  <c r="A29" i="4"/>
  <c r="C31" i="4"/>
  <c r="C30" i="4"/>
  <c r="F3" i="4"/>
  <c r="A2" i="4"/>
  <c r="C5" i="4"/>
  <c r="C6" i="4"/>
  <c r="C35" i="4" l="1"/>
  <c r="C8" i="4"/>
  <c r="D2" i="4" s="1"/>
  <c r="E2" i="4" s="1"/>
  <c r="D33" i="4" l="1"/>
  <c r="D30" i="4"/>
  <c r="D31" i="4"/>
  <c r="D34" i="4"/>
  <c r="D32" i="4"/>
  <c r="D29" i="4"/>
  <c r="E29" i="4" s="1"/>
  <c r="D3" i="4"/>
  <c r="E3" i="4" s="1"/>
  <c r="D4" i="4"/>
  <c r="D6" i="4"/>
  <c r="D5" i="4"/>
  <c r="D7" i="4"/>
  <c r="E30" i="4" l="1"/>
  <c r="E31" i="4" s="1"/>
  <c r="E32" i="4" s="1"/>
  <c r="E33" i="4" s="1"/>
  <c r="E34" i="4" s="1"/>
  <c r="E4" i="4"/>
  <c r="E5" i="4" s="1"/>
  <c r="E6" i="4" s="1"/>
  <c r="E7" i="4" s="1"/>
</calcChain>
</file>

<file path=xl/sharedStrings.xml><?xml version="1.0" encoding="utf-8"?>
<sst xmlns="http://schemas.openxmlformats.org/spreadsheetml/2006/main" count="137" uniqueCount="72">
  <si>
    <t xml:space="preserve">Generación </t>
  </si>
  <si>
    <t xml:space="preserve">Población </t>
  </si>
  <si>
    <t>Función Objetivo</t>
  </si>
  <si>
    <t xml:space="preserve">Metodo de Selección </t>
  </si>
  <si>
    <t>Reproducir</t>
  </si>
  <si>
    <t>Fenotipo</t>
  </si>
  <si>
    <t>Genotipo</t>
  </si>
  <si>
    <t>F(x)</t>
  </si>
  <si>
    <t xml:space="preserve">Cruce </t>
  </si>
  <si>
    <t xml:space="preserve">Mutación </t>
  </si>
  <si>
    <t xml:space="preserve">Reemplazo </t>
  </si>
  <si>
    <t xml:space="preserve">Padre 1 </t>
  </si>
  <si>
    <t>Hijo 1</t>
  </si>
  <si>
    <t xml:space="preserve">F: </t>
  </si>
  <si>
    <t>G:</t>
  </si>
  <si>
    <t xml:space="preserve">Padre 2 </t>
  </si>
  <si>
    <t xml:space="preserve">Hijo 2 </t>
  </si>
  <si>
    <t xml:space="preserve">Deviación </t>
  </si>
  <si>
    <t>Bit simple aleatorio</t>
  </si>
  <si>
    <t>Generación 2</t>
  </si>
  <si>
    <t>00011</t>
  </si>
  <si>
    <t>10001</t>
  </si>
  <si>
    <t>10011</t>
  </si>
  <si>
    <t>01101</t>
  </si>
  <si>
    <t>00110</t>
  </si>
  <si>
    <t>Fenotipo (Selección randomica inicial)</t>
  </si>
  <si>
    <t xml:space="preserve">Selección por ruleta </t>
  </si>
  <si>
    <t xml:space="preserve">Metodo de Selección  </t>
  </si>
  <si>
    <t>RULETA GEN1</t>
  </si>
  <si>
    <t>FITNESS</t>
  </si>
  <si>
    <t>TOTAL</t>
  </si>
  <si>
    <t>VALOR_ABSOLUTO</t>
  </si>
  <si>
    <t>GIRAR RULETA (GENERAR NUMERO ALEATORIO)</t>
  </si>
  <si>
    <t xml:space="preserve"> Padre 1</t>
  </si>
  <si>
    <t>RANGOS</t>
  </si>
  <si>
    <t>Padre 2</t>
  </si>
  <si>
    <t>FENOTIPO 6</t>
  </si>
  <si>
    <t>FENOTIPO 3</t>
  </si>
  <si>
    <t>FENOTIPO 8</t>
  </si>
  <si>
    <t>F: 3</t>
  </si>
  <si>
    <t>FITNESS/TOTAL_FITNESS</t>
  </si>
  <si>
    <t>F: 6</t>
  </si>
  <si>
    <r>
      <t xml:space="preserve">G: </t>
    </r>
    <r>
      <rPr>
        <sz val="11"/>
        <color rgb="FF00B050"/>
        <rFont val="Calibri"/>
        <family val="2"/>
        <scheme val="minor"/>
      </rPr>
      <t>00110</t>
    </r>
  </si>
  <si>
    <t>Punto simple en bit 3(izq a dere)</t>
  </si>
  <si>
    <t>F: 2</t>
  </si>
  <si>
    <t>F: 8</t>
  </si>
  <si>
    <r>
      <t>G:</t>
    </r>
    <r>
      <rPr>
        <sz val="11"/>
        <color rgb="FFFF0000"/>
        <rFont val="Calibri"/>
        <family val="2"/>
        <scheme val="minor"/>
      </rPr>
      <t>00000</t>
    </r>
  </si>
  <si>
    <t>Nuevos hijos :[0,5]</t>
  </si>
  <si>
    <t>F: 0</t>
  </si>
  <si>
    <t>F: 1</t>
  </si>
  <si>
    <t>Nuevos hijos :[14,3]</t>
  </si>
  <si>
    <t>01000</t>
  </si>
  <si>
    <t>00000</t>
  </si>
  <si>
    <t>RULETA GEN2</t>
  </si>
  <si>
    <t>FENOTIPO 0</t>
  </si>
  <si>
    <t>MAS APTO</t>
  </si>
  <si>
    <t>Primera Generación = sen(x)+cos((5x)^0.5)+2 evaluar de 0 a 20 [ Genotipo: cadena de 5 bits]</t>
  </si>
  <si>
    <r>
      <t xml:space="preserve">G: </t>
    </r>
    <r>
      <rPr>
        <sz val="11"/>
        <color rgb="FFFF0000"/>
        <rFont val="Calibri"/>
        <family val="2"/>
        <scheme val="minor"/>
      </rPr>
      <t>01000</t>
    </r>
  </si>
  <si>
    <r>
      <t>G:</t>
    </r>
    <r>
      <rPr>
        <sz val="11"/>
        <color rgb="FFFF0000"/>
        <rFont val="Calibri"/>
        <family val="2"/>
        <scheme val="minor"/>
      </rPr>
      <t>010</t>
    </r>
    <r>
      <rPr>
        <sz val="11"/>
        <color rgb="FF00B050"/>
        <rFont val="Calibri"/>
        <family val="2"/>
        <scheme val="minor"/>
      </rPr>
      <t>10</t>
    </r>
  </si>
  <si>
    <r>
      <t>G:</t>
    </r>
    <r>
      <rPr>
        <sz val="11"/>
        <color rgb="FF00B050"/>
        <rFont val="Calibri"/>
        <family val="2"/>
        <scheme val="minor"/>
      </rPr>
      <t xml:space="preserve"> 001</t>
    </r>
    <r>
      <rPr>
        <sz val="11"/>
        <color rgb="FFFF0000"/>
        <rFont val="Calibri"/>
        <family val="2"/>
        <scheme val="minor"/>
      </rPr>
      <t>00</t>
    </r>
  </si>
  <si>
    <t>F: 10</t>
  </si>
  <si>
    <t>F: 4</t>
  </si>
  <si>
    <r>
      <t>G:</t>
    </r>
    <r>
      <rPr>
        <sz val="11"/>
        <color rgb="FF00B050"/>
        <rFont val="Calibri"/>
        <family val="2"/>
        <scheme val="minor"/>
      </rP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00</t>
    </r>
  </si>
  <si>
    <t>F:14</t>
  </si>
  <si>
    <r>
      <t>G:</t>
    </r>
    <r>
      <rPr>
        <sz val="11"/>
        <color rgb="FFFF0000"/>
        <rFont val="Calibri"/>
        <family val="2"/>
        <scheme val="minor"/>
      </rPr>
      <t>01</t>
    </r>
    <r>
      <rPr>
        <sz val="11"/>
        <color rgb="FF7030A0"/>
        <rFont val="Calibri"/>
        <family val="2"/>
        <scheme val="minor"/>
      </rPr>
      <t>1</t>
    </r>
    <r>
      <rPr>
        <sz val="11"/>
        <color rgb="FF00B050"/>
        <rFont val="Calibri"/>
        <family val="2"/>
        <scheme val="minor"/>
      </rPr>
      <t>10</t>
    </r>
  </si>
  <si>
    <r>
      <t xml:space="preserve"> PInicial = [3, 17, 19, 13</t>
    </r>
    <r>
      <rPr>
        <sz val="11"/>
        <color theme="1"/>
        <rFont val="Calibri"/>
        <family val="2"/>
        <scheme val="minor"/>
      </rPr>
      <t xml:space="preserve">, 6, 8]
Pnueva = [ 3, 17, 19, 13, 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]</t>
    </r>
  </si>
  <si>
    <r>
      <t>G:</t>
    </r>
    <r>
      <rPr>
        <sz val="11"/>
        <color rgb="FF00B050"/>
        <rFont val="Calibri"/>
        <family val="2"/>
        <scheme val="minor"/>
      </rPr>
      <t>00011</t>
    </r>
  </si>
  <si>
    <r>
      <t xml:space="preserve">G: </t>
    </r>
    <r>
      <rPr>
        <sz val="11"/>
        <color rgb="FFFF0000"/>
        <rFont val="Calibri"/>
        <family val="2"/>
        <scheme val="minor"/>
      </rPr>
      <t>000</t>
    </r>
    <r>
      <rPr>
        <sz val="11"/>
        <color rgb="FF00B050"/>
        <rFont val="Calibri"/>
        <family val="2"/>
        <scheme val="minor"/>
      </rPr>
      <t>11</t>
    </r>
  </si>
  <si>
    <r>
      <t xml:space="preserve">G: </t>
    </r>
    <r>
      <rPr>
        <sz val="11"/>
        <color rgb="FF00B050"/>
        <rFont val="Calibri"/>
        <family val="2"/>
        <scheme val="minor"/>
      </rPr>
      <t>000</t>
    </r>
    <r>
      <rPr>
        <sz val="11"/>
        <color rgb="FFFF0000"/>
        <rFont val="Calibri"/>
        <family val="2"/>
        <scheme val="minor"/>
      </rPr>
      <t>00</t>
    </r>
  </si>
  <si>
    <r>
      <t>G:</t>
    </r>
    <r>
      <rPr>
        <sz val="11"/>
        <color rgb="FFFF0000"/>
        <rFont val="Calibri"/>
        <family val="2"/>
        <scheme val="minor"/>
      </rPr>
      <t>000</t>
    </r>
    <r>
      <rPr>
        <sz val="11"/>
        <color theme="7" tint="-0.249977111117893"/>
        <rFont val="Calibri"/>
        <family val="2"/>
        <scheme val="minor"/>
      </rPr>
      <t>0</t>
    </r>
    <r>
      <rPr>
        <sz val="11"/>
        <color rgb="FF00B050"/>
        <rFont val="Calibri"/>
        <family val="2"/>
        <scheme val="minor"/>
      </rPr>
      <t>1</t>
    </r>
  </si>
  <si>
    <r>
      <t>G:</t>
    </r>
    <r>
      <rPr>
        <sz val="11"/>
        <color rgb="FF00B050"/>
        <rFont val="Calibri"/>
        <family val="2"/>
        <scheme val="minor"/>
      </rPr>
      <t>000</t>
    </r>
    <r>
      <rPr>
        <sz val="11"/>
        <color theme="7" tint="-0.249977111117893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0</t>
    </r>
  </si>
  <si>
    <r>
      <t xml:space="preserve"> PInicial = [ 3, 17, 19, 13, 0, 14]</t>
    </r>
    <r>
      <rPr>
        <sz val="11"/>
        <color theme="1"/>
        <rFont val="Calibri"/>
        <family val="2"/>
        <scheme val="minor"/>
      </rPr>
      <t xml:space="preserve">
Pnueva = [</t>
    </r>
    <r>
      <rPr>
        <sz val="11"/>
        <color rgb="FFFF0000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, 17, 19, </t>
    </r>
    <r>
      <rPr>
        <sz val="1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14]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</si>
</sst>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EE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4" borderId="0" xfId="0" applyFont="1" applyFill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6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3" fillId="0" borderId="0" xfId="0" applyNumberFormat="1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0" xfId="0" applyFont="1"/>
    <xf numFmtId="164" fontId="0" fillId="0" borderId="1" xfId="0" applyNumberForma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43" fontId="0" fillId="0" borderId="0" xfId="1" applyFont="1"/>
    <xf numFmtId="9" fontId="0" fillId="0" borderId="0" xfId="2" applyFont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1" xfId="0" applyFill="1" applyBorder="1"/>
    <xf numFmtId="9" fontId="0" fillId="6" borderId="0" xfId="0" applyNumberFormat="1" applyFill="1"/>
    <xf numFmtId="0" fontId="0" fillId="6" borderId="0" xfId="0" applyFill="1"/>
    <xf numFmtId="0" fontId="2" fillId="3" borderId="1" xfId="0" applyFont="1" applyFill="1" applyBorder="1" applyAlignment="1">
      <alignment horizontal="center"/>
    </xf>
    <xf numFmtId="49" fontId="6" fillId="0" borderId="1" xfId="0" applyNumberFormat="1" applyFont="1" applyBorder="1"/>
    <xf numFmtId="49" fontId="0" fillId="0" borderId="1" xfId="0" applyNumberFormat="1" applyBorder="1" applyAlignment="1">
      <alignment horizontal="left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Probabilidad de los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D5D-4D5B-9866-BC525D7C48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D5D-4D5B-9866-BC525D7C48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D5D-4D5B-9866-BC525D7C48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D5D-4D5B-9866-BC525D7C48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D5D-4D5B-9866-BC525D7C48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AD5D-4D5B-9866-BC525D7C48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Ruleta!$A$2:$A$7</c:f>
              <c:numCache>
                <c:formatCode>General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19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Ruleta!$D$2:$D$7</c:f>
              <c:numCache>
                <c:formatCode>0.00%</c:formatCode>
                <c:ptCount val="6"/>
                <c:pt idx="0">
                  <c:v>0.12391717209979342</c:v>
                </c:pt>
                <c:pt idx="1">
                  <c:v>5.2861690894657424E-3</c:v>
                </c:pt>
                <c:pt idx="2">
                  <c:v>0.10656580457359847</c:v>
                </c:pt>
                <c:pt idx="3">
                  <c:v>0.19635093067235196</c:v>
                </c:pt>
                <c:pt idx="4">
                  <c:v>0.21405841930103262</c:v>
                </c:pt>
                <c:pt idx="5">
                  <c:v>0.35382150426375775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D-4D5B-9866-BC525D7C48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34437</xdr:colOff>
      <xdr:row>3</xdr:row>
      <xdr:rowOff>93784</xdr:rowOff>
    </xdr:from>
    <xdr:to>
      <xdr:col>1</xdr:col>
      <xdr:colOff>1282212</xdr:colOff>
      <xdr:row>10</xdr:row>
      <xdr:rowOff>160459</xdr:rowOff>
    </xdr:to>
    <xdr:sp macro="" textlink="">
      <xdr:nvSpPr>
        <xdr:cNvPr id="2" name="1 Elips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09222" y="638907"/>
          <a:ext cx="1247775" cy="1338629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1</xdr:col>
      <xdr:colOff>28575</xdr:colOff>
      <xdr:row>15</xdr:row>
      <xdr:rowOff>76199</xdr:rowOff>
    </xdr:from>
    <xdr:to>
      <xdr:col>1</xdr:col>
      <xdr:colOff>1276350</xdr:colOff>
      <xdr:row>22</xdr:row>
      <xdr:rowOff>142874</xdr:rowOff>
    </xdr:to>
    <xdr:sp macro="" textlink="">
      <xdr:nvSpPr>
        <xdr:cNvPr id="4" name="1 Elips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575" y="457199"/>
          <a:ext cx="1028700" cy="14001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1</xdr:col>
      <xdr:colOff>28575</xdr:colOff>
      <xdr:row>27</xdr:row>
      <xdr:rowOff>76199</xdr:rowOff>
    </xdr:from>
    <xdr:to>
      <xdr:col>1</xdr:col>
      <xdr:colOff>1276350</xdr:colOff>
      <xdr:row>34</xdr:row>
      <xdr:rowOff>142874</xdr:rowOff>
    </xdr:to>
    <xdr:sp macro="" textlink="">
      <xdr:nvSpPr>
        <xdr:cNvPr id="6" name="1 Elips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575" y="2933699"/>
          <a:ext cx="1028700" cy="14001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8</xdr:row>
      <xdr:rowOff>54610</xdr:rowOff>
    </xdr:from>
    <xdr:to>
      <xdr:col>7</xdr:col>
      <xdr:colOff>541020</xdr:colOff>
      <xdr:row>23</xdr:row>
      <xdr:rowOff>54610</xdr:rowOff>
    </xdr:to>
    <xdr:graphicFrame macro="">
      <xdr:nvGraphicFramePr>
        <xdr:cNvPr id="39" name="Gráfico 1">
          <a:extLst>
            <a:ext uri="{FF2B5EF4-FFF2-40B4-BE49-F238E27FC236}">
              <a16:creationId xmlns:a16="http://schemas.microsoft.com/office/drawing/2014/main" id="{ACB187D2-5A2E-B7CC-D8ED-066B58C5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7"/>
  <sheetViews>
    <sheetView tabSelected="1" view="pageBreakPreview" topLeftCell="B1" zoomScale="115" zoomScaleNormal="100" zoomScaleSheetLayoutView="115" workbookViewId="0">
      <selection activeCell="F17" sqref="F17"/>
    </sheetView>
  </sheetViews>
  <sheetFormatPr baseColWidth="10" defaultColWidth="11.453125" defaultRowHeight="14.5" x14ac:dyDescent="0.35"/>
  <cols>
    <col min="1" max="1" width="6.90625" customWidth="1"/>
    <col min="2" max="2" width="19.453125" customWidth="1"/>
    <col min="3" max="3" width="23" customWidth="1"/>
    <col min="4" max="5" width="16.36328125" customWidth="1"/>
    <col min="6" max="6" width="21.6328125" customWidth="1"/>
    <col min="7" max="7" width="16.6328125" customWidth="1"/>
    <col min="8" max="8" width="15.453125" customWidth="1"/>
    <col min="9" max="9" width="17.08984375" customWidth="1"/>
  </cols>
  <sheetData>
    <row r="2" spans="2:13" x14ac:dyDescent="0.35">
      <c r="B2" s="6" t="s">
        <v>0</v>
      </c>
      <c r="C2" s="29" t="s">
        <v>56</v>
      </c>
      <c r="D2" s="29"/>
      <c r="E2" s="29"/>
      <c r="F2" s="29"/>
      <c r="G2" s="29"/>
      <c r="H2" s="29"/>
      <c r="I2" s="29"/>
    </row>
    <row r="3" spans="2:13" x14ac:dyDescent="0.35">
      <c r="B3" s="19" t="s">
        <v>1</v>
      </c>
      <c r="C3" s="19"/>
      <c r="D3" s="19"/>
      <c r="E3" s="3" t="s">
        <v>2</v>
      </c>
      <c r="F3" s="32" t="s">
        <v>27</v>
      </c>
      <c r="G3" s="19" t="s">
        <v>4</v>
      </c>
      <c r="H3" s="19"/>
      <c r="I3" s="19"/>
    </row>
    <row r="4" spans="2:13" x14ac:dyDescent="0.35">
      <c r="B4" s="29"/>
      <c r="C4" s="33" t="s">
        <v>25</v>
      </c>
      <c r="D4" s="33" t="s">
        <v>6</v>
      </c>
      <c r="E4" s="33" t="s">
        <v>7</v>
      </c>
      <c r="F4" s="32"/>
      <c r="G4" s="54" t="s">
        <v>8</v>
      </c>
      <c r="H4" s="54" t="s">
        <v>9</v>
      </c>
      <c r="I4" s="4" t="s">
        <v>10</v>
      </c>
    </row>
    <row r="5" spans="2:13" ht="29" x14ac:dyDescent="0.35">
      <c r="B5" s="29"/>
      <c r="C5" s="34"/>
      <c r="D5" s="34"/>
      <c r="E5" s="34"/>
      <c r="F5" s="7" t="s">
        <v>26</v>
      </c>
      <c r="G5" s="17" t="s">
        <v>43</v>
      </c>
      <c r="H5" s="17" t="s">
        <v>18</v>
      </c>
      <c r="I5" s="18" t="s">
        <v>47</v>
      </c>
    </row>
    <row r="6" spans="2:13" x14ac:dyDescent="0.35">
      <c r="B6" s="29"/>
      <c r="C6" s="1">
        <v>3</v>
      </c>
      <c r="D6" s="10" t="s">
        <v>20</v>
      </c>
      <c r="E6" s="16">
        <f>SIN(C6) + COS(POWER(C6 * 5, 0.5))+2</f>
        <v>1.3968737366875765</v>
      </c>
      <c r="F6" s="2" t="s">
        <v>11</v>
      </c>
      <c r="G6" s="2" t="s">
        <v>12</v>
      </c>
      <c r="H6" s="2" t="s">
        <v>12</v>
      </c>
      <c r="I6" s="20" t="s">
        <v>65</v>
      </c>
    </row>
    <row r="7" spans="2:13" x14ac:dyDescent="0.35">
      <c r="B7" s="29"/>
      <c r="C7" s="1">
        <v>17</v>
      </c>
      <c r="D7" s="10" t="s">
        <v>21</v>
      </c>
      <c r="E7" s="16">
        <f t="shared" ref="E7:E11" si="0">SIN(C7) + COS(POWER(C7 * 5, 0.5))+2</f>
        <v>5.9589083931142151E-2</v>
      </c>
      <c r="F7" s="1" t="s">
        <v>45</v>
      </c>
      <c r="G7" s="1" t="s">
        <v>60</v>
      </c>
      <c r="H7" s="1" t="s">
        <v>63</v>
      </c>
      <c r="I7" s="21"/>
    </row>
    <row r="8" spans="2:13" x14ac:dyDescent="0.35">
      <c r="B8" s="29"/>
      <c r="C8" s="1">
        <v>19</v>
      </c>
      <c r="D8" s="55" t="s">
        <v>22</v>
      </c>
      <c r="E8" s="16">
        <f t="shared" si="0"/>
        <v>1.2012780078451186</v>
      </c>
      <c r="F8" s="1" t="s">
        <v>57</v>
      </c>
      <c r="G8" s="1" t="s">
        <v>58</v>
      </c>
      <c r="H8" s="1" t="s">
        <v>64</v>
      </c>
      <c r="I8" s="21"/>
    </row>
    <row r="9" spans="2:13" x14ac:dyDescent="0.35">
      <c r="B9" s="29"/>
      <c r="C9" s="1">
        <v>13</v>
      </c>
      <c r="D9" s="10" t="s">
        <v>23</v>
      </c>
      <c r="E9" s="16">
        <f t="shared" si="0"/>
        <v>2.2133934593785716</v>
      </c>
      <c r="F9" s="2" t="s">
        <v>15</v>
      </c>
      <c r="G9" s="2" t="s">
        <v>16</v>
      </c>
      <c r="H9" s="2" t="s">
        <v>16</v>
      </c>
      <c r="I9" s="21"/>
    </row>
    <row r="10" spans="2:13" x14ac:dyDescent="0.35">
      <c r="B10" s="29"/>
      <c r="C10" s="1">
        <v>6</v>
      </c>
      <c r="D10" s="10" t="s">
        <v>24</v>
      </c>
      <c r="E10" s="16">
        <f t="shared" si="0"/>
        <v>2.4130036133948218</v>
      </c>
      <c r="F10" s="1" t="s">
        <v>41</v>
      </c>
      <c r="G10" s="1" t="s">
        <v>61</v>
      </c>
      <c r="H10" s="1" t="s">
        <v>48</v>
      </c>
      <c r="I10" s="21"/>
    </row>
    <row r="11" spans="2:13" x14ac:dyDescent="0.35">
      <c r="B11" s="29"/>
      <c r="C11" s="1">
        <v>8</v>
      </c>
      <c r="D11" s="56" t="s">
        <v>51</v>
      </c>
      <c r="E11" s="16">
        <f t="shared" si="0"/>
        <v>3.9885026296703114</v>
      </c>
      <c r="F11" s="1" t="s">
        <v>42</v>
      </c>
      <c r="G11" s="1" t="s">
        <v>59</v>
      </c>
      <c r="H11" s="1" t="s">
        <v>62</v>
      </c>
      <c r="I11" s="22"/>
    </row>
    <row r="12" spans="2:13" x14ac:dyDescent="0.35">
      <c r="B12" s="30" t="s">
        <v>17</v>
      </c>
      <c r="C12" s="23"/>
      <c r="D12" s="24"/>
      <c r="E12" s="24"/>
      <c r="F12" s="24"/>
      <c r="G12" s="24"/>
      <c r="H12" s="24"/>
      <c r="I12" s="25"/>
    </row>
    <row r="13" spans="2:13" x14ac:dyDescent="0.35">
      <c r="B13" s="31"/>
      <c r="C13" s="26"/>
      <c r="D13" s="27"/>
      <c r="E13" s="27"/>
      <c r="F13" s="27"/>
      <c r="G13" s="27"/>
      <c r="H13" s="27"/>
      <c r="I13" s="28"/>
    </row>
    <row r="14" spans="2:13" x14ac:dyDescent="0.35">
      <c r="B14" s="6" t="s">
        <v>0</v>
      </c>
      <c r="C14" s="29" t="s">
        <v>19</v>
      </c>
      <c r="D14" s="29"/>
      <c r="E14" s="29"/>
      <c r="F14" s="29"/>
      <c r="G14" s="29"/>
      <c r="H14" s="29"/>
      <c r="I14" s="29"/>
    </row>
    <row r="15" spans="2:13" x14ac:dyDescent="0.35">
      <c r="B15" s="19" t="s">
        <v>1</v>
      </c>
      <c r="C15" s="19"/>
      <c r="D15" s="19"/>
      <c r="E15" s="3" t="s">
        <v>2</v>
      </c>
      <c r="F15" s="32" t="s">
        <v>3</v>
      </c>
      <c r="G15" s="19" t="s">
        <v>4</v>
      </c>
      <c r="H15" s="19"/>
      <c r="I15" s="19"/>
    </row>
    <row r="16" spans="2:13" ht="16.75" customHeight="1" x14ac:dyDescent="0.35">
      <c r="B16" s="29"/>
      <c r="C16" s="33" t="s">
        <v>5</v>
      </c>
      <c r="D16" s="33" t="s">
        <v>6</v>
      </c>
      <c r="E16" s="33" t="s">
        <v>7</v>
      </c>
      <c r="F16" s="32"/>
      <c r="G16" s="4" t="s">
        <v>8</v>
      </c>
      <c r="H16" s="54" t="s">
        <v>9</v>
      </c>
      <c r="I16" s="4" t="s">
        <v>10</v>
      </c>
      <c r="K16" s="12"/>
      <c r="L16" s="12"/>
      <c r="M16" s="12"/>
    </row>
    <row r="17" spans="2:17" ht="34.75" customHeight="1" x14ac:dyDescent="0.35">
      <c r="B17" s="29"/>
      <c r="C17" s="34"/>
      <c r="D17" s="34"/>
      <c r="E17" s="34"/>
      <c r="F17" s="7" t="s">
        <v>26</v>
      </c>
      <c r="G17" s="17" t="s">
        <v>43</v>
      </c>
      <c r="H17" s="17" t="s">
        <v>18</v>
      </c>
      <c r="I17" s="18" t="s">
        <v>50</v>
      </c>
      <c r="K17" s="11"/>
      <c r="L17" s="11"/>
      <c r="M17" s="11"/>
    </row>
    <row r="18" spans="2:17" x14ac:dyDescent="0.35">
      <c r="B18" s="29"/>
      <c r="C18" s="1">
        <v>3</v>
      </c>
      <c r="D18" s="56" t="s">
        <v>20</v>
      </c>
      <c r="E18" s="51">
        <f xml:space="preserve"> SIN(C18)+COS(SQRT(5*C18))+2</f>
        <v>1.3968737366875765</v>
      </c>
      <c r="F18" s="2" t="s">
        <v>11</v>
      </c>
      <c r="G18" s="2" t="s">
        <v>12</v>
      </c>
      <c r="H18" s="2" t="s">
        <v>12</v>
      </c>
      <c r="I18" s="20" t="s">
        <v>71</v>
      </c>
      <c r="K18" s="11"/>
    </row>
    <row r="19" spans="2:17" x14ac:dyDescent="0.35">
      <c r="B19" s="29"/>
      <c r="C19" s="1">
        <v>17</v>
      </c>
      <c r="D19" s="56" t="s">
        <v>21</v>
      </c>
      <c r="E19" s="51">
        <f t="shared" ref="E19:E23" si="1" xml:space="preserve"> SIN(C19)+COS(SQRT(5*C19))+2</f>
        <v>5.9589083931142151E-2</v>
      </c>
      <c r="F19" s="1" t="s">
        <v>48</v>
      </c>
      <c r="G19" s="1" t="s">
        <v>39</v>
      </c>
      <c r="H19" s="1" t="s">
        <v>49</v>
      </c>
      <c r="I19" s="21"/>
      <c r="J19" s="15"/>
      <c r="L19" s="12"/>
      <c r="M19" s="11"/>
      <c r="N19" s="11"/>
    </row>
    <row r="20" spans="2:17" x14ac:dyDescent="0.35">
      <c r="B20" s="29"/>
      <c r="C20" s="1">
        <v>19</v>
      </c>
      <c r="D20" s="56">
        <v>10011</v>
      </c>
      <c r="E20" s="51">
        <f t="shared" si="1"/>
        <v>1.2012780078451186</v>
      </c>
      <c r="F20" s="1" t="s">
        <v>46</v>
      </c>
      <c r="G20" s="1" t="s">
        <v>67</v>
      </c>
      <c r="H20" s="1" t="s">
        <v>69</v>
      </c>
      <c r="I20" s="21"/>
      <c r="L20" s="11"/>
      <c r="M20" s="12"/>
      <c r="N20" s="12"/>
      <c r="O20" s="15"/>
    </row>
    <row r="21" spans="2:17" x14ac:dyDescent="0.35">
      <c r="B21" s="29"/>
      <c r="C21" s="1">
        <v>13</v>
      </c>
      <c r="D21" s="56" t="s">
        <v>23</v>
      </c>
      <c r="E21" s="51">
        <f t="shared" si="1"/>
        <v>2.2133934593785716</v>
      </c>
      <c r="F21" s="2" t="s">
        <v>15</v>
      </c>
      <c r="G21" s="2" t="s">
        <v>16</v>
      </c>
      <c r="H21" s="2" t="s">
        <v>16</v>
      </c>
      <c r="I21" s="21"/>
    </row>
    <row r="22" spans="2:17" x14ac:dyDescent="0.35">
      <c r="B22" s="29"/>
      <c r="C22" s="1">
        <v>0</v>
      </c>
      <c r="D22" s="56" t="s">
        <v>52</v>
      </c>
      <c r="E22" s="51">
        <f t="shared" si="1"/>
        <v>3</v>
      </c>
      <c r="F22" s="1" t="s">
        <v>39</v>
      </c>
      <c r="G22" s="1" t="s">
        <v>48</v>
      </c>
      <c r="H22" s="1" t="s">
        <v>44</v>
      </c>
      <c r="I22" s="21"/>
      <c r="O22" s="1"/>
      <c r="P22" s="10"/>
      <c r="Q22" s="1"/>
    </row>
    <row r="23" spans="2:17" x14ac:dyDescent="0.35">
      <c r="B23" s="29"/>
      <c r="C23" s="1">
        <v>14</v>
      </c>
      <c r="D23" s="56" t="s">
        <v>51</v>
      </c>
      <c r="E23" s="51">
        <f t="shared" si="1"/>
        <v>2.500146389052345</v>
      </c>
      <c r="F23" s="1" t="s">
        <v>66</v>
      </c>
      <c r="G23" s="1" t="s">
        <v>68</v>
      </c>
      <c r="H23" s="1" t="s">
        <v>70</v>
      </c>
      <c r="I23" s="22"/>
      <c r="O23" s="13"/>
      <c r="P23" s="14"/>
      <c r="Q23" s="13"/>
    </row>
    <row r="24" spans="2:17" x14ac:dyDescent="0.35">
      <c r="B24" s="30" t="s">
        <v>17</v>
      </c>
      <c r="C24" s="23"/>
      <c r="D24" s="24"/>
      <c r="E24" s="24"/>
      <c r="F24" s="24"/>
      <c r="G24" s="24"/>
      <c r="H24" s="24"/>
      <c r="I24" s="25"/>
    </row>
    <row r="25" spans="2:17" x14ac:dyDescent="0.35">
      <c r="B25" s="31"/>
      <c r="C25" s="26"/>
      <c r="D25" s="27"/>
      <c r="E25" s="27"/>
      <c r="F25" s="27"/>
      <c r="G25" s="27"/>
      <c r="H25" s="27"/>
      <c r="I25" s="28"/>
    </row>
    <row r="26" spans="2:17" x14ac:dyDescent="0.35">
      <c r="B26" s="6" t="s">
        <v>0</v>
      </c>
      <c r="C26" s="29"/>
      <c r="D26" s="29"/>
      <c r="E26" s="29"/>
      <c r="F26" s="29"/>
      <c r="G26" s="29"/>
      <c r="H26" s="29"/>
      <c r="I26" s="29"/>
    </row>
    <row r="27" spans="2:17" x14ac:dyDescent="0.35">
      <c r="B27" s="19" t="s">
        <v>1</v>
      </c>
      <c r="C27" s="19"/>
      <c r="D27" s="19"/>
      <c r="E27" s="3" t="s">
        <v>2</v>
      </c>
      <c r="F27" s="32" t="s">
        <v>3</v>
      </c>
      <c r="G27" s="19" t="s">
        <v>4</v>
      </c>
      <c r="H27" s="19"/>
      <c r="I27" s="19"/>
    </row>
    <row r="28" spans="2:17" x14ac:dyDescent="0.35">
      <c r="B28" s="29"/>
      <c r="C28" s="33" t="s">
        <v>5</v>
      </c>
      <c r="D28" s="33" t="s">
        <v>6</v>
      </c>
      <c r="E28" s="33" t="s">
        <v>7</v>
      </c>
      <c r="F28" s="32"/>
      <c r="G28" s="4" t="s">
        <v>8</v>
      </c>
      <c r="H28" s="5" t="s">
        <v>9</v>
      </c>
      <c r="I28" s="4" t="s">
        <v>10</v>
      </c>
    </row>
    <row r="29" spans="2:17" x14ac:dyDescent="0.35">
      <c r="B29" s="29"/>
      <c r="C29" s="34"/>
      <c r="D29" s="34"/>
      <c r="E29" s="34"/>
      <c r="F29" s="7"/>
      <c r="G29" s="7"/>
      <c r="H29" s="8"/>
      <c r="I29" s="9"/>
    </row>
    <row r="30" spans="2:17" x14ac:dyDescent="0.35">
      <c r="B30" s="29"/>
      <c r="D30" s="1"/>
      <c r="E30" s="1"/>
      <c r="F30" s="2" t="s">
        <v>11</v>
      </c>
      <c r="G30" s="2" t="s">
        <v>12</v>
      </c>
      <c r="H30" s="2" t="s">
        <v>12</v>
      </c>
      <c r="I30" s="35"/>
    </row>
    <row r="31" spans="2:17" x14ac:dyDescent="0.35">
      <c r="B31" s="29"/>
      <c r="C31" s="15"/>
      <c r="D31" s="1"/>
      <c r="E31" s="1"/>
      <c r="F31" s="1" t="s">
        <v>13</v>
      </c>
      <c r="G31" s="1" t="s">
        <v>13</v>
      </c>
      <c r="H31" s="1" t="s">
        <v>13</v>
      </c>
      <c r="I31" s="36"/>
    </row>
    <row r="32" spans="2:17" x14ac:dyDescent="0.35">
      <c r="B32" s="29"/>
      <c r="D32" s="1"/>
      <c r="E32" s="1"/>
      <c r="F32" s="1" t="s">
        <v>14</v>
      </c>
      <c r="G32" s="1" t="s">
        <v>14</v>
      </c>
      <c r="H32" s="1" t="s">
        <v>14</v>
      </c>
      <c r="I32" s="36"/>
    </row>
    <row r="33" spans="2:9" x14ac:dyDescent="0.35">
      <c r="B33" s="29"/>
      <c r="D33" s="1"/>
      <c r="E33" s="1"/>
      <c r="F33" s="2" t="s">
        <v>15</v>
      </c>
      <c r="G33" s="2" t="s">
        <v>16</v>
      </c>
      <c r="H33" s="2" t="s">
        <v>16</v>
      </c>
      <c r="I33" s="36"/>
    </row>
    <row r="34" spans="2:9" x14ac:dyDescent="0.35">
      <c r="B34" s="29"/>
      <c r="C34" s="1"/>
      <c r="D34" s="1"/>
      <c r="E34" s="1"/>
      <c r="F34" s="1" t="s">
        <v>13</v>
      </c>
      <c r="G34" s="1" t="s">
        <v>13</v>
      </c>
      <c r="H34" s="1" t="s">
        <v>13</v>
      </c>
      <c r="I34" s="36"/>
    </row>
    <row r="35" spans="2:9" x14ac:dyDescent="0.35">
      <c r="B35" s="29"/>
      <c r="C35" s="1"/>
      <c r="D35" s="1"/>
      <c r="E35" s="1"/>
      <c r="F35" s="1" t="s">
        <v>14</v>
      </c>
      <c r="G35" s="1" t="s">
        <v>14</v>
      </c>
      <c r="H35" s="1" t="s">
        <v>14</v>
      </c>
      <c r="I35" s="37"/>
    </row>
    <row r="36" spans="2:9" x14ac:dyDescent="0.35">
      <c r="B36" s="30" t="s">
        <v>17</v>
      </c>
      <c r="C36" s="23"/>
      <c r="D36" s="24"/>
      <c r="E36" s="24"/>
      <c r="F36" s="24"/>
      <c r="G36" s="24"/>
      <c r="H36" s="24"/>
      <c r="I36" s="25"/>
    </row>
    <row r="37" spans="2:9" x14ac:dyDescent="0.35">
      <c r="B37" s="31"/>
      <c r="C37" s="26"/>
      <c r="D37" s="27"/>
      <c r="E37" s="27"/>
      <c r="F37" s="27"/>
      <c r="G37" s="27"/>
      <c r="H37" s="27"/>
      <c r="I37" s="28"/>
    </row>
  </sheetData>
  <mergeCells count="33">
    <mergeCell ref="B36:B37"/>
    <mergeCell ref="C36:I37"/>
    <mergeCell ref="B24:B25"/>
    <mergeCell ref="C24:I25"/>
    <mergeCell ref="C26:I26"/>
    <mergeCell ref="B27:D27"/>
    <mergeCell ref="F27:F28"/>
    <mergeCell ref="G27:I27"/>
    <mergeCell ref="B28:B35"/>
    <mergeCell ref="C28:C29"/>
    <mergeCell ref="D28:D29"/>
    <mergeCell ref="E28:E29"/>
    <mergeCell ref="I30:I35"/>
    <mergeCell ref="C14:I14"/>
    <mergeCell ref="B15:D15"/>
    <mergeCell ref="F15:F16"/>
    <mergeCell ref="G15:I15"/>
    <mergeCell ref="B16:B23"/>
    <mergeCell ref="C16:C17"/>
    <mergeCell ref="D16:D17"/>
    <mergeCell ref="E16:E17"/>
    <mergeCell ref="I18:I23"/>
    <mergeCell ref="G3:I3"/>
    <mergeCell ref="I6:I11"/>
    <mergeCell ref="C12:I13"/>
    <mergeCell ref="C2:I2"/>
    <mergeCell ref="B3:D3"/>
    <mergeCell ref="B4:B11"/>
    <mergeCell ref="B12:B13"/>
    <mergeCell ref="F3:F4"/>
    <mergeCell ref="E4:E5"/>
    <mergeCell ref="D4:D5"/>
    <mergeCell ref="C4:C5"/>
  </mergeCells>
  <conditionalFormatting sqref="E6:E11">
    <cfRule type="colorScale" priority="1">
      <colorScale>
        <cfvo type="min"/>
        <cfvo type="max"/>
        <color rgb="FFFCFCFF"/>
        <color rgb="FF63BE7B"/>
      </colorScale>
    </cfRule>
  </conditionalFormatting>
  <pageMargins left="0.23622047244094491" right="0.23622047244094491" top="0.94488188976377963" bottom="0.74803149606299213" header="0.19685039370078741" footer="0.31496062992125984"/>
  <pageSetup scale="91" orientation="landscape" r:id="rId1"/>
  <headerFooter>
    <oddHeader>&amp;LPlantilla Generaciones 
Algoritmos Genéticos&amp;C&amp;"-,Negrita"INTELIGENCIA ARTIFICIAL 
ING. MECATRÓNICA
UNIVERSIDAD SANTO TOMAS&amp;RIng. Deisy Carolina Páez Casas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C64A-A666-4897-BC02-8AE7B9FD09F8}">
  <dimension ref="A1:I35"/>
  <sheetViews>
    <sheetView topLeftCell="A22" zoomScale="85" zoomScaleNormal="85" workbookViewId="0">
      <selection activeCell="H35" sqref="H35"/>
    </sheetView>
  </sheetViews>
  <sheetFormatPr baseColWidth="10" defaultRowHeight="14.5" x14ac:dyDescent="0.35"/>
  <cols>
    <col min="1" max="1" width="16.26953125" customWidth="1"/>
    <col min="2" max="2" width="13.7265625" customWidth="1"/>
    <col min="3" max="3" width="18.1796875" customWidth="1"/>
    <col min="4" max="4" width="25.6328125" style="39" customWidth="1"/>
    <col min="5" max="5" width="17.1796875" customWidth="1"/>
    <col min="6" max="6" width="41.54296875" customWidth="1"/>
    <col min="7" max="7" width="24.26953125" customWidth="1"/>
  </cols>
  <sheetData>
    <row r="1" spans="1:9" x14ac:dyDescent="0.35">
      <c r="A1" s="41" t="s">
        <v>28</v>
      </c>
      <c r="B1" s="41" t="s">
        <v>29</v>
      </c>
      <c r="C1" s="41" t="s">
        <v>31</v>
      </c>
      <c r="D1" s="42" t="s">
        <v>40</v>
      </c>
      <c r="E1" s="43" t="s">
        <v>34</v>
      </c>
      <c r="F1" t="s">
        <v>32</v>
      </c>
    </row>
    <row r="2" spans="1:9" x14ac:dyDescent="0.35">
      <c r="A2" s="41">
        <f>Hoja1!C6</f>
        <v>3</v>
      </c>
      <c r="B2" s="44">
        <f>SIN(Hoja1!C6) + COS(POWER(Hoja1!C6 * 5, 0.5))+2</f>
        <v>1.3968737366875765</v>
      </c>
      <c r="C2" s="41">
        <f>ABS(B2)</f>
        <v>1.3968737366875765</v>
      </c>
      <c r="D2" s="45">
        <f>C2/$C$8</f>
        <v>0.12391717209979342</v>
      </c>
      <c r="E2" s="46">
        <f>D2</f>
        <v>0.12391717209979342</v>
      </c>
      <c r="F2" s="57" t="s">
        <v>55</v>
      </c>
      <c r="G2" t="s">
        <v>33</v>
      </c>
      <c r="H2" s="52"/>
      <c r="I2" s="53" t="s">
        <v>38</v>
      </c>
    </row>
    <row r="3" spans="1:9" x14ac:dyDescent="0.35">
      <c r="A3" s="41">
        <v>17</v>
      </c>
      <c r="B3" s="44">
        <f>SIN(Hoja1!C7) + COS(POWER(Hoja1!C7 * 5, 0.5))+2</f>
        <v>5.9589083931142151E-2</v>
      </c>
      <c r="C3" s="41">
        <f t="shared" ref="C3:C7" si="0">ABS(B3)</f>
        <v>5.9589083931142151E-2</v>
      </c>
      <c r="D3" s="45">
        <f t="shared" ref="D3:D7" si="1">C3/$C$8</f>
        <v>5.2861690894657424E-3</v>
      </c>
      <c r="E3" s="46">
        <f>E2+D3</f>
        <v>0.12920334118925916</v>
      </c>
      <c r="F3" s="58">
        <f ca="1">RANDBETWEEN(0,100)/100</f>
        <v>0.5</v>
      </c>
      <c r="G3" t="s">
        <v>35</v>
      </c>
      <c r="H3" s="52">
        <v>0.8</v>
      </c>
      <c r="I3" s="53" t="s">
        <v>36</v>
      </c>
    </row>
    <row r="4" spans="1:9" x14ac:dyDescent="0.35">
      <c r="A4" s="41">
        <v>19</v>
      </c>
      <c r="B4" s="44">
        <f>SIN(Hoja1!C8) + COS(POWER(Hoja1!C8 * 5, 0.5))+2</f>
        <v>1.2012780078451186</v>
      </c>
      <c r="C4" s="41">
        <f t="shared" si="0"/>
        <v>1.2012780078451186</v>
      </c>
      <c r="D4" s="45">
        <f t="shared" si="1"/>
        <v>0.10656580457359847</v>
      </c>
      <c r="E4" s="46">
        <f t="shared" ref="E4:E7" si="2">E3+D4</f>
        <v>0.23576914576285762</v>
      </c>
    </row>
    <row r="5" spans="1:9" x14ac:dyDescent="0.35">
      <c r="A5" s="41">
        <v>13</v>
      </c>
      <c r="B5" s="44">
        <f>SIN(Hoja1!C9) + COS(POWER(Hoja1!C9 * 5, 0.5))+2</f>
        <v>2.2133934593785716</v>
      </c>
      <c r="C5" s="41">
        <f t="shared" si="0"/>
        <v>2.2133934593785716</v>
      </c>
      <c r="D5" s="45">
        <f t="shared" si="1"/>
        <v>0.19635093067235196</v>
      </c>
      <c r="E5" s="46">
        <f t="shared" si="2"/>
        <v>0.43212007643520955</v>
      </c>
    </row>
    <row r="6" spans="1:9" x14ac:dyDescent="0.35">
      <c r="A6" s="41">
        <v>6</v>
      </c>
      <c r="B6" s="44">
        <f>SIN(Hoja1!C10) + COS(POWER(Hoja1!C10 * 5, 0.5))+2</f>
        <v>2.4130036133948218</v>
      </c>
      <c r="C6" s="41">
        <f t="shared" si="0"/>
        <v>2.4130036133948218</v>
      </c>
      <c r="D6" s="45">
        <f t="shared" si="1"/>
        <v>0.21405841930103262</v>
      </c>
      <c r="E6" s="46">
        <f t="shared" si="2"/>
        <v>0.6461784957362422</v>
      </c>
    </row>
    <row r="7" spans="1:9" x14ac:dyDescent="0.35">
      <c r="A7" s="41">
        <v>8</v>
      </c>
      <c r="B7" s="44">
        <f>SIN(Hoja1!C11) + COS(POWER(Hoja1!C11 * 5, 0.5))+2</f>
        <v>3.9885026296703114</v>
      </c>
      <c r="C7" s="41">
        <f t="shared" si="0"/>
        <v>3.9885026296703114</v>
      </c>
      <c r="D7" s="45">
        <f t="shared" si="1"/>
        <v>0.35382150426375775</v>
      </c>
      <c r="E7" s="46">
        <f t="shared" si="2"/>
        <v>1</v>
      </c>
    </row>
    <row r="8" spans="1:9" x14ac:dyDescent="0.35">
      <c r="A8" s="47" t="s">
        <v>30</v>
      </c>
      <c r="B8" s="48"/>
      <c r="C8" s="44">
        <f>SUM((C2:C7))</f>
        <v>11.272640530907543</v>
      </c>
      <c r="D8" s="49"/>
      <c r="E8" s="50"/>
    </row>
    <row r="9" spans="1:9" x14ac:dyDescent="0.35">
      <c r="B9" s="38"/>
    </row>
    <row r="28" spans="1:9" x14ac:dyDescent="0.35">
      <c r="A28" s="41" t="s">
        <v>53</v>
      </c>
      <c r="B28" s="41" t="s">
        <v>29</v>
      </c>
      <c r="C28" s="41" t="s">
        <v>31</v>
      </c>
      <c r="D28" s="42" t="s">
        <v>40</v>
      </c>
      <c r="E28" s="43" t="s">
        <v>34</v>
      </c>
      <c r="F28" t="s">
        <v>32</v>
      </c>
    </row>
    <row r="29" spans="1:9" x14ac:dyDescent="0.35">
      <c r="A29" s="41">
        <f>Hoja1!C18</f>
        <v>3</v>
      </c>
      <c r="B29" s="44">
        <f>SIN(Hoja1!C18) + COS(POWER(Hoja1!C18 * 5, 0.5))+2</f>
        <v>1.3968737366875765</v>
      </c>
      <c r="C29" s="41">
        <f>ABS(B29)</f>
        <v>1.3968737366875765</v>
      </c>
      <c r="D29" s="45">
        <f>C29/$C$35</f>
        <v>0.1346867161545002</v>
      </c>
      <c r="E29" s="46">
        <f>D29</f>
        <v>0.1346867161545002</v>
      </c>
      <c r="F29" s="57" t="s">
        <v>55</v>
      </c>
      <c r="G29" t="s">
        <v>33</v>
      </c>
      <c r="H29" s="52"/>
      <c r="I29" s="53" t="s">
        <v>54</v>
      </c>
    </row>
    <row r="30" spans="1:9" x14ac:dyDescent="0.35">
      <c r="A30" s="41">
        <f>Hoja1!C19</f>
        <v>17</v>
      </c>
      <c r="B30" s="44">
        <f>SIN(Hoja1!C19) + COS(POWER(Hoja1!C19 * 5, 0.5))+2</f>
        <v>5.9589083931142151E-2</v>
      </c>
      <c r="C30" s="41">
        <f t="shared" ref="C30:C34" si="3">ABS(B30)</f>
        <v>5.9589083931142151E-2</v>
      </c>
      <c r="D30" s="45">
        <f t="shared" ref="D30:D34" si="4">C30/$C$35</f>
        <v>5.7455858912289709E-3</v>
      </c>
      <c r="E30" s="46">
        <f>D30+E29</f>
        <v>0.14043230204572918</v>
      </c>
      <c r="F30" s="40">
        <f ca="1">RANDBETWEEN(0,100)/100</f>
        <v>0.14000000000000001</v>
      </c>
      <c r="G30" t="s">
        <v>35</v>
      </c>
      <c r="H30" s="52">
        <v>7.0000000000000007E-2</v>
      </c>
      <c r="I30" s="53" t="s">
        <v>37</v>
      </c>
    </row>
    <row r="31" spans="1:9" x14ac:dyDescent="0.35">
      <c r="A31" s="41">
        <f>Hoja1!C20</f>
        <v>19</v>
      </c>
      <c r="B31" s="44">
        <f>SIN(Hoja1!C20) + COS(POWER(Hoja1!C20 * 5, 0.5))+2</f>
        <v>1.2012780078451186</v>
      </c>
      <c r="C31" s="41">
        <f t="shared" si="3"/>
        <v>1.2012780078451186</v>
      </c>
      <c r="D31" s="45">
        <f t="shared" si="4"/>
        <v>0.11582735491108037</v>
      </c>
      <c r="E31" s="46">
        <f t="shared" ref="E31:E34" si="5">D31+E30</f>
        <v>0.25625965695680952</v>
      </c>
    </row>
    <row r="32" spans="1:9" x14ac:dyDescent="0.35">
      <c r="A32" s="41">
        <f>Hoja1!C21</f>
        <v>13</v>
      </c>
      <c r="B32" s="44">
        <f>SIN(Hoja1!C21) + COS(POWER(Hoja1!C21 * 5, 0.5))+2</f>
        <v>2.2133934593785716</v>
      </c>
      <c r="C32" s="41">
        <f t="shared" si="3"/>
        <v>2.2133934593785716</v>
      </c>
      <c r="D32" s="45">
        <f t="shared" si="4"/>
        <v>0.21341563576710371</v>
      </c>
      <c r="E32" s="46">
        <f t="shared" si="5"/>
        <v>0.46967529272391323</v>
      </c>
    </row>
    <row r="33" spans="1:5" x14ac:dyDescent="0.35">
      <c r="A33" s="41">
        <f>Hoja1!C22</f>
        <v>0</v>
      </c>
      <c r="B33" s="44">
        <f>SIN(Hoja1!C22) + COS(POWER(Hoja1!C22 * 5, 0.5))+2</f>
        <v>3</v>
      </c>
      <c r="C33" s="41">
        <f t="shared" si="3"/>
        <v>3</v>
      </c>
      <c r="D33" s="45">
        <f t="shared" si="4"/>
        <v>0.28926032314248623</v>
      </c>
      <c r="E33" s="46">
        <f t="shared" si="5"/>
        <v>0.75893561586639946</v>
      </c>
    </row>
    <row r="34" spans="1:5" x14ac:dyDescent="0.35">
      <c r="A34" s="41">
        <f>Hoja1!C23</f>
        <v>14</v>
      </c>
      <c r="B34" s="44">
        <f>SIN(Hoja1!C23) + COS(POWER(Hoja1!C23 * 5, 0.5))+2</f>
        <v>2.500146389052345</v>
      </c>
      <c r="C34" s="41">
        <f t="shared" si="3"/>
        <v>2.500146389052345</v>
      </c>
      <c r="D34" s="45">
        <f t="shared" si="4"/>
        <v>0.24106438413360048</v>
      </c>
      <c r="E34" s="46">
        <f t="shared" si="5"/>
        <v>1</v>
      </c>
    </row>
    <row r="35" spans="1:5" x14ac:dyDescent="0.35">
      <c r="A35" s="47" t="s">
        <v>30</v>
      </c>
      <c r="B35" s="48"/>
      <c r="C35" s="44">
        <f>SUM((C29:C34))</f>
        <v>10.371280676894754</v>
      </c>
      <c r="D35" s="49"/>
      <c r="E35" s="50"/>
    </row>
  </sheetData>
  <mergeCells count="2">
    <mergeCell ref="A8:B8"/>
    <mergeCell ref="A35:B35"/>
  </mergeCells>
  <conditionalFormatting sqref="B2:B7">
    <cfRule type="colorScale" priority="2">
      <colorScale>
        <cfvo type="min"/>
        <cfvo type="max"/>
        <color rgb="FFFCFCFF"/>
        <color rgb="FF63BE7B"/>
      </colorScale>
    </cfRule>
  </conditionalFormatting>
  <conditionalFormatting sqref="B29:B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0B6ED04429B74AA816833B75BC2C57" ma:contentTypeVersion="8" ma:contentTypeDescription="Crear nuevo documento." ma:contentTypeScope="" ma:versionID="bea472e21eae3756106cd29c21e2c859">
  <xsd:schema xmlns:xsd="http://www.w3.org/2001/XMLSchema" xmlns:xs="http://www.w3.org/2001/XMLSchema" xmlns:p="http://schemas.microsoft.com/office/2006/metadata/properties" xmlns:ns2="f5e5fc68-601c-486f-868e-b87150426433" targetNamespace="http://schemas.microsoft.com/office/2006/metadata/properties" ma:root="true" ma:fieldsID="f5b796833897c150a976c796b8cc027e" ns2:_="">
    <xsd:import namespace="f5e5fc68-601c-486f-868e-b871504264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5fc68-601c-486f-868e-b871504264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C903E1-D98A-463E-BF00-CC72F6B7BF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E2A4EE-D58B-44BB-908F-D43AA0F11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D46007-B68B-46C6-BAF9-045E99A7AE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5fc68-601c-486f-868e-b871504264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Ruleta</vt:lpstr>
      <vt:lpstr>Hoja2</vt:lpstr>
      <vt:lpstr>Hoja3</vt:lpstr>
      <vt:lpstr>Hoja1!Área_de_impresión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UNIVERSIDAD SANTO TOMAS</dc:creator>
  <cp:keywords/>
  <dc:description/>
  <cp:lastModifiedBy>JUAN PABLO ACUÑA MARTINEZ</cp:lastModifiedBy>
  <cp:revision/>
  <dcterms:created xsi:type="dcterms:W3CDTF">2018-05-31T14:36:42Z</dcterms:created>
  <dcterms:modified xsi:type="dcterms:W3CDTF">2024-11-26T14:02:25Z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0x010100430B6ED04429B74AA816833B75BC2C57</vt:lpwstr>
  </property>
</Properties>
</file>