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juan-cassius\docs\eng-mat-repo\iem\entregas\pratica-ceramicas-1\"/>
    </mc:Choice>
  </mc:AlternateContent>
  <xr:revisionPtr revIDLastSave="0" documentId="13_ncr:1_{98A41E67-844F-4121-8275-F00263E4776D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Medições e Fórmu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5" i="1"/>
  <c r="F6" i="1"/>
  <c r="F7" i="1"/>
  <c r="F8" i="1"/>
  <c r="F9" i="1"/>
  <c r="F10" i="1"/>
  <c r="F11" i="1"/>
  <c r="F1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1"/>
</calcChain>
</file>

<file path=xl/sharedStrings.xml><?xml version="1.0" encoding="utf-8"?>
<sst xmlns="http://schemas.openxmlformats.org/spreadsheetml/2006/main" count="55" uniqueCount="53">
  <si>
    <t>Prática cerâmicas 1</t>
  </si>
  <si>
    <t>Corpo de Prova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</si>
  <si>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</si>
  <si>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</si>
  <si>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</si>
  <si>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</si>
  <si>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</si>
  <si>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</si>
  <si>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</si>
  <si>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</si>
  <si>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</si>
  <si>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</si>
  <si>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</si>
  <si>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</si>
  <si>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</si>
  <si>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</si>
  <si>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</si>
  <si>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</si>
  <si>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</si>
  <si>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</si>
  <si>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</si>
  <si>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</si>
  <si>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</si>
  <si>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</si>
  <si>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</si>
  <si>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</si>
  <si>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</si>
  <si>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</si>
  <si>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</si>
  <si>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</si>
  <si>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</si>
  <si>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</si>
  <si>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</si>
  <si>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</si>
  <si>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</si>
  <si>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A partir deste corpo de prova não se sabe qual a temperatura de queima dos mesmos</t>
  </si>
  <si>
    <t>Peso seco (g)</t>
  </si>
  <si>
    <t>Peso úmido (g)</t>
  </si>
  <si>
    <t>Peso imerso (g)</t>
  </si>
  <si>
    <t>Porosidade Aparente</t>
  </si>
  <si>
    <t>PA% = ((Pu-Pq)/Pu-Pi))*100</t>
  </si>
  <si>
    <t>Densidade Aparente (g/cm³)</t>
  </si>
  <si>
    <t>DA = (Pq/(Pu-Pi))*ρ água</t>
  </si>
  <si>
    <t>Absorção de água</t>
  </si>
  <si>
    <t>AA% = ((Pu-Pq)/Pq)*100</t>
  </si>
  <si>
    <t>Porosidade Aparente (%)</t>
  </si>
  <si>
    <t>Absorção de Água (%)</t>
  </si>
  <si>
    <t>Módulo de Ruptura</t>
  </si>
  <si>
    <t>Temperatura da água (°C)</t>
  </si>
  <si>
    <t>Densidade da água - ρ (g/mL)</t>
  </si>
  <si>
    <t>*Note, a densidade é relativa a temperatura que a água apresentava no momento do experimento</t>
  </si>
  <si>
    <t>Largura (mm)</t>
  </si>
  <si>
    <t>Espessura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</si>
</sst>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8" workbookViewId="0">
      <selection activeCell="I37" sqref="I37"/>
    </sheetView>
  </sheetViews>
  <sheetFormatPr defaultRowHeight="14.4" x14ac:dyDescent="0.3"/>
  <cols>
    <col min="1" max="1" width="14.109375" bestFit="1" customWidth="1"/>
    <col min="2" max="2" width="12.21875" bestFit="1" customWidth="1"/>
    <col min="3" max="3" width="14" bestFit="1" customWidth="1"/>
    <col min="4" max="4" width="14.44140625" bestFit="1" customWidth="1"/>
    <col min="5" max="5" width="22.88671875" bestFit="1" customWidth="1"/>
    <col min="6" max="6" width="26" bestFit="1" customWidth="1"/>
    <col min="7" max="7" width="19.88671875" bestFit="1" customWidth="1"/>
    <col min="8" max="8" width="12.33203125" bestFit="1" customWidth="1"/>
    <col min="9" max="9" width="14.6640625" bestFit="1" customWidth="1"/>
    <col min="10" max="10" width="18.77734375" customWidth="1"/>
    <col min="12" max="12" width="24.77734375" bestFit="1" customWidth="1"/>
    <col min="13" max="13" width="23.109375" bestFit="1" customWidth="1"/>
  </cols>
  <sheetData>
    <row r="1" spans="1:13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2"/>
    </row>
    <row r="3" spans="1:13" x14ac:dyDescent="0.3">
      <c r="A3" t="s">
        <v>1</v>
      </c>
      <c r="B3" t="s">
        <v>36</v>
      </c>
      <c r="C3" t="s">
        <v>37</v>
      </c>
      <c r="D3" t="s">
        <v>38</v>
      </c>
      <c r="E3" t="s">
        <v>45</v>
      </c>
      <c r="F3" t="s">
        <v>41</v>
      </c>
      <c r="G3" t="s">
        <v>46</v>
      </c>
      <c r="H3" t="s">
        <v>51</v>
      </c>
      <c r="I3" t="s">
        <v>52</v>
      </c>
      <c r="J3" t="s">
        <v>47</v>
      </c>
      <c r="L3" t="s">
        <v>39</v>
      </c>
      <c r="M3" t="s">
        <v>40</v>
      </c>
    </row>
    <row r="4" spans="1:13" x14ac:dyDescent="0.3">
      <c r="A4" t="s">
        <v>2</v>
      </c>
      <c r="B4">
        <v>8.8800000000000008</v>
      </c>
      <c r="C4">
        <v>11.1</v>
      </c>
      <c r="D4">
        <v>5.63</v>
      </c>
      <c r="E4" s="3">
        <f>((C4-B4)/(C4-D4))*100</f>
        <v>40.585009140767809</v>
      </c>
      <c r="F4" s="3">
        <f>(B4/(C4-D4))*M$8</f>
        <v>1.6198288848263256</v>
      </c>
      <c r="G4" s="3">
        <f>((C4-B4)/B4)*100</f>
        <v>24.999999999999986</v>
      </c>
      <c r="H4" s="3">
        <v>19.75</v>
      </c>
      <c r="I4" s="3">
        <v>4.9000000000000004</v>
      </c>
      <c r="J4" s="3"/>
      <c r="L4" t="s">
        <v>41</v>
      </c>
      <c r="M4" t="s">
        <v>42</v>
      </c>
    </row>
    <row r="5" spans="1:13" x14ac:dyDescent="0.3">
      <c r="A5" t="s">
        <v>3</v>
      </c>
      <c r="B5">
        <v>8.77</v>
      </c>
      <c r="C5">
        <v>10.97</v>
      </c>
      <c r="D5">
        <v>5.52</v>
      </c>
      <c r="E5" s="3">
        <f t="shared" ref="E5:E36" si="0">((C5-B5)/(C5-D5))*100</f>
        <v>40.36697247706423</v>
      </c>
      <c r="F5" s="3">
        <f>(B5/(C5-D5))*M$8</f>
        <v>1.6056341284403666</v>
      </c>
      <c r="G5" s="3">
        <f t="shared" ref="G5:G36" si="1">((C5-B5)/B5)*100</f>
        <v>25.085518814139125</v>
      </c>
      <c r="H5" s="3">
        <v>19.7</v>
      </c>
      <c r="I5" s="3">
        <v>5</v>
      </c>
      <c r="J5" s="3"/>
      <c r="L5" t="s">
        <v>43</v>
      </c>
      <c r="M5" t="s">
        <v>44</v>
      </c>
    </row>
    <row r="6" spans="1:13" x14ac:dyDescent="0.3">
      <c r="A6" t="s">
        <v>4</v>
      </c>
      <c r="B6">
        <v>8.93</v>
      </c>
      <c r="C6">
        <v>11.19</v>
      </c>
      <c r="D6">
        <v>5.65</v>
      </c>
      <c r="E6" s="3">
        <f t="shared" si="0"/>
        <v>40.794223826714806</v>
      </c>
      <c r="F6" s="3">
        <f>(B6/(C6-D6))*M$8</f>
        <v>1.6083671480144408</v>
      </c>
      <c r="G6" s="3">
        <f t="shared" si="1"/>
        <v>25.307950727883537</v>
      </c>
      <c r="H6" s="3">
        <v>19.899999999999999</v>
      </c>
      <c r="I6" s="3">
        <v>4.9000000000000004</v>
      </c>
      <c r="J6" s="3"/>
    </row>
    <row r="7" spans="1:13" x14ac:dyDescent="0.3">
      <c r="A7" t="s">
        <v>5</v>
      </c>
      <c r="B7">
        <v>8.74</v>
      </c>
      <c r="C7">
        <v>10.96</v>
      </c>
      <c r="D7">
        <v>5.52</v>
      </c>
      <c r="E7" s="3">
        <f t="shared" si="0"/>
        <v>40.808823529411768</v>
      </c>
      <c r="F7" s="3">
        <f>(B7/(C7-D7))*M$8</f>
        <v>1.6030830882352938</v>
      </c>
      <c r="G7" s="3">
        <f t="shared" si="1"/>
        <v>25.400457665903897</v>
      </c>
      <c r="H7" s="3">
        <v>20</v>
      </c>
      <c r="I7" s="3">
        <v>4.8499999999999996</v>
      </c>
      <c r="J7" s="3"/>
      <c r="L7" t="s">
        <v>48</v>
      </c>
      <c r="M7">
        <v>22.3</v>
      </c>
    </row>
    <row r="8" spans="1:13" x14ac:dyDescent="0.3">
      <c r="A8" t="s">
        <v>6</v>
      </c>
      <c r="B8">
        <v>8.94</v>
      </c>
      <c r="C8">
        <v>11.22</v>
      </c>
      <c r="D8">
        <v>5.65</v>
      </c>
      <c r="E8" s="3">
        <f t="shared" si="0"/>
        <v>40.933572710951545</v>
      </c>
      <c r="F8" s="3">
        <f>(B8/(C8-D8))*M$8</f>
        <v>1.601495870736086</v>
      </c>
      <c r="G8" s="3">
        <f t="shared" si="1"/>
        <v>25.503355704697999</v>
      </c>
      <c r="H8" s="3">
        <v>19.95</v>
      </c>
      <c r="I8" s="3">
        <v>5.05</v>
      </c>
      <c r="J8" s="3"/>
      <c r="L8" t="s">
        <v>49</v>
      </c>
      <c r="M8">
        <v>0.99780000000000002</v>
      </c>
    </row>
    <row r="9" spans="1:13" x14ac:dyDescent="0.3">
      <c r="A9" t="s">
        <v>7</v>
      </c>
      <c r="B9">
        <v>8.8699999999999992</v>
      </c>
      <c r="C9">
        <v>11.05</v>
      </c>
      <c r="D9">
        <v>5.63</v>
      </c>
      <c r="E9" s="3">
        <f t="shared" si="0"/>
        <v>40.221402214022163</v>
      </c>
      <c r="F9" s="3">
        <f>(B9/(C9-D9))*M$8</f>
        <v>1.6329309963099627</v>
      </c>
      <c r="G9" s="3">
        <f t="shared" si="1"/>
        <v>24.577226606538911</v>
      </c>
      <c r="H9" s="3">
        <v>19.899999999999999</v>
      </c>
      <c r="I9" s="3">
        <v>4.9000000000000004</v>
      </c>
      <c r="J9" s="3"/>
      <c r="L9" s="2" t="s">
        <v>50</v>
      </c>
      <c r="M9" s="2"/>
    </row>
    <row r="10" spans="1:13" x14ac:dyDescent="0.3">
      <c r="A10" t="s">
        <v>8</v>
      </c>
      <c r="B10">
        <v>8.73</v>
      </c>
      <c r="C10">
        <v>10.91</v>
      </c>
      <c r="D10">
        <v>5.54</v>
      </c>
      <c r="E10" s="3">
        <f t="shared" si="0"/>
        <v>40.595903165735564</v>
      </c>
      <c r="F10" s="3">
        <f>(B10/(C10-D10))*M$8</f>
        <v>1.6221217877094973</v>
      </c>
      <c r="G10" s="3">
        <f t="shared" si="1"/>
        <v>24.971363115693006</v>
      </c>
      <c r="H10" s="3">
        <v>19.600000000000001</v>
      </c>
      <c r="I10" s="3">
        <v>5</v>
      </c>
      <c r="J10" s="3"/>
      <c r="L10" s="2"/>
      <c r="M10" s="2"/>
    </row>
    <row r="11" spans="1:13" x14ac:dyDescent="0.3">
      <c r="A11" t="s">
        <v>9</v>
      </c>
      <c r="B11">
        <v>8.9700000000000006</v>
      </c>
      <c r="C11">
        <v>11.21</v>
      </c>
      <c r="D11">
        <v>5.68</v>
      </c>
      <c r="E11" s="3">
        <f t="shared" si="0"/>
        <v>40.506329113924046</v>
      </c>
      <c r="F11" s="3">
        <f>(B11/(C11-D11))*M$8</f>
        <v>1.6184929475587702</v>
      </c>
      <c r="G11" s="3">
        <f t="shared" si="1"/>
        <v>24.972129319955407</v>
      </c>
      <c r="H11" s="3">
        <v>19.75</v>
      </c>
      <c r="I11" s="3">
        <v>5</v>
      </c>
      <c r="J11" s="3"/>
      <c r="L11" s="2" t="s">
        <v>47</v>
      </c>
    </row>
    <row r="12" spans="1:13" x14ac:dyDescent="0.3">
      <c r="A12" t="s">
        <v>10</v>
      </c>
      <c r="B12">
        <v>8.81</v>
      </c>
      <c r="C12">
        <v>11.06</v>
      </c>
      <c r="D12">
        <v>5.58</v>
      </c>
      <c r="E12" s="3">
        <f t="shared" si="0"/>
        <v>41.058394160583937</v>
      </c>
      <c r="F12" s="3">
        <f>(B12/(C12-D12))*M$8</f>
        <v>1.6041273722627736</v>
      </c>
      <c r="G12" s="3">
        <f t="shared" si="1"/>
        <v>25.539160045402948</v>
      </c>
      <c r="H12" s="3">
        <v>19.8</v>
      </c>
      <c r="I12" s="3">
        <v>4.8</v>
      </c>
      <c r="J12" s="3"/>
    </row>
    <row r="13" spans="1:13" x14ac:dyDescent="0.3">
      <c r="A13" t="s">
        <v>11</v>
      </c>
      <c r="B13">
        <v>8.83</v>
      </c>
      <c r="C13">
        <v>11.05</v>
      </c>
      <c r="D13">
        <v>5.62</v>
      </c>
      <c r="E13" s="3">
        <f t="shared" si="0"/>
        <v>40.883977900552495</v>
      </c>
      <c r="F13" s="3">
        <f>(B13/(C13-D13))*M$8</f>
        <v>1.6225734806629832</v>
      </c>
      <c r="G13" s="3">
        <f t="shared" si="1"/>
        <v>25.141562853907139</v>
      </c>
      <c r="H13" s="3">
        <v>19.899999999999999</v>
      </c>
      <c r="I13" s="3">
        <v>5</v>
      </c>
      <c r="J13" s="3"/>
    </row>
    <row r="14" spans="1:13" x14ac:dyDescent="0.3">
      <c r="A14" t="s">
        <v>12</v>
      </c>
      <c r="B14">
        <v>8.81</v>
      </c>
      <c r="C14">
        <v>10.72</v>
      </c>
      <c r="D14">
        <v>5.6</v>
      </c>
      <c r="E14" s="3">
        <f t="shared" si="0"/>
        <v>37.304687499999993</v>
      </c>
      <c r="F14" s="3">
        <f>(B14/(C14-D14))*M$8</f>
        <v>1.7169175781249999</v>
      </c>
      <c r="G14" s="3">
        <f t="shared" si="1"/>
        <v>21.679909194097615</v>
      </c>
      <c r="H14" s="3">
        <v>19.649999999999999</v>
      </c>
      <c r="I14" s="3">
        <v>4.8499999999999996</v>
      </c>
      <c r="J14" s="3"/>
    </row>
    <row r="15" spans="1:13" x14ac:dyDescent="0.3">
      <c r="A15" t="s">
        <v>13</v>
      </c>
      <c r="B15">
        <v>8.92</v>
      </c>
      <c r="C15">
        <v>10.94</v>
      </c>
      <c r="D15">
        <v>5.69</v>
      </c>
      <c r="E15" s="3">
        <f t="shared" si="0"/>
        <v>38.476190476190474</v>
      </c>
      <c r="F15" s="3">
        <f>(B15/(C15-D15))*M$8</f>
        <v>1.6953097142857145</v>
      </c>
      <c r="G15" s="3">
        <f t="shared" si="1"/>
        <v>22.645739910313896</v>
      </c>
      <c r="H15" s="3">
        <v>19.75</v>
      </c>
      <c r="I15" s="3">
        <v>4.8</v>
      </c>
      <c r="J15" s="3"/>
    </row>
    <row r="16" spans="1:13" x14ac:dyDescent="0.3">
      <c r="A16" t="s">
        <v>14</v>
      </c>
      <c r="B16">
        <v>8.83</v>
      </c>
      <c r="C16">
        <v>10.86</v>
      </c>
      <c r="D16">
        <v>5.59</v>
      </c>
      <c r="E16" s="3">
        <f t="shared" si="0"/>
        <v>38.519924098671716</v>
      </c>
      <c r="F16" s="3">
        <f>(B16/(C16-D16))*M$8</f>
        <v>1.6718356736242888</v>
      </c>
      <c r="G16" s="3">
        <f t="shared" si="1"/>
        <v>22.989807474518678</v>
      </c>
      <c r="H16" s="3">
        <v>19.8</v>
      </c>
      <c r="I16" s="3">
        <v>4.9000000000000004</v>
      </c>
      <c r="J16" s="3"/>
    </row>
    <row r="17" spans="1:10" x14ac:dyDescent="0.3">
      <c r="A17" t="s">
        <v>15</v>
      </c>
      <c r="B17">
        <v>8.84</v>
      </c>
      <c r="C17">
        <v>10.95</v>
      </c>
      <c r="D17">
        <v>5.67</v>
      </c>
      <c r="E17" s="3">
        <f t="shared" si="0"/>
        <v>39.962121212121204</v>
      </c>
      <c r="F17" s="3">
        <f>(B17/(C17-D17))*M$8</f>
        <v>1.670559090909091</v>
      </c>
      <c r="G17" s="3">
        <f t="shared" si="1"/>
        <v>23.86877828054298</v>
      </c>
      <c r="H17" s="3">
        <v>19.7</v>
      </c>
      <c r="I17" s="3">
        <v>4.95</v>
      </c>
      <c r="J17" s="3"/>
    </row>
    <row r="18" spans="1:10" x14ac:dyDescent="0.3">
      <c r="A18" t="s">
        <v>16</v>
      </c>
      <c r="B18">
        <v>8.1199999999999992</v>
      </c>
      <c r="C18">
        <v>10.07</v>
      </c>
      <c r="D18">
        <v>5.2</v>
      </c>
      <c r="E18" s="3">
        <f t="shared" si="0"/>
        <v>40.041067761807</v>
      </c>
      <c r="F18" s="3">
        <f>(B18/(C18-D18))*M$8</f>
        <v>1.66368295687885</v>
      </c>
      <c r="G18" s="3">
        <f t="shared" si="1"/>
        <v>24.014778325123167</v>
      </c>
      <c r="H18" s="3">
        <v>19.600000000000001</v>
      </c>
      <c r="I18" s="3">
        <v>4.6500000000000004</v>
      </c>
      <c r="J18" s="3"/>
    </row>
    <row r="19" spans="1:10" x14ac:dyDescent="0.3">
      <c r="A19" t="s">
        <v>17</v>
      </c>
      <c r="B19">
        <v>8.08</v>
      </c>
      <c r="C19">
        <v>9.7899999999999991</v>
      </c>
      <c r="D19">
        <v>5.12</v>
      </c>
      <c r="E19" s="3">
        <f t="shared" si="0"/>
        <v>36.616702355460376</v>
      </c>
      <c r="F19" s="3">
        <f>(B19/(C19-D19))*M$8</f>
        <v>1.7263862955032123</v>
      </c>
      <c r="G19" s="3">
        <f t="shared" si="1"/>
        <v>21.163366336633651</v>
      </c>
      <c r="H19" s="3">
        <v>19.399999999999999</v>
      </c>
      <c r="I19" s="3">
        <v>4.4000000000000004</v>
      </c>
      <c r="J19" s="3"/>
    </row>
    <row r="20" spans="1:10" x14ac:dyDescent="0.3">
      <c r="A20" t="s">
        <v>18</v>
      </c>
      <c r="B20">
        <v>8.07</v>
      </c>
      <c r="C20">
        <v>9.81</v>
      </c>
      <c r="D20">
        <v>5.1100000000000003</v>
      </c>
      <c r="E20" s="3">
        <f t="shared" si="0"/>
        <v>37.021276595744688</v>
      </c>
      <c r="F20" s="3">
        <f>(B20/(C20-D20))*M$8</f>
        <v>1.7132438297872341</v>
      </c>
      <c r="G20" s="3">
        <f t="shared" si="1"/>
        <v>21.561338289962826</v>
      </c>
      <c r="H20" s="3">
        <v>19.399999999999999</v>
      </c>
      <c r="I20" s="3">
        <v>4.55</v>
      </c>
      <c r="J20" s="3"/>
    </row>
    <row r="21" spans="1:10" x14ac:dyDescent="0.3">
      <c r="A21" t="s">
        <v>19</v>
      </c>
      <c r="B21">
        <v>8.1300000000000008</v>
      </c>
      <c r="C21">
        <v>9.9499999999999993</v>
      </c>
      <c r="D21">
        <v>5.14</v>
      </c>
      <c r="E21" s="3">
        <f t="shared" si="0"/>
        <v>37.83783783783781</v>
      </c>
      <c r="F21" s="3">
        <f>(B21/(C21-D21))*M$8</f>
        <v>1.6865101871101873</v>
      </c>
      <c r="G21" s="3">
        <f t="shared" si="1"/>
        <v>22.386223862238602</v>
      </c>
      <c r="H21" s="3">
        <v>19.45</v>
      </c>
      <c r="I21" s="3">
        <v>4.6500000000000004</v>
      </c>
      <c r="J21" s="3"/>
    </row>
    <row r="22" spans="1:10" x14ac:dyDescent="0.3">
      <c r="A22" t="s">
        <v>20</v>
      </c>
      <c r="B22">
        <v>8.14</v>
      </c>
      <c r="C22">
        <v>9.98</v>
      </c>
      <c r="D22">
        <v>5.51</v>
      </c>
      <c r="E22" s="3">
        <f t="shared" si="0"/>
        <v>41.163310961968669</v>
      </c>
      <c r="F22" s="3">
        <f>(B22/(C22-D22))*M$8</f>
        <v>1.8170228187919464</v>
      </c>
      <c r="G22" s="3">
        <f t="shared" si="1"/>
        <v>22.604422604422599</v>
      </c>
      <c r="H22" s="3">
        <v>19.5</v>
      </c>
      <c r="I22" s="3">
        <v>4.55</v>
      </c>
      <c r="J22" s="3"/>
    </row>
    <row r="23" spans="1:10" x14ac:dyDescent="0.3">
      <c r="A23" t="s">
        <v>21</v>
      </c>
      <c r="B23">
        <v>8.76</v>
      </c>
      <c r="C23">
        <v>10.85</v>
      </c>
      <c r="D23">
        <v>5.55</v>
      </c>
      <c r="E23" s="3">
        <f t="shared" si="0"/>
        <v>39.433962264150942</v>
      </c>
      <c r="F23" s="3">
        <f>(B23/(C23-D23))*M$8</f>
        <v>1.6491939622641512</v>
      </c>
      <c r="G23" s="3">
        <f t="shared" si="1"/>
        <v>23.858447488584474</v>
      </c>
      <c r="H23" s="3">
        <v>19.55</v>
      </c>
      <c r="I23" s="3">
        <v>4.8499999999999996</v>
      </c>
      <c r="J23" s="3"/>
    </row>
    <row r="24" spans="1:10" x14ac:dyDescent="0.3">
      <c r="A24" t="s">
        <v>22</v>
      </c>
      <c r="B24">
        <v>8.92</v>
      </c>
      <c r="C24">
        <v>10.31</v>
      </c>
      <c r="D24">
        <v>5.54</v>
      </c>
      <c r="E24" s="3">
        <f t="shared" si="0"/>
        <v>29.140461215932923</v>
      </c>
      <c r="F24" s="3">
        <f>(B24/(C24-D24))*M$8</f>
        <v>1.8659069182389936</v>
      </c>
      <c r="G24" s="3">
        <f t="shared" si="1"/>
        <v>15.582959641255611</v>
      </c>
      <c r="H24" s="3">
        <v>19.3</v>
      </c>
      <c r="I24" s="3">
        <v>4.8499999999999996</v>
      </c>
      <c r="J24" s="3"/>
    </row>
    <row r="25" spans="1:10" x14ac:dyDescent="0.3">
      <c r="A25" t="s">
        <v>23</v>
      </c>
      <c r="B25">
        <v>8.86</v>
      </c>
      <c r="C25">
        <v>10.33</v>
      </c>
      <c r="D25">
        <v>5.43</v>
      </c>
      <c r="E25" s="3">
        <f t="shared" si="0"/>
        <v>30.000000000000011</v>
      </c>
      <c r="F25" s="3">
        <f>(B25/(C25-D25))*M$8</f>
        <v>1.8041853061224487</v>
      </c>
      <c r="G25" s="3">
        <f t="shared" si="1"/>
        <v>16.591422121896173</v>
      </c>
      <c r="H25" s="3">
        <v>19.649999999999999</v>
      </c>
      <c r="I25" s="3">
        <v>4.5</v>
      </c>
      <c r="J25" s="3"/>
    </row>
    <row r="26" spans="1:10" x14ac:dyDescent="0.3">
      <c r="A26" t="s">
        <v>24</v>
      </c>
      <c r="B26">
        <v>8.81</v>
      </c>
      <c r="C26">
        <v>10.08</v>
      </c>
      <c r="D26">
        <v>5.5</v>
      </c>
      <c r="E26" s="3">
        <f t="shared" si="0"/>
        <v>27.729257641921389</v>
      </c>
      <c r="F26" s="3">
        <f>(B26/(C26-D26))*M$8</f>
        <v>1.9193489082969433</v>
      </c>
      <c r="G26" s="3">
        <f t="shared" si="1"/>
        <v>14.415437003405215</v>
      </c>
      <c r="H26" s="3">
        <v>18.8</v>
      </c>
      <c r="I26" s="3">
        <v>4.9000000000000004</v>
      </c>
      <c r="J26" s="3"/>
    </row>
    <row r="27" spans="1:10" x14ac:dyDescent="0.3">
      <c r="A27" t="s">
        <v>25</v>
      </c>
      <c r="B27">
        <v>8.8000000000000007</v>
      </c>
      <c r="C27">
        <v>10.38</v>
      </c>
      <c r="D27">
        <v>5.49</v>
      </c>
      <c r="E27" s="3">
        <f t="shared" si="0"/>
        <v>32.310838445807768</v>
      </c>
      <c r="F27" s="3">
        <f>(B27/(C27-D27))*M$8</f>
        <v>1.7956319018404907</v>
      </c>
      <c r="G27" s="3">
        <f t="shared" si="1"/>
        <v>17.954545454545453</v>
      </c>
      <c r="H27" s="3">
        <v>19.55</v>
      </c>
      <c r="I27" s="3">
        <v>5</v>
      </c>
      <c r="J27" s="3"/>
    </row>
    <row r="28" spans="1:10" x14ac:dyDescent="0.3">
      <c r="A28" t="s">
        <v>26</v>
      </c>
      <c r="B28">
        <v>8.74</v>
      </c>
      <c r="C28">
        <v>10.18</v>
      </c>
      <c r="D28">
        <v>5.5</v>
      </c>
      <c r="E28" s="3">
        <f t="shared" si="0"/>
        <v>30.769230769230759</v>
      </c>
      <c r="F28" s="3">
        <f>(B28/(C28-D28))*M$8</f>
        <v>1.8634128205128209</v>
      </c>
      <c r="G28" s="3">
        <f t="shared" si="1"/>
        <v>16.47597254004576</v>
      </c>
      <c r="H28" s="3">
        <v>19.100000000000001</v>
      </c>
      <c r="I28" s="3">
        <v>4.75</v>
      </c>
      <c r="J28" s="3"/>
    </row>
    <row r="29" spans="1:10" x14ac:dyDescent="0.3">
      <c r="A29" t="s">
        <v>27</v>
      </c>
      <c r="B29">
        <v>8.65</v>
      </c>
      <c r="C29">
        <v>9.7899999999999991</v>
      </c>
      <c r="D29">
        <v>5.51</v>
      </c>
      <c r="E29" s="3">
        <f t="shared" si="0"/>
        <v>26.635514018691563</v>
      </c>
      <c r="F29" s="3">
        <f>(B29/(C29-D29))*M$8</f>
        <v>2.016581775700935</v>
      </c>
      <c r="G29" s="3">
        <f t="shared" si="1"/>
        <v>13.179190751445072</v>
      </c>
      <c r="H29" s="3">
        <v>18.55</v>
      </c>
      <c r="I29" s="3">
        <v>4.5999999999999996</v>
      </c>
      <c r="J29" s="3"/>
    </row>
    <row r="30" spans="1:10" x14ac:dyDescent="0.3">
      <c r="A30" t="s">
        <v>28</v>
      </c>
      <c r="B30">
        <v>8.89</v>
      </c>
      <c r="C30">
        <v>10.26</v>
      </c>
      <c r="D30">
        <v>5.59</v>
      </c>
      <c r="E30" s="3">
        <f t="shared" si="0"/>
        <v>29.336188436830817</v>
      </c>
      <c r="F30" s="3">
        <f>(B30/(C30-D30))*M$8</f>
        <v>1.8994522483940044</v>
      </c>
      <c r="G30" s="3">
        <f t="shared" si="1"/>
        <v>15.410573678290204</v>
      </c>
      <c r="H30" s="3">
        <v>19.100000000000001</v>
      </c>
      <c r="I30" s="3">
        <v>4.7</v>
      </c>
      <c r="J30" s="3"/>
    </row>
    <row r="31" spans="1:10" x14ac:dyDescent="0.3">
      <c r="A31" t="s">
        <v>29</v>
      </c>
      <c r="B31">
        <v>8.83</v>
      </c>
      <c r="C31">
        <v>10.3</v>
      </c>
      <c r="D31">
        <v>5.53</v>
      </c>
      <c r="E31" s="3">
        <f t="shared" si="0"/>
        <v>30.817610062893092</v>
      </c>
      <c r="F31" s="3">
        <f>(B31/(C31-D31))*M$8</f>
        <v>1.8470805031446538</v>
      </c>
      <c r="G31" s="3">
        <f t="shared" si="1"/>
        <v>16.647791619479055</v>
      </c>
      <c r="H31" s="3">
        <v>19.350000000000001</v>
      </c>
      <c r="I31" s="3">
        <v>4.8</v>
      </c>
      <c r="J31" s="3"/>
    </row>
    <row r="32" spans="1:10" x14ac:dyDescent="0.3">
      <c r="A32" t="s">
        <v>30</v>
      </c>
      <c r="B32">
        <v>8.89</v>
      </c>
      <c r="C32">
        <v>10.4</v>
      </c>
      <c r="D32">
        <v>5.58</v>
      </c>
      <c r="E32" s="3">
        <f t="shared" si="0"/>
        <v>31.327800829875514</v>
      </c>
      <c r="F32" s="3">
        <f>(B32/(C32-D32))*M$8</f>
        <v>1.8403406639004152</v>
      </c>
      <c r="G32" s="3">
        <f t="shared" si="1"/>
        <v>16.985376827896509</v>
      </c>
      <c r="H32" s="3">
        <v>19.350000000000001</v>
      </c>
      <c r="I32" s="3">
        <v>4.8</v>
      </c>
      <c r="J32" s="3"/>
    </row>
    <row r="33" spans="1:12" x14ac:dyDescent="0.3">
      <c r="A33" t="s">
        <v>31</v>
      </c>
      <c r="B33">
        <v>8.06</v>
      </c>
      <c r="C33">
        <v>9.42</v>
      </c>
      <c r="D33">
        <v>5.0199999999999996</v>
      </c>
      <c r="E33" s="3">
        <f t="shared" si="0"/>
        <v>30.909090909090892</v>
      </c>
      <c r="F33" s="3">
        <f>(B33/(C33-D33))*M$8</f>
        <v>1.8277881818181818</v>
      </c>
      <c r="G33" s="3">
        <f t="shared" si="1"/>
        <v>16.873449131513642</v>
      </c>
      <c r="H33" s="3">
        <v>19.100000000000001</v>
      </c>
      <c r="I33" s="3">
        <v>4.5</v>
      </c>
      <c r="J33" s="3"/>
    </row>
    <row r="34" spans="1:12" x14ac:dyDescent="0.3">
      <c r="A34" t="s">
        <v>32</v>
      </c>
      <c r="B34">
        <v>8.86</v>
      </c>
      <c r="C34">
        <v>10.54</v>
      </c>
      <c r="D34">
        <v>5.59</v>
      </c>
      <c r="E34" s="3">
        <f t="shared" si="0"/>
        <v>33.939393939393938</v>
      </c>
      <c r="F34" s="3">
        <f>(B34/(C34-D34))*M$8</f>
        <v>1.7859612121212123</v>
      </c>
      <c r="G34" s="3">
        <f t="shared" si="1"/>
        <v>18.961625282167041</v>
      </c>
      <c r="H34" s="3">
        <v>19.3</v>
      </c>
      <c r="I34" s="3">
        <v>4.95</v>
      </c>
      <c r="J34" s="3"/>
      <c r="L34" s="1" t="s">
        <v>35</v>
      </c>
    </row>
    <row r="35" spans="1:12" x14ac:dyDescent="0.3">
      <c r="A35" t="s">
        <v>33</v>
      </c>
      <c r="B35">
        <v>8.86</v>
      </c>
      <c r="C35">
        <v>10.57</v>
      </c>
      <c r="D35">
        <v>5.61</v>
      </c>
      <c r="E35" s="3">
        <f t="shared" si="0"/>
        <v>34.475806451612925</v>
      </c>
      <c r="F35" s="3">
        <f>(B35/(C35-D35))*M$8</f>
        <v>1.7823604838709677</v>
      </c>
      <c r="G35" s="3">
        <f t="shared" si="1"/>
        <v>19.300225733634321</v>
      </c>
      <c r="H35" s="3">
        <v>19.25</v>
      </c>
      <c r="I35" s="3">
        <v>4.9000000000000004</v>
      </c>
      <c r="J35" s="3"/>
    </row>
    <row r="36" spans="1:12" x14ac:dyDescent="0.3">
      <c r="A36" t="s">
        <v>34</v>
      </c>
      <c r="B36">
        <v>8.74</v>
      </c>
      <c r="C36">
        <v>10.29</v>
      </c>
      <c r="D36">
        <v>5.51</v>
      </c>
      <c r="E36" s="3">
        <f t="shared" si="0"/>
        <v>32.426778242677806</v>
      </c>
      <c r="F36" s="3">
        <f>(B36/(C36-D36))*M$8</f>
        <v>1.8244292887029292</v>
      </c>
      <c r="G36" s="3">
        <f t="shared" si="1"/>
        <v>17.734553775743695</v>
      </c>
      <c r="H36" s="3">
        <v>19.3</v>
      </c>
      <c r="I36" s="3">
        <v>4.8499999999999996</v>
      </c>
      <c r="J36" s="3"/>
    </row>
  </sheetData>
  <mergeCells count="1">
    <mergeCell ref="A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Medições e 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Juan Cassius Carneiro Pereira</cp:lastModifiedBy>
  <dcterms:created xsi:type="dcterms:W3CDTF">2015-06-05T18:17:20Z</dcterms:created>
  <dcterms:modified xsi:type="dcterms:W3CDTF">2024-05-17T03:54:46Z</dcterms:modified>
</cp:coreProperties>
</file>