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97ab797fdac369a/IE_Classes/2022_Fall/ZZ_Notebooks/NB_BDBA_Fall2022_Students/ZZ_Other/"/>
    </mc:Choice>
  </mc:AlternateContent>
  <xr:revisionPtr revIDLastSave="0" documentId="14_{3CA8B6C5-EC14-4D04-B0D8-D934C37DF0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di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88" i="1"/>
  <c r="D88" i="1"/>
  <c r="F94" i="1" l="1"/>
  <c r="G94" i="1" s="1"/>
  <c r="F95" i="1"/>
  <c r="F96" i="1"/>
  <c r="F99" i="1"/>
  <c r="G99" i="1" s="1"/>
  <c r="F100" i="1"/>
  <c r="G100" i="1" s="1"/>
  <c r="F93" i="1"/>
  <c r="G93" i="1" s="1"/>
  <c r="F90" i="1"/>
  <c r="F91" i="1"/>
  <c r="F92" i="1"/>
  <c r="F89" i="1"/>
  <c r="G95" i="1"/>
  <c r="G96" i="1"/>
  <c r="G90" i="1"/>
  <c r="G91" i="1"/>
  <c r="G92" i="1"/>
  <c r="G89" i="1"/>
  <c r="G6" i="1"/>
  <c r="E6" i="1"/>
  <c r="F6" i="1"/>
  <c r="F97" i="1" l="1"/>
  <c r="G97" i="1" s="1"/>
  <c r="F98" i="1"/>
  <c r="G98" i="1" s="1"/>
  <c r="G7" i="1"/>
  <c r="F7" i="1"/>
  <c r="D7" i="1"/>
  <c r="E7" i="1" l="1"/>
  <c r="D8" i="1" s="1"/>
  <c r="E8" i="1" l="1"/>
  <c r="D9" i="1" s="1"/>
  <c r="F9" i="1"/>
  <c r="G9" i="1"/>
  <c r="G8" i="1"/>
  <c r="F8" i="1"/>
  <c r="E9" i="1" l="1"/>
  <c r="G10" i="1" s="1"/>
  <c r="D10" i="1" l="1"/>
  <c r="E10" i="1" s="1"/>
  <c r="D11" i="1" s="1"/>
  <c r="E11" i="1" s="1"/>
  <c r="F10" i="1"/>
  <c r="G11" i="1"/>
  <c r="D12" i="1" l="1"/>
  <c r="F12" i="1"/>
  <c r="G12" i="1"/>
  <c r="E12" i="1"/>
  <c r="F13" i="1" s="1"/>
  <c r="F11" i="1"/>
  <c r="G13" i="1"/>
  <c r="D13" i="1" l="1"/>
  <c r="E13" i="1" l="1"/>
  <c r="G14" i="1" s="1"/>
  <c r="F14" i="1"/>
  <c r="D14" i="1"/>
  <c r="E14" i="1" l="1"/>
  <c r="F15" i="1" l="1"/>
  <c r="G15" i="1"/>
  <c r="D15" i="1"/>
  <c r="E15" i="1" l="1"/>
  <c r="G16" i="1" s="1"/>
  <c r="F16" i="1"/>
  <c r="D16" i="1" l="1"/>
  <c r="E16" i="1"/>
  <c r="F17" i="1" s="1"/>
  <c r="G17" i="1" l="1"/>
  <c r="D17" i="1"/>
  <c r="E17" i="1" l="1"/>
  <c r="G18" i="1" s="1"/>
  <c r="F18" i="1"/>
  <c r="D18" i="1"/>
  <c r="E18" i="1" l="1"/>
  <c r="F19" i="1" s="1"/>
  <c r="D19" i="1"/>
  <c r="G19" i="1"/>
  <c r="E19" i="1" l="1"/>
  <c r="G20" i="1" s="1"/>
  <c r="F20" i="1"/>
  <c r="D20" i="1"/>
  <c r="E20" i="1" l="1"/>
  <c r="F21" i="1" s="1"/>
  <c r="G21" i="1" l="1"/>
  <c r="D21" i="1"/>
  <c r="E21" i="1"/>
  <c r="G22" i="1" s="1"/>
  <c r="D22" i="1"/>
  <c r="E22" i="1" l="1"/>
  <c r="F23" i="1" s="1"/>
  <c r="F22" i="1"/>
  <c r="D23" i="1" l="1"/>
  <c r="G23" i="1"/>
  <c r="E23" i="1" l="1"/>
  <c r="G24" i="1" s="1"/>
  <c r="F24" i="1" l="1"/>
  <c r="D24" i="1"/>
  <c r="E24" i="1" l="1"/>
  <c r="F25" i="1" s="1"/>
  <c r="D25" i="1"/>
  <c r="G25" i="1"/>
  <c r="E25" i="1" l="1"/>
  <c r="G26" i="1" s="1"/>
  <c r="F26" i="1"/>
  <c r="D26" i="1" l="1"/>
  <c r="E26" i="1" l="1"/>
  <c r="F27" i="1" s="1"/>
  <c r="G27" i="1" l="1"/>
  <c r="D27" i="1"/>
  <c r="E27" i="1" l="1"/>
  <c r="G28" i="1" s="1"/>
  <c r="D28" i="1"/>
  <c r="F28" i="1"/>
  <c r="E28" i="1" l="1"/>
  <c r="F29" i="1" s="1"/>
  <c r="G29" i="1"/>
  <c r="D29" i="1"/>
  <c r="E29" i="1" l="1"/>
  <c r="G30" i="1" s="1"/>
  <c r="D30" i="1" l="1"/>
  <c r="E30" i="1"/>
  <c r="F31" i="1" s="1"/>
  <c r="F30" i="1"/>
  <c r="D31" i="1" l="1"/>
  <c r="G31" i="1"/>
  <c r="E31" i="1" l="1"/>
  <c r="G32" i="1"/>
  <c r="F32" i="1"/>
  <c r="D32" i="1"/>
  <c r="E32" i="1" l="1"/>
  <c r="F33" i="1" s="1"/>
  <c r="D33" i="1"/>
  <c r="G33" i="1" l="1"/>
  <c r="E33" i="1"/>
  <c r="F34" i="1" s="1"/>
  <c r="G34" i="1"/>
  <c r="D34" i="1"/>
  <c r="E34" i="1" l="1"/>
  <c r="F35" i="1" s="1"/>
  <c r="G35" i="1" l="1"/>
  <c r="D35" i="1"/>
  <c r="E35" i="1" l="1"/>
  <c r="G36" i="1" s="1"/>
  <c r="D36" i="1" l="1"/>
  <c r="F36" i="1"/>
  <c r="E36" i="1" l="1"/>
  <c r="F37" i="1" s="1"/>
  <c r="G37" i="1" l="1"/>
  <c r="D37" i="1"/>
  <c r="E37" i="1" l="1"/>
  <c r="G38" i="1" s="1"/>
  <c r="F38" i="1"/>
  <c r="D38" i="1"/>
  <c r="E38" i="1" l="1"/>
  <c r="F39" i="1" s="1"/>
  <c r="D39" i="1" l="1"/>
  <c r="G39" i="1"/>
  <c r="E39" i="1"/>
  <c r="G40" i="1" s="1"/>
  <c r="F40" i="1"/>
  <c r="D40" i="1"/>
  <c r="E40" i="1" l="1"/>
  <c r="F41" i="1" s="1"/>
  <c r="D41" i="1"/>
  <c r="E41" i="1" l="1"/>
  <c r="F42" i="1"/>
  <c r="G42" i="1"/>
  <c r="D42" i="1"/>
  <c r="G41" i="1"/>
  <c r="E42" i="1" l="1"/>
  <c r="F43" i="1" s="1"/>
  <c r="G43" i="1"/>
  <c r="D43" i="1"/>
  <c r="E43" i="1" l="1"/>
  <c r="G44" i="1" s="1"/>
  <c r="F44" i="1"/>
  <c r="D44" i="1"/>
  <c r="E44" i="1" l="1"/>
  <c r="F45" i="1" s="1"/>
  <c r="G45" i="1"/>
  <c r="D45" i="1"/>
  <c r="E45" i="1" l="1"/>
  <c r="G46" i="1" s="1"/>
  <c r="F46" i="1"/>
  <c r="D46" i="1"/>
  <c r="E46" i="1" l="1"/>
  <c r="F47" i="1" s="1"/>
  <c r="G47" i="1"/>
  <c r="D47" i="1"/>
  <c r="E47" i="1" l="1"/>
  <c r="G48" i="1" s="1"/>
  <c r="D48" i="1"/>
  <c r="E48" i="1" l="1"/>
  <c r="F49" i="1" s="1"/>
  <c r="G49" i="1"/>
  <c r="D49" i="1"/>
  <c r="F48" i="1"/>
  <c r="E49" i="1" l="1"/>
  <c r="F50" i="1" s="1"/>
  <c r="D50" i="1" l="1"/>
  <c r="G50" i="1"/>
  <c r="E50" i="1"/>
  <c r="F51" i="1" s="1"/>
  <c r="D51" i="1"/>
  <c r="G51" i="1" l="1"/>
  <c r="E51" i="1"/>
  <c r="F52" i="1"/>
  <c r="G52" i="1"/>
  <c r="D52" i="1"/>
  <c r="E52" i="1" l="1"/>
  <c r="F53" i="1" s="1"/>
  <c r="D53" i="1"/>
  <c r="G53" i="1" l="1"/>
  <c r="E53" i="1"/>
  <c r="G54" i="1"/>
  <c r="F54" i="1"/>
  <c r="D54" i="1"/>
  <c r="E54" i="1" l="1"/>
  <c r="F55" i="1" s="1"/>
  <c r="D55" i="1"/>
  <c r="G55" i="1" l="1"/>
  <c r="E55" i="1"/>
  <c r="F56" i="1" s="1"/>
  <c r="D56" i="1"/>
  <c r="E56" i="1" l="1"/>
  <c r="F57" i="1" s="1"/>
  <c r="G57" i="1"/>
  <c r="G56" i="1"/>
  <c r="D57" i="1" l="1"/>
  <c r="E57" i="1"/>
  <c r="G58" i="1" s="1"/>
  <c r="F58" i="1"/>
  <c r="D58" i="1"/>
  <c r="E58" i="1" l="1"/>
  <c r="F59" i="1" s="1"/>
  <c r="G59" i="1"/>
  <c r="D59" i="1"/>
  <c r="E59" i="1" l="1"/>
  <c r="G60" i="1"/>
  <c r="F60" i="1"/>
  <c r="D60" i="1"/>
  <c r="E60" i="1" l="1"/>
  <c r="F61" i="1" s="1"/>
  <c r="G61" i="1"/>
  <c r="D61" i="1"/>
  <c r="E61" i="1" l="1"/>
  <c r="G62" i="1" s="1"/>
  <c r="D62" i="1"/>
  <c r="F62" i="1" l="1"/>
  <c r="E62" i="1"/>
  <c r="F63" i="1" s="1"/>
  <c r="G63" i="1"/>
  <c r="D63" i="1"/>
  <c r="E63" i="1" l="1"/>
  <c r="F64" i="1" s="1"/>
  <c r="D64" i="1"/>
  <c r="E64" i="1" l="1"/>
  <c r="F65" i="1" s="1"/>
  <c r="D65" i="1"/>
  <c r="G64" i="1"/>
  <c r="E65" i="1" l="1"/>
  <c r="G66" i="1"/>
  <c r="F66" i="1"/>
  <c r="D66" i="1"/>
  <c r="G65" i="1"/>
  <c r="E66" i="1" l="1"/>
  <c r="F67" i="1" s="1"/>
  <c r="D67" i="1" l="1"/>
  <c r="G67" i="1"/>
  <c r="E67" i="1" l="1"/>
  <c r="G68" i="1"/>
  <c r="F68" i="1"/>
  <c r="D68" i="1"/>
  <c r="E68" i="1" l="1"/>
  <c r="F69" i="1" s="1"/>
  <c r="G69" i="1"/>
  <c r="D69" i="1"/>
  <c r="E69" i="1" l="1"/>
  <c r="F70" i="1" s="1"/>
  <c r="G70" i="1"/>
  <c r="D70" i="1"/>
  <c r="E70" i="1" l="1"/>
  <c r="F71" i="1" s="1"/>
  <c r="G71" i="1"/>
  <c r="D71" i="1"/>
  <c r="E71" i="1" l="1"/>
  <c r="G72" i="1" s="1"/>
  <c r="D72" i="1" l="1"/>
  <c r="F72" i="1"/>
  <c r="E72" i="1" l="1"/>
  <c r="F73" i="1" s="1"/>
  <c r="D73" i="1"/>
  <c r="G73" i="1" l="1"/>
  <c r="E73" i="1"/>
  <c r="G74" i="1" s="1"/>
  <c r="D74" i="1" l="1"/>
  <c r="F74" i="1"/>
  <c r="E74" i="1" l="1"/>
  <c r="F75" i="1" s="1"/>
  <c r="D75" i="1" l="1"/>
  <c r="G75" i="1"/>
  <c r="E75" i="1" l="1"/>
  <c r="G76" i="1" s="1"/>
  <c r="F76" i="1"/>
  <c r="D76" i="1" l="1"/>
  <c r="E76" i="1"/>
  <c r="F77" i="1" s="1"/>
  <c r="D77" i="1" l="1"/>
  <c r="G77" i="1"/>
  <c r="E77" i="1" l="1"/>
  <c r="G78" i="1" s="1"/>
  <c r="F78" i="1"/>
  <c r="D78" i="1"/>
  <c r="E78" i="1" l="1"/>
  <c r="F79" i="1" s="1"/>
  <c r="D79" i="1" l="1"/>
  <c r="G79" i="1"/>
  <c r="E79" i="1" l="1"/>
  <c r="G80" i="1" s="1"/>
  <c r="D80" i="1" l="1"/>
  <c r="F80" i="1"/>
  <c r="E80" i="1" l="1"/>
  <c r="F81" i="1" s="1"/>
  <c r="G81" i="1"/>
  <c r="D81" i="1"/>
  <c r="E81" i="1" l="1"/>
  <c r="G82" i="1" s="1"/>
  <c r="F82" i="1" l="1"/>
  <c r="D82" i="1"/>
  <c r="E82" i="1" l="1"/>
  <c r="F83" i="1" s="1"/>
  <c r="G83" i="1" l="1"/>
  <c r="D83" i="1"/>
  <c r="E83" i="1" l="1"/>
  <c r="F84" i="1" s="1"/>
  <c r="D84" i="1" l="1"/>
  <c r="E84" i="1"/>
  <c r="F85" i="1" s="1"/>
  <c r="G85" i="1"/>
  <c r="D85" i="1"/>
  <c r="G84" i="1"/>
  <c r="E85" i="1" l="1"/>
</calcChain>
</file>

<file path=xl/sharedStrings.xml><?xml version="1.0" encoding="utf-8"?>
<sst xmlns="http://schemas.openxmlformats.org/spreadsheetml/2006/main" count="127" uniqueCount="90">
  <si>
    <t>Quarter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</si>
  <si>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</si>
  <si>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</si>
  <si>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</si>
  <si>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</si>
  <si>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</si>
  <si>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</si>
  <si>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</si>
  <si>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</si>
  <si>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</si>
  <si>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</si>
  <si>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</si>
  <si>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</si>
  <si>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</si>
  <si>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</si>
  <si>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</si>
  <si>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</si>
  <si>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</si>
  <si>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</si>
  <si>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</si>
  <si>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</si>
  <si>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</si>
  <si>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</si>
  <si>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</si>
  <si>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</si>
  <si>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</si>
  <si>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</si>
  <si>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</si>
  <si>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</si>
  <si>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</si>
  <si>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</si>
  <si>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</si>
  <si>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</si>
  <si>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</si>
  <si>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</si>
  <si>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</si>
  <si>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</si>
  <si>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</si>
  <si>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</si>
  <si>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</si>
  <si>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</si>
  <si>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</si>
  <si>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</si>
  <si>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</si>
  <si>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</si>
  <si>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</si>
  <si>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</si>
  <si>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</si>
  <si>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</si>
  <si>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</si>
  <si>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</si>
  <si>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</si>
  <si>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</si>
  <si>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</si>
  <si>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</si>
  <si>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</si>
  <si>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</si>
  <si>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</si>
  <si>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</si>
  <si>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</si>
  <si>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</si>
  <si>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</si>
  <si>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</si>
  <si>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</si>
  <si>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</si>
  <si>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</si>
  <si>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</si>
  <si>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</si>
  <si>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</si>
  <si>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</si>
  <si>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</si>
  <si>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</si>
  <si>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</si>
  <si>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</si>
  <si>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</si>
  <si>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</si>
  <si>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</si>
  <si>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</si>
  <si>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</si>
  <si>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</si>
  <si>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</si>
  <si>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Time</t>
  </si>
  <si>
    <t>Observation</t>
  </si>
  <si>
    <t>Level</t>
  </si>
  <si>
    <t>Slope</t>
  </si>
  <si>
    <t>Season</t>
  </si>
  <si>
    <t>Forecast</t>
  </si>
  <si>
    <t>Horizon</t>
  </si>
  <si>
    <t>-</t>
  </si>
  <si>
    <t>Fitted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</si>
</sst>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gamma=&quot;0.0000"/>
    <numFmt numFmtId="166" formatCode="&quot;beta*=&quot;0.0000"/>
    <numFmt numFmtId="167" formatCode="&quot;alpha=&quot;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7" fontId="1" fillId="2" borderId="1" xfId="0" applyNumberFormat="1" applyFont="1" applyFill="1" applyBorder="1"/>
    <xf numFmtId="166" fontId="1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1" fillId="2" borderId="1" xfId="0" applyNumberFormat="1" applyFont="1" applyFill="1" applyBorder="1"/>
    <xf numFmtId="164" fontId="0" fillId="3" borderId="4" xfId="0" applyNumberFormat="1" applyFill="1" applyBorder="1"/>
    <xf numFmtId="164" fontId="0" fillId="5" borderId="1" xfId="0" applyNumberFormat="1" applyFill="1" applyBorder="1"/>
    <xf numFmtId="164" fontId="0" fillId="4" borderId="8" xfId="0" applyNumberFormat="1" applyFill="1" applyBorder="1"/>
    <xf numFmtId="164" fontId="0" fillId="4" borderId="2" xfId="0" applyNumberFormat="1" applyFill="1" applyBorder="1"/>
    <xf numFmtId="164" fontId="0" fillId="5" borderId="5" xfId="0" applyNumberFormat="1" applyFill="1" applyBorder="1"/>
    <xf numFmtId="164" fontId="0" fillId="6" borderId="6" xfId="0" applyNumberFormat="1" applyFill="1" applyBorder="1"/>
    <xf numFmtId="164" fontId="0" fillId="7" borderId="6" xfId="0" applyNumberFormat="1" applyFill="1" applyBorder="1"/>
    <xf numFmtId="164" fontId="0" fillId="8" borderId="7" xfId="0" applyNumberFormat="1" applyFill="1" applyBorder="1"/>
    <xf numFmtId="164" fontId="0" fillId="2" borderId="8" xfId="0" applyNumberFormat="1" applyFill="1" applyBorder="1"/>
    <xf numFmtId="164" fontId="0" fillId="5" borderId="3" xfId="0" applyNumberFormat="1" applyFill="1" applyBorder="1"/>
    <xf numFmtId="164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787400</xdr:colOff>
      <xdr:row>1</xdr:row>
      <xdr:rowOff>80097</xdr:rowOff>
    </xdr:from>
    <xdr:to>
      <xdr:col>18</xdr:col>
      <xdr:colOff>523409</xdr:colOff>
      <xdr:row>13</xdr:row>
      <xdr:rowOff>125172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CD695C-C1E2-8ADA-F77E-DC4F4EB84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7333" y="266364"/>
          <a:ext cx="4511209" cy="22802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784860</xdr:colOff>
      <xdr:row>9</xdr:row>
      <xdr:rowOff>2810</xdr:rowOff>
    </xdr:from>
    <xdr:to>
      <xdr:col>11</xdr:col>
      <xdr:colOff>119870</xdr:colOff>
      <xdr:row>11</xdr:row>
      <xdr:rowOff>153118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82409-758B-449D-8749-D996F2BFE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9649" y="1627073"/>
          <a:ext cx="2934904" cy="5112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782053</xdr:colOff>
      <xdr:row>12</xdr:row>
      <xdr:rowOff>166838</xdr:rowOff>
    </xdr:from>
    <xdr:to>
      <xdr:col>12</xdr:col>
      <xdr:colOff>655052</xdr:colOff>
      <xdr:row>18</xdr:row>
      <xdr:rowOff>98261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E55296-85A6-4AD7-A99A-F40CBD63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6842" y="2332522"/>
          <a:ext cx="4261184" cy="10142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0</xdr:colOff>
      <xdr:row>2</xdr:row>
      <xdr:rowOff>100262</xdr:rowOff>
    </xdr:from>
    <xdr:to>
      <xdr:col>12</xdr:col>
      <xdr:colOff>290763</xdr:colOff>
      <xdr:row>8</xdr:row>
      <xdr:rowOff>90238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074B2A-4E48-121C-8442-E3A7ACA49815}"/>
            </a:ext>
          </a:extLst>
        </xdr:cNvPr>
        <xdr:cNvSpPr txBox="1"/>
      </xdr:nvSpPr>
      <xdr:spPr>
        <a:xfrm>
          <a:off x="6426868" y="461209"/>
          <a:ext cx="3729790" cy="107281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Forecast equation for h = 1 is</a:t>
          </a:r>
          <a:r>
            <a:rPr lang="en-US" sz="1500" baseline="0"/>
            <a:t> used to produce the fitted values (fitted values are one-step ahead forecasts on the training data).</a:t>
          </a:r>
          <a:endParaRPr lang="en-US" sz="1500"/>
        </a:p>
      </xdr:txBody>
    </xdr:sp>
    <xdr:clientData/>
  </xdr:twoCellAnchor>
  <xdr:twoCellAnchor editAs="oneCell">
    <xdr:from>
      <xdr:col>7</xdr:col>
      <xdr:colOff>391027</xdr:colOff>
      <xdr:row>91</xdr:row>
      <xdr:rowOff>140369</xdr:rowOff>
    </xdr:from>
    <xdr:to>
      <xdr:col>11</xdr:col>
      <xdr:colOff>561028</xdr:colOff>
      <xdr:row>94</xdr:row>
      <xdr:rowOff>81448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1344D84-8CFD-8298-85AA-E41FE3A0E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5816" y="16603580"/>
          <a:ext cx="3769895" cy="49252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399493</xdr:colOff>
      <xdr:row>87</xdr:row>
      <xdr:rowOff>128782</xdr:rowOff>
    </xdr:from>
    <xdr:to>
      <xdr:col>13</xdr:col>
      <xdr:colOff>8466</xdr:colOff>
      <xdr:row>90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A98F093-D76C-4216-9F9B-0A07EDDE8657}"/>
            </a:ext>
          </a:extLst>
        </xdr:cNvPr>
        <xdr:cNvSpPr txBox="1"/>
      </xdr:nvSpPr>
      <xdr:spPr>
        <a:xfrm>
          <a:off x="6046760" y="16359382"/>
          <a:ext cx="4807506" cy="5908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To produce forecasts</a:t>
          </a:r>
          <a:r>
            <a:rPr lang="en-US" sz="1500" baseline="0"/>
            <a:t> beyond the training data, we need the general form of the forecast equation (for h=h).</a:t>
          </a:r>
        </a:p>
        <a:p>
          <a:endParaRPr lang="en-US" sz="1500"/>
        </a:p>
      </xdr:txBody>
    </xdr:sp>
    <xdr:clientData/>
  </xdr:twoCellAnchor>
  <xdr:twoCellAnchor editAs="oneCell">
    <xdr:from>
      <xdr:col>7</xdr:col>
      <xdr:colOff>421107</xdr:colOff>
      <xdr:row>95</xdr:row>
      <xdr:rowOff>2</xdr:rowOff>
    </xdr:from>
    <xdr:to>
      <xdr:col>9</xdr:col>
      <xdr:colOff>270044</xdr:colOff>
      <xdr:row>97</xdr:row>
      <xdr:rowOff>30901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D210C3-9612-29DD-C6A4-EB31C2F5D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5896" y="17195134"/>
          <a:ext cx="1534027" cy="4018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119870</xdr:colOff>
      <xdr:row>9</xdr:row>
      <xdr:rowOff>143933</xdr:rowOff>
    </xdr:from>
    <xdr:to>
      <xdr:col>13</xdr:col>
      <xdr:colOff>397933</xdr:colOff>
      <xdr:row>10</xdr:row>
      <xdr:rowOff>77964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02A61EC-B127-3338-E9AE-7474F1A33080}"/>
            </a:ext>
          </a:extLst>
        </xdr:cNvPr>
        <xdr:cNvCxnSpPr>
          <a:stCxn id="2" idx="3"/>
        </xdr:cNvCxnSpPr>
      </xdr:nvCxnSpPr>
      <xdr:spPr>
        <a:xfrm flipV="1">
          <a:off x="9373937" y="1820333"/>
          <a:ext cx="1869796" cy="1202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93</xdr:row>
      <xdr:rowOff>0</xdr:rowOff>
    </xdr:from>
    <xdr:to>
      <xdr:col>27</xdr:col>
      <xdr:colOff>252476</xdr:colOff>
      <xdr:row>125</xdr:row>
      <xdr:rowOff>184438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ABB20-B8CD-6451-5585-3AC3CC5CB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9933" y="17365133"/>
          <a:ext cx="12190476" cy="6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zoomScale="90" zoomScaleNormal="90" workbookViewId="0">
      <pane ySplit="1" topLeftCell="A2" activePane="bottomLeft" state="frozen"/>
      <selection pane="bottomLeft" activeCell="N20" sqref="N20"/>
    </sheetView>
  </sheetViews>
  <sheetFormatPr defaultColWidth="11.5546875" defaultRowHeight="14.4" x14ac:dyDescent="0.3"/>
  <cols>
    <col min="4" max="6" width="12" bestFit="1" customWidth="1"/>
    <col min="9" max="9" width="13" bestFit="1" customWidth="1"/>
    <col min="10" max="10" width="13.21875" bestFit="1" customWidth="1"/>
    <col min="11" max="11" width="14.77734375" bestFit="1" customWidth="1"/>
  </cols>
  <sheetData>
    <row r="1" spans="1:11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89</v>
      </c>
      <c r="I1" s="6">
        <v>0.26200000000000001</v>
      </c>
      <c r="J1" s="7">
        <v>0.1646</v>
      </c>
      <c r="K1" s="13">
        <v>1E-4</v>
      </c>
    </row>
    <row r="2" spans="1:11" x14ac:dyDescent="0.3">
      <c r="B2">
        <v>-3</v>
      </c>
      <c r="F2" s="5">
        <v>1.5</v>
      </c>
    </row>
    <row r="3" spans="1:11" x14ac:dyDescent="0.3">
      <c r="B3">
        <v>-2</v>
      </c>
      <c r="F3" s="5">
        <v>-0.3</v>
      </c>
    </row>
    <row r="4" spans="1:11" x14ac:dyDescent="0.3">
      <c r="B4">
        <v>-1</v>
      </c>
      <c r="F4" s="5">
        <v>-0.7</v>
      </c>
    </row>
    <row r="5" spans="1:11" x14ac:dyDescent="0.3">
      <c r="B5">
        <v>0</v>
      </c>
      <c r="D5" s="8">
        <v>9.8000000000000007</v>
      </c>
      <c r="E5" s="10">
        <v>0</v>
      </c>
      <c r="F5" s="8">
        <v>-0.5</v>
      </c>
    </row>
    <row r="6" spans="1:11" x14ac:dyDescent="0.3">
      <c r="A6" s="9" t="s">
        <v>1</v>
      </c>
      <c r="B6" s="9">
        <v>1</v>
      </c>
      <c r="C6" s="10">
        <v>11.8060376221</v>
      </c>
      <c r="D6" s="12">
        <f>$I$1*(C6-F2)+(1-$I$1)*(D5+E5)</f>
        <v>9.9325818569902005</v>
      </c>
      <c r="E6" s="12">
        <f>$J$1*(D6-D5)+(1-$J$1)*E5</f>
        <v>2.1822973660586879E-2</v>
      </c>
      <c r="F6" s="12">
        <f>$K$1*(C6-D5-E5)+(1-K1)*F2</f>
        <v>1.5000506037622099</v>
      </c>
      <c r="G6" s="11">
        <f>D5+E5+F2</f>
        <v>11.3</v>
      </c>
    </row>
    <row r="7" spans="1:11" x14ac:dyDescent="0.3">
      <c r="A7" s="9" t="s">
        <v>2</v>
      </c>
      <c r="B7" s="9">
        <v>2</v>
      </c>
      <c r="C7" s="10">
        <v>9.2756620743999996</v>
      </c>
      <c r="D7" s="12">
        <f t="shared" ref="D7:D70" si="0">$I$1*(C7-F3)+(1-$I$1)*(D6+E6)</f>
        <v>9.8551742285130821</v>
      </c>
      <c r="E7" s="12">
        <f t="shared" ref="E7:E70" si="1">$J$1*(D7-D6)+(1-$J$1)*E6</f>
        <v>5.4896165487205995E-3</v>
      </c>
      <c r="F7" s="12">
        <f t="shared" ref="F7:F70" si="2">$K$1*(C7-D6-E6)+(1-K2)*F3</f>
        <v>-0.30006787427562509</v>
      </c>
      <c r="G7" s="11">
        <f t="shared" ref="G7:G70" si="3">D6+E6+F3</f>
        <v>9.6544048306507868</v>
      </c>
    </row>
    <row r="8" spans="1:11" x14ac:dyDescent="0.3">
      <c r="A8" s="9" t="s">
        <v>3</v>
      </c>
      <c r="B8" s="9">
        <v>3</v>
      </c>
      <c r="C8" s="10">
        <v>8.6424885897999992</v>
      </c>
      <c r="D8" s="12">
        <f t="shared" si="0"/>
        <v>9.7249019281832094</v>
      </c>
      <c r="E8" s="12">
        <f t="shared" si="1"/>
        <v>-1.6856794969495853E-2</v>
      </c>
      <c r="F8" s="12">
        <f t="shared" si="2"/>
        <v>-0.70012181752552616</v>
      </c>
      <c r="G8" s="11">
        <f t="shared" si="3"/>
        <v>9.1606638450618032</v>
      </c>
    </row>
    <row r="9" spans="1:11" x14ac:dyDescent="0.3">
      <c r="A9" s="9" t="s">
        <v>4</v>
      </c>
      <c r="B9" s="9">
        <v>4</v>
      </c>
      <c r="C9" s="10">
        <v>9.2995237805999995</v>
      </c>
      <c r="D9" s="12">
        <f t="shared" si="0"/>
        <v>9.732012538828922</v>
      </c>
      <c r="E9" s="12">
        <f t="shared" si="1"/>
        <v>-1.2911760005232541E-2</v>
      </c>
      <c r="F9" s="12">
        <f t="shared" si="2"/>
        <v>-0.50004085213526139</v>
      </c>
      <c r="G9" s="11">
        <f t="shared" si="3"/>
        <v>9.2080451332137141</v>
      </c>
    </row>
    <row r="10" spans="1:11" x14ac:dyDescent="0.3">
      <c r="A10" s="9" t="s">
        <v>5</v>
      </c>
      <c r="B10" s="9">
        <v>5</v>
      </c>
      <c r="C10" s="10">
        <v>11.172027056399999</v>
      </c>
      <c r="D10" s="12">
        <f t="shared" si="0"/>
        <v>9.7067542053629836</v>
      </c>
      <c r="E10" s="12">
        <f t="shared" si="1"/>
        <v>-1.4944005996864729E-2</v>
      </c>
      <c r="F10" s="12">
        <f t="shared" si="2"/>
        <v>1.5001958963899675</v>
      </c>
      <c r="G10" s="11">
        <f t="shared" si="3"/>
        <v>11.219151382585899</v>
      </c>
    </row>
    <row r="11" spans="1:11" x14ac:dyDescent="0.3">
      <c r="A11" s="9" t="s">
        <v>6</v>
      </c>
      <c r="B11" s="9">
        <v>6</v>
      </c>
      <c r="C11" s="10">
        <v>9.6076131866000001</v>
      </c>
      <c r="D11" s="12">
        <f t="shared" si="0"/>
        <v>9.7483683650816086</v>
      </c>
      <c r="E11" s="12">
        <f t="shared" si="1"/>
        <v>-5.6345319200951146E-3</v>
      </c>
      <c r="F11" s="12">
        <f t="shared" si="2"/>
        <v>-0.30007629397690172</v>
      </c>
      <c r="G11" s="11">
        <f t="shared" si="3"/>
        <v>9.3917423250904939</v>
      </c>
    </row>
    <row r="12" spans="1:11" x14ac:dyDescent="0.3">
      <c r="A12" s="9" t="s">
        <v>7</v>
      </c>
      <c r="B12" s="9">
        <v>7</v>
      </c>
      <c r="C12" s="10">
        <v>8.9138865198000001</v>
      </c>
      <c r="D12" s="12">
        <f t="shared" si="0"/>
        <v>9.7090077532524859</v>
      </c>
      <c r="E12" s="12">
        <f t="shared" si="1"/>
        <v>-1.1185844673121064E-2</v>
      </c>
      <c r="F12" s="12">
        <f t="shared" si="2"/>
        <v>-0.70020470225686227</v>
      </c>
      <c r="G12" s="11">
        <f t="shared" si="3"/>
        <v>9.0426120156359886</v>
      </c>
    </row>
    <row r="13" spans="1:11" x14ac:dyDescent="0.3">
      <c r="A13" s="9" t="s">
        <v>8</v>
      </c>
      <c r="B13" s="9">
        <v>8</v>
      </c>
      <c r="C13" s="10">
        <v>9.0256883618000003</v>
      </c>
      <c r="D13" s="12">
        <f t="shared" si="0"/>
        <v>9.652733622582609</v>
      </c>
      <c r="E13" s="12">
        <f t="shared" si="1"/>
        <v>-1.8607376548187067E-2</v>
      </c>
      <c r="F13" s="12">
        <f t="shared" si="2"/>
        <v>-0.50010806548993936</v>
      </c>
      <c r="G13" s="11">
        <f t="shared" si="3"/>
        <v>9.1977810564441018</v>
      </c>
    </row>
    <row r="14" spans="1:11" x14ac:dyDescent="0.3">
      <c r="A14" s="9" t="s">
        <v>9</v>
      </c>
      <c r="B14" s="9">
        <v>9</v>
      </c>
      <c r="C14" s="10">
        <v>11.070865789000001</v>
      </c>
      <c r="D14" s="12">
        <f t="shared" si="0"/>
        <v>9.6175006814372317</v>
      </c>
      <c r="E14" s="12">
        <f t="shared" si="1"/>
        <v>-2.1343944480884586E-2</v>
      </c>
      <c r="F14" s="12">
        <f t="shared" si="2"/>
        <v>1.5003395703442641</v>
      </c>
      <c r="G14" s="11">
        <f t="shared" si="3"/>
        <v>11.13432214242439</v>
      </c>
    </row>
    <row r="15" spans="1:11" x14ac:dyDescent="0.3">
      <c r="A15" s="9" t="s">
        <v>10</v>
      </c>
      <c r="B15" s="9">
        <v>10</v>
      </c>
      <c r="C15" s="10">
        <v>9.1962623222000008</v>
      </c>
      <c r="D15" s="12">
        <f t="shared" si="0"/>
        <v>9.5700043893121318</v>
      </c>
      <c r="E15" s="12">
        <f t="shared" si="1"/>
        <v>-2.5648620903122421E-2</v>
      </c>
      <c r="F15" s="12">
        <f t="shared" si="2"/>
        <v>-0.30011628341837737</v>
      </c>
      <c r="G15" s="11">
        <f t="shared" si="3"/>
        <v>9.296080442979445</v>
      </c>
    </row>
    <row r="16" spans="1:11" x14ac:dyDescent="0.3">
      <c r="A16" s="9" t="s">
        <v>11</v>
      </c>
      <c r="B16" s="9">
        <v>11</v>
      </c>
      <c r="C16" s="10">
        <v>9.3475058063999992</v>
      </c>
      <c r="D16" s="12">
        <f t="shared" si="0"/>
        <v>9.6762347103539454</v>
      </c>
      <c r="E16" s="12">
        <f t="shared" si="1"/>
        <v>-3.9413470589859494E-3</v>
      </c>
      <c r="F16" s="12">
        <f t="shared" si="2"/>
        <v>-0.70022438725306313</v>
      </c>
      <c r="G16" s="11">
        <f t="shared" si="3"/>
        <v>8.844151066152147</v>
      </c>
    </row>
    <row r="17" spans="1:7" x14ac:dyDescent="0.3">
      <c r="A17" s="9" t="s">
        <v>12</v>
      </c>
      <c r="B17" s="9">
        <v>12</v>
      </c>
      <c r="C17" s="10">
        <v>8.9840142166000003</v>
      </c>
      <c r="D17" s="12">
        <f t="shared" si="0"/>
        <v>9.6229925400192435</v>
      </c>
      <c r="E17" s="12">
        <f t="shared" si="1"/>
        <v>-1.2056262570168796E-2</v>
      </c>
      <c r="F17" s="12">
        <f t="shared" si="2"/>
        <v>-0.5001768934046088</v>
      </c>
      <c r="G17" s="11">
        <f t="shared" si="3"/>
        <v>9.1721852978050205</v>
      </c>
    </row>
    <row r="18" spans="1:7" x14ac:dyDescent="0.3">
      <c r="A18" s="9" t="s">
        <v>13</v>
      </c>
      <c r="B18" s="9">
        <v>13</v>
      </c>
      <c r="C18" s="10">
        <v>10.6723143049</v>
      </c>
      <c r="D18" s="12">
        <f t="shared" si="0"/>
        <v>9.4959283532110188</v>
      </c>
      <c r="E18" s="12">
        <f t="shared" si="1"/>
        <v>-3.0986566899752804E-2</v>
      </c>
      <c r="F18" s="12">
        <f t="shared" si="2"/>
        <v>1.5004457081470093</v>
      </c>
      <c r="G18" s="11">
        <f t="shared" si="3"/>
        <v>11.111275847793339</v>
      </c>
    </row>
    <row r="19" spans="1:7" x14ac:dyDescent="0.3">
      <c r="A19" s="9" t="s">
        <v>14</v>
      </c>
      <c r="B19" s="9">
        <v>14</v>
      </c>
      <c r="C19" s="10">
        <v>9.5334921444000003</v>
      </c>
      <c r="D19" s="12">
        <f t="shared" si="0"/>
        <v>9.5615324463861295</v>
      </c>
      <c r="E19" s="12">
        <f t="shared" si="1"/>
        <v>-1.5087744251430266E-2</v>
      </c>
      <c r="F19" s="12">
        <f t="shared" si="2"/>
        <v>-0.30010942838256849</v>
      </c>
      <c r="G19" s="11">
        <f t="shared" si="3"/>
        <v>9.1648255028928887</v>
      </c>
    </row>
    <row r="20" spans="1:7" x14ac:dyDescent="0.3">
      <c r="A20" s="9" t="s">
        <v>15</v>
      </c>
      <c r="B20" s="9">
        <v>15</v>
      </c>
      <c r="C20" s="10">
        <v>8.8071590872000005</v>
      </c>
      <c r="D20" s="12">
        <f t="shared" si="0"/>
        <v>9.5362106604821122</v>
      </c>
      <c r="E20" s="12">
        <f t="shared" si="1"/>
        <v>-1.6772267507446099E-2</v>
      </c>
      <c r="F20" s="12">
        <f t="shared" si="2"/>
        <v>-0.70029831581455659</v>
      </c>
      <c r="G20" s="11">
        <f t="shared" si="3"/>
        <v>8.8462203148816361</v>
      </c>
    </row>
    <row r="21" spans="1:7" x14ac:dyDescent="0.3">
      <c r="A21" s="9" t="s">
        <v>16</v>
      </c>
      <c r="B21" s="9">
        <v>16</v>
      </c>
      <c r="C21" s="10">
        <v>8.9769448476000004</v>
      </c>
      <c r="D21" s="12">
        <f t="shared" si="0"/>
        <v>9.5083514301585108</v>
      </c>
      <c r="E21" s="12">
        <f t="shared" si="1"/>
        <v>-1.859718158698526E-2</v>
      </c>
      <c r="F21" s="12">
        <f t="shared" si="2"/>
        <v>-0.50023114275914626</v>
      </c>
      <c r="G21" s="11">
        <f t="shared" si="3"/>
        <v>9.0192614995700566</v>
      </c>
    </row>
    <row r="22" spans="1:7" x14ac:dyDescent="0.3">
      <c r="A22" s="9" t="s">
        <v>17</v>
      </c>
      <c r="B22" s="9">
        <v>17</v>
      </c>
      <c r="C22" s="10">
        <v>10.8426194436</v>
      </c>
      <c r="D22" s="12">
        <f t="shared" si="0"/>
        <v>9.4510881541344691</v>
      </c>
      <c r="E22" s="12">
        <f t="shared" si="1"/>
        <v>-2.4961620731324748E-2</v>
      </c>
      <c r="F22" s="12">
        <f t="shared" si="2"/>
        <v>1.5005809946665121</v>
      </c>
      <c r="G22" s="11">
        <f t="shared" si="3"/>
        <v>10.990199956718534</v>
      </c>
    </row>
    <row r="23" spans="1:7" x14ac:dyDescent="0.3">
      <c r="A23" s="9" t="s">
        <v>18</v>
      </c>
      <c r="B23" s="9">
        <v>18</v>
      </c>
      <c r="C23" s="10">
        <v>9.2327454263999993</v>
      </c>
      <c r="D23" s="12">
        <f t="shared" si="0"/>
        <v>9.4540893536045534</v>
      </c>
      <c r="E23" s="12">
        <f t="shared" si="1"/>
        <v>-2.0358940526172823E-2</v>
      </c>
      <c r="F23" s="12">
        <f t="shared" si="2"/>
        <v>-0.30012876649326881</v>
      </c>
      <c r="G23" s="11">
        <f t="shared" si="3"/>
        <v>9.1260171050205763</v>
      </c>
    </row>
    <row r="24" spans="1:7" x14ac:dyDescent="0.3">
      <c r="A24" s="9" t="s">
        <v>19</v>
      </c>
      <c r="B24" s="9">
        <v>19</v>
      </c>
      <c r="C24" s="10">
        <v>8.8362141348000005</v>
      </c>
      <c r="D24" s="12">
        <f t="shared" si="0"/>
        <v>9.4606593069128593</v>
      </c>
      <c r="E24" s="12">
        <f t="shared" si="1"/>
        <v>-1.5926444601017626E-2</v>
      </c>
      <c r="F24" s="12">
        <f t="shared" si="2"/>
        <v>-0.70035806744238438</v>
      </c>
      <c r="G24" s="11">
        <f t="shared" si="3"/>
        <v>8.7334320972638242</v>
      </c>
    </row>
    <row r="25" spans="1:7" x14ac:dyDescent="0.3">
      <c r="A25" s="9" t="s">
        <v>20</v>
      </c>
      <c r="B25" s="9">
        <v>20</v>
      </c>
      <c r="C25" s="10">
        <v>9.2475412624000004</v>
      </c>
      <c r="D25" s="12">
        <f t="shared" si="0"/>
        <v>9.5241292225378356</v>
      </c>
      <c r="E25" s="12">
        <f t="shared" si="1"/>
        <v>-2.8578037078190299E-3</v>
      </c>
      <c r="F25" s="12">
        <f t="shared" si="2"/>
        <v>-0.50025086191913748</v>
      </c>
      <c r="G25" s="11">
        <f t="shared" si="3"/>
        <v>8.9445017195526955</v>
      </c>
    </row>
    <row r="26" spans="1:7" x14ac:dyDescent="0.3">
      <c r="A26" s="9" t="s">
        <v>21</v>
      </c>
      <c r="B26" s="9">
        <v>21</v>
      </c>
      <c r="C26" s="10">
        <v>10.5015589713</v>
      </c>
      <c r="D26" s="12">
        <f t="shared" si="0"/>
        <v>9.3849545369745258</v>
      </c>
      <c r="E26" s="12">
        <f t="shared" si="1"/>
        <v>-2.5295562461232813E-2</v>
      </c>
      <c r="F26" s="12">
        <f t="shared" si="2"/>
        <v>1.5006790234217591</v>
      </c>
      <c r="G26" s="11">
        <f t="shared" si="3"/>
        <v>11.021852413496529</v>
      </c>
    </row>
    <row r="27" spans="1:7" x14ac:dyDescent="0.3">
      <c r="A27" s="9" t="s">
        <v>22</v>
      </c>
      <c r="B27" s="9">
        <v>22</v>
      </c>
      <c r="C27" s="10">
        <v>9.0935298810000003</v>
      </c>
      <c r="D27" s="12">
        <f t="shared" si="0"/>
        <v>9.3685668888340459</v>
      </c>
      <c r="E27" s="12">
        <f t="shared" si="1"/>
        <v>-2.3829319764036884E-2</v>
      </c>
      <c r="F27" s="12">
        <f t="shared" si="2"/>
        <v>-0.30015537940262016</v>
      </c>
      <c r="G27" s="11">
        <f t="shared" si="3"/>
        <v>9.0595302080200248</v>
      </c>
    </row>
    <row r="28" spans="1:7" x14ac:dyDescent="0.3">
      <c r="A28" s="9" t="s">
        <v>23</v>
      </c>
      <c r="B28" s="9">
        <v>23</v>
      </c>
      <c r="C28" s="10">
        <v>8.8405427455000005</v>
      </c>
      <c r="D28" s="12">
        <f t="shared" si="0"/>
        <v>9.3961323389645717</v>
      </c>
      <c r="E28" s="12">
        <f t="shared" si="1"/>
        <v>-1.5369740639391866E-2</v>
      </c>
      <c r="F28" s="12">
        <f t="shared" si="2"/>
        <v>-0.70040848692474134</v>
      </c>
      <c r="G28" s="11">
        <f t="shared" si="3"/>
        <v>8.6443795016276255</v>
      </c>
    </row>
    <row r="29" spans="1:7" x14ac:dyDescent="0.3">
      <c r="A29" s="9" t="s">
        <v>24</v>
      </c>
      <c r="B29" s="9">
        <v>24</v>
      </c>
      <c r="C29" s="10">
        <v>8.8412606339999993</v>
      </c>
      <c r="D29" s="12">
        <f t="shared" si="0"/>
        <v>9.3704788094947968</v>
      </c>
      <c r="E29" s="12">
        <f t="shared" si="1"/>
        <v>-1.7062452280872904E-2</v>
      </c>
      <c r="F29" s="12">
        <f t="shared" si="2"/>
        <v>-0.50030481211556999</v>
      </c>
      <c r="G29" s="11">
        <f t="shared" si="3"/>
        <v>8.8805117364060422</v>
      </c>
    </row>
    <row r="30" spans="1:7" x14ac:dyDescent="0.3">
      <c r="A30" s="9" t="s">
        <v>25</v>
      </c>
      <c r="B30" s="9">
        <v>25</v>
      </c>
      <c r="C30" s="10">
        <v>10.701459552799999</v>
      </c>
      <c r="D30" s="12">
        <f t="shared" si="0"/>
        <v>9.3134257703209755</v>
      </c>
      <c r="E30" s="12">
        <f t="shared" si="1"/>
        <v>-2.3644902883452213E-2</v>
      </c>
      <c r="F30" s="12">
        <f t="shared" si="2"/>
        <v>1.5008138277413177</v>
      </c>
      <c r="G30" s="11">
        <f t="shared" si="3"/>
        <v>10.854095380635682</v>
      </c>
    </row>
    <row r="31" spans="1:7" x14ac:dyDescent="0.3">
      <c r="A31" s="9" t="s">
        <v>26</v>
      </c>
      <c r="B31" s="9">
        <v>26</v>
      </c>
      <c r="C31" s="10">
        <v>9.2112662671999992</v>
      </c>
      <c r="D31" s="12">
        <f t="shared" si="0"/>
        <v>9.347850751578779</v>
      </c>
      <c r="E31" s="12">
        <f t="shared" si="1"/>
        <v>-1.4086599953801529E-2</v>
      </c>
      <c r="F31" s="12">
        <f t="shared" si="2"/>
        <v>-0.3001632308626439</v>
      </c>
      <c r="G31" s="11">
        <f t="shared" si="3"/>
        <v>8.9896254880349034</v>
      </c>
    </row>
    <row r="32" spans="1:7" x14ac:dyDescent="0.3">
      <c r="A32" s="9" t="s">
        <v>27</v>
      </c>
      <c r="B32" s="9">
        <v>27</v>
      </c>
      <c r="C32" s="10">
        <v>8.9244407030000001</v>
      </c>
      <c r="D32" s="12">
        <f t="shared" si="0"/>
        <v>9.4100284316595157</v>
      </c>
      <c r="E32" s="12">
        <f t="shared" si="1"/>
        <v>-1.5334994601165271E-3</v>
      </c>
      <c r="F32" s="12">
        <f t="shared" si="2"/>
        <v>-0.7004494192696038</v>
      </c>
      <c r="G32" s="11">
        <f t="shared" si="3"/>
        <v>8.6333556647002361</v>
      </c>
    </row>
    <row r="33" spans="1:7" x14ac:dyDescent="0.3">
      <c r="A33" s="9" t="s">
        <v>28</v>
      </c>
      <c r="B33" s="9">
        <v>28</v>
      </c>
      <c r="C33" s="10">
        <v>8.3785842485999993</v>
      </c>
      <c r="D33" s="12">
        <f t="shared" si="0"/>
        <v>9.2697381938706371</v>
      </c>
      <c r="E33" s="12">
        <f t="shared" si="1"/>
        <v>-2.4372858589030766E-2</v>
      </c>
      <c r="F33" s="12">
        <f t="shared" si="2"/>
        <v>-0.50040780318392997</v>
      </c>
      <c r="G33" s="11">
        <f t="shared" si="3"/>
        <v>8.9081901200838303</v>
      </c>
    </row>
    <row r="34" spans="1:7" x14ac:dyDescent="0.3">
      <c r="A34" s="9" t="s">
        <v>29</v>
      </c>
      <c r="B34" s="9">
        <v>29</v>
      </c>
      <c r="C34" s="10">
        <v>10.928984657799999</v>
      </c>
      <c r="D34" s="12">
        <f t="shared" si="0"/>
        <v>9.2932603749131992</v>
      </c>
      <c r="E34" s="12">
        <f t="shared" si="1"/>
        <v>-1.6489335065670581E-2</v>
      </c>
      <c r="F34" s="12">
        <f t="shared" si="2"/>
        <v>1.5009821896735696</v>
      </c>
      <c r="G34" s="11">
        <f t="shared" si="3"/>
        <v>10.746179163022925</v>
      </c>
    </row>
    <row r="35" spans="1:7" x14ac:dyDescent="0.3">
      <c r="A35" s="9" t="s">
        <v>30</v>
      </c>
      <c r="B35" s="9">
        <v>30</v>
      </c>
      <c r="C35" s="10">
        <v>8.0662598024999994</v>
      </c>
      <c r="D35" s="12">
        <f t="shared" si="0"/>
        <v>9.0382598621484895</v>
      </c>
      <c r="E35" s="12">
        <f t="shared" si="1"/>
        <v>-5.5748274914932415E-2</v>
      </c>
      <c r="F35" s="12">
        <f t="shared" si="2"/>
        <v>-0.30028428198637863</v>
      </c>
      <c r="G35" s="11">
        <f t="shared" si="3"/>
        <v>8.976607808984884</v>
      </c>
    </row>
    <row r="36" spans="1:7" x14ac:dyDescent="0.3">
      <c r="A36" s="9" t="s">
        <v>31</v>
      </c>
      <c r="B36" s="9">
        <v>31</v>
      </c>
      <c r="C36" s="10">
        <v>8.1004925164999992</v>
      </c>
      <c r="D36" s="12">
        <f t="shared" si="0"/>
        <v>8.9349403385499997</v>
      </c>
      <c r="E36" s="12">
        <f t="shared" si="1"/>
        <v>-6.3578502448245977E-2</v>
      </c>
      <c r="F36" s="12">
        <f t="shared" si="2"/>
        <v>-0.70053762117667717</v>
      </c>
      <c r="G36" s="11">
        <f t="shared" si="3"/>
        <v>8.2820621679639537</v>
      </c>
    </row>
    <row r="37" spans="1:7" x14ac:dyDescent="0.3">
      <c r="A37" s="9" t="s">
        <v>32</v>
      </c>
      <c r="B37" s="9">
        <v>32</v>
      </c>
      <c r="C37" s="10">
        <v>7.7370418715999998</v>
      </c>
      <c r="D37" s="12">
        <f t="shared" si="0"/>
        <v>8.7052768498364834</v>
      </c>
      <c r="E37" s="12">
        <f t="shared" si="1"/>
        <v>-9.0916091187509471E-2</v>
      </c>
      <c r="F37" s="12">
        <f t="shared" si="2"/>
        <v>-0.50052123518038016</v>
      </c>
      <c r="G37" s="11">
        <f t="shared" si="3"/>
        <v>8.3709540329178243</v>
      </c>
    </row>
    <row r="38" spans="1:7" x14ac:dyDescent="0.3">
      <c r="A38" s="9" t="s">
        <v>33</v>
      </c>
      <c r="B38" s="9">
        <v>33</v>
      </c>
      <c r="C38" s="10">
        <v>11.219247032</v>
      </c>
      <c r="D38" s="12">
        <f t="shared" si="0"/>
        <v>8.9035836285724681</v>
      </c>
      <c r="E38" s="12">
        <f t="shared" si="1"/>
        <v>-4.3310006798102339E-2</v>
      </c>
      <c r="F38" s="12">
        <f t="shared" si="2"/>
        <v>1.5012426783009047</v>
      </c>
      <c r="G38" s="11">
        <f t="shared" si="3"/>
        <v>10.115342948322544</v>
      </c>
    </row>
    <row r="39" spans="1:7" x14ac:dyDescent="0.3">
      <c r="A39" s="9" t="s">
        <v>34</v>
      </c>
      <c r="B39" s="9">
        <v>34</v>
      </c>
      <c r="C39" s="10">
        <v>9.2740465160000003</v>
      </c>
      <c r="D39" s="12">
        <f t="shared" si="0"/>
        <v>9.0473566019419138</v>
      </c>
      <c r="E39" s="12">
        <f t="shared" si="1"/>
        <v>-1.2516148262523927E-2</v>
      </c>
      <c r="F39" s="12">
        <f t="shared" si="2"/>
        <v>-0.30024290469695608</v>
      </c>
      <c r="G39" s="11">
        <f t="shared" si="3"/>
        <v>8.5599893397879878</v>
      </c>
    </row>
    <row r="40" spans="1:7" x14ac:dyDescent="0.3">
      <c r="A40" s="9" t="s">
        <v>35</v>
      </c>
      <c r="B40" s="9">
        <v>35</v>
      </c>
      <c r="C40" s="10">
        <v>7.7962113449999997</v>
      </c>
      <c r="D40" s="12">
        <f t="shared" si="0"/>
        <v>8.893860483953679</v>
      </c>
      <c r="E40" s="12">
        <f t="shared" si="1"/>
        <v>-3.572145127937594E-2</v>
      </c>
      <c r="F40" s="12">
        <f t="shared" si="2"/>
        <v>-0.70066148408754514</v>
      </c>
      <c r="G40" s="11">
        <f t="shared" si="3"/>
        <v>8.3343028325027131</v>
      </c>
    </row>
    <row r="41" spans="1:7" x14ac:dyDescent="0.3">
      <c r="A41" s="9" t="s">
        <v>36</v>
      </c>
      <c r="B41" s="9">
        <v>36</v>
      </c>
      <c r="C41" s="10">
        <v>8.9284028939999995</v>
      </c>
      <c r="D41" s="12">
        <f t="shared" si="0"/>
        <v>9.0076847279588961</v>
      </c>
      <c r="E41" s="12">
        <f t="shared" si="1"/>
        <v>-1.1106229835531934E-2</v>
      </c>
      <c r="F41" s="12">
        <f t="shared" si="2"/>
        <v>-0.50051420879424757</v>
      </c>
      <c r="G41" s="11">
        <f t="shared" si="3"/>
        <v>8.3576177974939228</v>
      </c>
    </row>
    <row r="42" spans="1:7" x14ac:dyDescent="0.3">
      <c r="A42" s="9" t="s">
        <v>37</v>
      </c>
      <c r="B42" s="9">
        <v>37</v>
      </c>
      <c r="C42" s="10">
        <v>10.9103053791</v>
      </c>
      <c r="D42" s="12">
        <f t="shared" si="0"/>
        <v>9.1046493592244069</v>
      </c>
      <c r="E42" s="12">
        <f t="shared" si="1"/>
        <v>6.6822339016997002E-3</v>
      </c>
      <c r="F42" s="12">
        <f t="shared" si="2"/>
        <v>1.5014340509890025</v>
      </c>
      <c r="G42" s="11">
        <f t="shared" si="3"/>
        <v>10.497821176424269</v>
      </c>
    </row>
    <row r="43" spans="1:7" x14ac:dyDescent="0.3">
      <c r="A43" s="9" t="s">
        <v>38</v>
      </c>
      <c r="B43" s="9">
        <v>38</v>
      </c>
      <c r="C43" s="10">
        <v>9.3564126837000003</v>
      </c>
      <c r="D43" s="12">
        <f t="shared" si="0"/>
        <v>9.2542064798870705</v>
      </c>
      <c r="E43" s="12">
        <f t="shared" si="1"/>
        <v>3.0199440262554354E-2</v>
      </c>
      <c r="F43" s="12">
        <f t="shared" si="2"/>
        <v>-0.30021839658789867</v>
      </c>
      <c r="G43" s="11">
        <f t="shared" si="3"/>
        <v>8.8110886884291499</v>
      </c>
    </row>
    <row r="44" spans="1:7" x14ac:dyDescent="0.3">
      <c r="A44" s="9" t="s">
        <v>39</v>
      </c>
      <c r="B44" s="9">
        <v>39</v>
      </c>
      <c r="C44" s="10">
        <v>8.6174603826999991</v>
      </c>
      <c r="D44" s="12">
        <f t="shared" si="0"/>
        <v>9.2932394981687612</v>
      </c>
      <c r="E44" s="12">
        <f t="shared" si="1"/>
        <v>3.16534472045042E-2</v>
      </c>
      <c r="F44" s="12">
        <f t="shared" si="2"/>
        <v>-0.70072817864129011</v>
      </c>
      <c r="G44" s="11">
        <f t="shared" si="3"/>
        <v>8.58374443606208</v>
      </c>
    </row>
    <row r="45" spans="1:7" x14ac:dyDescent="0.3">
      <c r="A45" s="9" t="s">
        <v>40</v>
      </c>
      <c r="B45" s="9">
        <v>40</v>
      </c>
      <c r="C45" s="10">
        <v>8.7163509356999995</v>
      </c>
      <c r="D45" s="12">
        <f t="shared" si="0"/>
        <v>9.2965896615429635</v>
      </c>
      <c r="E45" s="12">
        <f t="shared" si="1"/>
        <v>2.6994726686036516E-2</v>
      </c>
      <c r="F45" s="12">
        <f t="shared" si="2"/>
        <v>-0.50057506299521493</v>
      </c>
      <c r="G45" s="11">
        <f t="shared" si="3"/>
        <v>8.8243787365790176</v>
      </c>
    </row>
    <row r="46" spans="1:7" x14ac:dyDescent="0.3">
      <c r="A46" s="9" t="s">
        <v>41</v>
      </c>
      <c r="B46" s="9">
        <v>41</v>
      </c>
      <c r="C46" s="10">
        <v>11.9514914676</v>
      </c>
      <c r="D46" s="12">
        <f t="shared" si="0"/>
        <v>9.6187203216650836</v>
      </c>
      <c r="E46" s="12">
        <f t="shared" si="1"/>
        <v>7.5574101329615867E-2</v>
      </c>
      <c r="F46" s="12">
        <f t="shared" si="2"/>
        <v>1.5016968416969396</v>
      </c>
      <c r="G46" s="11">
        <f t="shared" si="3"/>
        <v>10.825018439218002</v>
      </c>
    </row>
    <row r="47" spans="1:7" x14ac:dyDescent="0.3">
      <c r="A47" s="9" t="s">
        <v>42</v>
      </c>
      <c r="B47" s="9">
        <v>42</v>
      </c>
      <c r="C47" s="10">
        <v>8.4994602312000005</v>
      </c>
      <c r="D47" s="12">
        <f t="shared" si="0"/>
        <v>9.4599050846505186</v>
      </c>
      <c r="E47" s="12">
        <f t="shared" si="1"/>
        <v>3.6993616238163704E-2</v>
      </c>
      <c r="F47" s="12">
        <f t="shared" si="2"/>
        <v>-0.30033788000707812</v>
      </c>
      <c r="G47" s="11">
        <f t="shared" si="3"/>
        <v>9.3940760264068004</v>
      </c>
    </row>
    <row r="48" spans="1:7" x14ac:dyDescent="0.3">
      <c r="A48" s="9" t="s">
        <v>43</v>
      </c>
      <c r="B48" s="9">
        <v>43</v>
      </c>
      <c r="C48" s="10">
        <v>8.4822356138000004</v>
      </c>
      <c r="D48" s="12">
        <f t="shared" si="0"/>
        <v>9.4146477548754657</v>
      </c>
      <c r="E48" s="12">
        <f t="shared" si="1"/>
        <v>2.3455110524388249E-2</v>
      </c>
      <c r="F48" s="12">
        <f t="shared" si="2"/>
        <v>-0.700829644949999</v>
      </c>
      <c r="G48" s="11">
        <f t="shared" si="3"/>
        <v>8.796170522247392</v>
      </c>
    </row>
    <row r="49" spans="1:7" x14ac:dyDescent="0.3">
      <c r="A49" s="9" t="s">
        <v>44</v>
      </c>
      <c r="B49" s="9">
        <v>44</v>
      </c>
      <c r="C49" s="10">
        <v>8.3911066981999998</v>
      </c>
      <c r="D49" s="12">
        <f t="shared" si="0"/>
        <v>9.2949405360982382</v>
      </c>
      <c r="E49" s="12">
        <f t="shared" si="1"/>
        <v>-1.0940887865769355E-4</v>
      </c>
      <c r="F49" s="12">
        <f t="shared" si="2"/>
        <v>-0.50067976261193492</v>
      </c>
      <c r="G49" s="11">
        <f t="shared" si="3"/>
        <v>8.9375278024046381</v>
      </c>
    </row>
    <row r="50" spans="1:7" x14ac:dyDescent="0.3">
      <c r="A50" s="9" t="s">
        <v>45</v>
      </c>
      <c r="B50" s="9">
        <v>45</v>
      </c>
      <c r="C50" s="10">
        <v>10.1319747752</v>
      </c>
      <c r="D50" s="12">
        <f t="shared" si="0"/>
        <v>9.120718190465853</v>
      </c>
      <c r="E50" s="12">
        <f t="shared" si="1"/>
        <v>-2.8768398268321251E-2</v>
      </c>
      <c r="F50" s="12">
        <f t="shared" si="2"/>
        <v>1.5017805560617377</v>
      </c>
      <c r="G50" s="11">
        <f t="shared" si="3"/>
        <v>10.796527968916521</v>
      </c>
    </row>
    <row r="51" spans="1:7" x14ac:dyDescent="0.3">
      <c r="A51" s="9" t="s">
        <v>46</v>
      </c>
      <c r="B51" s="9">
        <v>46</v>
      </c>
      <c r="C51" s="10">
        <v>8.4004153107999997</v>
      </c>
      <c r="D51" s="12">
        <f t="shared" si="0"/>
        <v>8.9894562826332329</v>
      </c>
      <c r="E51" s="12">
        <f t="shared" si="1"/>
        <v>-4.5638829942604833E-2</v>
      </c>
      <c r="F51" s="12">
        <f t="shared" si="2"/>
        <v>-0.30040703345521785</v>
      </c>
      <c r="G51" s="11">
        <f t="shared" si="3"/>
        <v>8.7916119121904543</v>
      </c>
    </row>
    <row r="52" spans="1:7" x14ac:dyDescent="0.3">
      <c r="A52" s="9" t="s">
        <v>47</v>
      </c>
      <c r="B52" s="9">
        <v>47</v>
      </c>
      <c r="C52" s="10">
        <v>8.6903039877000001</v>
      </c>
      <c r="D52" s="12">
        <f t="shared" si="0"/>
        <v>9.0610142918399834</v>
      </c>
      <c r="E52" s="12">
        <f t="shared" si="1"/>
        <v>-2.6348230218620948E-2</v>
      </c>
      <c r="F52" s="12">
        <f t="shared" si="2"/>
        <v>-0.70085499629649806</v>
      </c>
      <c r="G52" s="11">
        <f t="shared" si="3"/>
        <v>8.2429878077406276</v>
      </c>
    </row>
    <row r="53" spans="1:7" x14ac:dyDescent="0.3">
      <c r="A53" s="9" t="s">
        <v>48</v>
      </c>
      <c r="B53" s="9">
        <v>48</v>
      </c>
      <c r="C53" s="10">
        <v>8.2623477396999991</v>
      </c>
      <c r="D53" s="12">
        <f t="shared" si="0"/>
        <v>8.9634967590822914</v>
      </c>
      <c r="E53" s="12">
        <f t="shared" si="1"/>
        <v>-3.8062697416552049E-2</v>
      </c>
      <c r="F53" s="12">
        <f t="shared" si="2"/>
        <v>-0.50075699444412702</v>
      </c>
      <c r="G53" s="11">
        <f t="shared" si="3"/>
        <v>8.5339862990094275</v>
      </c>
    </row>
    <row r="54" spans="1:7" x14ac:dyDescent="0.3">
      <c r="A54" s="9" t="s">
        <v>49</v>
      </c>
      <c r="B54" s="9">
        <v>49</v>
      </c>
      <c r="C54" s="10">
        <v>10.1570168073</v>
      </c>
      <c r="D54" s="12">
        <f t="shared" si="0"/>
        <v>8.854642235333742</v>
      </c>
      <c r="E54" s="12">
        <f t="shared" si="1"/>
        <v>-4.9715032030798821E-2</v>
      </c>
      <c r="F54" s="12">
        <f t="shared" si="2"/>
        <v>1.501903714336301</v>
      </c>
      <c r="G54" s="11">
        <f t="shared" si="3"/>
        <v>10.427214617727477</v>
      </c>
    </row>
    <row r="55" spans="1:7" x14ac:dyDescent="0.3">
      <c r="A55" s="9" t="s">
        <v>50</v>
      </c>
      <c r="B55" s="9">
        <v>50</v>
      </c>
      <c r="C55" s="10">
        <v>8.7339279789000006</v>
      </c>
      <c r="D55" s="12">
        <f t="shared" si="0"/>
        <v>8.8650320492746388</v>
      </c>
      <c r="E55" s="12">
        <f t="shared" si="1"/>
        <v>-3.9821774383857707E-2</v>
      </c>
      <c r="F55" s="12">
        <f t="shared" si="2"/>
        <v>-0.30041413337765815</v>
      </c>
      <c r="G55" s="11">
        <f t="shared" si="3"/>
        <v>8.5045201698477264</v>
      </c>
    </row>
    <row r="56" spans="1:7" x14ac:dyDescent="0.3">
      <c r="A56" s="9" t="s">
        <v>51</v>
      </c>
      <c r="B56" s="9">
        <v>51</v>
      </c>
      <c r="C56" s="10">
        <v>8.6065129202000001</v>
      </c>
      <c r="D56" s="12">
        <f t="shared" si="0"/>
        <v>8.9515355769914784</v>
      </c>
      <c r="E56" s="12">
        <f t="shared" si="1"/>
        <v>-1.9028629658082941E-2</v>
      </c>
      <c r="F56" s="12">
        <f t="shared" si="2"/>
        <v>-0.70087686603196708</v>
      </c>
      <c r="G56" s="11">
        <f t="shared" si="3"/>
        <v>8.1243552785942832</v>
      </c>
    </row>
    <row r="57" spans="1:7" x14ac:dyDescent="0.3">
      <c r="A57" s="9" t="s">
        <v>52</v>
      </c>
      <c r="B57" s="9">
        <v>52</v>
      </c>
      <c r="C57" s="10">
        <v>8.5046833330999991</v>
      </c>
      <c r="D57" s="12">
        <f t="shared" si="0"/>
        <v>8.9516154929486067</v>
      </c>
      <c r="E57" s="12">
        <f t="shared" si="1"/>
        <v>-1.5883363049819171E-2</v>
      </c>
      <c r="F57" s="12">
        <f t="shared" si="2"/>
        <v>-0.50079977680555032</v>
      </c>
      <c r="G57" s="11">
        <f t="shared" si="3"/>
        <v>8.4317499528892697</v>
      </c>
    </row>
    <row r="58" spans="1:7" x14ac:dyDescent="0.3">
      <c r="A58" s="9" t="s">
        <v>53</v>
      </c>
      <c r="B58" s="9">
        <v>53</v>
      </c>
      <c r="C58" s="10">
        <v>9.8464424492999996</v>
      </c>
      <c r="D58" s="12">
        <f t="shared" si="0"/>
        <v>8.7808394604257956</v>
      </c>
      <c r="E58" s="12">
        <f t="shared" si="1"/>
        <v>-4.1378696445073651E-2</v>
      </c>
      <c r="F58" s="12">
        <f t="shared" si="2"/>
        <v>1.5019947853682412</v>
      </c>
      <c r="G58" s="11">
        <f t="shared" si="3"/>
        <v>10.437635844235089</v>
      </c>
    </row>
    <row r="59" spans="1:7" x14ac:dyDescent="0.3">
      <c r="A59" s="9" t="s">
        <v>54</v>
      </c>
      <c r="B59" s="9">
        <v>54</v>
      </c>
      <c r="C59" s="10">
        <v>9.0092215278999994</v>
      </c>
      <c r="D59" s="12">
        <f t="shared" si="0"/>
        <v>8.8888465870725177</v>
      </c>
      <c r="E59" s="12">
        <f t="shared" si="1"/>
        <v>-1.678978996416406E-2</v>
      </c>
      <c r="F59" s="12">
        <f t="shared" si="2"/>
        <v>-0.30038715730126625</v>
      </c>
      <c r="G59" s="11">
        <f t="shared" si="3"/>
        <v>8.4390466306030643</v>
      </c>
    </row>
    <row r="60" spans="1:7" x14ac:dyDescent="0.3">
      <c r="A60" s="9" t="s">
        <v>55</v>
      </c>
      <c r="B60" s="9">
        <v>55</v>
      </c>
      <c r="C60" s="10">
        <v>8.4494986274000006</v>
      </c>
      <c r="D60" s="12">
        <f t="shared" si="0"/>
        <v>8.9449762955451408</v>
      </c>
      <c r="E60" s="12">
        <f t="shared" si="1"/>
        <v>-4.787240521468894E-3</v>
      </c>
      <c r="F60" s="12">
        <f t="shared" si="2"/>
        <v>-0.7009191218489379</v>
      </c>
      <c r="G60" s="11">
        <f t="shared" si="3"/>
        <v>8.1711799310763862</v>
      </c>
    </row>
    <row r="61" spans="1:7" x14ac:dyDescent="0.3">
      <c r="A61" s="9" t="s">
        <v>56</v>
      </c>
      <c r="B61" s="9">
        <v>56</v>
      </c>
      <c r="C61" s="10">
        <v>8.4886335158000001</v>
      </c>
      <c r="D61" s="12">
        <f t="shared" si="0"/>
        <v>8.9530910452701242</v>
      </c>
      <c r="E61" s="12">
        <f t="shared" si="1"/>
        <v>-2.6635729269028499E-3</v>
      </c>
      <c r="F61" s="12">
        <f t="shared" si="2"/>
        <v>-0.50084493235947269</v>
      </c>
      <c r="G61" s="11">
        <f t="shared" si="3"/>
        <v>8.4393892782181208</v>
      </c>
    </row>
    <row r="62" spans="1:7" x14ac:dyDescent="0.3">
      <c r="A62" s="9" t="s">
        <v>57</v>
      </c>
      <c r="B62" s="9">
        <v>57</v>
      </c>
      <c r="C62" s="10">
        <v>10.267920372100001</v>
      </c>
      <c r="D62" s="12">
        <f t="shared" si="0"/>
        <v>8.902087978313018</v>
      </c>
      <c r="E62" s="12">
        <f t="shared" si="1"/>
        <v>-1.0620253644274325E-2</v>
      </c>
      <c r="F62" s="12">
        <f t="shared" si="2"/>
        <v>1.5021265346582169</v>
      </c>
      <c r="G62" s="11">
        <f t="shared" si="3"/>
        <v>10.452422257711463</v>
      </c>
    </row>
    <row r="63" spans="1:7" x14ac:dyDescent="0.3">
      <c r="A63" s="9" t="s">
        <v>58</v>
      </c>
      <c r="B63" s="9">
        <v>58</v>
      </c>
      <c r="C63" s="10">
        <v>8.6029121388000007</v>
      </c>
      <c r="D63" s="12">
        <f t="shared" si="0"/>
        <v>8.8945675963840642</v>
      </c>
      <c r="E63" s="12">
        <f t="shared" si="1"/>
        <v>-1.0110014759932562E-2</v>
      </c>
      <c r="F63" s="12">
        <f t="shared" si="2"/>
        <v>-0.30041601285985314</v>
      </c>
      <c r="G63" s="11">
        <f t="shared" si="3"/>
        <v>8.5910805673674773</v>
      </c>
    </row>
    <row r="64" spans="1:7" x14ac:dyDescent="0.3">
      <c r="A64" s="9" t="s">
        <v>59</v>
      </c>
      <c r="B64" s="9">
        <v>59</v>
      </c>
      <c r="C64" s="10">
        <v>8.3503765221999995</v>
      </c>
      <c r="D64" s="12">
        <f t="shared" si="0"/>
        <v>8.9281691539794306</v>
      </c>
      <c r="E64" s="12">
        <f t="shared" si="1"/>
        <v>-2.9150899502503663E-3</v>
      </c>
      <c r="F64" s="12">
        <f t="shared" si="2"/>
        <v>-0.70097252995488035</v>
      </c>
      <c r="G64" s="11">
        <f t="shared" si="3"/>
        <v>8.1835384597751926</v>
      </c>
    </row>
    <row r="65" spans="1:7" x14ac:dyDescent="0.3">
      <c r="A65" s="9" t="s">
        <v>60</v>
      </c>
      <c r="B65" s="9">
        <v>60</v>
      </c>
      <c r="C65" s="10">
        <v>9.2374914173999993</v>
      </c>
      <c r="D65" s="12">
        <f t="shared" si="0"/>
        <v>9.138281622890517</v>
      </c>
      <c r="E65" s="12">
        <f t="shared" si="1"/>
        <v>3.2149246238325678E-2</v>
      </c>
      <c r="F65" s="12">
        <f t="shared" si="2"/>
        <v>-0.50081370862413566</v>
      </c>
      <c r="G65" s="11">
        <f t="shared" si="3"/>
        <v>8.4244091316697087</v>
      </c>
    </row>
    <row r="66" spans="1:7" x14ac:dyDescent="0.3">
      <c r="A66" s="9" t="s">
        <v>61</v>
      </c>
      <c r="B66" s="9">
        <v>61</v>
      </c>
      <c r="C66" s="10">
        <v>10.7866854306</v>
      </c>
      <c r="D66" s="12">
        <f t="shared" si="0"/>
        <v>9.2003324121538341</v>
      </c>
      <c r="E66" s="12">
        <f t="shared" si="1"/>
        <v>3.7071040220239264E-2</v>
      </c>
      <c r="F66" s="12">
        <f t="shared" si="2"/>
        <v>1.5022881601143641</v>
      </c>
      <c r="G66" s="11">
        <f t="shared" si="3"/>
        <v>10.67255740378706</v>
      </c>
    </row>
    <row r="67" spans="1:7" x14ac:dyDescent="0.3">
      <c r="A67" s="9" t="s">
        <v>62</v>
      </c>
      <c r="B67" s="9">
        <v>62</v>
      </c>
      <c r="C67" s="10">
        <v>9.0333038231000007</v>
      </c>
      <c r="D67" s="12">
        <f t="shared" si="0"/>
        <v>9.2626383448735474</v>
      </c>
      <c r="E67" s="12">
        <f t="shared" si="1"/>
        <v>4.1224703525652689E-2</v>
      </c>
      <c r="F67" s="12">
        <f t="shared" si="2"/>
        <v>-0.30043642282278055</v>
      </c>
      <c r="G67" s="11">
        <f t="shared" si="3"/>
        <v>8.936987439514219</v>
      </c>
    </row>
    <row r="68" spans="1:7" x14ac:dyDescent="0.3">
      <c r="A68" s="9" t="s">
        <v>63</v>
      </c>
      <c r="B68" s="9">
        <v>63</v>
      </c>
      <c r="C68" s="10">
        <v>8.7810029437000008</v>
      </c>
      <c r="D68" s="12">
        <f t="shared" si="0"/>
        <v>9.3505285038161894</v>
      </c>
      <c r="E68" s="12">
        <f t="shared" si="1"/>
        <v>4.8905837487289126E-2</v>
      </c>
      <c r="F68" s="12">
        <f t="shared" si="2"/>
        <v>-0.70102481596535027</v>
      </c>
      <c r="G68" s="11">
        <f t="shared" si="3"/>
        <v>8.6028905184443207</v>
      </c>
    </row>
    <row r="69" spans="1:7" x14ac:dyDescent="0.3">
      <c r="A69" s="9" t="s">
        <v>64</v>
      </c>
      <c r="B69" s="9">
        <v>64</v>
      </c>
      <c r="C69" s="10">
        <v>8.8768492855000005</v>
      </c>
      <c r="D69" s="12">
        <f t="shared" si="0"/>
        <v>9.3937302483424929</v>
      </c>
      <c r="E69" s="12">
        <f t="shared" si="1"/>
        <v>4.7966943785910897E-2</v>
      </c>
      <c r="F69" s="12">
        <f t="shared" si="2"/>
        <v>-0.50086596712971598</v>
      </c>
      <c r="G69" s="11">
        <f t="shared" si="3"/>
        <v>8.8986206326793429</v>
      </c>
    </row>
    <row r="70" spans="1:7" x14ac:dyDescent="0.3">
      <c r="A70" s="9" t="s">
        <v>65</v>
      </c>
      <c r="B70" s="9">
        <v>65</v>
      </c>
      <c r="C70" s="10">
        <v>11.3552935855</v>
      </c>
      <c r="D70" s="12">
        <f t="shared" si="0"/>
        <v>9.5494599492417986</v>
      </c>
      <c r="E70" s="12">
        <f t="shared" si="1"/>
        <v>6.5704693606775694E-2</v>
      </c>
      <c r="F70" s="12">
        <f t="shared" si="2"/>
        <v>1.5024795197537013</v>
      </c>
      <c r="G70" s="11">
        <f t="shared" si="3"/>
        <v>10.943985352242768</v>
      </c>
    </row>
    <row r="71" spans="1:7" x14ac:dyDescent="0.3">
      <c r="A71" s="9" t="s">
        <v>66</v>
      </c>
      <c r="B71" s="9">
        <v>66</v>
      </c>
      <c r="C71" s="10">
        <v>10.1989320946</v>
      </c>
      <c r="D71" s="12">
        <f t="shared" ref="D71:D84" si="4">$I$1*(C71-F67)+(1-$I$1)*(D70+E70)</f>
        <v>9.8468260579870162</v>
      </c>
      <c r="E71" s="12">
        <f t="shared" ref="E71:E84" si="5">$J$1*(D71-D70)+(1-$J$1)*E70</f>
        <v>0.10383616253856322</v>
      </c>
      <c r="F71" s="12">
        <f t="shared" ref="F71:F84" si="6">$K$1*(C71-D70-E70)+(1-K66)*F67</f>
        <v>-0.30037804607760543</v>
      </c>
      <c r="G71" s="11">
        <f t="shared" ref="G71:G84" si="7">D70+E70+F67</f>
        <v>9.3147282200257937</v>
      </c>
    </row>
    <row r="72" spans="1:7" x14ac:dyDescent="0.3">
      <c r="A72" s="9" t="s">
        <v>67</v>
      </c>
      <c r="B72" s="9">
        <v>67</v>
      </c>
      <c r="C72" s="10">
        <v>8.9680363277000001</v>
      </c>
      <c r="D72" s="12">
        <f t="shared" si="4"/>
        <v>9.8768827383882005</v>
      </c>
      <c r="E72" s="12">
        <f t="shared" si="5"/>
        <v>9.1692059778750667E-2</v>
      </c>
      <c r="F72" s="12">
        <f t="shared" si="6"/>
        <v>-0.70112307855463285</v>
      </c>
      <c r="G72" s="11">
        <f t="shared" si="7"/>
        <v>9.2496374045602288</v>
      </c>
    </row>
    <row r="73" spans="1:7" x14ac:dyDescent="0.3">
      <c r="A73" s="9" t="s">
        <v>68</v>
      </c>
      <c r="B73" s="9">
        <v>68</v>
      </c>
      <c r="C73" s="10">
        <v>9.4143273515000008</v>
      </c>
      <c r="D73" s="12">
        <f t="shared" si="4"/>
        <v>9.9545888505281965</v>
      </c>
      <c r="E73" s="12">
        <f t="shared" si="5"/>
        <v>8.9389972797411663E-2</v>
      </c>
      <c r="F73" s="12">
        <f t="shared" si="6"/>
        <v>-0.50092139187438267</v>
      </c>
      <c r="G73" s="11">
        <f t="shared" si="7"/>
        <v>9.4677088310372355</v>
      </c>
    </row>
    <row r="74" spans="1:7" x14ac:dyDescent="0.3">
      <c r="A74" s="9" t="s">
        <v>69</v>
      </c>
      <c r="B74" s="9">
        <v>69</v>
      </c>
      <c r="C74" s="10">
        <v>11.6309335134</v>
      </c>
      <c r="D74" s="12">
        <f t="shared" si="4"/>
        <v>10.066111317949629</v>
      </c>
      <c r="E74" s="12">
        <f t="shared" si="5"/>
        <v>9.3032981412525431E-2</v>
      </c>
      <c r="F74" s="12">
        <f t="shared" si="6"/>
        <v>1.5026382152227087</v>
      </c>
      <c r="G74" s="11">
        <f t="shared" si="7"/>
        <v>11.546458343079308</v>
      </c>
    </row>
    <row r="75" spans="1:7" x14ac:dyDescent="0.3">
      <c r="A75" s="9" t="s">
        <v>70</v>
      </c>
      <c r="B75" s="9">
        <v>70</v>
      </c>
      <c r="C75" s="10">
        <v>9.7070475323000007</v>
      </c>
      <c r="D75" s="12">
        <f t="shared" si="4"/>
        <v>10.119393994464202</v>
      </c>
      <c r="E75" s="12">
        <f t="shared" si="5"/>
        <v>8.649008122632254E-2</v>
      </c>
      <c r="F75" s="12">
        <f t="shared" si="6"/>
        <v>-0.30042325575431167</v>
      </c>
      <c r="G75" s="11">
        <f t="shared" si="7"/>
        <v>9.8587662532845481</v>
      </c>
    </row>
    <row r="76" spans="1:7" x14ac:dyDescent="0.3">
      <c r="A76" s="9" t="s">
        <v>71</v>
      </c>
      <c r="B76" s="9">
        <v>71</v>
      </c>
      <c r="C76" s="10">
        <v>9.5459545704999993</v>
      </c>
      <c r="D76" s="12">
        <f t="shared" si="4"/>
        <v>10.216676791911921</v>
      </c>
      <c r="E76" s="12">
        <f t="shared" si="5"/>
        <v>8.8266562316364303E-2</v>
      </c>
      <c r="F76" s="12">
        <f t="shared" si="6"/>
        <v>-0.70118907150515186</v>
      </c>
      <c r="G76" s="11">
        <f t="shared" si="7"/>
        <v>9.5047609971358931</v>
      </c>
    </row>
    <row r="77" spans="1:7" x14ac:dyDescent="0.3">
      <c r="A77" s="9" t="s">
        <v>72</v>
      </c>
      <c r="B77" s="9">
        <v>72</v>
      </c>
      <c r="C77" s="10">
        <v>10.0461594153</v>
      </c>
      <c r="D77" s="12">
        <f t="shared" si="4"/>
        <v>10.368383366900163</v>
      </c>
      <c r="E77" s="12">
        <f t="shared" si="5"/>
        <v>9.8708788402155495E-2</v>
      </c>
      <c r="F77" s="12">
        <f t="shared" si="6"/>
        <v>-0.50094727026827546</v>
      </c>
      <c r="G77" s="11">
        <f t="shared" si="7"/>
        <v>9.8040219623539038</v>
      </c>
    </row>
    <row r="78" spans="1:7" x14ac:dyDescent="0.3">
      <c r="A78" s="9" t="s">
        <v>73</v>
      </c>
      <c r="B78" s="9">
        <v>73</v>
      </c>
      <c r="C78" s="10">
        <v>12.5931781345</v>
      </c>
      <c r="D78" s="12">
        <f t="shared" si="4"/>
        <v>10.630435469463762</v>
      </c>
      <c r="E78" s="12">
        <f t="shared" si="5"/>
        <v>0.12559509791312912</v>
      </c>
      <c r="F78" s="12">
        <f t="shared" si="6"/>
        <v>1.5028508238206284</v>
      </c>
      <c r="G78" s="11">
        <f t="shared" si="7"/>
        <v>11.969730370525028</v>
      </c>
    </row>
    <row r="79" spans="1:7" x14ac:dyDescent="0.3">
      <c r="A79" s="9" t="s">
        <v>74</v>
      </c>
      <c r="B79" s="9">
        <v>74</v>
      </c>
      <c r="C79" s="10">
        <v>9.9801987919999995</v>
      </c>
      <c r="D79" s="12">
        <f t="shared" si="4"/>
        <v>10.631473535235775</v>
      </c>
      <c r="E79" s="12">
        <f t="shared" si="5"/>
        <v>0.10509301042270142</v>
      </c>
      <c r="F79" s="12">
        <f t="shared" si="6"/>
        <v>-0.30050083893184937</v>
      </c>
      <c r="G79" s="11">
        <f t="shared" si="7"/>
        <v>10.455607311622579</v>
      </c>
    </row>
    <row r="80" spans="1:7" x14ac:dyDescent="0.3">
      <c r="A80" s="9" t="s">
        <v>75</v>
      </c>
      <c r="B80" s="9">
        <v>75</v>
      </c>
      <c r="C80" s="10">
        <v>9.9396175664000008</v>
      </c>
      <c r="D80" s="12">
        <f t="shared" si="4"/>
        <v>10.711477449827106</v>
      </c>
      <c r="E80" s="12">
        <f t="shared" si="5"/>
        <v>0.10096334524885774</v>
      </c>
      <c r="F80" s="12">
        <f t="shared" si="6"/>
        <v>-0.70126876640307767</v>
      </c>
      <c r="G80" s="11">
        <f t="shared" si="7"/>
        <v>10.035377474153325</v>
      </c>
    </row>
    <row r="81" spans="1:7" ht="15" thickBot="1" x14ac:dyDescent="0.35">
      <c r="A81" s="9" t="s">
        <v>76</v>
      </c>
      <c r="B81" s="9">
        <v>76</v>
      </c>
      <c r="C81" s="10">
        <v>10.0849646705</v>
      </c>
      <c r="D81" s="12">
        <f t="shared" si="4"/>
        <v>10.753090235247349</v>
      </c>
      <c r="E81" s="12">
        <f t="shared" si="5"/>
        <v>9.1194243101067801E-2</v>
      </c>
      <c r="F81" s="17">
        <f t="shared" si="6"/>
        <v>-0.50102001788073303</v>
      </c>
      <c r="G81" s="11">
        <f t="shared" si="7"/>
        <v>10.311493524807688</v>
      </c>
    </row>
    <row r="82" spans="1:7" x14ac:dyDescent="0.3">
      <c r="A82" s="9" t="s">
        <v>77</v>
      </c>
      <c r="B82" s="9">
        <v>77</v>
      </c>
      <c r="C82" s="10">
        <v>12.406418863100001</v>
      </c>
      <c r="D82" s="12">
        <f t="shared" si="4"/>
        <v>10.859816771312328</v>
      </c>
      <c r="E82" s="16">
        <f t="shared" si="5"/>
        <v>9.375085852292761E-2</v>
      </c>
      <c r="F82" s="18">
        <f t="shared" si="6"/>
        <v>1.5030070372591036</v>
      </c>
      <c r="G82" s="14">
        <f t="shared" si="7"/>
        <v>12.347135302169045</v>
      </c>
    </row>
    <row r="83" spans="1:7" x14ac:dyDescent="0.3">
      <c r="A83" s="9" t="s">
        <v>78</v>
      </c>
      <c r="B83" s="9">
        <v>78</v>
      </c>
      <c r="C83" s="10">
        <v>10.4711972619</v>
      </c>
      <c r="D83" s="12">
        <f t="shared" si="4"/>
        <v>10.905917813236364</v>
      </c>
      <c r="E83" s="16">
        <f t="shared" si="5"/>
        <v>8.5907698710750047E-2</v>
      </c>
      <c r="F83" s="19">
        <f t="shared" si="6"/>
        <v>-0.30054907596864289</v>
      </c>
      <c r="G83" s="14">
        <f t="shared" si="7"/>
        <v>10.653066790903406</v>
      </c>
    </row>
    <row r="84" spans="1:7" ht="15" thickBot="1" x14ac:dyDescent="0.35">
      <c r="A84" s="9" t="s">
        <v>79</v>
      </c>
      <c r="B84" s="9">
        <v>79</v>
      </c>
      <c r="C84" s="10">
        <v>10.4991653699</v>
      </c>
      <c r="D84" s="17">
        <f t="shared" si="4"/>
        <v>11.046480971528377</v>
      </c>
      <c r="E84" s="24">
        <f t="shared" si="5"/>
        <v>9.4903987357825861E-2</v>
      </c>
      <c r="F84" s="20">
        <f t="shared" si="6"/>
        <v>-0.70131803241728241</v>
      </c>
      <c r="G84" s="14">
        <f t="shared" si="7"/>
        <v>10.290556745544038</v>
      </c>
    </row>
    <row r="85" spans="1:7" ht="15" thickBot="1" x14ac:dyDescent="0.35">
      <c r="A85" s="9" t="s">
        <v>80</v>
      </c>
      <c r="B85" s="9">
        <v>80</v>
      </c>
      <c r="C85" s="22">
        <v>11.210817760199999</v>
      </c>
      <c r="D85" s="23">
        <f>$I$1*(C85-F81)+(1-$I$1)*(D84+E84)</f>
        <v>11.29084359751517</v>
      </c>
      <c r="E85" s="23">
        <f>$J$1*(D85-D84)+(1-$J$1)*E84</f>
        <v>0.11950487927615397</v>
      </c>
      <c r="F85" s="21">
        <f>$K$1*(C85-D84-E84)+(1-K80)*F81</f>
        <v>-0.50101307460060163</v>
      </c>
      <c r="G85" s="14">
        <f>D84+E84+F81</f>
        <v>10.640364941005469</v>
      </c>
    </row>
    <row r="86" spans="1:7" x14ac:dyDescent="0.3">
      <c r="C86" s="2"/>
      <c r="D86" s="2"/>
      <c r="E86" s="2"/>
      <c r="F86" s="2"/>
      <c r="G86" s="2"/>
    </row>
    <row r="87" spans="1:7" x14ac:dyDescent="0.3">
      <c r="C87" s="2"/>
      <c r="D87" s="2"/>
      <c r="E87" s="2"/>
      <c r="F87" s="2"/>
      <c r="G87" s="2"/>
    </row>
    <row r="88" spans="1:7" ht="15" thickBot="1" x14ac:dyDescent="0.35">
      <c r="A88" s="1" t="s">
        <v>0</v>
      </c>
      <c r="B88" s="1" t="s">
        <v>87</v>
      </c>
      <c r="C88" s="3" t="s">
        <v>88</v>
      </c>
      <c r="D88" s="15">
        <f>D85</f>
        <v>11.29084359751517</v>
      </c>
      <c r="E88" s="15">
        <f>E85</f>
        <v>0.11950487927615397</v>
      </c>
      <c r="F88" s="2"/>
      <c r="G88" s="3" t="s">
        <v>86</v>
      </c>
    </row>
    <row r="89" spans="1:7" x14ac:dyDescent="0.3">
      <c r="B89">
        <v>1</v>
      </c>
      <c r="C89" s="4" t="s">
        <v>88</v>
      </c>
      <c r="D89" s="4" t="s">
        <v>88</v>
      </c>
      <c r="E89" s="4" t="s">
        <v>88</v>
      </c>
      <c r="F89" s="18">
        <f>F82</f>
        <v>1.5030070372591036</v>
      </c>
      <c r="G89" s="14">
        <f t="shared" ref="G89:G100" si="8">$D$88+B89*$E$88+F89</f>
        <v>12.913355514050426</v>
      </c>
    </row>
    <row r="90" spans="1:7" x14ac:dyDescent="0.3">
      <c r="B90">
        <v>2</v>
      </c>
      <c r="C90" s="4" t="s">
        <v>88</v>
      </c>
      <c r="D90" s="4" t="s">
        <v>88</v>
      </c>
      <c r="E90" s="4" t="s">
        <v>88</v>
      </c>
      <c r="F90" s="19">
        <f t="shared" ref="F90:F92" si="9">F83</f>
        <v>-0.30054907596864289</v>
      </c>
      <c r="G90" s="14">
        <f t="shared" si="8"/>
        <v>11.229304280098836</v>
      </c>
    </row>
    <row r="91" spans="1:7" x14ac:dyDescent="0.3">
      <c r="B91">
        <v>3</v>
      </c>
      <c r="C91" s="4" t="s">
        <v>88</v>
      </c>
      <c r="D91" s="4" t="s">
        <v>88</v>
      </c>
      <c r="E91" s="4" t="s">
        <v>88</v>
      </c>
      <c r="F91" s="20">
        <f t="shared" si="9"/>
        <v>-0.70131803241728241</v>
      </c>
      <c r="G91" s="14">
        <f t="shared" si="8"/>
        <v>10.94804020292635</v>
      </c>
    </row>
    <row r="92" spans="1:7" ht="15" thickBot="1" x14ac:dyDescent="0.35">
      <c r="B92">
        <v>4</v>
      </c>
      <c r="C92" s="4" t="s">
        <v>88</v>
      </c>
      <c r="D92" s="4" t="s">
        <v>88</v>
      </c>
      <c r="E92" s="4" t="s">
        <v>88</v>
      </c>
      <c r="F92" s="21">
        <f t="shared" si="9"/>
        <v>-0.50101307460060163</v>
      </c>
      <c r="G92" s="14">
        <f t="shared" si="8"/>
        <v>11.267850040019185</v>
      </c>
    </row>
    <row r="93" spans="1:7" x14ac:dyDescent="0.3">
      <c r="B93">
        <v>5</v>
      </c>
      <c r="C93" s="4" t="s">
        <v>88</v>
      </c>
      <c r="D93" s="4" t="s">
        <v>88</v>
      </c>
      <c r="E93" s="4" t="s">
        <v>88</v>
      </c>
      <c r="F93" s="18">
        <f>F89</f>
        <v>1.5030070372591036</v>
      </c>
      <c r="G93" s="14">
        <f t="shared" si="8"/>
        <v>13.391375031155043</v>
      </c>
    </row>
    <row r="94" spans="1:7" x14ac:dyDescent="0.3">
      <c r="B94">
        <v>6</v>
      </c>
      <c r="C94" s="4" t="s">
        <v>88</v>
      </c>
      <c r="D94" s="4" t="s">
        <v>88</v>
      </c>
      <c r="E94" s="4" t="s">
        <v>88</v>
      </c>
      <c r="F94" s="19">
        <f t="shared" ref="F94:F100" si="10">F90</f>
        <v>-0.30054907596864289</v>
      </c>
      <c r="G94" s="14">
        <f t="shared" si="8"/>
        <v>11.707323797203451</v>
      </c>
    </row>
    <row r="95" spans="1:7" x14ac:dyDescent="0.3">
      <c r="B95">
        <v>7</v>
      </c>
      <c r="C95" s="4" t="s">
        <v>88</v>
      </c>
      <c r="D95" s="4" t="s">
        <v>88</v>
      </c>
      <c r="E95" s="4" t="s">
        <v>88</v>
      </c>
      <c r="F95" s="20">
        <f t="shared" si="10"/>
        <v>-0.70131803241728241</v>
      </c>
      <c r="G95" s="14">
        <f t="shared" si="8"/>
        <v>11.426059720030967</v>
      </c>
    </row>
    <row r="96" spans="1:7" ht="15" thickBot="1" x14ac:dyDescent="0.35">
      <c r="B96">
        <v>8</v>
      </c>
      <c r="C96" s="4" t="s">
        <v>88</v>
      </c>
      <c r="D96" s="4" t="s">
        <v>88</v>
      </c>
      <c r="E96" s="4" t="s">
        <v>88</v>
      </c>
      <c r="F96" s="21">
        <f t="shared" si="10"/>
        <v>-0.50101307460060163</v>
      </c>
      <c r="G96" s="14">
        <f t="shared" si="8"/>
        <v>11.7458695571238</v>
      </c>
    </row>
    <row r="97" spans="2:7" x14ac:dyDescent="0.3">
      <c r="B97">
        <v>9</v>
      </c>
      <c r="C97" s="4" t="s">
        <v>88</v>
      </c>
      <c r="D97" s="4" t="s">
        <v>88</v>
      </c>
      <c r="E97" s="4" t="s">
        <v>88</v>
      </c>
      <c r="F97" s="18">
        <f t="shared" si="10"/>
        <v>1.5030070372591036</v>
      </c>
      <c r="G97" s="14">
        <f t="shared" si="8"/>
        <v>13.86939454825966</v>
      </c>
    </row>
    <row r="98" spans="2:7" x14ac:dyDescent="0.3">
      <c r="B98">
        <v>10</v>
      </c>
      <c r="C98" s="4" t="s">
        <v>88</v>
      </c>
      <c r="D98" s="4" t="s">
        <v>88</v>
      </c>
      <c r="E98" s="4" t="s">
        <v>88</v>
      </c>
      <c r="F98" s="19">
        <f t="shared" si="10"/>
        <v>-0.30054907596864289</v>
      </c>
      <c r="G98" s="14">
        <f t="shared" si="8"/>
        <v>12.185343314308067</v>
      </c>
    </row>
    <row r="99" spans="2:7" x14ac:dyDescent="0.3">
      <c r="B99">
        <v>11</v>
      </c>
      <c r="C99" s="4" t="s">
        <v>88</v>
      </c>
      <c r="D99" s="4" t="s">
        <v>88</v>
      </c>
      <c r="E99" s="4" t="s">
        <v>88</v>
      </c>
      <c r="F99" s="20">
        <f t="shared" si="10"/>
        <v>-0.70131803241728241</v>
      </c>
      <c r="G99" s="14">
        <f t="shared" si="8"/>
        <v>11.904079237135582</v>
      </c>
    </row>
    <row r="100" spans="2:7" ht="15" thickBot="1" x14ac:dyDescent="0.35">
      <c r="B100">
        <v>12</v>
      </c>
      <c r="C100" s="4" t="s">
        <v>88</v>
      </c>
      <c r="D100" s="4" t="s">
        <v>88</v>
      </c>
      <c r="E100" s="4" t="s">
        <v>88</v>
      </c>
      <c r="F100" s="21">
        <f t="shared" si="10"/>
        <v>-0.50101307460060163</v>
      </c>
      <c r="G100" s="14">
        <f t="shared" si="8"/>
        <v>12.223889074228417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2022-08-28T16:17:58Z</dcterms:created>
  <dcterms:modified xsi:type="dcterms:W3CDTF">2022-11-12T13:24:56Z</dcterms:modified>
</cp:coreProperties>
</file>