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97ab797fdac369a/IE_Classes/2022_Fall/ZZ_Notebooks/NB_BDBA_Fall2022_Students/ZZ_Other/"/>
    </mc:Choice>
  </mc:AlternateContent>
  <xr:revisionPtr revIDLastSave="32" documentId="13_ncr:1_{9EC448A3-68D4-4BB8-B6D7-58FCB9288DAF}" xr6:coauthVersionLast="47" xr6:coauthVersionMax="47" xr10:uidLastSave="{D4BA0E78-9F46-4FDB-AAC1-D87CC7758CBC}"/>
  <bookViews>
    <workbookView xWindow="-108" yWindow="-108" windowWidth="23256" windowHeight="12456" xr2:uid="{00000000-000D-0000-FFFF-FFFF00000000}"/>
  </bookViews>
  <sheets>
    <sheet name="Addi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91" i="1"/>
  <c r="G92" i="1"/>
  <c r="G93" i="1"/>
  <c r="G94" i="1"/>
  <c r="G95" i="1"/>
  <c r="G96" i="1"/>
  <c r="G97" i="1"/>
  <c r="G98" i="1"/>
  <c r="G99" i="1"/>
  <c r="G100" i="1"/>
  <c r="G89" i="1"/>
  <c r="E88" i="1"/>
  <c r="D88" i="1"/>
  <c r="D7" i="1"/>
  <c r="E7" i="1" s="1"/>
  <c r="F7" i="1"/>
  <c r="G7" i="1"/>
  <c r="G6" i="1"/>
  <c r="F6" i="1"/>
  <c r="E6" i="1"/>
  <c r="D6" i="1"/>
  <c r="D8" i="1" l="1"/>
  <c r="F8" i="1"/>
  <c r="G8" i="1"/>
  <c r="E8" i="1" l="1"/>
  <c r="D9" i="1" s="1"/>
  <c r="E9" i="1" l="1"/>
  <c r="F10" i="1" s="1"/>
  <c r="D10" i="1"/>
  <c r="G10" i="1"/>
  <c r="G9" i="1"/>
  <c r="F9" i="1"/>
  <c r="E10" i="1" l="1"/>
  <c r="D11" i="1" s="1"/>
  <c r="E11" i="1" l="1"/>
  <c r="F12" i="1" s="1"/>
  <c r="G11" i="1"/>
  <c r="F11" i="1"/>
  <c r="D12" i="1" l="1"/>
  <c r="G12" i="1"/>
  <c r="F13" i="1" l="1"/>
  <c r="E12" i="1"/>
  <c r="G13" i="1" s="1"/>
  <c r="D13" i="1"/>
  <c r="E13" i="1" l="1"/>
  <c r="F14" i="1"/>
  <c r="G14" i="1"/>
  <c r="D14" i="1"/>
  <c r="E14" i="1" l="1"/>
  <c r="F15" i="1" s="1"/>
  <c r="D15" i="1"/>
  <c r="E15" i="1" l="1"/>
  <c r="F16" i="1"/>
  <c r="G16" i="1"/>
  <c r="D16" i="1"/>
  <c r="G15" i="1"/>
  <c r="E16" i="1" l="1"/>
  <c r="F17" i="1" s="1"/>
  <c r="D17" i="1"/>
  <c r="E17" i="1" l="1"/>
  <c r="F18" i="1"/>
  <c r="G18" i="1"/>
  <c r="D18" i="1"/>
  <c r="G17" i="1"/>
  <c r="E18" i="1" l="1"/>
  <c r="F19" i="1" s="1"/>
  <c r="D19" i="1" l="1"/>
  <c r="G19" i="1"/>
  <c r="E19" i="1" l="1"/>
  <c r="F20" i="1" s="1"/>
  <c r="D20" i="1" l="1"/>
  <c r="G20" i="1"/>
  <c r="E20" i="1" l="1"/>
  <c r="F21" i="1" s="1"/>
  <c r="D21" i="1"/>
  <c r="E21" i="1" l="1"/>
  <c r="F22" i="1" s="1"/>
  <c r="G22" i="1"/>
  <c r="D22" i="1"/>
  <c r="G21" i="1"/>
  <c r="E22" i="1" l="1"/>
  <c r="F23" i="1" s="1"/>
  <c r="D23" i="1"/>
  <c r="E23" i="1" l="1"/>
  <c r="F24" i="1"/>
  <c r="G24" i="1"/>
  <c r="D24" i="1"/>
  <c r="G23" i="1"/>
  <c r="E24" i="1" l="1"/>
  <c r="F25" i="1" s="1"/>
  <c r="D25" i="1" l="1"/>
  <c r="G25" i="1"/>
  <c r="E25" i="1" l="1"/>
  <c r="G26" i="1" s="1"/>
  <c r="F26" i="1"/>
  <c r="D26" i="1"/>
  <c r="E26" i="1" l="1"/>
  <c r="F27" i="1" s="1"/>
  <c r="D27" i="1"/>
  <c r="E27" i="1" l="1"/>
  <c r="F28" i="1"/>
  <c r="G28" i="1"/>
  <c r="D28" i="1"/>
  <c r="G27" i="1"/>
  <c r="E28" i="1" l="1"/>
  <c r="F29" i="1" s="1"/>
  <c r="D29" i="1" l="1"/>
  <c r="G29" i="1"/>
  <c r="E29" i="1" l="1"/>
  <c r="F30" i="1"/>
  <c r="G30" i="1"/>
  <c r="D30" i="1"/>
  <c r="E30" i="1" l="1"/>
  <c r="F31" i="1" s="1"/>
  <c r="D31" i="1"/>
  <c r="E31" i="1" l="1"/>
  <c r="G32" i="1"/>
  <c r="F32" i="1"/>
  <c r="D32" i="1"/>
  <c r="G31" i="1"/>
  <c r="E32" i="1" l="1"/>
  <c r="F33" i="1" s="1"/>
  <c r="D33" i="1" l="1"/>
  <c r="G33" i="1"/>
  <c r="E33" i="1" l="1"/>
  <c r="F34" i="1" s="1"/>
  <c r="G34" i="1"/>
  <c r="D34" i="1"/>
  <c r="E34" i="1" l="1"/>
  <c r="F35" i="1" s="1"/>
  <c r="D35" i="1"/>
  <c r="E35" i="1" l="1"/>
  <c r="G36" i="1"/>
  <c r="F36" i="1"/>
  <c r="D36" i="1"/>
  <c r="G35" i="1"/>
  <c r="E36" i="1" l="1"/>
  <c r="F37" i="1" s="1"/>
  <c r="D37" i="1" l="1"/>
  <c r="G37" i="1"/>
  <c r="E37" i="1" l="1"/>
  <c r="G38" i="1" s="1"/>
  <c r="F38" i="1"/>
  <c r="D38" i="1" l="1"/>
  <c r="F39" i="1" l="1"/>
  <c r="E38" i="1"/>
  <c r="G39" i="1" s="1"/>
  <c r="D39" i="1"/>
  <c r="E39" i="1" l="1"/>
  <c r="G40" i="1" s="1"/>
  <c r="F40" i="1"/>
  <c r="D40" i="1" l="1"/>
  <c r="F41" i="1" l="1"/>
  <c r="E40" i="1"/>
  <c r="G41" i="1" s="1"/>
  <c r="D41" i="1"/>
  <c r="E41" i="1" l="1"/>
  <c r="F42" i="1"/>
  <c r="G42" i="1"/>
  <c r="D42" i="1"/>
  <c r="E42" i="1" l="1"/>
  <c r="F43" i="1" s="1"/>
  <c r="D43" i="1" l="1"/>
  <c r="G43" i="1"/>
  <c r="E43" i="1" l="1"/>
  <c r="F44" i="1"/>
  <c r="G44" i="1"/>
  <c r="D44" i="1"/>
  <c r="E44" i="1" l="1"/>
  <c r="G45" i="1" s="1"/>
  <c r="D45" i="1"/>
  <c r="E45" i="1" l="1"/>
  <c r="G46" i="1"/>
  <c r="F46" i="1"/>
  <c r="D46" i="1"/>
  <c r="F45" i="1"/>
  <c r="E46" i="1" l="1"/>
  <c r="G47" i="1" s="1"/>
  <c r="D47" i="1"/>
  <c r="F47" i="1" l="1"/>
  <c r="E47" i="1"/>
  <c r="G48" i="1"/>
  <c r="F48" i="1"/>
  <c r="D48" i="1"/>
  <c r="E48" i="1" l="1"/>
  <c r="G49" i="1" s="1"/>
  <c r="F49" i="1"/>
  <c r="D49" i="1"/>
  <c r="E49" i="1" l="1"/>
  <c r="F50" i="1"/>
  <c r="G50" i="1"/>
  <c r="D50" i="1"/>
  <c r="E50" i="1" l="1"/>
  <c r="G51" i="1" s="1"/>
  <c r="F51" i="1"/>
  <c r="D51" i="1"/>
  <c r="E51" i="1" l="1"/>
  <c r="G52" i="1"/>
  <c r="F52" i="1"/>
  <c r="D52" i="1"/>
  <c r="E52" i="1" l="1"/>
  <c r="F53" i="1" s="1"/>
  <c r="D53" i="1" l="1"/>
  <c r="G53" i="1"/>
  <c r="E53" i="1" l="1"/>
  <c r="F54" i="1"/>
  <c r="G54" i="1"/>
  <c r="D54" i="1"/>
  <c r="E54" i="1" l="1"/>
  <c r="F55" i="1" s="1"/>
  <c r="D55" i="1"/>
  <c r="E55" i="1" l="1"/>
  <c r="G56" i="1"/>
  <c r="F56" i="1"/>
  <c r="D56" i="1"/>
  <c r="G55" i="1"/>
  <c r="E56" i="1" l="1"/>
  <c r="F57" i="1" s="1"/>
  <c r="D57" i="1"/>
  <c r="E57" i="1" l="1"/>
  <c r="G58" i="1"/>
  <c r="F58" i="1"/>
  <c r="D58" i="1"/>
  <c r="G57" i="1"/>
  <c r="E58" i="1" l="1"/>
  <c r="F59" i="1" s="1"/>
  <c r="D59" i="1" l="1"/>
  <c r="G59" i="1"/>
  <c r="E59" i="1" l="1"/>
  <c r="F60" i="1"/>
  <c r="G60" i="1"/>
  <c r="D60" i="1"/>
  <c r="E60" i="1" l="1"/>
  <c r="F61" i="1" s="1"/>
  <c r="D61" i="1" l="1"/>
  <c r="G61" i="1"/>
  <c r="E61" i="1" l="1"/>
  <c r="G62" i="1"/>
  <c r="F62" i="1"/>
  <c r="D62" i="1"/>
  <c r="E62" i="1" l="1"/>
  <c r="F63" i="1" s="1"/>
  <c r="D63" i="1"/>
  <c r="E63" i="1" l="1"/>
  <c r="G64" i="1"/>
  <c r="F64" i="1"/>
  <c r="D64" i="1"/>
  <c r="G63" i="1"/>
  <c r="E64" i="1" l="1"/>
  <c r="G65" i="1" s="1"/>
  <c r="D65" i="1"/>
  <c r="F65" i="1" l="1"/>
  <c r="E65" i="1"/>
  <c r="G66" i="1"/>
  <c r="F66" i="1"/>
  <c r="D66" i="1"/>
  <c r="E66" i="1" l="1"/>
  <c r="G67" i="1" s="1"/>
  <c r="F67" i="1"/>
  <c r="D67" i="1"/>
  <c r="E67" i="1" l="1"/>
  <c r="F68" i="1"/>
  <c r="G68" i="1"/>
  <c r="D68" i="1"/>
  <c r="E68" i="1" l="1"/>
  <c r="G69" i="1" s="1"/>
  <c r="D69" i="1" l="1"/>
  <c r="F69" i="1"/>
  <c r="E69" i="1" l="1"/>
  <c r="G70" i="1"/>
  <c r="F70" i="1"/>
  <c r="D70" i="1"/>
  <c r="E70" i="1" l="1"/>
  <c r="G71" i="1" s="1"/>
  <c r="D71" i="1"/>
  <c r="E71" i="1" l="1"/>
  <c r="G72" i="1"/>
  <c r="F72" i="1"/>
  <c r="D72" i="1"/>
  <c r="F71" i="1"/>
  <c r="E72" i="1" l="1"/>
  <c r="F73" i="1" s="1"/>
  <c r="D73" i="1"/>
  <c r="E73" i="1" l="1"/>
  <c r="G74" i="1"/>
  <c r="F74" i="1"/>
  <c r="D74" i="1"/>
  <c r="G73" i="1"/>
  <c r="E74" i="1" l="1"/>
  <c r="F75" i="1" s="1"/>
  <c r="D75" i="1" l="1"/>
  <c r="G75" i="1"/>
  <c r="E75" i="1" l="1"/>
  <c r="G76" i="1"/>
  <c r="F76" i="1"/>
  <c r="D76" i="1"/>
  <c r="E76" i="1" l="1"/>
  <c r="F77" i="1" s="1"/>
  <c r="D77" i="1"/>
  <c r="E77" i="1" l="1"/>
  <c r="F78" i="1" s="1"/>
  <c r="G78" i="1"/>
  <c r="D78" i="1"/>
  <c r="G77" i="1"/>
  <c r="E78" i="1" l="1"/>
  <c r="G79" i="1" s="1"/>
  <c r="F79" i="1"/>
  <c r="D79" i="1"/>
  <c r="E79" i="1" l="1"/>
  <c r="F80" i="1" s="1"/>
  <c r="D80" i="1" l="1"/>
  <c r="G80" i="1"/>
  <c r="E80" i="1" l="1"/>
  <c r="F81" i="1" s="1"/>
  <c r="D81" i="1"/>
  <c r="E81" i="1" l="1"/>
  <c r="G82" i="1"/>
  <c r="F82" i="1"/>
  <c r="D82" i="1"/>
  <c r="G81" i="1"/>
  <c r="E82" i="1" l="1"/>
  <c r="G83" i="1" s="1"/>
  <c r="F83" i="1"/>
  <c r="D83" i="1"/>
  <c r="E83" i="1" l="1"/>
  <c r="G84" i="1" s="1"/>
  <c r="F84" i="1"/>
  <c r="D84" i="1"/>
  <c r="E84" i="1" l="1"/>
  <c r="G85" i="1" s="1"/>
  <c r="D85" i="1"/>
  <c r="E85" i="1" s="1"/>
  <c r="F85" i="1" l="1"/>
</calcChain>
</file>

<file path=xl/sharedStrings.xml><?xml version="1.0" encoding="utf-8"?>
<sst xmlns="http://schemas.openxmlformats.org/spreadsheetml/2006/main" count="127" uniqueCount="90">
  <si>
    <t>Quarter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</si>
  <si>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</si>
  <si>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</si>
  <si>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</si>
  <si>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</si>
  <si>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</si>
  <si>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</si>
  <si>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</si>
  <si>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</si>
  <si>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</si>
  <si>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</si>
  <si>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</si>
  <si>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</si>
  <si>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</si>
  <si>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</si>
  <si>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</si>
  <si>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</si>
  <si>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</si>
  <si>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</si>
  <si>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</si>
  <si>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</si>
  <si>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</si>
  <si>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</si>
  <si>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</si>
  <si>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</si>
  <si>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</si>
  <si>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</si>
  <si>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</si>
  <si>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</si>
  <si>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</si>
  <si>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</si>
  <si>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</si>
  <si>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</si>
  <si>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</si>
  <si>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</si>
  <si>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</si>
  <si>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</si>
  <si>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</si>
  <si>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</si>
  <si>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</si>
  <si>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</si>
  <si>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</si>
  <si>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</si>
  <si>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</si>
  <si>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</si>
  <si>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</si>
  <si>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</si>
  <si>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</si>
  <si>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</si>
  <si>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</si>
  <si>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</si>
  <si>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</si>
  <si>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</si>
  <si>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</si>
  <si>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</si>
  <si>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</si>
  <si>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</si>
  <si>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</si>
  <si>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</si>
  <si>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</si>
  <si>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</si>
  <si>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</si>
  <si>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</si>
  <si>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</si>
  <si>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</si>
  <si>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</si>
  <si>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</si>
  <si>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</si>
  <si>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</si>
  <si>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</si>
  <si>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</si>
  <si>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</si>
  <si>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</si>
  <si>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</si>
  <si>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</si>
  <si>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</si>
  <si>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</si>
  <si>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</si>
  <si>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</si>
  <si>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</si>
  <si>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</si>
  <si>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Time</t>
  </si>
  <si>
    <t>Observation</t>
  </si>
  <si>
    <t>Level</t>
  </si>
  <si>
    <t>Slope</t>
  </si>
  <si>
    <t>Season</t>
  </si>
  <si>
    <t>Forecast</t>
  </si>
  <si>
    <t>Horizon</t>
  </si>
  <si>
    <t>-</t>
  </si>
  <si>
    <t>Fitted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</si>
</sst>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gamma=&quot;0.0000"/>
    <numFmt numFmtId="166" formatCode="&quot;beta*=&quot;0.0000"/>
    <numFmt numFmtId="167" formatCode="&quot;alpha=&quot;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67" fontId="1" fillId="2" borderId="1" xfId="0" applyNumberFormat="1" applyFont="1" applyFill="1" applyBorder="1"/>
    <xf numFmtId="166" fontId="1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5" fontId="1" fillId="2" borderId="1" xfId="0" applyNumberFormat="1" applyFont="1" applyFill="1" applyBorder="1"/>
    <xf numFmtId="164" fontId="0" fillId="5" borderId="1" xfId="0" applyNumberFormat="1" applyFill="1" applyBorder="1"/>
    <xf numFmtId="164" fontId="0" fillId="3" borderId="3" xfId="0" applyNumberFormat="1" applyFill="1" applyBorder="1"/>
    <xf numFmtId="164" fontId="0" fillId="4" borderId="4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106822</xdr:colOff>
      <xdr:row>87</xdr:row>
      <xdr:rowOff>149551</xdr:rowOff>
    </xdr:from>
    <xdr:to>
      <xdr:col>14</xdr:col>
      <xdr:colOff>269630</xdr:colOff>
      <xdr:row>90</xdr:row>
      <xdr:rowOff>157718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CDECFD-41E5-564D-9C70-9785EB3E4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6355" y="16258373"/>
          <a:ext cx="4392976" cy="57076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12</xdr:col>
      <xdr:colOff>155782</xdr:colOff>
      <xdr:row>8</xdr:row>
      <xdr:rowOff>110548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C2AC6F-5FB3-47C0-BE57-50B5F3532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8729" y="896471"/>
          <a:ext cx="3678912" cy="6484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1</xdr:rowOff>
    </xdr:from>
    <xdr:to>
      <xdr:col>15</xdr:col>
      <xdr:colOff>266488</xdr:colOff>
      <xdr:row>16</xdr:row>
      <xdr:rowOff>137269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AA76E8-4C91-4658-AB65-112B05A08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18729" y="1792942"/>
          <a:ext cx="6156300" cy="1213033"/>
        </a:xfrm>
        <a:prstGeom prst="rect">
          <a:avLst/>
        </a:prstGeom>
      </xdr:spPr>
    </xdr:pic>
    <xdr:clientData/>
  </xdr:twoCellAnchor>
  <xdr:twoCellAnchor editAs="oneCell">
    <xdr:from>
      <xdr:col>9</xdr:col>
      <xdr:colOff>363196</xdr:colOff>
      <xdr:row>91</xdr:row>
      <xdr:rowOff>163794</xdr:rowOff>
    </xdr:from>
    <xdr:to>
      <xdr:col>11</xdr:col>
      <xdr:colOff>295341</xdr:colOff>
      <xdr:row>95</xdr:row>
      <xdr:rowOff>2828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CF80A5-543D-A86B-E897-A805A19A1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62729" y="17013252"/>
          <a:ext cx="1790855" cy="586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zoomScale="107" zoomScaleNormal="120" workbookViewId="0">
      <pane ySplit="1" topLeftCell="A79" activePane="bottomLeft" state="frozen"/>
      <selection pane="bottomLeft" activeCell="G84" sqref="G84"/>
    </sheetView>
  </sheetViews>
  <sheetFormatPr defaultColWidth="11.5546875" defaultRowHeight="14.4" x14ac:dyDescent="0.3"/>
  <cols>
    <col min="4" max="6" width="12" bestFit="1" customWidth="1"/>
    <col min="9" max="9" width="12.6640625" bestFit="1" customWidth="1"/>
    <col min="10" max="10" width="12.77734375" bestFit="1" customWidth="1"/>
    <col min="11" max="11" width="14.33203125" bestFit="1" customWidth="1"/>
  </cols>
  <sheetData>
    <row r="1" spans="1:11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89</v>
      </c>
      <c r="I1" s="6">
        <v>0.26200000000000001</v>
      </c>
      <c r="J1" s="7">
        <v>0.1646</v>
      </c>
      <c r="K1" s="13">
        <v>1E-4</v>
      </c>
    </row>
    <row r="2" spans="1:11" x14ac:dyDescent="0.3">
      <c r="B2">
        <v>-3</v>
      </c>
      <c r="F2" s="5">
        <v>1.5</v>
      </c>
    </row>
    <row r="3" spans="1:11" x14ac:dyDescent="0.3">
      <c r="B3">
        <v>-2</v>
      </c>
      <c r="F3" s="5">
        <v>-0.3</v>
      </c>
    </row>
    <row r="4" spans="1:11" x14ac:dyDescent="0.3">
      <c r="B4">
        <v>-1</v>
      </c>
      <c r="F4" s="5">
        <v>-0.7</v>
      </c>
    </row>
    <row r="5" spans="1:11" x14ac:dyDescent="0.3">
      <c r="B5">
        <v>0</v>
      </c>
      <c r="D5" s="8">
        <v>9.8000000000000007</v>
      </c>
      <c r="E5" s="10">
        <v>0</v>
      </c>
      <c r="F5" s="8">
        <v>-0.5</v>
      </c>
    </row>
    <row r="6" spans="1:11" x14ac:dyDescent="0.3">
      <c r="A6" s="9" t="s">
        <v>1</v>
      </c>
      <c r="B6" s="9">
        <v>1</v>
      </c>
      <c r="C6" s="10">
        <v>11.8060376221</v>
      </c>
      <c r="D6" s="12">
        <f>$I$1*(C6-F2)+(1-$I$1)*(D5+E5)</f>
        <v>9.9325818569902005</v>
      </c>
      <c r="E6" s="12">
        <f>$J$1*(D6-D5)+(1-$J$1)*E5</f>
        <v>2.1822973660586879E-2</v>
      </c>
      <c r="F6" s="12">
        <f>$K$1*(C6-D5-E5)+(1-$K$1)*(F2)</f>
        <v>1.5000506037622099</v>
      </c>
      <c r="G6" s="11">
        <f>D5+E5+F2</f>
        <v>11.3</v>
      </c>
    </row>
    <row r="7" spans="1:11" x14ac:dyDescent="0.3">
      <c r="A7" s="9" t="s">
        <v>2</v>
      </c>
      <c r="B7" s="9">
        <v>2</v>
      </c>
      <c r="C7" s="10">
        <v>9.2756620743999996</v>
      </c>
      <c r="D7" s="12">
        <f t="shared" ref="D7:D70" si="0">$I$1*(C7-F3)+(1-$I$1)*(D6+E6)</f>
        <v>9.8551742285130821</v>
      </c>
      <c r="E7" s="12">
        <f t="shared" ref="E7:E70" si="1">$J$1*(D7-D6)+(1-$J$1)*E6</f>
        <v>5.4896165487205995E-3</v>
      </c>
      <c r="F7" s="12">
        <f t="shared" ref="F7:F70" si="2">$K$1*(C7-D6-E6)+(1-$K$1)*(F3)</f>
        <v>-0.30003787427562512</v>
      </c>
      <c r="G7" s="11">
        <f t="shared" ref="G7:G70" si="3">D6+E6+F3</f>
        <v>9.6544048306507868</v>
      </c>
    </row>
    <row r="8" spans="1:11" x14ac:dyDescent="0.3">
      <c r="A8" s="9" t="s">
        <v>3</v>
      </c>
      <c r="B8" s="9">
        <v>3</v>
      </c>
      <c r="C8" s="10">
        <v>8.6424885897999992</v>
      </c>
      <c r="D8" s="12">
        <f t="shared" si="0"/>
        <v>9.7249019281832094</v>
      </c>
      <c r="E8" s="12">
        <f t="shared" si="1"/>
        <v>-1.6856794969495853E-2</v>
      </c>
      <c r="F8" s="12">
        <f t="shared" si="2"/>
        <v>-0.70005181752552614</v>
      </c>
      <c r="G8" s="11">
        <f t="shared" si="3"/>
        <v>9.1606638450618032</v>
      </c>
    </row>
    <row r="9" spans="1:11" x14ac:dyDescent="0.3">
      <c r="A9" s="9" t="s">
        <v>4</v>
      </c>
      <c r="B9" s="9">
        <v>4</v>
      </c>
      <c r="C9" s="10">
        <v>9.2995237805999995</v>
      </c>
      <c r="D9" s="12">
        <f t="shared" si="0"/>
        <v>9.732012538828922</v>
      </c>
      <c r="E9" s="12">
        <f t="shared" si="1"/>
        <v>-1.2911760005232541E-2</v>
      </c>
      <c r="F9" s="12">
        <f t="shared" si="2"/>
        <v>-0.4999908521352614</v>
      </c>
      <c r="G9" s="11">
        <f t="shared" si="3"/>
        <v>9.2080451332137141</v>
      </c>
    </row>
    <row r="10" spans="1:11" x14ac:dyDescent="0.3">
      <c r="A10" s="9" t="s">
        <v>5</v>
      </c>
      <c r="B10" s="9">
        <v>5</v>
      </c>
      <c r="C10" s="10">
        <v>11.172027056399999</v>
      </c>
      <c r="D10" s="12">
        <f t="shared" si="0"/>
        <v>9.7067542053629836</v>
      </c>
      <c r="E10" s="12">
        <f t="shared" si="1"/>
        <v>-1.4944005996864729E-2</v>
      </c>
      <c r="F10" s="12">
        <f t="shared" si="2"/>
        <v>1.5000458913295913</v>
      </c>
      <c r="G10" s="11">
        <f t="shared" si="3"/>
        <v>11.219151382585899</v>
      </c>
    </row>
    <row r="11" spans="1:11" x14ac:dyDescent="0.3">
      <c r="A11" s="9" t="s">
        <v>6</v>
      </c>
      <c r="B11" s="9">
        <v>6</v>
      </c>
      <c r="C11" s="10">
        <v>9.6076131866000001</v>
      </c>
      <c r="D11" s="12">
        <f t="shared" si="0"/>
        <v>9.7483605050816102</v>
      </c>
      <c r="E11" s="12">
        <f t="shared" si="1"/>
        <v>-5.6358256760948543E-3</v>
      </c>
      <c r="F11" s="12">
        <f t="shared" si="2"/>
        <v>-0.30001629018947418</v>
      </c>
      <c r="G11" s="11">
        <f t="shared" si="3"/>
        <v>9.3917723250904928</v>
      </c>
    </row>
    <row r="12" spans="1:11" x14ac:dyDescent="0.3">
      <c r="A12" s="9" t="s">
        <v>7</v>
      </c>
      <c r="B12" s="9">
        <v>7</v>
      </c>
      <c r="C12" s="10">
        <v>8.9138865198000001</v>
      </c>
      <c r="D12" s="12">
        <f t="shared" si="0"/>
        <v>9.7089826577805596</v>
      </c>
      <c r="E12" s="12">
        <f t="shared" si="1"/>
        <v>-1.1189762435562578E-2</v>
      </c>
      <c r="F12" s="12">
        <f t="shared" si="2"/>
        <v>-0.7000646961597341</v>
      </c>
      <c r="G12" s="11">
        <f t="shared" si="3"/>
        <v>9.0426728618799892</v>
      </c>
    </row>
    <row r="13" spans="1:11" x14ac:dyDescent="0.3">
      <c r="A13" s="9" t="s">
        <v>8</v>
      </c>
      <c r="B13" s="9">
        <v>8</v>
      </c>
      <c r="C13" s="10">
        <v>9.0256883618000003</v>
      </c>
      <c r="D13" s="12">
        <f t="shared" si="0"/>
        <v>9.6526991108156466</v>
      </c>
      <c r="E13" s="12">
        <f t="shared" si="1"/>
        <v>-1.8612199369093658E-2</v>
      </c>
      <c r="F13" s="12">
        <f t="shared" si="2"/>
        <v>-0.50000806350340232</v>
      </c>
      <c r="G13" s="11">
        <f t="shared" si="3"/>
        <v>9.1978020432097338</v>
      </c>
    </row>
    <row r="14" spans="1:11" x14ac:dyDescent="0.3">
      <c r="A14" s="9" t="s">
        <v>9</v>
      </c>
      <c r="B14" s="9">
        <v>9</v>
      </c>
      <c r="C14" s="10">
        <v>11.070865789000001</v>
      </c>
      <c r="D14" s="12">
        <f t="shared" si="0"/>
        <v>9.6175109538372041</v>
      </c>
      <c r="E14" s="12">
        <f t="shared" si="1"/>
        <v>-2.1340601991592472E-2</v>
      </c>
      <c r="F14" s="12">
        <f t="shared" si="2"/>
        <v>1.5000395646282136</v>
      </c>
      <c r="G14" s="11">
        <f t="shared" si="3"/>
        <v>11.134132802776145</v>
      </c>
    </row>
    <row r="15" spans="1:11" x14ac:dyDescent="0.3">
      <c r="A15" s="9" t="s">
        <v>10</v>
      </c>
      <c r="B15" s="9">
        <v>10</v>
      </c>
      <c r="C15" s="10">
        <v>9.1962623222000008</v>
      </c>
      <c r="D15" s="12">
        <f t="shared" si="0"/>
        <v>9.5699987161081026</v>
      </c>
      <c r="E15" s="12">
        <f t="shared" si="1"/>
        <v>-2.564845323398646E-2</v>
      </c>
      <c r="F15" s="12">
        <f t="shared" si="2"/>
        <v>-0.3000262793634198</v>
      </c>
      <c r="G15" s="11">
        <f t="shared" si="3"/>
        <v>9.2961540616561376</v>
      </c>
    </row>
    <row r="16" spans="1:11" x14ac:dyDescent="0.3">
      <c r="A16" s="9" t="s">
        <v>11</v>
      </c>
      <c r="B16" s="9">
        <v>11</v>
      </c>
      <c r="C16" s="10">
        <v>9.3475058063999992</v>
      </c>
      <c r="D16" s="12">
        <f t="shared" si="0"/>
        <v>9.6761939656717484</v>
      </c>
      <c r="E16" s="12">
        <f t="shared" si="1"/>
        <v>-3.9469797534961958E-3</v>
      </c>
      <c r="F16" s="12">
        <f t="shared" si="2"/>
        <v>-0.7000143741357655</v>
      </c>
      <c r="G16" s="11">
        <f t="shared" si="3"/>
        <v>8.8442855667143832</v>
      </c>
    </row>
    <row r="17" spans="1:7" x14ac:dyDescent="0.3">
      <c r="A17" s="9" t="s">
        <v>12</v>
      </c>
      <c r="B17" s="9">
        <v>12</v>
      </c>
      <c r="C17" s="10">
        <v>8.9840142166000003</v>
      </c>
      <c r="D17" s="12">
        <f t="shared" si="0"/>
        <v>9.6229321129947607</v>
      </c>
      <c r="E17" s="12">
        <f t="shared" si="1"/>
        <v>-1.2064207836702895E-2</v>
      </c>
      <c r="F17" s="12">
        <f t="shared" si="2"/>
        <v>-0.50002688597398381</v>
      </c>
      <c r="G17" s="11">
        <f t="shared" si="3"/>
        <v>9.1722389224148486</v>
      </c>
    </row>
    <row r="18" spans="1:7" x14ac:dyDescent="0.3">
      <c r="A18" s="9" t="s">
        <v>13</v>
      </c>
      <c r="B18" s="9">
        <v>13</v>
      </c>
      <c r="C18" s="10">
        <v>10.6723143049</v>
      </c>
      <c r="D18" s="12">
        <f t="shared" si="0"/>
        <v>9.4959564959578557</v>
      </c>
      <c r="E18" s="12">
        <f t="shared" si="1"/>
        <v>-3.0978625791056154E-2</v>
      </c>
      <c r="F18" s="12">
        <f t="shared" si="2"/>
        <v>1.499995705311725</v>
      </c>
      <c r="G18" s="11">
        <f t="shared" si="3"/>
        <v>11.110907469786271</v>
      </c>
    </row>
    <row r="19" spans="1:7" x14ac:dyDescent="0.3">
      <c r="A19" s="9" t="s">
        <v>14</v>
      </c>
      <c r="B19" s="9">
        <v>14</v>
      </c>
      <c r="C19" s="10">
        <v>9.5334921444000003</v>
      </c>
      <c r="D19" s="12">
        <f t="shared" si="0"/>
        <v>9.5615354952091138</v>
      </c>
      <c r="E19" s="12">
        <f t="shared" si="1"/>
        <v>-1.5085240709091228E-2</v>
      </c>
      <c r="F19" s="12">
        <f t="shared" si="2"/>
        <v>-0.29998942530806016</v>
      </c>
      <c r="G19" s="11">
        <f t="shared" si="3"/>
        <v>9.1649515908033798</v>
      </c>
    </row>
    <row r="20" spans="1:7" x14ac:dyDescent="0.3">
      <c r="A20" s="9" t="s">
        <v>15</v>
      </c>
      <c r="B20" s="9">
        <v>15</v>
      </c>
      <c r="C20" s="10">
        <v>8.8071590872000005</v>
      </c>
      <c r="D20" s="12">
        <f t="shared" si="0"/>
        <v>9.5361597346909868</v>
      </c>
      <c r="E20" s="12">
        <f t="shared" si="1"/>
        <v>-1.6779060269658527E-2</v>
      </c>
      <c r="F20" s="12">
        <f t="shared" si="2"/>
        <v>-0.70001830181508196</v>
      </c>
      <c r="G20" s="11">
        <f t="shared" si="3"/>
        <v>8.8464358803642575</v>
      </c>
    </row>
    <row r="21" spans="1:7" x14ac:dyDescent="0.3">
      <c r="A21" s="9" t="s">
        <v>16</v>
      </c>
      <c r="B21" s="9">
        <v>16</v>
      </c>
      <c r="C21" s="10">
        <v>8.9769448476000004</v>
      </c>
      <c r="D21" s="12">
        <f t="shared" si="0"/>
        <v>9.5082695319193249</v>
      </c>
      <c r="E21" s="12">
        <f t="shared" si="1"/>
        <v>-1.8607954325488278E-2</v>
      </c>
      <c r="F21" s="12">
        <f t="shared" si="2"/>
        <v>-0.5000311268680685</v>
      </c>
      <c r="G21" s="11">
        <f t="shared" si="3"/>
        <v>9.0193537884473436</v>
      </c>
    </row>
    <row r="22" spans="1:7" x14ac:dyDescent="0.3">
      <c r="A22" s="9" t="s">
        <v>17</v>
      </c>
      <c r="B22" s="9">
        <v>17</v>
      </c>
      <c r="C22" s="10">
        <v>10.8426194436</v>
      </c>
      <c r="D22" s="12">
        <f t="shared" si="0"/>
        <v>9.4511376636957785</v>
      </c>
      <c r="E22" s="12">
        <f t="shared" si="1"/>
        <v>-2.4948990553108653E-2</v>
      </c>
      <c r="F22" s="12">
        <f t="shared" si="2"/>
        <v>1.4999810015277943</v>
      </c>
      <c r="G22" s="11">
        <f t="shared" si="3"/>
        <v>10.989657282905561</v>
      </c>
    </row>
    <row r="23" spans="1:7" x14ac:dyDescent="0.3">
      <c r="A23" s="9" t="s">
        <v>18</v>
      </c>
      <c r="B23" s="9">
        <v>18</v>
      </c>
      <c r="C23" s="10">
        <v>9.2327454263999993</v>
      </c>
      <c r="D23" s="12">
        <f t="shared" si="0"/>
        <v>9.4541037719268015</v>
      </c>
      <c r="E23" s="12">
        <f t="shared" si="1"/>
        <v>-2.0354165293240575E-2</v>
      </c>
      <c r="F23" s="12">
        <f t="shared" si="2"/>
        <v>-0.29997877069020362</v>
      </c>
      <c r="G23" s="11">
        <f t="shared" si="3"/>
        <v>9.1261992478346095</v>
      </c>
    </row>
    <row r="24" spans="1:7" x14ac:dyDescent="0.3">
      <c r="A24" s="9" t="s">
        <v>19</v>
      </c>
      <c r="B24" s="9">
        <v>19</v>
      </c>
      <c r="C24" s="10">
        <v>8.8362141348000005</v>
      </c>
      <c r="D24" s="12">
        <f t="shared" si="0"/>
        <v>9.4606001080887197</v>
      </c>
      <c r="E24" s="12">
        <f t="shared" si="1"/>
        <v>-1.5934572753721451E-2</v>
      </c>
      <c r="F24" s="12">
        <f t="shared" si="2"/>
        <v>-0.70000805353208384</v>
      </c>
      <c r="G24" s="11">
        <f t="shared" si="3"/>
        <v>8.7337313048184804</v>
      </c>
    </row>
    <row r="25" spans="1:7" x14ac:dyDescent="0.3">
      <c r="A25" s="9" t="s">
        <v>20</v>
      </c>
      <c r="B25" s="9">
        <v>20</v>
      </c>
      <c r="C25" s="10">
        <v>9.2475412624000004</v>
      </c>
      <c r="D25" s="12">
        <f t="shared" si="0"/>
        <v>9.5240271310654627</v>
      </c>
      <c r="E25" s="12">
        <f t="shared" si="1"/>
        <v>-2.8716540964869898E-3</v>
      </c>
      <c r="F25" s="12">
        <f t="shared" si="2"/>
        <v>-0.50000083618267521</v>
      </c>
      <c r="G25" s="11">
        <f t="shared" si="3"/>
        <v>8.9446344084669303</v>
      </c>
    </row>
    <row r="26" spans="1:7" x14ac:dyDescent="0.3">
      <c r="A26" s="9" t="s">
        <v>21</v>
      </c>
      <c r="B26" s="9">
        <v>21</v>
      </c>
      <c r="C26" s="10">
        <v>10.5015589713</v>
      </c>
      <c r="D26" s="12">
        <f t="shared" si="0"/>
        <v>9.3850261700834228</v>
      </c>
      <c r="E26" s="12">
        <f t="shared" si="1"/>
        <v>-2.5278538009849007E-2</v>
      </c>
      <c r="F26" s="12">
        <f t="shared" si="2"/>
        <v>1.4999290437770747</v>
      </c>
      <c r="G26" s="11">
        <f t="shared" si="3"/>
        <v>11.021136478496771</v>
      </c>
    </row>
    <row r="27" spans="1:7" x14ac:dyDescent="0.3">
      <c r="A27" s="9" t="s">
        <v>22</v>
      </c>
      <c r="B27" s="9">
        <v>22</v>
      </c>
      <c r="C27" s="10">
        <v>9.0935298810000003</v>
      </c>
      <c r="D27" s="12">
        <f t="shared" si="0"/>
        <v>9.3685930192131313</v>
      </c>
      <c r="E27" s="12">
        <f t="shared" si="1"/>
        <v>-2.3822587286677844E-2</v>
      </c>
      <c r="F27" s="12">
        <f t="shared" si="2"/>
        <v>-0.29997539458824196</v>
      </c>
      <c r="G27" s="11">
        <f t="shared" si="3"/>
        <v>9.05976886138337</v>
      </c>
    </row>
    <row r="28" spans="1:7" x14ac:dyDescent="0.3">
      <c r="A28" s="9" t="s">
        <v>23</v>
      </c>
      <c r="B28" s="9">
        <v>23</v>
      </c>
      <c r="C28" s="10">
        <v>8.8405427455000005</v>
      </c>
      <c r="D28" s="12">
        <f t="shared" si="0"/>
        <v>9.3960648881081283</v>
      </c>
      <c r="E28" s="12">
        <f t="shared" si="1"/>
        <v>-1.537951979917415E-2</v>
      </c>
      <c r="F28" s="12">
        <f t="shared" si="2"/>
        <v>-0.69998847549537324</v>
      </c>
      <c r="G28" s="11">
        <f t="shared" si="3"/>
        <v>8.6447623783943701</v>
      </c>
    </row>
    <row r="29" spans="1:7" x14ac:dyDescent="0.3">
      <c r="A29" s="9" t="s">
        <v>24</v>
      </c>
      <c r="B29" s="9">
        <v>24</v>
      </c>
      <c r="C29" s="10">
        <v>8.8412606339999993</v>
      </c>
      <c r="D29" s="12">
        <f t="shared" si="0"/>
        <v>9.3703563069998701</v>
      </c>
      <c r="E29" s="12">
        <f t="shared" si="1"/>
        <v>-1.7079683290649392E-2</v>
      </c>
      <c r="F29" s="12">
        <f t="shared" si="2"/>
        <v>-0.50000477857248782</v>
      </c>
      <c r="G29" s="11">
        <f t="shared" si="3"/>
        <v>8.8806845321262795</v>
      </c>
    </row>
    <row r="30" spans="1:7" x14ac:dyDescent="0.3">
      <c r="A30" s="9" t="s">
        <v>25</v>
      </c>
      <c r="B30" s="9">
        <v>25</v>
      </c>
      <c r="C30" s="10">
        <v>10.701459552799999</v>
      </c>
      <c r="D30" s="12">
        <f t="shared" si="0"/>
        <v>9.3135191416614109</v>
      </c>
      <c r="E30" s="12">
        <f t="shared" si="1"/>
        <v>-2.3623764835718881E-2</v>
      </c>
      <c r="F30" s="12">
        <f t="shared" si="2"/>
        <v>1.499913869165606</v>
      </c>
      <c r="G30" s="11">
        <f t="shared" si="3"/>
        <v>10.853205667486295</v>
      </c>
    </row>
    <row r="31" spans="1:7" x14ac:dyDescent="0.3">
      <c r="A31" s="9" t="s">
        <v>26</v>
      </c>
      <c r="B31" s="9">
        <v>26</v>
      </c>
      <c r="C31" s="10">
        <v>9.2112662671999992</v>
      </c>
      <c r="D31" s="12">
        <f t="shared" si="0"/>
        <v>9.3478881034858787</v>
      </c>
      <c r="E31" s="12">
        <f t="shared" si="1"/>
        <v>-1.4078162027452153E-2</v>
      </c>
      <c r="F31" s="12">
        <f t="shared" si="2"/>
        <v>-0.2999532599597457</v>
      </c>
      <c r="G31" s="11">
        <f t="shared" si="3"/>
        <v>8.9899199822374491</v>
      </c>
    </row>
    <row r="32" spans="1:7" x14ac:dyDescent="0.3">
      <c r="A32" s="9" t="s">
        <v>27</v>
      </c>
      <c r="B32" s="9">
        <v>27</v>
      </c>
      <c r="C32" s="10">
        <v>8.9244407030000001</v>
      </c>
      <c r="D32" s="12">
        <f t="shared" si="0"/>
        <v>9.4099521815621063</v>
      </c>
      <c r="E32" s="12">
        <f t="shared" si="1"/>
        <v>-1.5451493063864657E-3</v>
      </c>
      <c r="F32" s="12">
        <f t="shared" si="2"/>
        <v>-0.69995941357166958</v>
      </c>
      <c r="G32" s="11">
        <f t="shared" si="3"/>
        <v>8.6338214659630523</v>
      </c>
    </row>
    <row r="33" spans="1:7" x14ac:dyDescent="0.3">
      <c r="A33" s="9" t="s">
        <v>28</v>
      </c>
      <c r="B33" s="9">
        <v>28</v>
      </c>
      <c r="C33" s="10">
        <v>8.3785842485999993</v>
      </c>
      <c r="D33" s="12">
        <f t="shared" si="0"/>
        <v>9.2695947149239117</v>
      </c>
      <c r="E33" s="12">
        <f t="shared" si="1"/>
        <v>-2.4393656739202085E-2</v>
      </c>
      <c r="F33" s="12">
        <f t="shared" si="2"/>
        <v>-0.5000577603729961</v>
      </c>
      <c r="G33" s="11">
        <f t="shared" si="3"/>
        <v>8.9084022536832332</v>
      </c>
    </row>
    <row r="34" spans="1:7" x14ac:dyDescent="0.3">
      <c r="A34" s="9" t="s">
        <v>29</v>
      </c>
      <c r="B34" s="9">
        <v>29</v>
      </c>
      <c r="C34" s="10">
        <v>10.928984657799999</v>
      </c>
      <c r="D34" s="12">
        <f t="shared" si="0"/>
        <v>9.2933749275625264</v>
      </c>
      <c r="E34" s="12">
        <f t="shared" si="1"/>
        <v>-1.6464237839613455E-2</v>
      </c>
      <c r="F34" s="12">
        <f t="shared" si="2"/>
        <v>1.499932256138651</v>
      </c>
      <c r="G34" s="11">
        <f t="shared" si="3"/>
        <v>10.745114927350317</v>
      </c>
    </row>
    <row r="35" spans="1:7" x14ac:dyDescent="0.3">
      <c r="A35" s="9" t="s">
        <v>30</v>
      </c>
      <c r="B35" s="9">
        <v>30</v>
      </c>
      <c r="C35" s="10">
        <v>8.0662598024999994</v>
      </c>
      <c r="D35" s="12">
        <f t="shared" si="0"/>
        <v>9.0383079113799631</v>
      </c>
      <c r="E35" s="12">
        <f t="shared" si="1"/>
        <v>-5.5738255154862984E-2</v>
      </c>
      <c r="F35" s="12">
        <f t="shared" si="2"/>
        <v>-0.30004432972247203</v>
      </c>
      <c r="G35" s="11">
        <f t="shared" si="3"/>
        <v>8.976957429763166</v>
      </c>
    </row>
    <row r="36" spans="1:7" x14ac:dyDescent="0.3">
      <c r="A36" s="9" t="s">
        <v>31</v>
      </c>
      <c r="B36" s="9">
        <v>31</v>
      </c>
      <c r="C36" s="10">
        <v>8.1004925164999992</v>
      </c>
      <c r="D36" s="12">
        <f t="shared" si="0"/>
        <v>8.934854811972901</v>
      </c>
      <c r="E36" s="12">
        <f t="shared" si="1"/>
        <v>-6.359211851877497E-2</v>
      </c>
      <c r="F36" s="12">
        <f t="shared" si="2"/>
        <v>-0.69997762534428498</v>
      </c>
      <c r="G36" s="11">
        <f t="shared" si="3"/>
        <v>8.2826102426534316</v>
      </c>
    </row>
    <row r="37" spans="1:7" x14ac:dyDescent="0.3">
      <c r="A37" s="9" t="s">
        <v>32</v>
      </c>
      <c r="B37" s="9">
        <v>32</v>
      </c>
      <c r="C37" s="10">
        <v>7.7370418715999998</v>
      </c>
      <c r="D37" s="12">
        <f t="shared" si="0"/>
        <v>8.7051119713460707</v>
      </c>
      <c r="E37" s="12">
        <f t="shared" si="1"/>
        <v>-9.0940527377760871E-2</v>
      </c>
      <c r="F37" s="12">
        <f t="shared" si="2"/>
        <v>-0.50012117667914424</v>
      </c>
      <c r="G37" s="11">
        <f t="shared" si="3"/>
        <v>8.3712049330811293</v>
      </c>
    </row>
    <row r="38" spans="1:7" x14ac:dyDescent="0.3">
      <c r="A38" s="9" t="s">
        <v>33</v>
      </c>
      <c r="B38" s="9">
        <v>33</v>
      </c>
      <c r="C38" s="10">
        <v>11.219247032</v>
      </c>
      <c r="D38" s="12">
        <f t="shared" si="0"/>
        <v>8.9037189969242867</v>
      </c>
      <c r="E38" s="12">
        <f t="shared" si="1"/>
        <v>-4.3281000161207089E-2</v>
      </c>
      <c r="F38" s="12">
        <f t="shared" si="2"/>
        <v>1.5000427704718402</v>
      </c>
      <c r="G38" s="11">
        <f t="shared" si="3"/>
        <v>10.114103700106961</v>
      </c>
    </row>
    <row r="39" spans="1:7" x14ac:dyDescent="0.3">
      <c r="A39" s="9" t="s">
        <v>34</v>
      </c>
      <c r="B39" s="9">
        <v>34</v>
      </c>
      <c r="C39" s="10">
        <v>9.2740465160000003</v>
      </c>
      <c r="D39" s="12">
        <f t="shared" si="0"/>
        <v>9.0474150431904405</v>
      </c>
      <c r="E39" s="12">
        <f t="shared" si="1"/>
        <v>-1.2504578319263483E-2</v>
      </c>
      <c r="F39" s="12">
        <f t="shared" si="2"/>
        <v>-0.2999729644375761</v>
      </c>
      <c r="G39" s="11">
        <f t="shared" si="3"/>
        <v>8.5603936670406089</v>
      </c>
    </row>
    <row r="40" spans="1:7" x14ac:dyDescent="0.3">
      <c r="A40" s="9" t="s">
        <v>35</v>
      </c>
      <c r="B40" s="9">
        <v>35</v>
      </c>
      <c r="C40" s="10">
        <v>7.7962113449999997</v>
      </c>
      <c r="D40" s="12">
        <f t="shared" si="0"/>
        <v>8.8937654333051306</v>
      </c>
      <c r="E40" s="12">
        <f t="shared" si="1"/>
        <v>-3.573705051503473E-2</v>
      </c>
      <c r="F40" s="12">
        <f t="shared" si="2"/>
        <v>-0.70003149749373761</v>
      </c>
      <c r="G40" s="11">
        <f t="shared" si="3"/>
        <v>8.3349328395268909</v>
      </c>
    </row>
    <row r="41" spans="1:7" x14ac:dyDescent="0.3">
      <c r="A41" s="9" t="s">
        <v>36</v>
      </c>
      <c r="B41" s="9">
        <v>36</v>
      </c>
      <c r="C41" s="10">
        <v>8.9284028939999995</v>
      </c>
      <c r="D41" s="12">
        <f t="shared" si="0"/>
        <v>9.007498253017026</v>
      </c>
      <c r="E41" s="12">
        <f t="shared" si="1"/>
        <v>-1.1134309875682029E-2</v>
      </c>
      <c r="F41" s="12">
        <f t="shared" si="2"/>
        <v>-0.50006412711035542</v>
      </c>
      <c r="G41" s="11">
        <f t="shared" si="3"/>
        <v>8.3579072061109514</v>
      </c>
    </row>
    <row r="42" spans="1:7" x14ac:dyDescent="0.3">
      <c r="A42" s="9" t="s">
        <v>37</v>
      </c>
      <c r="B42" s="9">
        <v>37</v>
      </c>
      <c r="C42" s="10">
        <v>10.9103053791</v>
      </c>
      <c r="D42" s="12">
        <f t="shared" si="0"/>
        <v>9.1048053934988893</v>
      </c>
      <c r="E42" s="12">
        <f t="shared" si="1"/>
        <v>6.7151528531699273E-3</v>
      </c>
      <c r="F42" s="12">
        <f t="shared" si="2"/>
        <v>1.5000841603383888</v>
      </c>
      <c r="G42" s="11">
        <f t="shared" si="3"/>
        <v>10.496406713613183</v>
      </c>
    </row>
    <row r="43" spans="1:7" x14ac:dyDescent="0.3">
      <c r="A43" s="9" t="s">
        <v>38</v>
      </c>
      <c r="B43" s="9">
        <v>38</v>
      </c>
      <c r="C43" s="10">
        <v>9.3564126837000003</v>
      </c>
      <c r="D43" s="12">
        <f t="shared" si="0"/>
        <v>9.2542752030198638</v>
      </c>
      <c r="E43" s="12">
        <f t="shared" si="1"/>
        <v>3.0212569340690568E-2</v>
      </c>
      <c r="F43" s="12">
        <f t="shared" si="2"/>
        <v>-0.29991847792739756</v>
      </c>
      <c r="G43" s="11">
        <f t="shared" si="3"/>
        <v>8.8115475819144837</v>
      </c>
    </row>
    <row r="44" spans="1:7" x14ac:dyDescent="0.3">
      <c r="A44" s="9" t="s">
        <v>39</v>
      </c>
      <c r="B44" s="9">
        <v>39</v>
      </c>
      <c r="C44" s="10">
        <v>8.6174603826999991</v>
      </c>
      <c r="D44" s="12">
        <f t="shared" si="0"/>
        <v>9.2931348486128478</v>
      </c>
      <c r="E44" s="12">
        <f t="shared" si="1"/>
        <v>3.1635878091818059E-2</v>
      </c>
      <c r="F44" s="12">
        <f t="shared" si="2"/>
        <v>-0.70002819708295427</v>
      </c>
      <c r="G44" s="11">
        <f t="shared" si="3"/>
        <v>8.5844562748668167</v>
      </c>
    </row>
    <row r="45" spans="1:7" x14ac:dyDescent="0.3">
      <c r="A45" s="9" t="s">
        <v>40</v>
      </c>
      <c r="B45" s="9">
        <v>40</v>
      </c>
      <c r="C45" s="10">
        <v>8.7163509356999995</v>
      </c>
      <c r="D45" s="12">
        <f t="shared" si="0"/>
        <v>9.2963815427643564</v>
      </c>
      <c r="E45" s="12">
        <f t="shared" si="1"/>
        <v>2.6963018415243119E-2</v>
      </c>
      <c r="F45" s="12">
        <f t="shared" si="2"/>
        <v>-0.50007496267674489</v>
      </c>
      <c r="G45" s="11">
        <f t="shared" si="3"/>
        <v>8.8247065995943093</v>
      </c>
    </row>
    <row r="46" spans="1:7" x14ac:dyDescent="0.3">
      <c r="A46" s="9" t="s">
        <v>41</v>
      </c>
      <c r="B46" s="9">
        <v>41</v>
      </c>
      <c r="C46" s="10">
        <v>11.9514914676</v>
      </c>
      <c r="D46" s="12">
        <f t="shared" si="0"/>
        <v>9.6188970006530852</v>
      </c>
      <c r="E46" s="12">
        <f t="shared" si="1"/>
        <v>7.561094995257886E-2</v>
      </c>
      <c r="F46" s="12">
        <f t="shared" si="2"/>
        <v>1.5001969666129971</v>
      </c>
      <c r="G46" s="11">
        <f t="shared" si="3"/>
        <v>10.823428721517988</v>
      </c>
    </row>
    <row r="47" spans="1:7" x14ac:dyDescent="0.3">
      <c r="A47" s="9" t="s">
        <v>42</v>
      </c>
      <c r="B47" s="9">
        <v>42</v>
      </c>
      <c r="C47" s="10">
        <v>8.4994602312000005</v>
      </c>
      <c r="D47" s="12">
        <f t="shared" si="0"/>
        <v>9.4599840893383575</v>
      </c>
      <c r="E47" s="12">
        <f t="shared" si="1"/>
        <v>3.7008322387980214E-2</v>
      </c>
      <c r="F47" s="12">
        <f t="shared" si="2"/>
        <v>-0.30000799085154539</v>
      </c>
      <c r="G47" s="11">
        <f t="shared" si="3"/>
        <v>9.3945894726782662</v>
      </c>
    </row>
    <row r="48" spans="1:7" x14ac:dyDescent="0.3">
      <c r="A48" s="9" t="s">
        <v>43</v>
      </c>
      <c r="B48" s="9">
        <v>43</v>
      </c>
      <c r="C48" s="10">
        <v>8.4822356138000004</v>
      </c>
      <c r="D48" s="12">
        <f t="shared" si="0"/>
        <v>9.4145335183053707</v>
      </c>
      <c r="E48" s="12">
        <f t="shared" si="1"/>
        <v>2.3435588530889031E-2</v>
      </c>
      <c r="F48" s="12">
        <f t="shared" si="2"/>
        <v>-0.7000596699430387</v>
      </c>
      <c r="G48" s="11">
        <f t="shared" si="3"/>
        <v>8.7969642146433831</v>
      </c>
    </row>
    <row r="49" spans="1:7" x14ac:dyDescent="0.3">
      <c r="A49" s="9" t="s">
        <v>44</v>
      </c>
      <c r="B49" s="9">
        <v>44</v>
      </c>
      <c r="C49" s="10">
        <v>8.3911066981999998</v>
      </c>
      <c r="D49" s="12">
        <f t="shared" si="0"/>
        <v>9.2947107959948667</v>
      </c>
      <c r="E49" s="12">
        <f t="shared" si="1"/>
        <v>-1.4472943360425289E-4</v>
      </c>
      <c r="F49" s="12">
        <f t="shared" si="2"/>
        <v>-0.50012964142134075</v>
      </c>
      <c r="G49" s="11">
        <f t="shared" si="3"/>
        <v>8.9378941441595146</v>
      </c>
    </row>
    <row r="50" spans="1:7" x14ac:dyDescent="0.3">
      <c r="A50" s="9" t="s">
        <v>45</v>
      </c>
      <c r="B50" s="9">
        <v>45</v>
      </c>
      <c r="C50" s="10">
        <v>10.1319747752</v>
      </c>
      <c r="D50" s="12">
        <f t="shared" si="0"/>
        <v>9.120915542972007</v>
      </c>
      <c r="E50" s="12">
        <f t="shared" si="1"/>
        <v>-2.8727605616395698E-2</v>
      </c>
      <c r="F50" s="12">
        <f t="shared" si="2"/>
        <v>1.5001306877871996</v>
      </c>
      <c r="G50" s="11">
        <f t="shared" si="3"/>
        <v>10.794763033174259</v>
      </c>
    </row>
    <row r="51" spans="1:7" x14ac:dyDescent="0.3">
      <c r="A51" s="9" t="s">
        <v>46</v>
      </c>
      <c r="B51" s="9">
        <v>46</v>
      </c>
      <c r="C51" s="10">
        <v>8.4004153107999997</v>
      </c>
      <c r="D51" s="12">
        <f t="shared" si="0"/>
        <v>8.9895456028011456</v>
      </c>
      <c r="E51" s="12">
        <f t="shared" si="1"/>
        <v>-4.5622533884060762E-2</v>
      </c>
      <c r="F51" s="12">
        <f t="shared" si="2"/>
        <v>-0.30004716731511577</v>
      </c>
      <c r="G51" s="11">
        <f t="shared" si="3"/>
        <v>8.7921799465040653</v>
      </c>
    </row>
    <row r="52" spans="1:7" x14ac:dyDescent="0.3">
      <c r="A52" s="9" t="s">
        <v>47</v>
      </c>
      <c r="B52" s="9">
        <v>47</v>
      </c>
      <c r="C52" s="10">
        <v>8.6903039877000001</v>
      </c>
      <c r="D52" s="12">
        <f t="shared" si="0"/>
        <v>9.0608905031632858</v>
      </c>
      <c r="E52" s="12">
        <f t="shared" si="1"/>
        <v>-2.6369694207136078E-2</v>
      </c>
      <c r="F52" s="12">
        <f t="shared" si="2"/>
        <v>-0.7000150258841662</v>
      </c>
      <c r="G52" s="11">
        <f t="shared" si="3"/>
        <v>8.243863398974046</v>
      </c>
    </row>
    <row r="53" spans="1:7" x14ac:dyDescent="0.3">
      <c r="A53" s="9" t="s">
        <v>48</v>
      </c>
      <c r="B53" s="9">
        <v>48</v>
      </c>
      <c r="C53" s="10">
        <v>8.2623477396999991</v>
      </c>
      <c r="D53" s="12">
        <f t="shared" si="0"/>
        <v>8.9632454308634308</v>
      </c>
      <c r="E53" s="12">
        <f t="shared" si="1"/>
        <v>-3.8101621441197608E-2</v>
      </c>
      <c r="F53" s="12">
        <f t="shared" si="2"/>
        <v>-0.50015684576412434</v>
      </c>
      <c r="G53" s="11">
        <f t="shared" si="3"/>
        <v>8.5343911675348103</v>
      </c>
    </row>
    <row r="54" spans="1:7" x14ac:dyDescent="0.3">
      <c r="A54" s="9" t="s">
        <v>49</v>
      </c>
      <c r="B54" s="9">
        <v>49</v>
      </c>
      <c r="C54" s="10">
        <v>10.1570168073</v>
      </c>
      <c r="D54" s="12">
        <f t="shared" si="0"/>
        <v>8.8548602946659614</v>
      </c>
      <c r="E54" s="12">
        <f t="shared" si="1"/>
        <v>-4.9670287970079954E-2</v>
      </c>
      <c r="F54" s="12">
        <f t="shared" si="2"/>
        <v>1.5001038620182088</v>
      </c>
      <c r="G54" s="11">
        <f t="shared" si="3"/>
        <v>10.425274497209433</v>
      </c>
    </row>
    <row r="55" spans="1:7" x14ac:dyDescent="0.3">
      <c r="A55" s="9" t="s">
        <v>50</v>
      </c>
      <c r="B55" s="9">
        <v>50</v>
      </c>
      <c r="C55" s="10">
        <v>8.7339279789000006</v>
      </c>
      <c r="D55" s="12">
        <f t="shared" si="0"/>
        <v>8.8651317132499212</v>
      </c>
      <c r="E55" s="12">
        <f t="shared" si="1"/>
        <v>-3.9803883071285004E-2</v>
      </c>
      <c r="F55" s="12">
        <f t="shared" si="2"/>
        <v>-0.30002428880116383</v>
      </c>
      <c r="G55" s="11">
        <f t="shared" si="3"/>
        <v>8.5051428393807651</v>
      </c>
    </row>
    <row r="56" spans="1:7" x14ac:dyDescent="0.3">
      <c r="A56" s="9" t="s">
        <v>51</v>
      </c>
      <c r="B56" s="9">
        <v>51</v>
      </c>
      <c r="C56" s="10">
        <v>8.6065129202000001</v>
      </c>
      <c r="D56" s="12">
        <f t="shared" si="0"/>
        <v>8.9514022605458852</v>
      </c>
      <c r="E56" s="12">
        <f t="shared" si="1"/>
        <v>-1.9052031832835829E-2</v>
      </c>
      <c r="F56" s="12">
        <f t="shared" si="2"/>
        <v>-0.69996690587257571</v>
      </c>
      <c r="G56" s="11">
        <f t="shared" si="3"/>
        <v>8.1253128042944702</v>
      </c>
    </row>
    <row r="57" spans="1:7" x14ac:dyDescent="0.3">
      <c r="A57" s="9" t="s">
        <v>52</v>
      </c>
      <c r="B57" s="9">
        <v>52</v>
      </c>
      <c r="C57" s="10">
        <v>8.5046833330999991</v>
      </c>
      <c r="D57" s="12">
        <f t="shared" si="0"/>
        <v>8.9513425956526316</v>
      </c>
      <c r="E57" s="12">
        <f t="shared" si="1"/>
        <v>-1.5925888234580594E-2</v>
      </c>
      <c r="F57" s="12">
        <f t="shared" si="2"/>
        <v>-0.50014959676910919</v>
      </c>
      <c r="G57" s="11">
        <f t="shared" si="3"/>
        <v>8.4321933829489257</v>
      </c>
    </row>
    <row r="58" spans="1:7" x14ac:dyDescent="0.3">
      <c r="A58" s="9" t="s">
        <v>53</v>
      </c>
      <c r="B58" s="9">
        <v>53</v>
      </c>
      <c r="C58" s="10">
        <v>9.8464424492999996</v>
      </c>
      <c r="D58" s="12">
        <f t="shared" si="0"/>
        <v>8.7810782399423513</v>
      </c>
      <c r="E58" s="12">
        <f t="shared" si="1"/>
        <v>-4.1329999981080764E-2</v>
      </c>
      <c r="F58" s="12">
        <f t="shared" si="2"/>
        <v>1.5000449542061951</v>
      </c>
      <c r="G58" s="11">
        <f t="shared" si="3"/>
        <v>10.43552056943626</v>
      </c>
    </row>
    <row r="59" spans="1:7" x14ac:dyDescent="0.3">
      <c r="A59" s="9" t="s">
        <v>54</v>
      </c>
      <c r="B59" s="9">
        <v>54</v>
      </c>
      <c r="C59" s="10">
        <v>9.0092215278999994</v>
      </c>
      <c r="D59" s="12">
        <f t="shared" si="0"/>
        <v>8.888956605067122</v>
      </c>
      <c r="E59" s="12">
        <f t="shared" si="1"/>
        <v>-1.6770303084657604E-2</v>
      </c>
      <c r="F59" s="12">
        <f t="shared" si="2"/>
        <v>-0.29996733904348982</v>
      </c>
      <c r="G59" s="11">
        <f t="shared" si="3"/>
        <v>8.4397239511601079</v>
      </c>
    </row>
    <row r="60" spans="1:7" x14ac:dyDescent="0.3">
      <c r="A60" s="9" t="s">
        <v>55</v>
      </c>
      <c r="B60" s="9">
        <v>55</v>
      </c>
      <c r="C60" s="10">
        <v>8.4494986274000006</v>
      </c>
      <c r="D60" s="12">
        <f t="shared" si="0"/>
        <v>8.9448334605804742</v>
      </c>
      <c r="E60" s="12">
        <f t="shared" si="1"/>
        <v>-4.8125807794251914E-3</v>
      </c>
      <c r="F60" s="12">
        <f t="shared" si="2"/>
        <v>-0.69993917794944671</v>
      </c>
      <c r="G60" s="11">
        <f t="shared" si="3"/>
        <v>8.1722193961098899</v>
      </c>
    </row>
    <row r="61" spans="1:7" x14ac:dyDescent="0.3">
      <c r="A61" s="9" t="s">
        <v>56</v>
      </c>
      <c r="B61" s="9">
        <v>56</v>
      </c>
      <c r="C61" s="10">
        <v>8.4886335158000001</v>
      </c>
      <c r="D61" s="12">
        <f t="shared" si="0"/>
        <v>8.9527965847862809</v>
      </c>
      <c r="E61" s="12">
        <f t="shared" si="1"/>
        <v>-2.7096997388560235E-3</v>
      </c>
      <c r="F61" s="12">
        <f t="shared" si="2"/>
        <v>-0.50014472054583237</v>
      </c>
      <c r="G61" s="11">
        <f t="shared" si="3"/>
        <v>8.4398712830319393</v>
      </c>
    </row>
    <row r="62" spans="1:7" x14ac:dyDescent="0.3">
      <c r="A62" s="9" t="s">
        <v>57</v>
      </c>
      <c r="B62" s="9">
        <v>57</v>
      </c>
      <c r="C62" s="10">
        <v>10.267920372100001</v>
      </c>
      <c r="D62" s="12">
        <f t="shared" si="0"/>
        <v>8.9023474806531766</v>
      </c>
      <c r="E62" s="12">
        <f t="shared" si="1"/>
        <v>-1.0567605702149294E-2</v>
      </c>
      <c r="F62" s="12">
        <f t="shared" si="2"/>
        <v>1.5000267330594799</v>
      </c>
      <c r="G62" s="11">
        <f t="shared" si="3"/>
        <v>10.45013183925362</v>
      </c>
    </row>
    <row r="63" spans="1:7" x14ac:dyDescent="0.3">
      <c r="A63" s="9" t="s">
        <v>58</v>
      </c>
      <c r="B63" s="9">
        <v>58</v>
      </c>
      <c r="C63" s="10">
        <v>8.6029121388000007</v>
      </c>
      <c r="D63" s="12">
        <f t="shared" si="0"/>
        <v>8.8946879709088531</v>
      </c>
      <c r="E63" s="12">
        <f t="shared" si="1"/>
        <v>-1.008893310749117E-2</v>
      </c>
      <c r="F63" s="12">
        <f t="shared" si="2"/>
        <v>-0.29996622908320059</v>
      </c>
      <c r="G63" s="11">
        <f t="shared" si="3"/>
        <v>8.5918125359075361</v>
      </c>
    </row>
    <row r="64" spans="1:7" x14ac:dyDescent="0.3">
      <c r="A64" s="9" t="s">
        <v>59</v>
      </c>
      <c r="B64" s="9">
        <v>59</v>
      </c>
      <c r="C64" s="10">
        <v>8.3503765221999995</v>
      </c>
      <c r="D64" s="12">
        <f t="shared" si="0"/>
        <v>8.9280168033365594</v>
      </c>
      <c r="E64" s="12">
        <f t="shared" si="1"/>
        <v>-2.94236890039766E-3</v>
      </c>
      <c r="F64" s="12">
        <f t="shared" si="2"/>
        <v>-0.6999226062832119</v>
      </c>
      <c r="G64" s="11">
        <f t="shared" si="3"/>
        <v>8.1846598598519158</v>
      </c>
    </row>
    <row r="65" spans="1:7" x14ac:dyDescent="0.3">
      <c r="A65" s="9" t="s">
        <v>60</v>
      </c>
      <c r="B65" s="9">
        <v>60</v>
      </c>
      <c r="C65" s="10">
        <v>9.2374914173999993</v>
      </c>
      <c r="D65" s="12">
        <f t="shared" si="0"/>
        <v>9.1379656007556953</v>
      </c>
      <c r="E65" s="12">
        <f t="shared" si="1"/>
        <v>3.2099517075797557E-2</v>
      </c>
      <c r="F65" s="12">
        <f t="shared" si="2"/>
        <v>-0.50006346437548144</v>
      </c>
      <c r="G65" s="11">
        <f t="shared" si="3"/>
        <v>8.4249297138903305</v>
      </c>
    </row>
    <row r="66" spans="1:7" x14ac:dyDescent="0.3">
      <c r="A66" s="9" t="s">
        <v>61</v>
      </c>
      <c r="B66" s="9">
        <v>61</v>
      </c>
      <c r="C66" s="10">
        <v>10.7866854306</v>
      </c>
      <c r="D66" s="12">
        <f t="shared" si="0"/>
        <v>9.2006126357152578</v>
      </c>
      <c r="E66" s="12">
        <f t="shared" si="1"/>
        <v>3.7127638519465267E-2</v>
      </c>
      <c r="F66" s="12">
        <f t="shared" si="2"/>
        <v>1.5000383924174507</v>
      </c>
      <c r="G66" s="11">
        <f t="shared" si="3"/>
        <v>10.670091850890973</v>
      </c>
    </row>
    <row r="67" spans="1:7" x14ac:dyDescent="0.3">
      <c r="A67" s="9" t="s">
        <v>62</v>
      </c>
      <c r="B67" s="9">
        <v>62</v>
      </c>
      <c r="C67" s="10">
        <v>9.0333038231000007</v>
      </c>
      <c r="D67" s="12">
        <f t="shared" si="0"/>
        <v>9.262769076057225</v>
      </c>
      <c r="E67" s="12">
        <f t="shared" si="1"/>
        <v>4.1247379299449091E-2</v>
      </c>
      <c r="F67" s="12">
        <f t="shared" si="2"/>
        <v>-0.29995667610540577</v>
      </c>
      <c r="G67" s="11">
        <f t="shared" si="3"/>
        <v>8.9377740451515226</v>
      </c>
    </row>
    <row r="68" spans="1:7" x14ac:dyDescent="0.3">
      <c r="A68" s="9" t="s">
        <v>63</v>
      </c>
      <c r="B68" s="9">
        <v>63</v>
      </c>
      <c r="C68" s="10">
        <v>8.7810029437000008</v>
      </c>
      <c r="D68" s="12">
        <f t="shared" si="0"/>
        <v>9.3503666381488273</v>
      </c>
      <c r="E68" s="12">
        <f t="shared" si="1"/>
        <v>4.8876619387037509E-2</v>
      </c>
      <c r="F68" s="12">
        <f t="shared" si="2"/>
        <v>-0.69990491537374921</v>
      </c>
      <c r="G68" s="11">
        <f t="shared" si="3"/>
        <v>8.6040938490734629</v>
      </c>
    </row>
    <row r="69" spans="1:7" x14ac:dyDescent="0.3">
      <c r="A69" s="9" t="s">
        <v>64</v>
      </c>
      <c r="B69" s="9">
        <v>64</v>
      </c>
      <c r="C69" s="10">
        <v>8.8768492855000005</v>
      </c>
      <c r="D69" s="12">
        <f t="shared" si="0"/>
        <v>9.393392664528843</v>
      </c>
      <c r="E69" s="12">
        <f t="shared" si="1"/>
        <v>4.7913611778081726E-2</v>
      </c>
      <c r="F69" s="12">
        <f t="shared" si="2"/>
        <v>-0.5000656974262474</v>
      </c>
      <c r="G69" s="11">
        <f t="shared" si="3"/>
        <v>8.8991797931603838</v>
      </c>
    </row>
    <row r="70" spans="1:7" x14ac:dyDescent="0.3">
      <c r="A70" s="9" t="s">
        <v>65</v>
      </c>
      <c r="B70" s="9">
        <v>65</v>
      </c>
      <c r="C70" s="10">
        <v>11.3552935855</v>
      </c>
      <c r="D70" s="12">
        <f t="shared" si="0"/>
        <v>9.5497608925021389</v>
      </c>
      <c r="E70" s="12">
        <f t="shared" si="1"/>
        <v>6.5765241603813973E-2</v>
      </c>
      <c r="F70" s="12">
        <f t="shared" si="2"/>
        <v>1.5000797873091283</v>
      </c>
      <c r="G70" s="11">
        <f t="shared" si="3"/>
        <v>10.941344668724376</v>
      </c>
    </row>
    <row r="71" spans="1:7" x14ac:dyDescent="0.3">
      <c r="A71" s="9" t="s">
        <v>66</v>
      </c>
      <c r="B71" s="9">
        <v>66</v>
      </c>
      <c r="C71" s="10">
        <v>10.1989320946</v>
      </c>
      <c r="D71" s="12">
        <f t="shared" ref="D71:D85" si="4">$I$1*(C71-F67)+(1-$I$1)*(D70+E70)</f>
        <v>9.8469671448950091</v>
      </c>
      <c r="E71" s="12">
        <f t="shared" ref="E71:E85" si="5">$J$1*(D71-D70)+(1-$J$1)*E70</f>
        <v>0.10386043197969264</v>
      </c>
      <c r="F71" s="12">
        <f t="shared" ref="F71:F85" si="6">$K$1*(C71-D70-E70)+(1-$K$1)*(F67)</f>
        <v>-0.29986833984174582</v>
      </c>
      <c r="G71" s="11">
        <f t="shared" ref="G71:G85" si="7">D70+E70+F67</f>
        <v>9.3155694580005459</v>
      </c>
    </row>
    <row r="72" spans="1:7" x14ac:dyDescent="0.3">
      <c r="A72" s="9" t="s">
        <v>67</v>
      </c>
      <c r="B72" s="9">
        <v>67</v>
      </c>
      <c r="C72" s="10">
        <v>8.9680363277000001</v>
      </c>
      <c r="D72" s="12">
        <f t="shared" si="4"/>
        <v>9.8767113574188521</v>
      </c>
      <c r="E72" s="12">
        <f t="shared" si="5"/>
        <v>9.1660902257259785E-2</v>
      </c>
      <c r="F72" s="12">
        <f t="shared" si="6"/>
        <v>-0.69993320400712933</v>
      </c>
      <c r="G72" s="11">
        <f t="shared" si="7"/>
        <v>9.2509226615009528</v>
      </c>
    </row>
    <row r="73" spans="1:7" x14ac:dyDescent="0.3">
      <c r="A73" s="9" t="s">
        <v>68</v>
      </c>
      <c r="B73" s="9">
        <v>68</v>
      </c>
      <c r="C73" s="10">
        <v>9.4143273515000008</v>
      </c>
      <c r="D73" s="12">
        <f t="shared" si="4"/>
        <v>9.9542297064596479</v>
      </c>
      <c r="E73" s="12">
        <f t="shared" si="5"/>
        <v>8.9333037997829823E-2</v>
      </c>
      <c r="F73" s="12">
        <f t="shared" si="6"/>
        <v>-0.50007109534732241</v>
      </c>
      <c r="G73" s="11">
        <f t="shared" si="7"/>
        <v>9.4683065622498646</v>
      </c>
    </row>
    <row r="74" spans="1:7" x14ac:dyDescent="0.3">
      <c r="A74" s="9" t="s">
        <v>69</v>
      </c>
      <c r="B74" s="9">
        <v>69</v>
      </c>
      <c r="C74" s="10">
        <v>11.6309335134</v>
      </c>
      <c r="D74" s="12">
        <f t="shared" si="4"/>
        <v>10.066432981645427</v>
      </c>
      <c r="E74" s="12">
        <f t="shared" si="5"/>
        <v>9.3097479038966272E-2</v>
      </c>
      <c r="F74" s="12">
        <f t="shared" si="6"/>
        <v>1.5000885164072917</v>
      </c>
      <c r="G74" s="11">
        <f t="shared" si="7"/>
        <v>11.543642531766606</v>
      </c>
    </row>
    <row r="75" spans="1:7" x14ac:dyDescent="0.3">
      <c r="A75" s="9" t="s">
        <v>70</v>
      </c>
      <c r="B75" s="9">
        <v>70</v>
      </c>
      <c r="C75" s="10">
        <v>9.7070475323000007</v>
      </c>
      <c r="D75" s="12">
        <f t="shared" si="4"/>
        <v>10.11954543848622</v>
      </c>
      <c r="E75" s="12">
        <f t="shared" si="5"/>
        <v>8.6515944385146995E-2</v>
      </c>
      <c r="F75" s="12">
        <f t="shared" si="6"/>
        <v>-0.29988360130060004</v>
      </c>
      <c r="G75" s="11">
        <f t="shared" si="7"/>
        <v>9.859662120842648</v>
      </c>
    </row>
    <row r="76" spans="1:7" x14ac:dyDescent="0.3">
      <c r="A76" s="9" t="s">
        <v>71</v>
      </c>
      <c r="B76" s="9">
        <v>71</v>
      </c>
      <c r="C76" s="10">
        <v>9.5459545704999993</v>
      </c>
      <c r="D76" s="12">
        <f t="shared" si="4"/>
        <v>10.216495897479938</v>
      </c>
      <c r="E76" s="12">
        <f t="shared" si="5"/>
        <v>8.8233465489717666E-2</v>
      </c>
      <c r="F76" s="12">
        <f t="shared" si="6"/>
        <v>-0.69992922136796576</v>
      </c>
      <c r="G76" s="11">
        <f t="shared" si="7"/>
        <v>9.5061281788642376</v>
      </c>
    </row>
    <row r="77" spans="1:7" x14ac:dyDescent="0.3">
      <c r="A77" s="9" t="s">
        <v>72</v>
      </c>
      <c r="B77" s="9">
        <v>72</v>
      </c>
      <c r="C77" s="10">
        <v>10.0461594153</v>
      </c>
      <c r="D77" s="12">
        <f t="shared" si="4"/>
        <v>10.368002663661205</v>
      </c>
      <c r="E77" s="12">
        <f t="shared" si="5"/>
        <v>9.864825078354672E-2</v>
      </c>
      <c r="F77" s="12">
        <f t="shared" si="6"/>
        <v>-0.50004694523255466</v>
      </c>
      <c r="G77" s="11">
        <f t="shared" si="7"/>
        <v>9.8046582676223331</v>
      </c>
    </row>
    <row r="78" spans="1:7" x14ac:dyDescent="0.3">
      <c r="A78" s="9" t="s">
        <v>73</v>
      </c>
      <c r="B78" s="9">
        <v>73</v>
      </c>
      <c r="C78" s="10">
        <v>12.5931781345</v>
      </c>
      <c r="D78" s="12">
        <f t="shared" si="4"/>
        <v>10.630777854800517</v>
      </c>
      <c r="E78" s="12">
        <f t="shared" si="5"/>
        <v>0.12566354516610567</v>
      </c>
      <c r="F78" s="12">
        <f t="shared" si="6"/>
        <v>1.5001511602776565</v>
      </c>
      <c r="G78" s="11">
        <f t="shared" si="7"/>
        <v>11.966739430852044</v>
      </c>
    </row>
    <row r="79" spans="1:7" x14ac:dyDescent="0.3">
      <c r="A79" s="9" t="s">
        <v>74</v>
      </c>
      <c r="B79" s="9">
        <v>74</v>
      </c>
      <c r="C79" s="10">
        <v>9.9801987919999995</v>
      </c>
      <c r="D79" s="12">
        <f t="shared" si="4"/>
        <v>10.631635340220125</v>
      </c>
      <c r="E79" s="12">
        <f t="shared" si="5"/>
        <v>0.10512046773183223</v>
      </c>
      <c r="F79" s="12">
        <f t="shared" si="6"/>
        <v>-0.29993123720126663</v>
      </c>
      <c r="G79" s="11">
        <f t="shared" si="7"/>
        <v>10.456557798666022</v>
      </c>
    </row>
    <row r="80" spans="1:7" x14ac:dyDescent="0.3">
      <c r="A80" s="9" t="s">
        <v>75</v>
      </c>
      <c r="B80" s="9">
        <v>75</v>
      </c>
      <c r="C80" s="10">
        <v>9.9396175664000008</v>
      </c>
      <c r="D80" s="12">
        <f t="shared" si="4"/>
        <v>10.71128704466375</v>
      </c>
      <c r="E80" s="12">
        <f t="shared" si="5"/>
        <v>0.10092830929459339</v>
      </c>
      <c r="F80" s="12">
        <f t="shared" si="6"/>
        <v>-0.6999389422699841</v>
      </c>
      <c r="G80" s="11">
        <f t="shared" si="7"/>
        <v>10.036826586583992</v>
      </c>
    </row>
    <row r="81" spans="1:7" x14ac:dyDescent="0.3">
      <c r="A81" s="9" t="s">
        <v>76</v>
      </c>
      <c r="B81" s="9">
        <v>76</v>
      </c>
      <c r="C81" s="10">
        <v>10.0849646705</v>
      </c>
      <c r="D81" s="12">
        <f t="shared" si="4"/>
        <v>10.752687974543187</v>
      </c>
      <c r="E81" s="12">
        <f t="shared" si="5"/>
        <v>9.1130102642858618E-2</v>
      </c>
      <c r="F81" s="12">
        <f t="shared" si="6"/>
        <v>-0.50006966560637722</v>
      </c>
      <c r="G81" s="11">
        <f t="shared" si="7"/>
        <v>10.312168408725789</v>
      </c>
    </row>
    <row r="82" spans="1:7" x14ac:dyDescent="0.3">
      <c r="A82" s="9" t="s">
        <v>77</v>
      </c>
      <c r="B82" s="9">
        <v>77</v>
      </c>
      <c r="C82" s="10">
        <v>12.406418863100001</v>
      </c>
      <c r="D82" s="12">
        <f t="shared" si="4"/>
        <v>10.860179879102757</v>
      </c>
      <c r="E82" s="12">
        <f t="shared" si="5"/>
        <v>9.3823255238349307E-2</v>
      </c>
      <c r="F82" s="14">
        <f t="shared" si="6"/>
        <v>1.50015740524022</v>
      </c>
      <c r="G82" s="11">
        <f t="shared" si="7"/>
        <v>12.343969237463703</v>
      </c>
    </row>
    <row r="83" spans="1:7" x14ac:dyDescent="0.3">
      <c r="A83" s="9" t="s">
        <v>78</v>
      </c>
      <c r="B83" s="9">
        <v>78</v>
      </c>
      <c r="C83" s="10">
        <v>10.4711972619</v>
      </c>
      <c r="D83" s="12">
        <f t="shared" si="4"/>
        <v>10.90608997990827</v>
      </c>
      <c r="E83" s="12">
        <f t="shared" si="5"/>
        <v>8.5936750018704364E-2</v>
      </c>
      <c r="F83" s="14">
        <f t="shared" si="6"/>
        <v>-0.29994952466479063</v>
      </c>
      <c r="G83" s="11">
        <f t="shared" si="7"/>
        <v>10.65407189713984</v>
      </c>
    </row>
    <row r="84" spans="1:7" x14ac:dyDescent="0.3">
      <c r="A84" s="9" t="s">
        <v>79</v>
      </c>
      <c r="B84" s="9">
        <v>79</v>
      </c>
      <c r="C84" s="10">
        <v>10.4991653699</v>
      </c>
      <c r="D84" s="12">
        <f t="shared" si="4"/>
        <v>11.046281056474644</v>
      </c>
      <c r="E84" s="12">
        <f t="shared" si="5"/>
        <v>9.4867012168450837E-2</v>
      </c>
      <c r="F84" s="14">
        <f t="shared" si="6"/>
        <v>-0.69991823451175983</v>
      </c>
      <c r="G84" s="11">
        <f t="shared" si="7"/>
        <v>10.292087787656991</v>
      </c>
    </row>
    <row r="85" spans="1:7" x14ac:dyDescent="0.3">
      <c r="A85" s="9" t="s">
        <v>80</v>
      </c>
      <c r="B85" s="9">
        <v>80</v>
      </c>
      <c r="C85" s="10">
        <v>11.210817760199999</v>
      </c>
      <c r="D85" s="14">
        <f t="shared" si="4"/>
        <v>11.290419780219874</v>
      </c>
      <c r="E85" s="14">
        <f t="shared" si="5"/>
        <v>0.11943713589398874</v>
      </c>
      <c r="F85" s="14">
        <f t="shared" si="6"/>
        <v>-0.50001269167066087</v>
      </c>
      <c r="G85" s="11">
        <f t="shared" si="7"/>
        <v>10.641078403036717</v>
      </c>
    </row>
    <row r="86" spans="1:7" x14ac:dyDescent="0.3">
      <c r="C86" s="2"/>
      <c r="D86" s="2"/>
      <c r="E86" s="2"/>
      <c r="F86" s="2"/>
      <c r="G86" s="2"/>
    </row>
    <row r="87" spans="1:7" x14ac:dyDescent="0.3">
      <c r="C87" s="2"/>
      <c r="D87" s="2"/>
      <c r="E87" s="2"/>
      <c r="F87" s="2"/>
      <c r="G87" s="2"/>
    </row>
    <row r="88" spans="1:7" ht="15" thickBot="1" x14ac:dyDescent="0.35">
      <c r="A88" s="1" t="s">
        <v>0</v>
      </c>
      <c r="B88" s="1" t="s">
        <v>87</v>
      </c>
      <c r="C88" s="3" t="s">
        <v>88</v>
      </c>
      <c r="D88" s="12">
        <f>D85</f>
        <v>11.290419780219874</v>
      </c>
      <c r="E88" s="12">
        <f>E85</f>
        <v>0.11943713589398874</v>
      </c>
      <c r="F88" s="2"/>
      <c r="G88" s="3" t="s">
        <v>86</v>
      </c>
    </row>
    <row r="89" spans="1:7" x14ac:dyDescent="0.3">
      <c r="B89">
        <v>1</v>
      </c>
      <c r="C89" s="4" t="s">
        <v>88</v>
      </c>
      <c r="D89" s="4" t="s">
        <v>88</v>
      </c>
      <c r="E89" s="4" t="s">
        <v>88</v>
      </c>
      <c r="F89" s="16">
        <v>1.50015740524022</v>
      </c>
      <c r="G89" s="15">
        <f>$D$88+$E$88*B89+F89</f>
        <v>12.910014321354083</v>
      </c>
    </row>
    <row r="90" spans="1:7" x14ac:dyDescent="0.3">
      <c r="B90">
        <v>2</v>
      </c>
      <c r="C90" s="4" t="s">
        <v>88</v>
      </c>
      <c r="D90" s="4" t="s">
        <v>88</v>
      </c>
      <c r="E90" s="4" t="s">
        <v>88</v>
      </c>
      <c r="F90" s="17">
        <v>-0.29994952466479063</v>
      </c>
      <c r="G90" s="15">
        <f t="shared" ref="G90:G100" si="8">$D$88+$E$88*B90+F90</f>
        <v>11.229344527343061</v>
      </c>
    </row>
    <row r="91" spans="1:7" x14ac:dyDescent="0.3">
      <c r="B91">
        <v>3</v>
      </c>
      <c r="C91" s="4" t="s">
        <v>88</v>
      </c>
      <c r="D91" s="4" t="s">
        <v>88</v>
      </c>
      <c r="E91" s="4" t="s">
        <v>88</v>
      </c>
      <c r="F91" s="17">
        <v>-0.69991823451175983</v>
      </c>
      <c r="G91" s="15">
        <f t="shared" si="8"/>
        <v>10.948812953390082</v>
      </c>
    </row>
    <row r="92" spans="1:7" ht="15" thickBot="1" x14ac:dyDescent="0.35">
      <c r="B92">
        <v>4</v>
      </c>
      <c r="C92" s="4" t="s">
        <v>88</v>
      </c>
      <c r="D92" s="4" t="s">
        <v>88</v>
      </c>
      <c r="E92" s="4" t="s">
        <v>88</v>
      </c>
      <c r="F92" s="18">
        <v>-0.50001269167066087</v>
      </c>
      <c r="G92" s="15">
        <f t="shared" si="8"/>
        <v>11.26815563212517</v>
      </c>
    </row>
    <row r="93" spans="1:7" x14ac:dyDescent="0.3">
      <c r="B93">
        <v>5</v>
      </c>
      <c r="C93" s="4" t="s">
        <v>88</v>
      </c>
      <c r="D93" s="4" t="s">
        <v>88</v>
      </c>
      <c r="E93" s="4" t="s">
        <v>88</v>
      </c>
      <c r="F93" s="16">
        <v>1.50015740524022</v>
      </c>
      <c r="G93" s="15">
        <f t="shared" si="8"/>
        <v>13.387762864930037</v>
      </c>
    </row>
    <row r="94" spans="1:7" x14ac:dyDescent="0.3">
      <c r="B94">
        <v>6</v>
      </c>
      <c r="C94" s="4" t="s">
        <v>88</v>
      </c>
      <c r="D94" s="4" t="s">
        <v>88</v>
      </c>
      <c r="E94" s="4" t="s">
        <v>88</v>
      </c>
      <c r="F94" s="17">
        <v>-0.29994952466479063</v>
      </c>
      <c r="G94" s="15">
        <f t="shared" si="8"/>
        <v>11.707093070919015</v>
      </c>
    </row>
    <row r="95" spans="1:7" x14ac:dyDescent="0.3">
      <c r="B95">
        <v>7</v>
      </c>
      <c r="C95" s="4" t="s">
        <v>88</v>
      </c>
      <c r="D95" s="4" t="s">
        <v>88</v>
      </c>
      <c r="E95" s="4" t="s">
        <v>88</v>
      </c>
      <c r="F95" s="17">
        <v>-0.69991823451175983</v>
      </c>
      <c r="G95" s="15">
        <f t="shared" si="8"/>
        <v>11.426561496966036</v>
      </c>
    </row>
    <row r="96" spans="1:7" ht="15" thickBot="1" x14ac:dyDescent="0.35">
      <c r="B96">
        <v>8</v>
      </c>
      <c r="C96" s="4" t="s">
        <v>88</v>
      </c>
      <c r="D96" s="4" t="s">
        <v>88</v>
      </c>
      <c r="E96" s="4" t="s">
        <v>88</v>
      </c>
      <c r="F96" s="18">
        <v>-0.50001269167066087</v>
      </c>
      <c r="G96" s="15">
        <f t="shared" si="8"/>
        <v>11.745904175701124</v>
      </c>
    </row>
    <row r="97" spans="2:7" x14ac:dyDescent="0.3">
      <c r="B97">
        <v>9</v>
      </c>
      <c r="C97" s="4" t="s">
        <v>88</v>
      </c>
      <c r="D97" s="4" t="s">
        <v>88</v>
      </c>
      <c r="E97" s="4" t="s">
        <v>88</v>
      </c>
      <c r="F97" s="16">
        <v>1.50015740524022</v>
      </c>
      <c r="G97" s="15">
        <f t="shared" si="8"/>
        <v>13.865511408505993</v>
      </c>
    </row>
    <row r="98" spans="2:7" x14ac:dyDescent="0.3">
      <c r="B98">
        <v>10</v>
      </c>
      <c r="C98" s="4" t="s">
        <v>88</v>
      </c>
      <c r="D98" s="4" t="s">
        <v>88</v>
      </c>
      <c r="E98" s="4" t="s">
        <v>88</v>
      </c>
      <c r="F98" s="17">
        <v>-0.29994952466479063</v>
      </c>
      <c r="G98" s="15">
        <f t="shared" si="8"/>
        <v>12.184841614494971</v>
      </c>
    </row>
    <row r="99" spans="2:7" x14ac:dyDescent="0.3">
      <c r="B99">
        <v>11</v>
      </c>
      <c r="C99" s="4" t="s">
        <v>88</v>
      </c>
      <c r="D99" s="4" t="s">
        <v>88</v>
      </c>
      <c r="E99" s="4" t="s">
        <v>88</v>
      </c>
      <c r="F99" s="17">
        <v>-0.69991823451175983</v>
      </c>
      <c r="G99" s="15">
        <f t="shared" si="8"/>
        <v>11.904310040541992</v>
      </c>
    </row>
    <row r="100" spans="2:7" ht="15" thickBot="1" x14ac:dyDescent="0.35">
      <c r="B100">
        <v>12</v>
      </c>
      <c r="C100" s="4" t="s">
        <v>88</v>
      </c>
      <c r="D100" s="4" t="s">
        <v>88</v>
      </c>
      <c r="E100" s="4" t="s">
        <v>88</v>
      </c>
      <c r="F100" s="18">
        <v>-0.50001269167066087</v>
      </c>
      <c r="G100" s="15">
        <f t="shared" si="8"/>
        <v>12.223652719277078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2022-08-28T16:17:58Z</dcterms:created>
  <dcterms:modified xsi:type="dcterms:W3CDTF">2022-11-11T15:25:57Z</dcterms:modified>
</cp:coreProperties>
</file>