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ocuments\"/>
    </mc:Choice>
  </mc:AlternateContent>
  <xr:revisionPtr revIDLastSave="0" documentId="8_{4EB0386C-708C-4804-A1E4-AC0D83D0AB86}" xr6:coauthVersionLast="45" xr6:coauthVersionMax="45" xr10:uidLastSave="{00000000-0000-0000-0000-000000000000}"/>
  <bookViews>
    <workbookView xWindow="20370" yWindow="-120" windowWidth="24240" windowHeight="13290" activeTab="3" xr2:uid="{AFCEC47E-7BA7-469C-A201-D66DA4FABEE5}"/>
  </bookViews>
  <sheets>
    <sheet name="P4.1" sheetId="1" r:id="rId1"/>
    <sheet name="P4.2" sheetId="2" r:id="rId2"/>
    <sheet name="P4.3" sheetId="3" r:id="rId3"/>
    <sheet name="P4.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4" l="1"/>
  <c r="H21" i="4"/>
  <c r="H17" i="4"/>
  <c r="H16" i="4"/>
  <c r="G19" i="3"/>
  <c r="G18" i="3"/>
  <c r="G16" i="3"/>
  <c r="G15" i="3"/>
  <c r="G6" i="3"/>
  <c r="G5" i="3"/>
  <c r="D7" i="2"/>
  <c r="C7" i="2"/>
  <c r="D7" i="1"/>
  <c r="C7" i="1"/>
  <c r="D17" i="1"/>
  <c r="C17" i="1"/>
  <c r="D10" i="3"/>
  <c r="C10" i="3"/>
  <c r="D10" i="4"/>
  <c r="C10" i="4"/>
  <c r="D9" i="4"/>
  <c r="D8" i="4"/>
  <c r="D7" i="4"/>
  <c r="D6" i="4"/>
  <c r="D5" i="4"/>
  <c r="D4" i="4"/>
  <c r="D9" i="3"/>
  <c r="D8" i="3"/>
  <c r="D7" i="3"/>
  <c r="D6" i="3"/>
  <c r="D5" i="3"/>
  <c r="D4" i="3"/>
  <c r="D6" i="2"/>
  <c r="D5" i="2"/>
  <c r="D4" i="2"/>
  <c r="D3" i="2"/>
  <c r="D16" i="1"/>
  <c r="D15" i="1"/>
  <c r="D14" i="1"/>
  <c r="D13" i="1"/>
  <c r="D12" i="1"/>
  <c r="D11" i="1"/>
  <c r="D4" i="1"/>
  <c r="D5" i="1"/>
  <c r="D6" i="1"/>
  <c r="D3" i="1"/>
</calcChain>
</file>

<file path=xl/sharedStrings.xml><?xml version="1.0" encoding="utf-8"?>
<sst xmlns="http://schemas.openxmlformats.org/spreadsheetml/2006/main" count="64" uniqueCount="43">
  <si>
    <t>Año</t>
  </si>
  <si>
    <t xml:space="preserve">Costo </t>
  </si>
  <si>
    <t xml:space="preserve">Procentajes </t>
  </si>
  <si>
    <t>Depreciación</t>
  </si>
  <si>
    <t>Equipo A</t>
  </si>
  <si>
    <t>Equipo B</t>
  </si>
  <si>
    <t>Sosa Enterprise</t>
  </si>
  <si>
    <t>Precio residual de venta: $2000</t>
  </si>
  <si>
    <t xml:space="preserve">Telescopios pavlovich </t>
  </si>
  <si>
    <t xml:space="preserve">Activo original </t>
  </si>
  <si>
    <t xml:space="preserve">totales </t>
  </si>
  <si>
    <t xml:space="preserve">ingresos antes de impuestos </t>
  </si>
  <si>
    <t xml:space="preserve">gastos por depreciaciones </t>
  </si>
  <si>
    <t xml:space="preserve">Total </t>
  </si>
  <si>
    <t xml:space="preserve">ingresos netos </t>
  </si>
  <si>
    <t xml:space="preserve">ingresos brutos </t>
  </si>
  <si>
    <t>a)la depreciacion registrada este año es de un total de $16,000</t>
  </si>
  <si>
    <t>b)</t>
  </si>
  <si>
    <t xml:space="preserve">Renta imponible </t>
  </si>
  <si>
    <t xml:space="preserve">Responsabilidad </t>
  </si>
  <si>
    <t xml:space="preserve">valores </t>
  </si>
  <si>
    <t>obligacion tributaria final antes de gastos de depreciación</t>
  </si>
  <si>
    <t xml:space="preserve">responsabilidad </t>
  </si>
  <si>
    <t xml:space="preserve">ahorro de impuesto </t>
  </si>
  <si>
    <t xml:space="preserve">deudas acumuladas </t>
  </si>
  <si>
    <t>activos corrientes</t>
  </si>
  <si>
    <t>gastos por intereses</t>
  </si>
  <si>
    <t>ingresos por ventas</t>
  </si>
  <si>
    <t>inventario</t>
  </si>
  <si>
    <t>costos totales antes de la depreciación, intereses e impuestos</t>
  </si>
  <si>
    <t>tasa impositiva sobre el ingreso ordinario</t>
  </si>
  <si>
    <t xml:space="preserve">ventas totales </t>
  </si>
  <si>
    <t xml:space="preserve">total de costos antes de depreciación </t>
  </si>
  <si>
    <t xml:space="preserve">intereses e impuestos </t>
  </si>
  <si>
    <t xml:space="preserve">gastos por depreciacion </t>
  </si>
  <si>
    <t xml:space="preserve">gastos financieros </t>
  </si>
  <si>
    <t xml:space="preserve">ganancias netas antes de impuestos </t>
  </si>
  <si>
    <t>impuestos de un 40%</t>
  </si>
  <si>
    <t xml:space="preserve">ganancias netas despues de impuestos </t>
  </si>
  <si>
    <t xml:space="preserve">depreciacion </t>
  </si>
  <si>
    <t xml:space="preserve">flujo de efectivo de las operaciones </t>
  </si>
  <si>
    <t>a)</t>
  </si>
  <si>
    <t>La depreciación y los otros cargos que no son efectivos sirven de escudo fiscal, y aumentan el flujo de efectivo anual.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</si>
</sst>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4" fontId="0" fillId="2" borderId="0" xfId="1" applyFont="1" applyFill="1"/>
    <xf numFmtId="9" fontId="0" fillId="2" borderId="0" xfId="2" applyFont="1" applyFill="1"/>
    <xf numFmtId="44" fontId="0" fillId="2" borderId="0" xfId="0" applyNumberFormat="1" applyFill="1"/>
    <xf numFmtId="0" fontId="0" fillId="2" borderId="0" xfId="0" applyFill="1" applyAlignment="1">
      <alignment horizontal="center" vertical="center"/>
    </xf>
    <xf numFmtId="9" fontId="0" fillId="2" borderId="0" xfId="0" applyNumberForma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8E97-37D3-463C-8C5D-CCF081BBA023}">
  <dimension ref="A1:D17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 s="4" t="s">
        <v>4</v>
      </c>
      <c r="B1" s="4"/>
      <c r="C1" s="4"/>
      <c r="D1" s="4"/>
    </row>
    <row r="2" spans="1:4" x14ac:dyDescent="0.25">
      <c r="A2" s="5" t="s">
        <v>0</v>
      </c>
      <c r="B2" s="5" t="s">
        <v>1</v>
      </c>
      <c r="C2" s="5" t="s">
        <v>2</v>
      </c>
      <c r="D2" s="5" t="s">
        <v>3</v>
      </c>
    </row>
    <row r="3" spans="1:4" x14ac:dyDescent="0.25">
      <c r="A3" s="6">
        <v>1</v>
      </c>
      <c r="B3" s="7">
        <v>17000</v>
      </c>
      <c r="C3" s="8">
        <v>0.33</v>
      </c>
      <c r="D3" s="9">
        <f>B3*C3</f>
        <v>5610</v>
      </c>
    </row>
    <row r="4" spans="1:4" x14ac:dyDescent="0.25">
      <c r="A4" s="6">
        <v>2</v>
      </c>
      <c r="B4" s="7">
        <v>17000</v>
      </c>
      <c r="C4" s="8">
        <v>0.45</v>
      </c>
      <c r="D4" s="9">
        <f t="shared" ref="D4:D6" si="0">B4*C4</f>
        <v>7650</v>
      </c>
    </row>
    <row r="5" spans="1:4" x14ac:dyDescent="0.25">
      <c r="A5" s="6">
        <v>3</v>
      </c>
      <c r="B5" s="7">
        <v>17000</v>
      </c>
      <c r="C5" s="8">
        <v>0.15</v>
      </c>
      <c r="D5" s="9">
        <f t="shared" si="0"/>
        <v>2550</v>
      </c>
    </row>
    <row r="6" spans="1:4" x14ac:dyDescent="0.25">
      <c r="A6" s="6">
        <v>4</v>
      </c>
      <c r="B6" s="7">
        <v>17000</v>
      </c>
      <c r="C6" s="8">
        <v>7.0000000000000007E-2</v>
      </c>
      <c r="D6" s="9">
        <f t="shared" si="0"/>
        <v>1190</v>
      </c>
    </row>
    <row r="7" spans="1:4" x14ac:dyDescent="0.25">
      <c r="A7" s="6" t="s">
        <v>10</v>
      </c>
      <c r="B7" s="6"/>
      <c r="C7" s="11">
        <f>C3+C4+C5+C6</f>
        <v>1</v>
      </c>
      <c r="D7" s="9">
        <f>D3+D4+D5+D6</f>
        <v>17000</v>
      </c>
    </row>
    <row r="9" spans="1:4" x14ac:dyDescent="0.25">
      <c r="A9" s="4" t="s">
        <v>5</v>
      </c>
      <c r="B9" s="4"/>
      <c r="C9" s="4"/>
      <c r="D9" s="4"/>
    </row>
    <row r="10" spans="1:4" x14ac:dyDescent="0.25">
      <c r="A10" s="5" t="s">
        <v>0</v>
      </c>
      <c r="B10" s="5" t="s">
        <v>1</v>
      </c>
      <c r="C10" s="5" t="s">
        <v>2</v>
      </c>
      <c r="D10" s="5" t="s">
        <v>3</v>
      </c>
    </row>
    <row r="11" spans="1:4" x14ac:dyDescent="0.25">
      <c r="A11" s="6">
        <v>1</v>
      </c>
      <c r="B11" s="7">
        <v>45000</v>
      </c>
      <c r="C11" s="8">
        <v>0.2</v>
      </c>
      <c r="D11" s="9">
        <f>B11*C11</f>
        <v>9000</v>
      </c>
    </row>
    <row r="12" spans="1:4" x14ac:dyDescent="0.25">
      <c r="A12" s="6">
        <v>2</v>
      </c>
      <c r="B12" s="7">
        <v>45000</v>
      </c>
      <c r="C12" s="8">
        <v>0.32</v>
      </c>
      <c r="D12" s="9">
        <f t="shared" ref="D12:D16" si="1">B12*C12</f>
        <v>14400</v>
      </c>
    </row>
    <row r="13" spans="1:4" x14ac:dyDescent="0.25">
      <c r="A13" s="6">
        <v>3</v>
      </c>
      <c r="B13" s="7">
        <v>45000</v>
      </c>
      <c r="C13" s="8">
        <v>0.19</v>
      </c>
      <c r="D13" s="9">
        <f t="shared" si="1"/>
        <v>8550</v>
      </c>
    </row>
    <row r="14" spans="1:4" x14ac:dyDescent="0.25">
      <c r="A14" s="6">
        <v>4</v>
      </c>
      <c r="B14" s="7">
        <v>45000</v>
      </c>
      <c r="C14" s="8">
        <v>0.12</v>
      </c>
      <c r="D14" s="9">
        <f t="shared" si="1"/>
        <v>5400</v>
      </c>
    </row>
    <row r="15" spans="1:4" x14ac:dyDescent="0.25">
      <c r="A15" s="6">
        <v>5</v>
      </c>
      <c r="B15" s="7">
        <v>45000</v>
      </c>
      <c r="C15" s="8">
        <v>0.12</v>
      </c>
      <c r="D15" s="9">
        <f t="shared" si="1"/>
        <v>5400</v>
      </c>
    </row>
    <row r="16" spans="1:4" x14ac:dyDescent="0.25">
      <c r="A16" s="6">
        <v>6</v>
      </c>
      <c r="B16" s="7">
        <v>45000</v>
      </c>
      <c r="C16" s="8">
        <v>0.05</v>
      </c>
      <c r="D16" s="9">
        <f t="shared" si="1"/>
        <v>2250</v>
      </c>
    </row>
    <row r="17" spans="1:4" x14ac:dyDescent="0.25">
      <c r="A17" s="6" t="s">
        <v>10</v>
      </c>
      <c r="B17" s="6"/>
      <c r="C17" s="11">
        <f>C11+C12+C13+C15+C14+C16</f>
        <v>1</v>
      </c>
      <c r="D17" s="9">
        <f>D11+D12+D13+D14+D15+D16</f>
        <v>45000</v>
      </c>
    </row>
  </sheetData>
  <mergeCells count="2">
    <mergeCell ref="A1:D1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25E4-62A4-4F60-AE45-2931DF971F0E}">
  <dimension ref="A1:H7"/>
  <sheetViews>
    <sheetView workbookViewId="0">
      <selection activeCell="D8" sqref="D8"/>
    </sheetView>
  </sheetViews>
  <sheetFormatPr baseColWidth="10" defaultRowHeight="15" x14ac:dyDescent="0.25"/>
  <sheetData>
    <row r="1" spans="1:8" x14ac:dyDescent="0.25">
      <c r="A1" s="4" t="s">
        <v>6</v>
      </c>
      <c r="B1" s="4"/>
      <c r="C1" s="4"/>
      <c r="D1" s="4"/>
    </row>
    <row r="2" spans="1:8" x14ac:dyDescent="0.25">
      <c r="A2" s="5" t="s">
        <v>0</v>
      </c>
      <c r="B2" s="5" t="s">
        <v>1</v>
      </c>
      <c r="C2" s="5" t="s">
        <v>2</v>
      </c>
      <c r="D2" s="5" t="s">
        <v>3</v>
      </c>
      <c r="F2" s="10" t="s">
        <v>7</v>
      </c>
      <c r="G2" s="10"/>
      <c r="H2" s="10"/>
    </row>
    <row r="3" spans="1:8" x14ac:dyDescent="0.25">
      <c r="A3" s="6">
        <v>1</v>
      </c>
      <c r="B3" s="7">
        <v>10000</v>
      </c>
      <c r="C3" s="8">
        <v>0.33</v>
      </c>
      <c r="D3" s="9">
        <f>B3*C3</f>
        <v>3300</v>
      </c>
    </row>
    <row r="4" spans="1:8" x14ac:dyDescent="0.25">
      <c r="A4" s="6">
        <v>2</v>
      </c>
      <c r="B4" s="7">
        <v>10000</v>
      </c>
      <c r="C4" s="8">
        <v>0.45</v>
      </c>
      <c r="D4" s="9">
        <f t="shared" ref="D4:D6" si="0">B4*C4</f>
        <v>4500</v>
      </c>
    </row>
    <row r="5" spans="1:8" x14ac:dyDescent="0.25">
      <c r="A5" s="6">
        <v>3</v>
      </c>
      <c r="B5" s="7">
        <v>10000</v>
      </c>
      <c r="C5" s="8">
        <v>0.15</v>
      </c>
      <c r="D5" s="9">
        <f t="shared" si="0"/>
        <v>1500</v>
      </c>
    </row>
    <row r="6" spans="1:8" x14ac:dyDescent="0.25">
      <c r="A6" s="6">
        <v>4</v>
      </c>
      <c r="B6" s="7">
        <v>10000</v>
      </c>
      <c r="C6" s="8">
        <v>7.0000000000000007E-2</v>
      </c>
      <c r="D6" s="9">
        <f t="shared" si="0"/>
        <v>700.00000000000011</v>
      </c>
    </row>
    <row r="7" spans="1:8" x14ac:dyDescent="0.25">
      <c r="A7" s="6" t="s">
        <v>10</v>
      </c>
      <c r="B7" s="6"/>
      <c r="C7" s="11">
        <f>C3+C5+C4+C6</f>
        <v>1</v>
      </c>
      <c r="D7" s="9">
        <f>D3+D4+D5+D6</f>
        <v>10000</v>
      </c>
    </row>
  </sheetData>
  <mergeCells count="2">
    <mergeCell ref="A1:D1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AABF-805C-4FC9-8FC3-F8479288C9B5}">
  <dimension ref="A2:I19"/>
  <sheetViews>
    <sheetView workbookViewId="0">
      <selection activeCell="H20" sqref="H20"/>
    </sheetView>
  </sheetViews>
  <sheetFormatPr baseColWidth="10" defaultRowHeight="15" x14ac:dyDescent="0.25"/>
  <cols>
    <col min="6" max="6" width="27" bestFit="1" customWidth="1"/>
    <col min="7" max="7" width="17.85546875" bestFit="1" customWidth="1"/>
    <col min="9" max="9" width="12.5703125" bestFit="1" customWidth="1"/>
  </cols>
  <sheetData>
    <row r="2" spans="1:9" x14ac:dyDescent="0.25">
      <c r="A2" s="4" t="s">
        <v>8</v>
      </c>
      <c r="B2" s="4"/>
      <c r="C2" s="4"/>
      <c r="D2" s="4"/>
      <c r="F2" s="13" t="s">
        <v>11</v>
      </c>
      <c r="G2" s="7">
        <v>430000</v>
      </c>
      <c r="I2" t="s">
        <v>20</v>
      </c>
    </row>
    <row r="3" spans="1:9" x14ac:dyDescent="0.25">
      <c r="A3" s="5" t="s">
        <v>0</v>
      </c>
      <c r="B3" s="5" t="s">
        <v>1</v>
      </c>
      <c r="C3" s="5" t="s">
        <v>2</v>
      </c>
      <c r="D3" s="5" t="s">
        <v>3</v>
      </c>
      <c r="F3" s="12" t="s">
        <v>12</v>
      </c>
      <c r="G3" s="7">
        <v>16000</v>
      </c>
      <c r="I3" s="2">
        <v>113900</v>
      </c>
    </row>
    <row r="4" spans="1:9" x14ac:dyDescent="0.25">
      <c r="A4" s="6">
        <v>1</v>
      </c>
      <c r="B4" s="7">
        <v>80000</v>
      </c>
      <c r="C4" s="8">
        <v>0.2</v>
      </c>
      <c r="D4" s="9">
        <f>B4*C4</f>
        <v>16000</v>
      </c>
      <c r="F4" s="6" t="s">
        <v>13</v>
      </c>
      <c r="G4" s="7">
        <v>414000</v>
      </c>
      <c r="I4" s="2">
        <v>414000</v>
      </c>
    </row>
    <row r="5" spans="1:9" x14ac:dyDescent="0.25">
      <c r="A5" s="6">
        <v>2</v>
      </c>
      <c r="B5" s="7">
        <v>80000</v>
      </c>
      <c r="C5" s="8">
        <v>0.32</v>
      </c>
      <c r="D5" s="9">
        <f t="shared" ref="D5:D9" si="0">B5*C5</f>
        <v>25600</v>
      </c>
      <c r="F5" s="6" t="s">
        <v>14</v>
      </c>
      <c r="G5" s="9">
        <f>G2</f>
        <v>430000</v>
      </c>
      <c r="I5" s="2">
        <v>335000</v>
      </c>
    </row>
    <row r="6" spans="1:9" x14ac:dyDescent="0.25">
      <c r="A6" s="6">
        <v>3</v>
      </c>
      <c r="B6" s="7">
        <v>80000</v>
      </c>
      <c r="C6" s="8">
        <v>0.19</v>
      </c>
      <c r="D6" s="9">
        <f t="shared" si="0"/>
        <v>15200</v>
      </c>
      <c r="F6" s="6" t="s">
        <v>15</v>
      </c>
      <c r="G6" s="9">
        <f>G4</f>
        <v>414000</v>
      </c>
    </row>
    <row r="7" spans="1:9" x14ac:dyDescent="0.25">
      <c r="A7" s="6">
        <v>4</v>
      </c>
      <c r="B7" s="7">
        <v>80000</v>
      </c>
      <c r="C7" s="8">
        <v>0.12</v>
      </c>
      <c r="D7" s="9">
        <f t="shared" si="0"/>
        <v>9600</v>
      </c>
    </row>
    <row r="8" spans="1:9" x14ac:dyDescent="0.25">
      <c r="A8" s="6">
        <v>5</v>
      </c>
      <c r="B8" s="7">
        <v>80000</v>
      </c>
      <c r="C8" s="8">
        <v>0.12</v>
      </c>
      <c r="D8" s="9">
        <f t="shared" si="0"/>
        <v>9600</v>
      </c>
    </row>
    <row r="9" spans="1:9" x14ac:dyDescent="0.25">
      <c r="A9" s="6">
        <v>6</v>
      </c>
      <c r="B9" s="7">
        <v>80000</v>
      </c>
      <c r="C9" s="8">
        <v>0.05</v>
      </c>
      <c r="D9" s="9">
        <f t="shared" si="0"/>
        <v>4000</v>
      </c>
    </row>
    <row r="10" spans="1:9" x14ac:dyDescent="0.25">
      <c r="A10" s="6" t="s">
        <v>10</v>
      </c>
      <c r="B10" s="6"/>
      <c r="C10" s="11">
        <f>C4+C5+C6+C8+C7+C9</f>
        <v>1</v>
      </c>
      <c r="D10" s="9">
        <f>D4+D5+D6+D7+D8+D9</f>
        <v>80000</v>
      </c>
    </row>
    <row r="12" spans="1:9" x14ac:dyDescent="0.25">
      <c r="A12" s="1" t="s">
        <v>16</v>
      </c>
      <c r="B12" s="1"/>
      <c r="C12" s="1"/>
      <c r="D12" s="1"/>
      <c r="E12" s="1"/>
    </row>
    <row r="15" spans="1:9" x14ac:dyDescent="0.25">
      <c r="E15" t="s">
        <v>17</v>
      </c>
      <c r="F15" s="6" t="s">
        <v>18</v>
      </c>
      <c r="G15" s="9">
        <f>G2-G3</f>
        <v>414000</v>
      </c>
    </row>
    <row r="16" spans="1:9" x14ac:dyDescent="0.25">
      <c r="F16" s="6" t="s">
        <v>19</v>
      </c>
      <c r="G16" s="7">
        <f>I3+((I4-I5)*0.34)</f>
        <v>140760</v>
      </c>
    </row>
    <row r="17" spans="6:8" x14ac:dyDescent="0.25">
      <c r="F17" s="4" t="s">
        <v>21</v>
      </c>
      <c r="G17" s="4"/>
      <c r="H17" s="4"/>
    </row>
    <row r="18" spans="6:8" x14ac:dyDescent="0.25">
      <c r="F18" s="6" t="s">
        <v>22</v>
      </c>
      <c r="G18" s="9">
        <f>I3+((G2-I5)*0.34)</f>
        <v>146200</v>
      </c>
    </row>
    <row r="19" spans="6:8" x14ac:dyDescent="0.25">
      <c r="F19" s="6" t="s">
        <v>23</v>
      </c>
      <c r="G19" s="9">
        <f>G18-G16</f>
        <v>5440</v>
      </c>
    </row>
  </sheetData>
  <mergeCells count="3">
    <mergeCell ref="A2:D2"/>
    <mergeCell ref="A12:E12"/>
    <mergeCell ref="F17:H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0463-B52D-4C41-857F-A8C4EF6A568C}">
  <dimension ref="A2:K24"/>
  <sheetViews>
    <sheetView tabSelected="1" workbookViewId="0">
      <selection activeCell="G25" sqref="G25"/>
    </sheetView>
  </sheetViews>
  <sheetFormatPr baseColWidth="10" defaultRowHeight="15" x14ac:dyDescent="0.25"/>
  <cols>
    <col min="2" max="2" width="12.5703125" bestFit="1" customWidth="1"/>
    <col min="4" max="4" width="12.5703125" bestFit="1" customWidth="1"/>
    <col min="7" max="7" width="56.7109375" bestFit="1" customWidth="1"/>
    <col min="8" max="8" width="12.5703125" bestFit="1" customWidth="1"/>
  </cols>
  <sheetData>
    <row r="2" spans="1:8" x14ac:dyDescent="0.25">
      <c r="A2" s="4" t="s">
        <v>9</v>
      </c>
      <c r="B2" s="4"/>
      <c r="C2" s="4"/>
      <c r="D2" s="4"/>
      <c r="G2" s="6" t="s">
        <v>24</v>
      </c>
      <c r="H2" s="7">
        <v>15000</v>
      </c>
    </row>
    <row r="3" spans="1:8" x14ac:dyDescent="0.25">
      <c r="A3" s="5" t="s">
        <v>0</v>
      </c>
      <c r="B3" s="5" t="s">
        <v>1</v>
      </c>
      <c r="C3" s="5" t="s">
        <v>2</v>
      </c>
      <c r="D3" s="5" t="s">
        <v>3</v>
      </c>
      <c r="G3" s="12" t="s">
        <v>25</v>
      </c>
      <c r="H3" s="7">
        <v>120000</v>
      </c>
    </row>
    <row r="4" spans="1:8" x14ac:dyDescent="0.25">
      <c r="A4" s="6">
        <v>1</v>
      </c>
      <c r="B4" s="7">
        <v>180000</v>
      </c>
      <c r="C4" s="8">
        <v>0.2</v>
      </c>
      <c r="D4" s="9">
        <f>B4*C4</f>
        <v>36000</v>
      </c>
      <c r="G4" s="6" t="s">
        <v>26</v>
      </c>
      <c r="H4" s="7">
        <v>15000</v>
      </c>
    </row>
    <row r="5" spans="1:8" x14ac:dyDescent="0.25">
      <c r="A5" s="6">
        <v>2</v>
      </c>
      <c r="B5" s="7">
        <v>180000</v>
      </c>
      <c r="C5" s="8">
        <v>0.32</v>
      </c>
      <c r="D5" s="9">
        <f t="shared" ref="D5:D9" si="0">B5*C5</f>
        <v>57600</v>
      </c>
      <c r="G5" s="6" t="s">
        <v>27</v>
      </c>
      <c r="H5" s="7">
        <v>400000</v>
      </c>
    </row>
    <row r="6" spans="1:8" x14ac:dyDescent="0.25">
      <c r="A6" s="6">
        <v>3</v>
      </c>
      <c r="B6" s="7">
        <v>180000</v>
      </c>
      <c r="C6" s="8">
        <v>0.19</v>
      </c>
      <c r="D6" s="9">
        <f t="shared" si="0"/>
        <v>34200</v>
      </c>
      <c r="G6" s="6" t="s">
        <v>28</v>
      </c>
      <c r="H6" s="7">
        <v>70000</v>
      </c>
    </row>
    <row r="7" spans="1:8" x14ac:dyDescent="0.25">
      <c r="A7" s="6">
        <v>4</v>
      </c>
      <c r="B7" s="7">
        <v>180000</v>
      </c>
      <c r="C7" s="8">
        <v>0.12</v>
      </c>
      <c r="D7" s="9">
        <f t="shared" si="0"/>
        <v>21600</v>
      </c>
      <c r="G7" s="6" t="s">
        <v>29</v>
      </c>
      <c r="H7" s="7">
        <v>290000</v>
      </c>
    </row>
    <row r="8" spans="1:8" x14ac:dyDescent="0.25">
      <c r="A8" s="6">
        <v>5</v>
      </c>
      <c r="B8" s="7">
        <v>180000</v>
      </c>
      <c r="C8" s="8">
        <v>0.12</v>
      </c>
      <c r="D8" s="9">
        <f t="shared" si="0"/>
        <v>21600</v>
      </c>
      <c r="G8" s="6" t="s">
        <v>30</v>
      </c>
      <c r="H8" s="8">
        <v>0.4</v>
      </c>
    </row>
    <row r="9" spans="1:8" x14ac:dyDescent="0.25">
      <c r="A9" s="6">
        <v>6</v>
      </c>
      <c r="B9" s="7">
        <v>180000</v>
      </c>
      <c r="C9" s="8">
        <v>0.05</v>
      </c>
      <c r="D9" s="9">
        <f t="shared" si="0"/>
        <v>9000</v>
      </c>
    </row>
    <row r="10" spans="1:8" x14ac:dyDescent="0.25">
      <c r="A10" s="6" t="s">
        <v>10</v>
      </c>
      <c r="B10" s="6"/>
      <c r="C10" s="11">
        <f>C4+C5+C6+C8+C7+C9</f>
        <v>1</v>
      </c>
      <c r="D10" s="9">
        <f>D4+D5+D6+D7+D8+D9</f>
        <v>180000</v>
      </c>
    </row>
    <row r="13" spans="1:8" x14ac:dyDescent="0.25">
      <c r="F13" t="s">
        <v>41</v>
      </c>
      <c r="G13" t="s">
        <v>31</v>
      </c>
      <c r="H13" s="3">
        <v>400000</v>
      </c>
    </row>
    <row r="14" spans="1:8" x14ac:dyDescent="0.25">
      <c r="G14" s="1" t="s">
        <v>32</v>
      </c>
      <c r="H14" s="1"/>
    </row>
    <row r="15" spans="1:8" x14ac:dyDescent="0.25">
      <c r="G15" t="s">
        <v>33</v>
      </c>
      <c r="H15" s="2">
        <v>290000</v>
      </c>
    </row>
    <row r="16" spans="1:8" x14ac:dyDescent="0.25">
      <c r="G16" t="s">
        <v>34</v>
      </c>
      <c r="H16" s="3">
        <f>D6</f>
        <v>34200</v>
      </c>
    </row>
    <row r="17" spans="6:11" x14ac:dyDescent="0.25">
      <c r="G17" t="s">
        <v>35</v>
      </c>
      <c r="H17" s="3">
        <f>H4</f>
        <v>15000</v>
      </c>
    </row>
    <row r="18" spans="6:11" x14ac:dyDescent="0.25">
      <c r="G18" t="s">
        <v>36</v>
      </c>
      <c r="H18" s="2">
        <v>60800</v>
      </c>
    </row>
    <row r="19" spans="6:11" x14ac:dyDescent="0.25">
      <c r="G19" t="s">
        <v>37</v>
      </c>
      <c r="H19" s="2">
        <v>24320</v>
      </c>
    </row>
    <row r="20" spans="6:11" x14ac:dyDescent="0.25">
      <c r="G20" t="s">
        <v>38</v>
      </c>
      <c r="H20" s="2">
        <v>36480</v>
      </c>
    </row>
    <row r="21" spans="6:11" x14ac:dyDescent="0.25">
      <c r="G21" t="s">
        <v>39</v>
      </c>
      <c r="H21" s="3">
        <f>D6</f>
        <v>34200</v>
      </c>
    </row>
    <row r="22" spans="6:11" x14ac:dyDescent="0.25">
      <c r="G22" t="s">
        <v>40</v>
      </c>
      <c r="H22" s="3">
        <f>H20+H21</f>
        <v>70680</v>
      </c>
    </row>
    <row r="24" spans="6:11" x14ac:dyDescent="0.25">
      <c r="F24" t="s">
        <v>17</v>
      </c>
      <c r="G24" s="14" t="s">
        <v>42</v>
      </c>
      <c r="H24" s="14"/>
      <c r="I24" s="14"/>
      <c r="J24" s="14"/>
      <c r="K24" s="14"/>
    </row>
  </sheetData>
  <mergeCells count="3">
    <mergeCell ref="A2:D2"/>
    <mergeCell ref="G14:H14"/>
    <mergeCell ref="G24:K2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P4.1</vt:lpstr>
      <vt:lpstr>P4.2</vt:lpstr>
      <vt:lpstr>P4.3</vt:lpstr>
      <vt:lpstr>P4.4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avila ruiz</dc:creator>
  <cp:lastModifiedBy>fernando avila ruiz</cp:lastModifiedBy>
  <dcterms:created xsi:type="dcterms:W3CDTF">2020-06-20T22:09:45Z</dcterms:created>
  <dcterms:modified xsi:type="dcterms:W3CDTF">2020-06-21T01:47:19Z</dcterms:modified>
</cp:coreProperties>
</file>