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D777C3B8-9B4C-474E-AACF-B8F930A29AF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4.1" sheetId="1" r:id="rId1"/>
    <sheet name="A4.2" sheetId="2" r:id="rId2"/>
    <sheet name="A4.3" sheetId="3" r:id="rId3"/>
    <sheet name="E4.1" sheetId="4" r:id="rId4"/>
    <sheet name="E4.2" sheetId="7" r:id="rId5"/>
    <sheet name="E4.3" sheetId="9" r:id="rId6"/>
    <sheet name="E4.4" sheetId="10" r:id="rId7"/>
    <sheet name="E4.5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3" l="1"/>
  <c r="C9" i="3" s="1"/>
  <c r="C11" i="3" s="1"/>
  <c r="C13" i="3" s="1"/>
  <c r="C5" i="3"/>
  <c r="B26" i="1" l="1"/>
  <c r="B27" i="1" s="1"/>
</calcChain>
</file>

<file path=xl/sharedStrings.xml><?xml version="1.0" encoding="utf-8"?>
<sst xmlns="http://schemas.openxmlformats.org/spreadsheetml/2006/main" count="101" uniqueCount="97">
  <si>
    <t>Depreciación y flujo de efectivo</t>
  </si>
  <si>
    <t xml:space="preserve">a) Calendario de depreciación </t>
  </si>
  <si>
    <t>Año</t>
  </si>
  <si>
    <t>Costos</t>
  </si>
  <si>
    <t>%</t>
  </si>
  <si>
    <t>Depreciación</t>
  </si>
  <si>
    <t>b) Flujo de efectivo</t>
  </si>
  <si>
    <t>UAII</t>
  </si>
  <si>
    <t>UONDI</t>
  </si>
  <si>
    <t>Flujos de efectivo</t>
  </si>
  <si>
    <t xml:space="preserve">c) Cambios en los activos fijos </t>
  </si>
  <si>
    <t>IAFN</t>
  </si>
  <si>
    <t>Cuenta</t>
  </si>
  <si>
    <t>IA</t>
  </si>
  <si>
    <t>FA</t>
  </si>
  <si>
    <t>Activos fijos netos</t>
  </si>
  <si>
    <t>Activos corrientes</t>
  </si>
  <si>
    <t>Cuentas por pagar</t>
  </si>
  <si>
    <t>Deudas Acumuladas</t>
  </si>
  <si>
    <t>Año 6</t>
  </si>
  <si>
    <t>Activos fijos netos:</t>
  </si>
  <si>
    <t>Cambios Activos corrientes</t>
  </si>
  <si>
    <t>Cuentas por pagar y deudas</t>
  </si>
  <si>
    <t>Presupuesto caja Abril-Junio</t>
  </si>
  <si>
    <t>Cuentas por cobrar</t>
  </si>
  <si>
    <t xml:space="preserve">                                                      Febrero</t>
  </si>
  <si>
    <t>Marzo</t>
  </si>
  <si>
    <t>Abril</t>
  </si>
  <si>
    <t>Mayo</t>
  </si>
  <si>
    <t>Junio</t>
  </si>
  <si>
    <t>Julio</t>
  </si>
  <si>
    <t>Agosto</t>
  </si>
  <si>
    <t>Cuentas Pronosticadas</t>
  </si>
  <si>
    <t>Cobros de Cuentas pronosticados</t>
  </si>
  <si>
    <t>Un mes después (0.7 x 0.7)= 0.49</t>
  </si>
  <si>
    <t>Dos meses después</t>
  </si>
  <si>
    <t>Total de entradas de efectivo</t>
  </si>
  <si>
    <t>Desembolsos</t>
  </si>
  <si>
    <t>Flujo de efectivo neto</t>
  </si>
  <si>
    <t>Efectivo Inicial</t>
  </si>
  <si>
    <t>Efectivo final</t>
  </si>
  <si>
    <t>Saldo efectivo mínimo</t>
  </si>
  <si>
    <t>Financiamiento total requerido</t>
  </si>
  <si>
    <t>Saldo de efectivo excedente</t>
  </si>
  <si>
    <t>b)</t>
  </si>
  <si>
    <t>Monto</t>
  </si>
  <si>
    <t>Fuente del monto</t>
  </si>
  <si>
    <t>Efectivo</t>
  </si>
  <si>
    <t>Saldo minimo junio</t>
  </si>
  <si>
    <t>Documentos por pagar</t>
  </si>
  <si>
    <t>Financiamiento</t>
  </si>
  <si>
    <t>Valores negociables</t>
  </si>
  <si>
    <t>saldo de efectivo excedente</t>
  </si>
  <si>
    <t xml:space="preserve">Estado de presupuesto de caja </t>
  </si>
  <si>
    <t>Estado de Resultados 31 de Diciembre de 2013</t>
  </si>
  <si>
    <t>Ingresos por ventas</t>
  </si>
  <si>
    <t>Menos: Costos de bienes vendidos</t>
  </si>
  <si>
    <t>Utilidad Bruta:</t>
  </si>
  <si>
    <t>Menos: Gastos operativos</t>
  </si>
  <si>
    <t>Utilidad operativa</t>
  </si>
  <si>
    <t>Menos Gastos por intereses</t>
  </si>
  <si>
    <t>Utilidad neta antes de Impuestos</t>
  </si>
  <si>
    <t>Menos Impuestos</t>
  </si>
  <si>
    <t>Utilidad neta despues de impuestos</t>
  </si>
  <si>
    <t>Menos dividendos de efectivos</t>
  </si>
  <si>
    <t>Ganancias Retenidas</t>
  </si>
  <si>
    <t>El costo instalado de un nuevo controlador computarizado fue de $65,000. Calcule el pro-</t>
  </si>
  <si>
    <t>grama de depreciación por año suponiendo un periodo de recuperación de 5 años y usan-</t>
  </si>
  <si>
    <t>do los porcentajes de depreciación MACRS adecuados que se presentan en la tabla 4.2.</t>
  </si>
  <si>
    <t>Valor Activo</t>
  </si>
  <si>
    <t>Depreciciacion</t>
  </si>
  <si>
    <t>Valor en los libros</t>
  </si>
  <si>
    <t>Recuperacion a los 5 años</t>
  </si>
  <si>
    <t>Tasa %</t>
  </si>
  <si>
    <t>a)Los valores negociables aumentaron, Salida de efectivo</t>
  </si>
  <si>
    <t xml:space="preserve"> b)El terreno y los edificios disminuyeron, Entrada de efectivo</t>
  </si>
  <si>
    <t>c)Las cuentas por pagar aumentaron, Entrada de efectivo</t>
  </si>
  <si>
    <t>d)Los vehículos disminuyeron, Entrada de efectivo</t>
  </si>
  <si>
    <t>e)Las cuentas por cobrar aumentaron Salida de efectivo</t>
  </si>
  <si>
    <t>f)Se pagaron dividendos. Salida de efectivo</t>
  </si>
  <si>
    <t xml:space="preserve">CLASIFICICACION </t>
  </si>
  <si>
    <t>Flujo de efectivo operativo =200,000 x (1-0.35)+ 200,000 = 330,000 + 200,000 =530,000</t>
  </si>
  <si>
    <t>La empresa Kleczka, Inc. Tiene un flujo de efectivo operativo de $530,000.</t>
  </si>
  <si>
    <t>flujo de efectivo libre = 700,000 – 300,000 – 150,000 = 250,000</t>
  </si>
  <si>
    <t>La empresa Xero, Inc. Tiene un flujo de efectivo libre de $250,000.</t>
  </si>
  <si>
    <t>Rimier Corp.</t>
  </si>
  <si>
    <t>Ventas</t>
  </si>
  <si>
    <t>Costos de mercancias vendidas</t>
  </si>
  <si>
    <t>Costos Fijos</t>
  </si>
  <si>
    <t>Costos Variables</t>
  </si>
  <si>
    <t>Total de costos de venta</t>
  </si>
  <si>
    <t>Ganancias Bruta</t>
  </si>
  <si>
    <t>Gastos Operacionales Fijos</t>
  </si>
  <si>
    <t>Gastos Variables</t>
  </si>
  <si>
    <t xml:space="preserve">Total de gastos operacionales </t>
  </si>
  <si>
    <t>Gastos de intereses</t>
  </si>
  <si>
    <t>Utilidad antes de impuesto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</si>
</sst>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  <xf numFmtId="0" fontId="3" fillId="0" borderId="4" applyNumberFormat="0" applyFill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vertical="center" wrapText="1"/>
    </xf>
    <xf numFmtId="0" fontId="3" fillId="0" borderId="4" xfId="5" applyAlignment="1">
      <alignment horizontal="right"/>
    </xf>
    <xf numFmtId="6" fontId="3" fillId="0" borderId="4" xfId="5" applyNumberFormat="1"/>
    <xf numFmtId="0" fontId="3" fillId="0" borderId="0" xfId="0" applyFont="1" applyAlignment="1"/>
    <xf numFmtId="0" fontId="1" fillId="7" borderId="0" xfId="7"/>
    <xf numFmtId="0" fontId="0" fillId="0" borderId="0" xfId="0" applyAlignment="1">
      <alignment vertical="center"/>
    </xf>
    <xf numFmtId="0" fontId="1" fillId="7" borderId="0" xfId="7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0" fillId="15" borderId="0" xfId="13" applyFont="1" applyFill="1"/>
    <xf numFmtId="0" fontId="1" fillId="16" borderId="0" xfId="10" applyFill="1"/>
    <xf numFmtId="3" fontId="1" fillId="16" borderId="0" xfId="10" applyNumberFormat="1" applyFill="1"/>
    <xf numFmtId="0" fontId="6" fillId="17" borderId="0" xfId="12" applyFill="1" applyAlignment="1">
      <alignment horizontal="center"/>
    </xf>
    <xf numFmtId="0" fontId="1" fillId="18" borderId="0" xfId="11" applyFill="1"/>
    <xf numFmtId="3" fontId="1" fillId="18" borderId="0" xfId="11" applyNumberFormat="1" applyFill="1"/>
    <xf numFmtId="0" fontId="7" fillId="19" borderId="19" xfId="0" applyFont="1" applyFill="1" applyBorder="1" applyAlignment="1">
      <alignment vertical="center"/>
    </xf>
    <xf numFmtId="0" fontId="0" fillId="19" borderId="19" xfId="0" applyFill="1" applyBorder="1"/>
    <xf numFmtId="0" fontId="3" fillId="20" borderId="19" xfId="2" applyFont="1" applyFill="1" applyBorder="1" applyAlignment="1"/>
    <xf numFmtId="0" fontId="0" fillId="18" borderId="19" xfId="0" applyFill="1" applyBorder="1"/>
    <xf numFmtId="6" fontId="0" fillId="18" borderId="19" xfId="0" applyNumberFormat="1" applyFill="1" applyBorder="1"/>
    <xf numFmtId="9" fontId="0" fillId="18" borderId="19" xfId="0" applyNumberFormat="1" applyFill="1" applyBorder="1"/>
    <xf numFmtId="0" fontId="0" fillId="21" borderId="19" xfId="0" applyFill="1" applyBorder="1"/>
    <xf numFmtId="6" fontId="0" fillId="21" borderId="19" xfId="0" applyNumberFormat="1" applyFill="1" applyBorder="1"/>
    <xf numFmtId="0" fontId="11" fillId="22" borderId="0" xfId="0" applyFont="1" applyFill="1" applyAlignment="1">
      <alignment horizontal="center"/>
    </xf>
    <xf numFmtId="0" fontId="12" fillId="20" borderId="19" xfId="1" applyFont="1" applyFill="1" applyBorder="1" applyAlignment="1">
      <alignment horizontal="center"/>
    </xf>
    <xf numFmtId="3" fontId="12" fillId="20" borderId="19" xfId="1" applyNumberFormat="1" applyFont="1" applyFill="1" applyBorder="1" applyAlignment="1">
      <alignment horizontal="center"/>
    </xf>
    <xf numFmtId="3" fontId="0" fillId="18" borderId="19" xfId="0" applyNumberFormat="1" applyFill="1" applyBorder="1"/>
    <xf numFmtId="0" fontId="0" fillId="23" borderId="5" xfId="0" applyFill="1" applyBorder="1" applyAlignment="1">
      <alignment vertical="center" wrapText="1"/>
    </xf>
    <xf numFmtId="0" fontId="0" fillId="23" borderId="7" xfId="0" applyFill="1" applyBorder="1" applyAlignment="1">
      <alignment vertical="center" wrapText="1"/>
    </xf>
    <xf numFmtId="0" fontId="0" fillId="23" borderId="10" xfId="0" applyFill="1" applyBorder="1" applyAlignment="1">
      <alignment vertical="center" wrapText="1"/>
    </xf>
    <xf numFmtId="0" fontId="0" fillId="24" borderId="8" xfId="0" applyFill="1" applyBorder="1" applyAlignment="1">
      <alignment vertical="center" wrapText="1"/>
    </xf>
    <xf numFmtId="6" fontId="0" fillId="24" borderId="10" xfId="0" applyNumberFormat="1" applyFill="1" applyBorder="1" applyAlignment="1">
      <alignment vertical="center" wrapText="1"/>
    </xf>
    <xf numFmtId="0" fontId="0" fillId="24" borderId="10" xfId="0" applyFill="1" applyBorder="1" applyAlignment="1">
      <alignment vertical="center" wrapText="1"/>
    </xf>
    <xf numFmtId="0" fontId="0" fillId="24" borderId="5" xfId="0" applyFill="1" applyBorder="1" applyAlignment="1">
      <alignment vertical="center" wrapText="1"/>
    </xf>
    <xf numFmtId="0" fontId="0" fillId="24" borderId="7" xfId="0" applyFill="1" applyBorder="1" applyAlignment="1">
      <alignment vertical="center" wrapText="1"/>
    </xf>
    <xf numFmtId="0" fontId="0" fillId="24" borderId="14" xfId="0" applyFill="1" applyBorder="1" applyAlignment="1">
      <alignment vertical="center" wrapText="1"/>
    </xf>
    <xf numFmtId="6" fontId="0" fillId="24" borderId="14" xfId="0" applyNumberFormat="1" applyFill="1" applyBorder="1" applyAlignment="1">
      <alignment vertical="center" wrapText="1"/>
    </xf>
    <xf numFmtId="0" fontId="0" fillId="24" borderId="15" xfId="0" applyFill="1" applyBorder="1" applyAlignment="1">
      <alignment vertical="center" wrapText="1"/>
    </xf>
    <xf numFmtId="0" fontId="0" fillId="24" borderId="16" xfId="0" applyFill="1" applyBorder="1" applyAlignment="1">
      <alignment vertical="center" wrapText="1"/>
    </xf>
    <xf numFmtId="0" fontId="0" fillId="24" borderId="8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6" fontId="0" fillId="24" borderId="12" xfId="0" applyNumberFormat="1" applyFill="1" applyBorder="1" applyAlignment="1">
      <alignment vertical="center" wrapText="1"/>
    </xf>
    <xf numFmtId="6" fontId="0" fillId="24" borderId="8" xfId="0" applyNumberFormat="1" applyFill="1" applyBorder="1" applyAlignment="1">
      <alignment vertical="center" wrapText="1"/>
    </xf>
    <xf numFmtId="0" fontId="0" fillId="24" borderId="9" xfId="0" applyFill="1" applyBorder="1" applyAlignment="1">
      <alignment vertical="center" wrapText="1"/>
    </xf>
    <xf numFmtId="0" fontId="0" fillId="24" borderId="10" xfId="0" applyFill="1" applyBorder="1" applyAlignment="1">
      <alignment vertical="center" wrapText="1"/>
    </xf>
    <xf numFmtId="6" fontId="0" fillId="24" borderId="5" xfId="0" applyNumberFormat="1" applyFill="1" applyBorder="1" applyAlignment="1">
      <alignment vertical="center" wrapText="1"/>
    </xf>
    <xf numFmtId="6" fontId="0" fillId="24" borderId="7" xfId="0" applyNumberFormat="1" applyFill="1" applyBorder="1" applyAlignment="1">
      <alignment vertical="center" wrapText="1"/>
    </xf>
    <xf numFmtId="0" fontId="0" fillId="24" borderId="17" xfId="0" applyFill="1" applyBorder="1" applyAlignment="1">
      <alignment vertical="center" wrapText="1"/>
    </xf>
    <xf numFmtId="0" fontId="0" fillId="24" borderId="18" xfId="0" applyFill="1" applyBorder="1" applyAlignment="1">
      <alignment vertical="center" wrapText="1"/>
    </xf>
    <xf numFmtId="0" fontId="0" fillId="24" borderId="0" xfId="0" applyFill="1" applyAlignment="1">
      <alignment vertical="center" wrapText="1"/>
    </xf>
    <xf numFmtId="0" fontId="0" fillId="24" borderId="13" xfId="0" applyFill="1" applyBorder="1" applyAlignment="1">
      <alignment vertical="center" wrapText="1"/>
    </xf>
    <xf numFmtId="0" fontId="0" fillId="24" borderId="11" xfId="0" applyFill="1" applyBorder="1" applyAlignment="1">
      <alignment vertical="center" wrapText="1"/>
    </xf>
    <xf numFmtId="6" fontId="0" fillId="26" borderId="19" xfId="2" applyNumberFormat="1" applyFont="1" applyFill="1" applyBorder="1"/>
    <xf numFmtId="0" fontId="5" fillId="26" borderId="19" xfId="4" applyFill="1" applyBorder="1"/>
    <xf numFmtId="0" fontId="3" fillId="27" borderId="0" xfId="7" applyFont="1" applyFill="1" applyAlignment="1">
      <alignment horizontal="center"/>
    </xf>
    <xf numFmtId="0" fontId="1" fillId="27" borderId="0" xfId="7" applyFill="1" applyAlignment="1">
      <alignment horizontal="center"/>
    </xf>
    <xf numFmtId="0" fontId="1" fillId="26" borderId="0" xfId="8" applyFill="1"/>
    <xf numFmtId="6" fontId="1" fillId="26" borderId="0" xfId="8" applyNumberFormat="1" applyFill="1"/>
    <xf numFmtId="3" fontId="1" fillId="26" borderId="0" xfId="8" applyNumberFormat="1" applyFill="1"/>
    <xf numFmtId="0" fontId="6" fillId="28" borderId="0" xfId="9" applyFill="1"/>
    <xf numFmtId="3" fontId="6" fillId="28" borderId="0" xfId="9" applyNumberFormat="1" applyFill="1"/>
    <xf numFmtId="0" fontId="6" fillId="27" borderId="0" xfId="6" applyFill="1"/>
    <xf numFmtId="3" fontId="6" fillId="27" borderId="0" xfId="6" applyNumberFormat="1" applyFill="1"/>
    <xf numFmtId="0" fontId="6" fillId="27" borderId="0" xfId="14" applyFill="1"/>
    <xf numFmtId="3" fontId="6" fillId="27" borderId="0" xfId="14" applyNumberFormat="1" applyFill="1"/>
    <xf numFmtId="0" fontId="6" fillId="27" borderId="0" xfId="13" applyFill="1"/>
    <xf numFmtId="3" fontId="6" fillId="27" borderId="0" xfId="13" applyNumberFormat="1" applyFill="1"/>
    <xf numFmtId="0" fontId="6" fillId="29" borderId="19" xfId="6" applyFill="1" applyBorder="1"/>
    <xf numFmtId="0" fontId="1" fillId="30" borderId="19" xfId="7" applyFill="1" applyBorder="1"/>
    <xf numFmtId="3" fontId="1" fillId="30" borderId="19" xfId="7" applyNumberFormat="1" applyFill="1" applyBorder="1"/>
    <xf numFmtId="6" fontId="1" fillId="30" borderId="19" xfId="7" applyNumberFormat="1" applyFill="1" applyBorder="1"/>
    <xf numFmtId="0" fontId="12" fillId="25" borderId="20" xfId="3" applyFont="1" applyFill="1" applyBorder="1" applyAlignment="1">
      <alignment horizontal="center" vertical="center" wrapText="1"/>
    </xf>
    <xf numFmtId="0" fontId="12" fillId="25" borderId="20" xfId="3" applyFont="1" applyFill="1" applyBorder="1" applyAlignment="1">
      <alignment horizontal="center"/>
    </xf>
    <xf numFmtId="0" fontId="12" fillId="26" borderId="19" xfId="3" applyFont="1" applyFill="1" applyBorder="1"/>
    <xf numFmtId="0" fontId="12" fillId="26" borderId="19" xfId="3" applyFont="1" applyFill="1" applyBorder="1" applyAlignment="1">
      <alignment vertical="center" wrapText="1"/>
    </xf>
  </cellXfs>
  <cellStyles count="15">
    <cellStyle name="20% - Énfasis1" xfId="7" builtinId="30"/>
    <cellStyle name="20% - Énfasis4" xfId="10" builtinId="42"/>
    <cellStyle name="40% - Énfasis1" xfId="8" builtinId="31"/>
    <cellStyle name="40% - Énfasis4" xfId="11" builtinId="43"/>
    <cellStyle name="60% - Énfasis1" xfId="9" builtinId="32"/>
    <cellStyle name="60% - Énfasis4" xfId="12" builtinId="44"/>
    <cellStyle name="60% - Énfasis5" xfId="14" builtinId="48"/>
    <cellStyle name="Énfasis1" xfId="6" builtinId="29"/>
    <cellStyle name="Énfasis5" xfId="13" builtinId="45"/>
    <cellStyle name="Entrada" xfId="3" builtinId="20"/>
    <cellStyle name="Neutral" xfId="1" builtinId="28"/>
    <cellStyle name="Normal" xfId="0" builtinId="0"/>
    <cellStyle name="Notas" xfId="2" builtinId="10"/>
    <cellStyle name="Salida" xfId="4" builtinId="21"/>
    <cellStyle name="Total" xfId="5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H2" sqref="H2"/>
    </sheetView>
  </sheetViews>
  <sheetFormatPr baseColWidth="10" defaultRowHeight="15" x14ac:dyDescent="0.25"/>
  <cols>
    <col min="1" max="1" width="28.140625" bestFit="1" customWidth="1"/>
    <col min="3" max="3" width="13.5703125" customWidth="1"/>
    <col min="4" max="4" width="15.7109375" customWidth="1"/>
    <col min="10" max="10" width="14.7109375" customWidth="1"/>
    <col min="11" max="11" width="17.140625" customWidth="1"/>
  </cols>
  <sheetData>
    <row r="1" spans="1:11" ht="15.75" x14ac:dyDescent="0.25">
      <c r="A1" s="31" t="s">
        <v>0</v>
      </c>
      <c r="B1" s="31"/>
      <c r="C1" s="31"/>
      <c r="D1" s="31"/>
    </row>
    <row r="3" spans="1:11" x14ac:dyDescent="0.25">
      <c r="A3" t="s">
        <v>1</v>
      </c>
      <c r="G3" t="s">
        <v>6</v>
      </c>
    </row>
    <row r="6" spans="1:11" x14ac:dyDescent="0.25">
      <c r="A6" s="25" t="s">
        <v>2</v>
      </c>
      <c r="B6" s="25" t="s">
        <v>3</v>
      </c>
      <c r="C6" s="25" t="s">
        <v>4</v>
      </c>
      <c r="D6" s="25" t="s">
        <v>5</v>
      </c>
      <c r="E6" s="1"/>
      <c r="G6" s="25" t="s">
        <v>2</v>
      </c>
      <c r="H6" s="25" t="s">
        <v>7</v>
      </c>
      <c r="I6" s="25" t="s">
        <v>8</v>
      </c>
      <c r="J6" s="25" t="s">
        <v>5</v>
      </c>
      <c r="K6" s="25" t="s">
        <v>9</v>
      </c>
    </row>
    <row r="7" spans="1:11" x14ac:dyDescent="0.25">
      <c r="A7" s="26">
        <v>1</v>
      </c>
      <c r="B7" s="27">
        <v>150000</v>
      </c>
      <c r="C7" s="28">
        <v>0.2</v>
      </c>
      <c r="D7" s="27">
        <v>30000</v>
      </c>
      <c r="G7" s="29">
        <v>1</v>
      </c>
      <c r="H7" s="30">
        <v>160000</v>
      </c>
      <c r="I7" s="30">
        <v>96000</v>
      </c>
      <c r="J7" s="30">
        <v>30000</v>
      </c>
      <c r="K7" s="30">
        <v>126000</v>
      </c>
    </row>
    <row r="8" spans="1:11" x14ac:dyDescent="0.25">
      <c r="A8" s="26">
        <v>2</v>
      </c>
      <c r="B8" s="27">
        <v>150000</v>
      </c>
      <c r="C8" s="28">
        <v>0.32</v>
      </c>
      <c r="D8" s="27">
        <v>48000</v>
      </c>
      <c r="G8" s="29">
        <v>2</v>
      </c>
      <c r="H8" s="30">
        <v>160000</v>
      </c>
      <c r="I8" s="30">
        <v>96000</v>
      </c>
      <c r="J8" s="30">
        <v>48000</v>
      </c>
      <c r="K8" s="30">
        <v>144000</v>
      </c>
    </row>
    <row r="9" spans="1:11" x14ac:dyDescent="0.25">
      <c r="A9" s="26">
        <v>3</v>
      </c>
      <c r="B9" s="27">
        <v>150000</v>
      </c>
      <c r="C9" s="28">
        <v>0.19</v>
      </c>
      <c r="D9" s="27">
        <v>28500</v>
      </c>
      <c r="G9" s="29">
        <v>3</v>
      </c>
      <c r="H9" s="30">
        <v>160000</v>
      </c>
      <c r="I9" s="30">
        <v>96000</v>
      </c>
      <c r="J9" s="30">
        <v>28500</v>
      </c>
      <c r="K9" s="30">
        <v>124000</v>
      </c>
    </row>
    <row r="10" spans="1:11" x14ac:dyDescent="0.25">
      <c r="A10" s="26">
        <v>4</v>
      </c>
      <c r="B10" s="27">
        <v>150000</v>
      </c>
      <c r="C10" s="28">
        <v>0.12</v>
      </c>
      <c r="D10" s="27">
        <v>18000</v>
      </c>
      <c r="G10" s="29">
        <v>4</v>
      </c>
      <c r="H10" s="30">
        <v>160000</v>
      </c>
      <c r="I10" s="30">
        <v>96000</v>
      </c>
      <c r="J10" s="30">
        <v>18000</v>
      </c>
      <c r="K10" s="30">
        <v>114000</v>
      </c>
    </row>
    <row r="11" spans="1:11" x14ac:dyDescent="0.25">
      <c r="A11" s="26">
        <v>5</v>
      </c>
      <c r="B11" s="27">
        <v>150000</v>
      </c>
      <c r="C11" s="28">
        <v>0.12</v>
      </c>
      <c r="D11" s="27">
        <v>18000</v>
      </c>
      <c r="G11" s="29">
        <v>5</v>
      </c>
      <c r="H11" s="30">
        <v>160000</v>
      </c>
      <c r="I11" s="30">
        <v>96000</v>
      </c>
      <c r="J11" s="30">
        <v>18000</v>
      </c>
      <c r="K11" s="30">
        <v>114000</v>
      </c>
    </row>
    <row r="12" spans="1:11" x14ac:dyDescent="0.25">
      <c r="A12" s="26">
        <v>6</v>
      </c>
      <c r="B12" s="27">
        <v>150000</v>
      </c>
      <c r="C12" s="28">
        <v>0.05</v>
      </c>
      <c r="D12" s="27">
        <v>7500</v>
      </c>
      <c r="G12" s="29">
        <v>6</v>
      </c>
      <c r="H12" s="30">
        <v>160000</v>
      </c>
      <c r="I12" s="30">
        <v>96000</v>
      </c>
      <c r="J12" s="30">
        <v>7500</v>
      </c>
      <c r="K12" s="30">
        <v>103500</v>
      </c>
    </row>
    <row r="17" spans="1:3" x14ac:dyDescent="0.25">
      <c r="A17" t="s">
        <v>10</v>
      </c>
    </row>
    <row r="18" spans="1:3" x14ac:dyDescent="0.25">
      <c r="A18" s="32" t="s">
        <v>12</v>
      </c>
      <c r="B18" s="33" t="s">
        <v>13</v>
      </c>
      <c r="C18" s="32" t="s">
        <v>14</v>
      </c>
    </row>
    <row r="19" spans="1:3" x14ac:dyDescent="0.25">
      <c r="A19" s="26" t="s">
        <v>15</v>
      </c>
      <c r="B19" s="27">
        <v>7500</v>
      </c>
      <c r="C19" s="26">
        <v>0</v>
      </c>
    </row>
    <row r="20" spans="1:3" x14ac:dyDescent="0.25">
      <c r="A20" s="26" t="s">
        <v>16</v>
      </c>
      <c r="B20" s="34">
        <v>90000</v>
      </c>
      <c r="C20" s="34">
        <v>110000</v>
      </c>
    </row>
    <row r="21" spans="1:3" x14ac:dyDescent="0.25">
      <c r="A21" s="26" t="s">
        <v>17</v>
      </c>
      <c r="B21" s="34">
        <v>40000</v>
      </c>
      <c r="C21" s="34">
        <v>45000</v>
      </c>
    </row>
    <row r="22" spans="1:3" x14ac:dyDescent="0.25">
      <c r="A22" s="26" t="s">
        <v>18</v>
      </c>
      <c r="B22" s="34">
        <v>8000</v>
      </c>
      <c r="C22" s="34">
        <v>7000</v>
      </c>
    </row>
    <row r="24" spans="1:3" x14ac:dyDescent="0.25">
      <c r="A24" t="s">
        <v>19</v>
      </c>
    </row>
    <row r="25" spans="1:3" x14ac:dyDescent="0.25">
      <c r="A25" t="s">
        <v>11</v>
      </c>
      <c r="B25" s="4"/>
      <c r="C25" s="1"/>
    </row>
    <row r="26" spans="1:3" x14ac:dyDescent="0.25">
      <c r="A26" t="s">
        <v>20</v>
      </c>
      <c r="B26" s="2">
        <f>(C19-B19)</f>
        <v>-7500</v>
      </c>
    </row>
    <row r="27" spans="1:3" x14ac:dyDescent="0.25">
      <c r="A27" t="s">
        <v>21</v>
      </c>
      <c r="B27" s="3">
        <f>(B26+B19)</f>
        <v>0</v>
      </c>
      <c r="C27" s="3"/>
    </row>
    <row r="28" spans="1:3" x14ac:dyDescent="0.25">
      <c r="A28" t="s">
        <v>22</v>
      </c>
      <c r="B28" s="3">
        <v>4000</v>
      </c>
      <c r="C28" s="3"/>
    </row>
    <row r="29" spans="1:3" x14ac:dyDescent="0.25">
      <c r="B29" s="3"/>
      <c r="C29" s="3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27"/>
  <sheetViews>
    <sheetView tabSelected="1" workbookViewId="0">
      <selection activeCell="A4" sqref="A4:F4"/>
    </sheetView>
  </sheetViews>
  <sheetFormatPr baseColWidth="10" defaultRowHeight="15" x14ac:dyDescent="0.25"/>
  <cols>
    <col min="1" max="1" width="26.28515625" customWidth="1"/>
    <col min="2" max="2" width="21.85546875" customWidth="1"/>
    <col min="3" max="3" width="29.42578125" customWidth="1"/>
  </cols>
  <sheetData>
    <row r="3" spans="1:9" ht="15.75" thickBot="1" x14ac:dyDescent="0.3"/>
    <row r="4" spans="1:9" ht="15.75" thickBot="1" x14ac:dyDescent="0.3">
      <c r="A4" s="14" t="s">
        <v>23</v>
      </c>
      <c r="B4" s="15"/>
      <c r="C4" s="15"/>
      <c r="D4" s="15"/>
      <c r="E4" s="15"/>
      <c r="F4" s="16"/>
      <c r="G4" s="14" t="s">
        <v>24</v>
      </c>
      <c r="H4" s="15"/>
      <c r="I4" s="16"/>
    </row>
    <row r="5" spans="1:9" ht="15.75" thickBot="1" x14ac:dyDescent="0.3">
      <c r="A5" s="35" t="s">
        <v>25</v>
      </c>
      <c r="B5" s="36"/>
      <c r="C5" s="37" t="s">
        <v>26</v>
      </c>
      <c r="D5" s="37" t="s">
        <v>27</v>
      </c>
      <c r="E5" s="37" t="s">
        <v>28</v>
      </c>
      <c r="F5" s="37" t="s">
        <v>29</v>
      </c>
      <c r="G5" s="37" t="s">
        <v>30</v>
      </c>
      <c r="H5" s="35" t="s">
        <v>31</v>
      </c>
      <c r="I5" s="36"/>
    </row>
    <row r="6" spans="1:9" ht="15.75" thickBot="1" x14ac:dyDescent="0.3">
      <c r="A6" s="38" t="s">
        <v>32</v>
      </c>
      <c r="B6" s="39">
        <v>500</v>
      </c>
      <c r="C6" s="39">
        <v>600</v>
      </c>
      <c r="D6" s="39">
        <v>400</v>
      </c>
      <c r="E6" s="39">
        <v>200</v>
      </c>
      <c r="F6" s="39">
        <v>200</v>
      </c>
      <c r="G6" s="40"/>
      <c r="H6" s="41"/>
      <c r="I6" s="42"/>
    </row>
    <row r="7" spans="1:9" ht="30.75" thickBot="1" x14ac:dyDescent="0.3">
      <c r="A7" s="38" t="s">
        <v>33</v>
      </c>
      <c r="B7" s="39">
        <v>150</v>
      </c>
      <c r="C7" s="39">
        <v>180</v>
      </c>
      <c r="D7" s="39">
        <v>120</v>
      </c>
      <c r="E7" s="39">
        <v>60</v>
      </c>
      <c r="F7" s="39">
        <v>60</v>
      </c>
      <c r="G7" s="40"/>
      <c r="H7" s="41"/>
      <c r="I7" s="42"/>
    </row>
    <row r="8" spans="1:9" x14ac:dyDescent="0.25">
      <c r="A8" s="43" t="s">
        <v>34</v>
      </c>
      <c r="B8" s="43"/>
      <c r="C8" s="44">
        <v>245</v>
      </c>
      <c r="D8" s="43">
        <v>294</v>
      </c>
      <c r="E8" s="43">
        <v>196</v>
      </c>
      <c r="F8" s="43">
        <v>98</v>
      </c>
      <c r="G8" s="44">
        <v>98</v>
      </c>
      <c r="H8" s="45"/>
      <c r="I8" s="46"/>
    </row>
    <row r="9" spans="1:9" ht="15.75" thickBot="1" x14ac:dyDescent="0.3">
      <c r="A9" s="47"/>
      <c r="B9" s="48"/>
      <c r="C9" s="49"/>
      <c r="D9" s="47"/>
      <c r="E9" s="47"/>
      <c r="F9" s="47"/>
      <c r="G9" s="50"/>
      <c r="H9" s="51"/>
      <c r="I9" s="52"/>
    </row>
    <row r="10" spans="1:9" ht="15.75" thickBot="1" x14ac:dyDescent="0.3">
      <c r="A10" s="38" t="s">
        <v>35</v>
      </c>
      <c r="B10" s="48"/>
      <c r="C10" s="49"/>
      <c r="D10" s="43">
        <v>105</v>
      </c>
      <c r="E10" s="43">
        <v>126</v>
      </c>
      <c r="F10" s="43">
        <v>84</v>
      </c>
      <c r="G10" s="40">
        <v>42</v>
      </c>
      <c r="H10" s="53">
        <v>42</v>
      </c>
      <c r="I10" s="54"/>
    </row>
    <row r="11" spans="1:9" ht="15.75" thickBot="1" x14ac:dyDescent="0.3">
      <c r="A11" s="38"/>
      <c r="B11" s="48"/>
      <c r="C11" s="50"/>
      <c r="D11" s="47"/>
      <c r="E11" s="47"/>
      <c r="F11" s="47"/>
      <c r="G11" s="39">
        <v>140</v>
      </c>
      <c r="H11" s="39">
        <v>42</v>
      </c>
      <c r="I11" s="39">
        <v>182</v>
      </c>
    </row>
    <row r="12" spans="1:9" ht="30.75" thickBot="1" x14ac:dyDescent="0.3">
      <c r="A12" s="38" t="s">
        <v>36</v>
      </c>
      <c r="B12" s="48"/>
      <c r="C12" s="43"/>
      <c r="D12" s="39">
        <v>519</v>
      </c>
      <c r="E12" s="39">
        <v>382</v>
      </c>
      <c r="F12" s="39">
        <v>242</v>
      </c>
      <c r="G12" s="45"/>
      <c r="H12" s="55"/>
      <c r="I12" s="46"/>
    </row>
    <row r="13" spans="1:9" ht="15.75" thickBot="1" x14ac:dyDescent="0.3">
      <c r="A13" s="38" t="s">
        <v>37</v>
      </c>
      <c r="B13" s="48"/>
      <c r="C13" s="48"/>
      <c r="D13" s="40">
        <v>600</v>
      </c>
      <c r="E13" s="40">
        <v>500</v>
      </c>
      <c r="F13" s="40">
        <v>200</v>
      </c>
      <c r="G13" s="56"/>
      <c r="H13" s="57"/>
      <c r="I13" s="58"/>
    </row>
    <row r="14" spans="1:9" ht="15.75" thickBot="1" x14ac:dyDescent="0.3">
      <c r="A14" s="38" t="s">
        <v>38</v>
      </c>
      <c r="B14" s="48"/>
      <c r="C14" s="48"/>
      <c r="D14" s="39">
        <v>81</v>
      </c>
      <c r="E14" s="39">
        <v>118</v>
      </c>
      <c r="F14" s="39">
        <v>42</v>
      </c>
      <c r="G14" s="56"/>
      <c r="H14" s="57"/>
      <c r="I14" s="58"/>
    </row>
    <row r="15" spans="1:9" ht="15.75" thickBot="1" x14ac:dyDescent="0.3">
      <c r="A15" s="38" t="s">
        <v>39</v>
      </c>
      <c r="B15" s="48"/>
      <c r="C15" s="48"/>
      <c r="D15" s="40">
        <v>115</v>
      </c>
      <c r="E15" s="40">
        <v>34</v>
      </c>
      <c r="F15" s="40">
        <v>84</v>
      </c>
      <c r="G15" s="56"/>
      <c r="H15" s="57"/>
      <c r="I15" s="58"/>
    </row>
    <row r="16" spans="1:9" ht="15.75" thickBot="1" x14ac:dyDescent="0.3">
      <c r="A16" s="38" t="s">
        <v>40</v>
      </c>
      <c r="B16" s="48"/>
      <c r="C16" s="48"/>
      <c r="D16" s="39">
        <v>34</v>
      </c>
      <c r="E16" s="39">
        <v>84</v>
      </c>
      <c r="F16" s="39">
        <v>42</v>
      </c>
      <c r="G16" s="56"/>
      <c r="H16" s="57"/>
      <c r="I16" s="58"/>
    </row>
    <row r="17" spans="1:9" ht="15.75" thickBot="1" x14ac:dyDescent="0.3">
      <c r="A17" s="38" t="s">
        <v>41</v>
      </c>
      <c r="B17" s="48"/>
      <c r="C17" s="48"/>
      <c r="D17" s="40">
        <v>25</v>
      </c>
      <c r="E17" s="40">
        <v>25</v>
      </c>
      <c r="F17" s="40">
        <v>25</v>
      </c>
      <c r="G17" s="56"/>
      <c r="H17" s="57"/>
      <c r="I17" s="58"/>
    </row>
    <row r="18" spans="1:9" ht="30.75" thickBot="1" x14ac:dyDescent="0.3">
      <c r="A18" s="38" t="s">
        <v>42</v>
      </c>
      <c r="B18" s="48"/>
      <c r="C18" s="48"/>
      <c r="D18" s="40"/>
      <c r="E18" s="39">
        <v>109</v>
      </c>
      <c r="F18" s="39">
        <v>67</v>
      </c>
      <c r="G18" s="56"/>
      <c r="H18" s="57"/>
      <c r="I18" s="58"/>
    </row>
    <row r="19" spans="1:9" ht="30.75" thickBot="1" x14ac:dyDescent="0.3">
      <c r="A19" s="38" t="s">
        <v>43</v>
      </c>
      <c r="B19" s="47"/>
      <c r="C19" s="47"/>
      <c r="D19" s="39">
        <v>9</v>
      </c>
      <c r="E19" s="40"/>
      <c r="F19" s="40"/>
      <c r="G19" s="51"/>
      <c r="H19" s="59"/>
      <c r="I19" s="52"/>
    </row>
    <row r="21" spans="1:9" x14ac:dyDescent="0.25">
      <c r="A21" s="5" t="s">
        <v>44</v>
      </c>
    </row>
    <row r="23" spans="1:9" x14ac:dyDescent="0.25">
      <c r="A23" s="79" t="s">
        <v>12</v>
      </c>
      <c r="B23" s="80" t="s">
        <v>45</v>
      </c>
      <c r="C23" s="80" t="s">
        <v>46</v>
      </c>
    </row>
    <row r="24" spans="1:9" x14ac:dyDescent="0.25">
      <c r="A24" s="81" t="s">
        <v>47</v>
      </c>
      <c r="B24" s="60">
        <v>25</v>
      </c>
      <c r="C24" s="61" t="s">
        <v>48</v>
      </c>
    </row>
    <row r="25" spans="1:9" x14ac:dyDescent="0.25">
      <c r="A25" s="82" t="s">
        <v>49</v>
      </c>
      <c r="B25" s="60">
        <v>67</v>
      </c>
      <c r="C25" s="61" t="s">
        <v>50</v>
      </c>
    </row>
    <row r="26" spans="1:9" x14ac:dyDescent="0.25">
      <c r="A26" s="81" t="s">
        <v>51</v>
      </c>
      <c r="B26" s="60">
        <v>0</v>
      </c>
      <c r="C26" s="61" t="s">
        <v>52</v>
      </c>
    </row>
    <row r="27" spans="1:9" x14ac:dyDescent="0.25">
      <c r="A27" s="82" t="s">
        <v>24</v>
      </c>
      <c r="B27" s="60">
        <v>182</v>
      </c>
      <c r="C27" s="61" t="s">
        <v>53</v>
      </c>
    </row>
  </sheetData>
  <mergeCells count="20">
    <mergeCell ref="H7:I7"/>
    <mergeCell ref="A4:F4"/>
    <mergeCell ref="G4:I4"/>
    <mergeCell ref="A5:B5"/>
    <mergeCell ref="H5:I5"/>
    <mergeCell ref="H6:I6"/>
    <mergeCell ref="A8:A9"/>
    <mergeCell ref="B8:B19"/>
    <mergeCell ref="C8:C11"/>
    <mergeCell ref="D8:D9"/>
    <mergeCell ref="E8:E9"/>
    <mergeCell ref="C12:C19"/>
    <mergeCell ref="G12:I19"/>
    <mergeCell ref="G8:G9"/>
    <mergeCell ref="H8:I9"/>
    <mergeCell ref="D10:D11"/>
    <mergeCell ref="E10:E11"/>
    <mergeCell ref="F10:F11"/>
    <mergeCell ref="H10:I10"/>
    <mergeCell ref="F8:F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4"/>
  <sheetViews>
    <sheetView workbookViewId="0">
      <selection activeCell="B12" sqref="B12:C12"/>
    </sheetView>
  </sheetViews>
  <sheetFormatPr baseColWidth="10" defaultRowHeight="15" x14ac:dyDescent="0.25"/>
  <cols>
    <col min="1" max="1" width="6.140625" customWidth="1"/>
    <col min="2" max="2" width="44.140625" customWidth="1"/>
    <col min="3" max="3" width="15.140625" customWidth="1"/>
  </cols>
  <sheetData>
    <row r="2" spans="2:5" x14ac:dyDescent="0.25">
      <c r="B2" s="62" t="s">
        <v>54</v>
      </c>
      <c r="C2" s="63"/>
      <c r="D2" s="8"/>
      <c r="E2" s="8"/>
    </row>
    <row r="3" spans="2:5" x14ac:dyDescent="0.25">
      <c r="B3" s="64" t="s">
        <v>55</v>
      </c>
      <c r="C3" s="65">
        <v>3900000</v>
      </c>
    </row>
    <row r="4" spans="2:5" x14ac:dyDescent="0.25">
      <c r="B4" s="64" t="s">
        <v>56</v>
      </c>
      <c r="C4" s="66">
        <v>2145000</v>
      </c>
    </row>
    <row r="5" spans="2:5" ht="15.75" thickBot="1" x14ac:dyDescent="0.3">
      <c r="B5" s="6" t="s">
        <v>57</v>
      </c>
      <c r="C5" s="7">
        <f>(C3-C4)</f>
        <v>1755000</v>
      </c>
    </row>
    <row r="6" spans="2:5" ht="15.75" thickTop="1" x14ac:dyDescent="0.25">
      <c r="B6" s="67" t="s">
        <v>58</v>
      </c>
      <c r="C6" s="68">
        <v>468000</v>
      </c>
    </row>
    <row r="7" spans="2:5" ht="15.75" thickBot="1" x14ac:dyDescent="0.3">
      <c r="B7" s="6" t="s">
        <v>59</v>
      </c>
      <c r="C7" s="7">
        <f>(C5-C6)</f>
        <v>1287000</v>
      </c>
    </row>
    <row r="8" spans="2:5" ht="15.75" thickTop="1" x14ac:dyDescent="0.25">
      <c r="B8" s="69" t="s">
        <v>60</v>
      </c>
      <c r="C8" s="70">
        <v>325000</v>
      </c>
    </row>
    <row r="9" spans="2:5" ht="15.75" thickBot="1" x14ac:dyDescent="0.3">
      <c r="B9" s="6" t="s">
        <v>61</v>
      </c>
      <c r="C9" s="7">
        <f>C7-C8</f>
        <v>962000</v>
      </c>
    </row>
    <row r="10" spans="2:5" ht="15.75" thickTop="1" x14ac:dyDescent="0.25">
      <c r="B10" s="71" t="s">
        <v>62</v>
      </c>
      <c r="C10" s="72">
        <v>384800</v>
      </c>
    </row>
    <row r="11" spans="2:5" ht="15.75" thickBot="1" x14ac:dyDescent="0.3">
      <c r="B11" s="6" t="s">
        <v>63</v>
      </c>
      <c r="C11" s="7">
        <f>C9-C10</f>
        <v>577200</v>
      </c>
    </row>
    <row r="12" spans="2:5" ht="15.75" thickTop="1" x14ac:dyDescent="0.25">
      <c r="B12" s="73" t="s">
        <v>64</v>
      </c>
      <c r="C12" s="74">
        <v>320000</v>
      </c>
    </row>
    <row r="13" spans="2:5" ht="15.75" thickBot="1" x14ac:dyDescent="0.3">
      <c r="B13" s="6" t="s">
        <v>65</v>
      </c>
      <c r="C13" s="7">
        <f>C11-C12</f>
        <v>257200</v>
      </c>
    </row>
    <row r="14" spans="2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M6" sqref="M6"/>
    </sheetView>
  </sheetViews>
  <sheetFormatPr baseColWidth="10" defaultRowHeight="15" x14ac:dyDescent="0.25"/>
  <cols>
    <col min="3" max="3" width="19.5703125" customWidth="1"/>
  </cols>
  <sheetData>
    <row r="1" spans="1:7" x14ac:dyDescent="0.25">
      <c r="A1" t="s">
        <v>66</v>
      </c>
    </row>
    <row r="2" spans="1:7" x14ac:dyDescent="0.25">
      <c r="A2" t="s">
        <v>67</v>
      </c>
    </row>
    <row r="3" spans="1:7" x14ac:dyDescent="0.25">
      <c r="A3" t="s">
        <v>68</v>
      </c>
    </row>
    <row r="6" spans="1:7" x14ac:dyDescent="0.25">
      <c r="A6" s="75" t="s">
        <v>69</v>
      </c>
      <c r="B6" s="75" t="s">
        <v>73</v>
      </c>
      <c r="C6" s="75" t="s">
        <v>70</v>
      </c>
      <c r="D6" s="75" t="s">
        <v>71</v>
      </c>
      <c r="E6" s="75"/>
      <c r="F6" s="75" t="s">
        <v>72</v>
      </c>
      <c r="G6" s="75"/>
    </row>
    <row r="7" spans="1:7" x14ac:dyDescent="0.25">
      <c r="A7" s="76">
        <v>1</v>
      </c>
      <c r="B7" s="76">
        <v>20</v>
      </c>
      <c r="C7" s="77">
        <v>13000</v>
      </c>
      <c r="D7" s="77">
        <v>52000</v>
      </c>
      <c r="E7" s="76"/>
      <c r="F7" s="78">
        <v>65000</v>
      </c>
      <c r="G7" s="76"/>
    </row>
    <row r="8" spans="1:7" x14ac:dyDescent="0.25">
      <c r="A8" s="76">
        <v>2</v>
      </c>
      <c r="B8" s="76">
        <v>32</v>
      </c>
      <c r="C8" s="77">
        <v>20800</v>
      </c>
      <c r="D8" s="77">
        <v>31200</v>
      </c>
      <c r="E8" s="76"/>
      <c r="F8" s="76"/>
      <c r="G8" s="76"/>
    </row>
    <row r="9" spans="1:7" x14ac:dyDescent="0.25">
      <c r="A9" s="76">
        <v>3</v>
      </c>
      <c r="B9" s="76">
        <v>19</v>
      </c>
      <c r="C9" s="77">
        <v>12350</v>
      </c>
      <c r="D9" s="77">
        <v>18850</v>
      </c>
      <c r="E9" s="76"/>
      <c r="F9" s="76"/>
      <c r="G9" s="76"/>
    </row>
    <row r="10" spans="1:7" x14ac:dyDescent="0.25">
      <c r="A10" s="76">
        <v>4</v>
      </c>
      <c r="B10" s="76">
        <v>12</v>
      </c>
      <c r="C10" s="77">
        <v>7800</v>
      </c>
      <c r="D10" s="77">
        <v>11050</v>
      </c>
      <c r="E10" s="76"/>
      <c r="F10" s="76"/>
      <c r="G10" s="76"/>
    </row>
    <row r="11" spans="1:7" x14ac:dyDescent="0.25">
      <c r="A11" s="76">
        <v>5</v>
      </c>
      <c r="B11" s="76">
        <v>12</v>
      </c>
      <c r="C11" s="77">
        <v>7800</v>
      </c>
      <c r="D11" s="77">
        <v>3250</v>
      </c>
      <c r="E11" s="76"/>
      <c r="F11" s="76"/>
      <c r="G11" s="76"/>
    </row>
    <row r="12" spans="1:7" x14ac:dyDescent="0.25">
      <c r="A12" s="76">
        <v>6</v>
      </c>
      <c r="B12" s="76">
        <v>5</v>
      </c>
      <c r="C12" s="77">
        <v>3250</v>
      </c>
      <c r="D12" s="76"/>
      <c r="E12" s="76"/>
      <c r="F12" s="76"/>
      <c r="G12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RowHeight="15" x14ac:dyDescent="0.25"/>
  <sheetData>
    <row r="1" spans="1:1" x14ac:dyDescent="0.25">
      <c r="A1" s="10" t="s">
        <v>80</v>
      </c>
    </row>
    <row r="2" spans="1:1" x14ac:dyDescent="0.25">
      <c r="A2" s="10" t="s">
        <v>74</v>
      </c>
    </row>
    <row r="3" spans="1:1" x14ac:dyDescent="0.25">
      <c r="A3" s="10" t="s">
        <v>75</v>
      </c>
    </row>
    <row r="4" spans="1:1" x14ac:dyDescent="0.25">
      <c r="A4" s="10" t="s">
        <v>76</v>
      </c>
    </row>
    <row r="5" spans="1:1" x14ac:dyDescent="0.25">
      <c r="A5" s="10" t="s">
        <v>77</v>
      </c>
    </row>
    <row r="6" spans="1:1" x14ac:dyDescent="0.25">
      <c r="A6" s="10" t="s">
        <v>78</v>
      </c>
    </row>
    <row r="7" spans="1:1" x14ac:dyDescent="0.25">
      <c r="A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"/>
  <sheetViews>
    <sheetView workbookViewId="0">
      <selection activeCell="H18" sqref="H18"/>
    </sheetView>
  </sheetViews>
  <sheetFormatPr baseColWidth="10" defaultRowHeight="15" x14ac:dyDescent="0.25"/>
  <sheetData>
    <row r="2" spans="1:8" x14ac:dyDescent="0.25">
      <c r="A2" s="11" t="s">
        <v>81</v>
      </c>
      <c r="B2" s="9"/>
      <c r="C2" s="9"/>
      <c r="D2" s="9"/>
      <c r="E2" s="9"/>
      <c r="F2" s="9"/>
      <c r="G2" s="9"/>
      <c r="H2" s="9"/>
    </row>
    <row r="3" spans="1:8" x14ac:dyDescent="0.25">
      <c r="A3" s="12" t="s">
        <v>82</v>
      </c>
      <c r="B3" s="13"/>
      <c r="C3" s="13"/>
      <c r="D3" s="13"/>
      <c r="E3" s="13"/>
      <c r="F3" s="13"/>
      <c r="G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3"/>
  <sheetViews>
    <sheetView workbookViewId="0">
      <selection activeCell="E6" sqref="E6:E7"/>
    </sheetView>
  </sheetViews>
  <sheetFormatPr baseColWidth="10" defaultRowHeight="15" x14ac:dyDescent="0.25"/>
  <sheetData>
    <row r="2" spans="1:6" x14ac:dyDescent="0.25">
      <c r="A2" s="23" t="s">
        <v>83</v>
      </c>
      <c r="B2" s="24"/>
      <c r="C2" s="24"/>
      <c r="D2" s="24"/>
      <c r="E2" s="24"/>
      <c r="F2" s="24"/>
    </row>
    <row r="3" spans="1:6" x14ac:dyDescent="0.25">
      <c r="A3" s="23" t="s">
        <v>84</v>
      </c>
      <c r="B3" s="24"/>
      <c r="C3" s="24"/>
      <c r="D3" s="24"/>
      <c r="E3" s="24"/>
      <c r="F3" s="24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8:I19"/>
  <sheetViews>
    <sheetView workbookViewId="0">
      <selection activeCell="D5" sqref="D5"/>
    </sheetView>
  </sheetViews>
  <sheetFormatPr baseColWidth="10" defaultRowHeight="15" x14ac:dyDescent="0.25"/>
  <cols>
    <col min="1" max="1" width="29" customWidth="1"/>
    <col min="2" max="2" width="23" customWidth="1"/>
    <col min="8" max="8" width="27.85546875" bestFit="1" customWidth="1"/>
    <col min="9" max="9" width="7.5703125" bestFit="1" customWidth="1"/>
  </cols>
  <sheetData>
    <row r="8" spans="8:9" ht="18.75" x14ac:dyDescent="0.3">
      <c r="H8" s="17" t="s">
        <v>85</v>
      </c>
      <c r="I8" s="17"/>
    </row>
    <row r="9" spans="8:9" x14ac:dyDescent="0.25">
      <c r="H9" s="18" t="s">
        <v>86</v>
      </c>
      <c r="I9" s="19">
        <v>6500</v>
      </c>
    </row>
    <row r="10" spans="8:9" x14ac:dyDescent="0.25">
      <c r="H10" s="20" t="s">
        <v>87</v>
      </c>
      <c r="I10" s="20"/>
    </row>
    <row r="11" spans="8:9" x14ac:dyDescent="0.25">
      <c r="H11" s="21" t="s">
        <v>88</v>
      </c>
      <c r="I11" s="21">
        <v>250</v>
      </c>
    </row>
    <row r="12" spans="8:9" x14ac:dyDescent="0.25">
      <c r="H12" s="21" t="s">
        <v>89</v>
      </c>
      <c r="I12" s="22">
        <v>227500</v>
      </c>
    </row>
    <row r="13" spans="8:9" x14ac:dyDescent="0.25">
      <c r="H13" s="21" t="s">
        <v>90</v>
      </c>
      <c r="I13" s="22">
        <v>477500</v>
      </c>
    </row>
    <row r="14" spans="8:9" x14ac:dyDescent="0.25">
      <c r="H14" s="21" t="s">
        <v>91</v>
      </c>
      <c r="I14" s="22">
        <v>172500</v>
      </c>
    </row>
    <row r="15" spans="8:9" x14ac:dyDescent="0.25">
      <c r="H15" s="21" t="s">
        <v>92</v>
      </c>
      <c r="I15" s="22">
        <v>28000</v>
      </c>
    </row>
    <row r="16" spans="8:9" x14ac:dyDescent="0.25">
      <c r="H16" s="21" t="s">
        <v>93</v>
      </c>
      <c r="I16" s="22">
        <v>48750</v>
      </c>
    </row>
    <row r="17" spans="8:9" x14ac:dyDescent="0.25">
      <c r="H17" s="21" t="s">
        <v>94</v>
      </c>
      <c r="I17" s="22">
        <v>75750</v>
      </c>
    </row>
    <row r="18" spans="8:9" x14ac:dyDescent="0.25">
      <c r="H18" s="21" t="s">
        <v>95</v>
      </c>
      <c r="I18" s="22">
        <v>20000</v>
      </c>
    </row>
    <row r="19" spans="8:9" x14ac:dyDescent="0.25">
      <c r="H19" s="21" t="s">
        <v>96</v>
      </c>
      <c r="I19" s="22">
        <v>95750</v>
      </c>
    </row>
  </sheetData>
  <mergeCells count="1"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A4.1</vt:lpstr>
      <vt:lpstr>A4.2</vt:lpstr>
      <vt:lpstr>A4.3</vt:lpstr>
      <vt:lpstr>E4.1</vt:lpstr>
      <vt:lpstr>E4.2</vt:lpstr>
      <vt:lpstr>E4.3</vt:lpstr>
      <vt:lpstr>E4.4</vt:lpstr>
      <vt:lpstr>E4.5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 Sanchez</dc:creator>
  <cp:lastModifiedBy>Mi Pc</cp:lastModifiedBy>
  <dcterms:created xsi:type="dcterms:W3CDTF">2020-06-14T16:38:18Z</dcterms:created>
  <dcterms:modified xsi:type="dcterms:W3CDTF">2020-06-15T02:14:45Z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a13bd60f-154b-464f-aa03-bc67d1ac475c</vt:lpwstr>
  </property>
</Properties>
</file>