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"/>
    </mc:Choice>
  </mc:AlternateContent>
  <xr:revisionPtr revIDLastSave="0" documentId="13_ncr:1_{ACE64118-2DCB-41AA-9F7D-562C921FB153}" xr6:coauthVersionLast="45" xr6:coauthVersionMax="45" xr10:uidLastSave="{00000000-0000-0000-0000-000000000000}"/>
  <bookViews>
    <workbookView xWindow="-108" yWindow="-108" windowWidth="27288" windowHeight="17664" xr2:uid="{31DB5ED6-9E1C-4CD7-8422-AA0E27E9D78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2" i="1" l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B161" i="1"/>
  <c r="B160" i="1"/>
  <c r="B159" i="1"/>
  <c r="B158" i="1"/>
  <c r="B157" i="1"/>
  <c r="B156" i="1"/>
  <c r="B155" i="1"/>
  <c r="B154" i="1"/>
  <c r="B153" i="1"/>
  <c r="B152" i="1"/>
  <c r="C148" i="1"/>
  <c r="D146" i="1" s="1"/>
  <c r="E146" i="1" s="1"/>
  <c r="F146" i="1" s="1"/>
  <c r="G146" i="1" s="1"/>
  <c r="H146" i="1" s="1"/>
  <c r="I146" i="1" s="1"/>
  <c r="J146" i="1" s="1"/>
  <c r="K146" i="1" s="1"/>
  <c r="L146" i="1" s="1"/>
  <c r="M146" i="1" s="1"/>
  <c r="N146" i="1" s="1"/>
  <c r="O146" i="1" s="1"/>
  <c r="P146" i="1" s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B144" i="1"/>
  <c r="B135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D136" i="1"/>
  <c r="C133" i="1"/>
  <c r="D133" i="1"/>
  <c r="D135" i="1" s="1"/>
  <c r="E133" i="1"/>
  <c r="F133" i="1"/>
  <c r="G133" i="1"/>
  <c r="H133" i="1"/>
  <c r="I133" i="1"/>
  <c r="J133" i="1"/>
  <c r="K133" i="1"/>
  <c r="L133" i="1"/>
  <c r="M133" i="1"/>
  <c r="N133" i="1"/>
  <c r="O133" i="1"/>
  <c r="P133" i="1"/>
  <c r="B133" i="1"/>
  <c r="E137" i="1"/>
  <c r="D137" i="1"/>
  <c r="C137" i="1"/>
  <c r="B137" i="1"/>
  <c r="H125" i="1"/>
  <c r="I125" i="1"/>
  <c r="J125" i="1"/>
  <c r="K125" i="1"/>
  <c r="L125" i="1"/>
  <c r="M125" i="1"/>
  <c r="N125" i="1"/>
  <c r="O125" i="1"/>
  <c r="P125" i="1"/>
  <c r="G125" i="1"/>
  <c r="F126" i="1"/>
  <c r="D125" i="1"/>
  <c r="E125" i="1"/>
  <c r="F125" i="1"/>
  <c r="E126" i="1"/>
  <c r="D126" i="1"/>
  <c r="C126" i="1"/>
  <c r="D124" i="1"/>
  <c r="E124" i="1" s="1"/>
  <c r="C124" i="1"/>
  <c r="B124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B122" i="1"/>
  <c r="H114" i="1"/>
  <c r="I114" i="1"/>
  <c r="J114" i="1"/>
  <c r="K114" i="1"/>
  <c r="L114" i="1"/>
  <c r="M114" i="1"/>
  <c r="N114" i="1"/>
  <c r="O114" i="1"/>
  <c r="P114" i="1"/>
  <c r="G114" i="1"/>
  <c r="F113" i="1"/>
  <c r="H113" i="1"/>
  <c r="I113" i="1" s="1"/>
  <c r="J113" i="1" s="1"/>
  <c r="K113" i="1" s="1"/>
  <c r="L113" i="1" s="1"/>
  <c r="M113" i="1" s="1"/>
  <c r="N113" i="1" s="1"/>
  <c r="O113" i="1" s="1"/>
  <c r="P113" i="1" s="1"/>
  <c r="G113" i="1"/>
  <c r="C113" i="1"/>
  <c r="D113" i="1"/>
  <c r="E113" i="1"/>
  <c r="B113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B111" i="1"/>
  <c r="M102" i="1"/>
  <c r="N102" i="1"/>
  <c r="O102" i="1" s="1"/>
  <c r="P102" i="1" s="1"/>
  <c r="K104" i="1"/>
  <c r="L103" i="1" s="1"/>
  <c r="J104" i="1"/>
  <c r="K103" i="1" s="1"/>
  <c r="I104" i="1"/>
  <c r="J100" i="1"/>
  <c r="I100" i="1"/>
  <c r="J103" i="1"/>
  <c r="I103" i="1"/>
  <c r="J102" i="1"/>
  <c r="K102" i="1" s="1"/>
  <c r="L102" i="1" s="1"/>
  <c r="H104" i="1"/>
  <c r="I102" i="1"/>
  <c r="C100" i="1"/>
  <c r="D100" i="1"/>
  <c r="E100" i="1"/>
  <c r="F100" i="1"/>
  <c r="G100" i="1"/>
  <c r="H100" i="1"/>
  <c r="K100" i="1"/>
  <c r="L100" i="1"/>
  <c r="M100" i="1"/>
  <c r="N100" i="1"/>
  <c r="O100" i="1"/>
  <c r="P100" i="1"/>
  <c r="B100" i="1"/>
  <c r="P103" i="1"/>
  <c r="O103" i="1"/>
  <c r="N103" i="1"/>
  <c r="M103" i="1"/>
  <c r="J91" i="1"/>
  <c r="K91" i="1" s="1"/>
  <c r="L91" i="1" s="1"/>
  <c r="M91" i="1" s="1"/>
  <c r="N91" i="1" s="1"/>
  <c r="O91" i="1" s="1"/>
  <c r="P91" i="1" s="1"/>
  <c r="J93" i="1"/>
  <c r="K92" i="1" s="1"/>
  <c r="I93" i="1"/>
  <c r="J92" i="1" s="1"/>
  <c r="H93" i="1"/>
  <c r="G93" i="1"/>
  <c r="I91" i="1"/>
  <c r="C91" i="1"/>
  <c r="D91" i="1"/>
  <c r="E91" i="1"/>
  <c r="F91" i="1"/>
  <c r="G91" i="1"/>
  <c r="H91" i="1"/>
  <c r="B91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L92" i="1"/>
  <c r="P92" i="1"/>
  <c r="O92" i="1"/>
  <c r="N92" i="1"/>
  <c r="M92" i="1"/>
  <c r="M81" i="1"/>
  <c r="N81" i="1"/>
  <c r="O81" i="1"/>
  <c r="P81" i="1"/>
  <c r="M80" i="1"/>
  <c r="N80" i="1" s="1"/>
  <c r="O80" i="1" s="1"/>
  <c r="P80" i="1" s="1"/>
  <c r="L81" i="1"/>
  <c r="K82" i="1"/>
  <c r="J82" i="1"/>
  <c r="K81" i="1" s="1"/>
  <c r="I82" i="1"/>
  <c r="J80" i="1"/>
  <c r="H82" i="1"/>
  <c r="I81" i="1"/>
  <c r="I80" i="1"/>
  <c r="H80" i="1"/>
  <c r="C80" i="1"/>
  <c r="D80" i="1"/>
  <c r="E80" i="1"/>
  <c r="F80" i="1"/>
  <c r="G80" i="1"/>
  <c r="B80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B78" i="1"/>
  <c r="N71" i="1"/>
  <c r="O70" i="1" s="1"/>
  <c r="M71" i="1"/>
  <c r="N70" i="1" s="1"/>
  <c r="L71" i="1"/>
  <c r="M70" i="1" s="1"/>
  <c r="P70" i="1"/>
  <c r="L70" i="1"/>
  <c r="K71" i="1"/>
  <c r="L69" i="1"/>
  <c r="C69" i="1"/>
  <c r="D69" i="1"/>
  <c r="E69" i="1"/>
  <c r="F69" i="1"/>
  <c r="G69" i="1"/>
  <c r="H69" i="1"/>
  <c r="I69" i="1"/>
  <c r="J69" i="1"/>
  <c r="K69" i="1"/>
  <c r="B69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B67" i="1"/>
  <c r="K61" i="1"/>
  <c r="J61" i="1"/>
  <c r="N60" i="1"/>
  <c r="L61" i="1"/>
  <c r="O60" i="1" s="1"/>
  <c r="I61" i="1"/>
  <c r="O45" i="1"/>
  <c r="O49" i="1" s="1"/>
  <c r="P45" i="1" s="1"/>
  <c r="P49" i="1" s="1"/>
  <c r="N45" i="1"/>
  <c r="M50" i="1"/>
  <c r="M57" i="1" s="1"/>
  <c r="M49" i="1"/>
  <c r="M60" i="1"/>
  <c r="L59" i="1"/>
  <c r="P60" i="1"/>
  <c r="L60" i="1"/>
  <c r="K59" i="1"/>
  <c r="C59" i="1"/>
  <c r="D59" i="1"/>
  <c r="E59" i="1"/>
  <c r="F59" i="1"/>
  <c r="G59" i="1"/>
  <c r="H59" i="1"/>
  <c r="I59" i="1"/>
  <c r="J59" i="1"/>
  <c r="B59" i="1"/>
  <c r="C57" i="1"/>
  <c r="D57" i="1"/>
  <c r="E57" i="1"/>
  <c r="F57" i="1"/>
  <c r="G57" i="1"/>
  <c r="H57" i="1"/>
  <c r="I57" i="1"/>
  <c r="J57" i="1"/>
  <c r="K57" i="1"/>
  <c r="L57" i="1"/>
  <c r="N57" i="1"/>
  <c r="O57" i="1"/>
  <c r="P57" i="1"/>
  <c r="B57" i="1"/>
  <c r="P47" i="1"/>
  <c r="O47" i="1"/>
  <c r="M47" i="1"/>
  <c r="M45" i="1"/>
  <c r="C45" i="1"/>
  <c r="D45" i="1"/>
  <c r="E45" i="1"/>
  <c r="F45" i="1"/>
  <c r="G45" i="1"/>
  <c r="H45" i="1"/>
  <c r="I45" i="1"/>
  <c r="J45" i="1"/>
  <c r="K45" i="1"/>
  <c r="L45" i="1"/>
  <c r="B45" i="1"/>
  <c r="E135" i="1" l="1"/>
  <c r="F135" i="1" s="1"/>
  <c r="G135" i="1" s="1"/>
  <c r="H135" i="1" s="1"/>
  <c r="I135" i="1" s="1"/>
  <c r="J135" i="1" s="1"/>
  <c r="K135" i="1" s="1"/>
  <c r="L135" i="1" s="1"/>
  <c r="M135" i="1" s="1"/>
  <c r="N135" i="1" s="1"/>
  <c r="O135" i="1" s="1"/>
  <c r="P135" i="1" s="1"/>
  <c r="F124" i="1"/>
  <c r="G124" i="1" s="1"/>
  <c r="H124" i="1" s="1"/>
  <c r="I124" i="1" s="1"/>
  <c r="J124" i="1" s="1"/>
  <c r="K124" i="1" s="1"/>
  <c r="L124" i="1" s="1"/>
  <c r="M124" i="1" s="1"/>
  <c r="N124" i="1" s="1"/>
  <c r="O124" i="1" s="1"/>
  <c r="P124" i="1" s="1"/>
  <c r="I92" i="1"/>
  <c r="K80" i="1"/>
  <c r="L80" i="1" s="1"/>
  <c r="J81" i="1"/>
  <c r="M69" i="1"/>
  <c r="N69" i="1" s="1"/>
  <c r="O69" i="1" s="1"/>
  <c r="P69" i="1" s="1"/>
  <c r="N49" i="1"/>
  <c r="N47" i="1"/>
  <c r="M59" i="1"/>
  <c r="N59" i="1" s="1"/>
  <c r="O59" i="1" s="1"/>
</calcChain>
</file>

<file path=xl/sharedStrings.xml><?xml version="1.0" encoding="utf-8"?>
<sst xmlns="http://schemas.openxmlformats.org/spreadsheetml/2006/main" count="192" uniqueCount="43">
  <si>
    <t>Lista de Materiales</t>
  </si>
  <si>
    <t>Nivel</t>
  </si>
  <si>
    <t xml:space="preserve">Clave item </t>
  </si>
  <si>
    <t xml:space="preserve">Descripción </t>
  </si>
  <si>
    <t>Lead time</t>
  </si>
  <si>
    <t>Disponibilidad</t>
  </si>
  <si>
    <t xml:space="preserve">Tamaño de lote </t>
  </si>
  <si>
    <t xml:space="preserve">SS </t>
  </si>
  <si>
    <t>Diagrama</t>
  </si>
  <si>
    <t>Pro Bicycle</t>
  </si>
  <si>
    <t>Cuadro</t>
  </si>
  <si>
    <t xml:space="preserve"> </t>
  </si>
  <si>
    <t>Rines (2)</t>
  </si>
  <si>
    <t>Camara</t>
  </si>
  <si>
    <t>Tornillo</t>
  </si>
  <si>
    <t>Tuerca</t>
  </si>
  <si>
    <t>Hule</t>
  </si>
  <si>
    <t>llantas (2)</t>
  </si>
  <si>
    <t>Ruedas (2)</t>
  </si>
  <si>
    <t>Rayos (72)</t>
  </si>
  <si>
    <t>na</t>
  </si>
  <si>
    <t>LL</t>
  </si>
  <si>
    <t>Linea del Tiempo</t>
  </si>
  <si>
    <t>Semana</t>
  </si>
  <si>
    <t>Ruedas</t>
  </si>
  <si>
    <t>Rines</t>
  </si>
  <si>
    <t>Rayos</t>
  </si>
  <si>
    <t xml:space="preserve">Lead time </t>
  </si>
  <si>
    <t>Lote</t>
  </si>
  <si>
    <t>SS</t>
  </si>
  <si>
    <t>PMP</t>
  </si>
  <si>
    <t>Inventrio inicial</t>
  </si>
  <si>
    <t>demanda</t>
  </si>
  <si>
    <t>Recepcion programada</t>
  </si>
  <si>
    <t>Inventario Final</t>
  </si>
  <si>
    <t>Liberacion programada</t>
  </si>
  <si>
    <t>Demanda</t>
  </si>
  <si>
    <t>MRP</t>
  </si>
  <si>
    <t>Req. bruto</t>
  </si>
  <si>
    <t>Inventario</t>
  </si>
  <si>
    <t>Req. Neto</t>
  </si>
  <si>
    <t>Llantas</t>
  </si>
  <si>
    <t>Tabla Resumen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</si>
</sst>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1" xfId="0" applyFill="1" applyBorder="1"/>
    <xf numFmtId="0" fontId="0" fillId="2" borderId="1" xfId="0" applyFill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792479</xdr:colOff>
      <xdr:row>1</xdr:row>
      <xdr:rowOff>3993</xdr:rowOff>
    </xdr:from>
    <xdr:to>
      <xdr:col>14</xdr:col>
      <xdr:colOff>180118</xdr:colOff>
      <xdr:row>24</xdr:row>
      <xdr:rowOff>128745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2292334-3BBC-4198-A06E-CA6BED3A4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2359" y="186873"/>
          <a:ext cx="4934999" cy="4407192"/>
        </a:xfrm>
        <a:prstGeom prst="rect">
          <a:avLst/>
        </a:prstGeom>
      </xdr:spPr>
    </xdr:pic>
    <xdr:clientData/>
  </xdr:twoCellAnchor>
  <xdr:twoCellAnchor>
    <xdr:from>
      <xdr:col>1</xdr:col>
      <xdr:colOff>647700</xdr:colOff>
      <xdr:row>2</xdr:row>
      <xdr:rowOff>175260</xdr:rowOff>
    </xdr:from>
    <xdr:to>
      <xdr:col>1</xdr:col>
      <xdr:colOff>1104900</xdr:colOff>
      <xdr:row>3</xdr:row>
      <xdr:rowOff>175260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F6EBA45-6D07-423F-AE4F-04ED373EB1E8}"/>
            </a:ext>
          </a:extLst>
        </xdr:cNvPr>
        <xdr:cNvCxnSpPr/>
      </xdr:nvCxnSpPr>
      <xdr:spPr>
        <a:xfrm flipH="1">
          <a:off x="1440180" y="548640"/>
          <a:ext cx="45720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3</xdr:row>
      <xdr:rowOff>15240</xdr:rowOff>
    </xdr:from>
    <xdr:to>
      <xdr:col>3</xdr:col>
      <xdr:colOff>754380</xdr:colOff>
      <xdr:row>4</xdr:row>
      <xdr:rowOff>15240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E86C024-F925-432B-BED4-79D093C9C4C0}"/>
            </a:ext>
          </a:extLst>
        </xdr:cNvPr>
        <xdr:cNvCxnSpPr/>
      </xdr:nvCxnSpPr>
      <xdr:spPr>
        <a:xfrm>
          <a:off x="6355080" y="762000"/>
          <a:ext cx="739140" cy="190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716280</xdr:colOff>
      <xdr:row>4</xdr:row>
      <xdr:rowOff>182880</xdr:rowOff>
    </xdr:from>
    <xdr:to>
      <xdr:col>1</xdr:col>
      <xdr:colOff>30480</xdr:colOff>
      <xdr:row>5</xdr:row>
      <xdr:rowOff>175260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AE5F218E-889D-471F-A2A0-B3728E72681C}"/>
            </a:ext>
          </a:extLst>
        </xdr:cNvPr>
        <xdr:cNvCxnSpPr/>
      </xdr:nvCxnSpPr>
      <xdr:spPr>
        <a:xfrm flipH="1">
          <a:off x="4678680" y="1120140"/>
          <a:ext cx="10668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777240</xdr:colOff>
      <xdr:row>4</xdr:row>
      <xdr:rowOff>167640</xdr:rowOff>
    </xdr:from>
    <xdr:to>
      <xdr:col>2</xdr:col>
      <xdr:colOff>114300</xdr:colOff>
      <xdr:row>5</xdr:row>
      <xdr:rowOff>182880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5BCD9EDC-7E86-4B1E-8D9C-5A4C76EA929D}"/>
            </a:ext>
          </a:extLst>
        </xdr:cNvPr>
        <xdr:cNvCxnSpPr/>
      </xdr:nvCxnSpPr>
      <xdr:spPr>
        <a:xfrm>
          <a:off x="5532120" y="1104900"/>
          <a:ext cx="129540" cy="205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91440</xdr:colOff>
      <xdr:row>7</xdr:row>
      <xdr:rowOff>0</xdr:rowOff>
    </xdr:from>
    <xdr:to>
      <xdr:col>2</xdr:col>
      <xdr:colOff>106680</xdr:colOff>
      <xdr:row>8</xdr:row>
      <xdr:rowOff>7620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C55453F5-C8C0-4A5C-97CC-ECB9F37437D9}"/>
            </a:ext>
          </a:extLst>
        </xdr:cNvPr>
        <xdr:cNvCxnSpPr/>
      </xdr:nvCxnSpPr>
      <xdr:spPr>
        <a:xfrm flipH="1">
          <a:off x="1676400" y="1325880"/>
          <a:ext cx="15240" cy="198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784860</xdr:colOff>
      <xdr:row>8</xdr:row>
      <xdr:rowOff>160020</xdr:rowOff>
    </xdr:from>
    <xdr:to>
      <xdr:col>5</xdr:col>
      <xdr:colOff>0</xdr:colOff>
      <xdr:row>10</xdr:row>
      <xdr:rowOff>53340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58FF8A26-FA57-4FE5-BA88-8850785CBA4F}"/>
            </a:ext>
          </a:extLst>
        </xdr:cNvPr>
        <xdr:cNvCxnSpPr/>
      </xdr:nvCxnSpPr>
      <xdr:spPr>
        <a:xfrm>
          <a:off x="2369820" y="1676400"/>
          <a:ext cx="1592580" cy="274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678180</xdr:colOff>
      <xdr:row>9</xdr:row>
      <xdr:rowOff>7620</xdr:rowOff>
    </xdr:from>
    <xdr:to>
      <xdr:col>1</xdr:col>
      <xdr:colOff>1112520</xdr:colOff>
      <xdr:row>9</xdr:row>
      <xdr:rowOff>182880</xdr:rowOff>
    </xdr:to>
    <xdr:cxnSp macro="">
      <xdr:nvCxnSpPr>
        <xdr:cNvPr id="13" name="Conector recto de flecha 12">
          <a:extLst>
            <a:ext uri="{FF2B5EF4-FFF2-40B4-BE49-F238E27FC236}">
              <a16:creationId xmlns:a16="http://schemas.microsoft.com/office/drawing/2014/main" id="{42CD054C-866C-4172-9F0B-05CA79FAF5E5}"/>
            </a:ext>
          </a:extLst>
        </xdr:cNvPr>
        <xdr:cNvCxnSpPr/>
      </xdr:nvCxnSpPr>
      <xdr:spPr>
        <a:xfrm flipH="1">
          <a:off x="1470660" y="1714500"/>
          <a:ext cx="43434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708660</xdr:colOff>
      <xdr:row>9</xdr:row>
      <xdr:rowOff>45720</xdr:rowOff>
    </xdr:from>
    <xdr:to>
      <xdr:col>3</xdr:col>
      <xdr:colOff>68580</xdr:colOff>
      <xdr:row>10</xdr:row>
      <xdr:rowOff>0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740A36CC-C68B-4C4D-BEED-38F2342CE292}"/>
            </a:ext>
          </a:extLst>
        </xdr:cNvPr>
        <xdr:cNvCxnSpPr/>
      </xdr:nvCxnSpPr>
      <xdr:spPr>
        <a:xfrm>
          <a:off x="2293620" y="1752600"/>
          <a:ext cx="152400" cy="144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22860</xdr:colOff>
      <xdr:row>4</xdr:row>
      <xdr:rowOff>137160</xdr:rowOff>
    </xdr:from>
    <xdr:to>
      <xdr:col>3</xdr:col>
      <xdr:colOff>784860</xdr:colOff>
      <xdr:row>6</xdr:row>
      <xdr:rowOff>38100</xdr:rowOff>
    </xdr:to>
    <xdr:cxnSp macro="">
      <xdr:nvCxnSpPr>
        <xdr:cNvPr id="19" name="Conector recto de flecha 18">
          <a:extLst>
            <a:ext uri="{FF2B5EF4-FFF2-40B4-BE49-F238E27FC236}">
              <a16:creationId xmlns:a16="http://schemas.microsoft.com/office/drawing/2014/main" id="{C23D8AE5-2C38-44F8-9876-A90A41855F8E}"/>
            </a:ext>
          </a:extLst>
        </xdr:cNvPr>
        <xdr:cNvCxnSpPr/>
      </xdr:nvCxnSpPr>
      <xdr:spPr>
        <a:xfrm>
          <a:off x="5570220" y="1074420"/>
          <a:ext cx="1554480" cy="2819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3CFD3-7C7C-477E-A4A6-6373F9ABE709}">
  <dimension ref="A1:Q161"/>
  <sheetViews>
    <sheetView tabSelected="1" zoomScale="50" zoomScaleNormal="50" workbookViewId="0">
      <selection activeCell="F168" sqref="F168"/>
    </sheetView>
  </sheetViews>
  <sheetFormatPr baseColWidth="10" defaultRowHeight="14.4" x14ac:dyDescent="0.3"/>
  <cols>
    <col min="1" max="1" width="19.6640625" customWidth="1"/>
    <col min="2" max="2" width="16.5546875" customWidth="1"/>
    <col min="3" max="3" width="14.6640625" customWidth="1"/>
  </cols>
  <sheetData>
    <row r="1" spans="1:7" x14ac:dyDescent="0.3">
      <c r="A1" s="1" t="s">
        <v>8</v>
      </c>
    </row>
    <row r="2" spans="1:7" ht="15" thickBot="1" x14ac:dyDescent="0.35"/>
    <row r="3" spans="1:7" ht="15" thickBot="1" x14ac:dyDescent="0.35">
      <c r="C3" s="4" t="s">
        <v>9</v>
      </c>
    </row>
    <row r="4" spans="1:7" ht="15" thickBot="1" x14ac:dyDescent="0.35"/>
    <row r="5" spans="1:7" ht="15" thickBot="1" x14ac:dyDescent="0.35">
      <c r="B5" s="4" t="s">
        <v>18</v>
      </c>
      <c r="E5" s="4" t="s">
        <v>10</v>
      </c>
    </row>
    <row r="6" spans="1:7" ht="15" thickBot="1" x14ac:dyDescent="0.35">
      <c r="D6" t="s">
        <v>11</v>
      </c>
    </row>
    <row r="7" spans="1:7" ht="15" thickBot="1" x14ac:dyDescent="0.35">
      <c r="A7" s="4" t="s">
        <v>12</v>
      </c>
      <c r="C7" s="4" t="s">
        <v>17</v>
      </c>
      <c r="E7" s="4" t="s">
        <v>19</v>
      </c>
    </row>
    <row r="8" spans="1:7" ht="15" thickBot="1" x14ac:dyDescent="0.35"/>
    <row r="9" spans="1:7" ht="15" thickBot="1" x14ac:dyDescent="0.35">
      <c r="C9" s="4" t="s">
        <v>13</v>
      </c>
    </row>
    <row r="10" spans="1:7" ht="15" thickBot="1" x14ac:dyDescent="0.35"/>
    <row r="11" spans="1:7" ht="15" thickBot="1" x14ac:dyDescent="0.35">
      <c r="B11" s="4" t="s">
        <v>15</v>
      </c>
      <c r="D11" s="4" t="s">
        <v>16</v>
      </c>
      <c r="F11" s="4" t="s">
        <v>14</v>
      </c>
    </row>
    <row r="14" spans="1:7" x14ac:dyDescent="0.3">
      <c r="A14" s="1" t="s">
        <v>0</v>
      </c>
    </row>
    <row r="15" spans="1:7" x14ac:dyDescent="0.3">
      <c r="A15" s="2" t="s">
        <v>1</v>
      </c>
      <c r="B15" s="2" t="s">
        <v>2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</row>
    <row r="16" spans="1:7" x14ac:dyDescent="0.3">
      <c r="A16" s="2">
        <v>0</v>
      </c>
      <c r="B16" s="2" t="s">
        <v>9</v>
      </c>
      <c r="C16" s="2" t="s">
        <v>20</v>
      </c>
      <c r="D16" s="2">
        <v>1</v>
      </c>
      <c r="E16" s="2">
        <v>150</v>
      </c>
      <c r="F16" s="2" t="s">
        <v>21</v>
      </c>
      <c r="G16" s="2">
        <v>50</v>
      </c>
    </row>
    <row r="17" spans="1:12" x14ac:dyDescent="0.3">
      <c r="A17" s="2">
        <v>1</v>
      </c>
      <c r="B17" s="2" t="s">
        <v>18</v>
      </c>
      <c r="C17" s="2" t="s">
        <v>20</v>
      </c>
      <c r="D17" s="2">
        <v>3</v>
      </c>
      <c r="E17" s="2">
        <v>200</v>
      </c>
      <c r="F17" s="2">
        <v>150</v>
      </c>
      <c r="G17" s="2">
        <v>100</v>
      </c>
    </row>
    <row r="18" spans="1:12" x14ac:dyDescent="0.3">
      <c r="A18" s="2">
        <v>1</v>
      </c>
      <c r="B18" s="2" t="s">
        <v>10</v>
      </c>
      <c r="C18" s="2" t="s">
        <v>20</v>
      </c>
      <c r="D18" s="2">
        <v>1</v>
      </c>
      <c r="E18" s="2">
        <v>100</v>
      </c>
      <c r="F18" s="2">
        <v>100</v>
      </c>
      <c r="G18" s="2">
        <v>50</v>
      </c>
    </row>
    <row r="19" spans="1:12" x14ac:dyDescent="0.3">
      <c r="A19" s="2">
        <v>2</v>
      </c>
      <c r="B19" s="2" t="s">
        <v>12</v>
      </c>
      <c r="C19" s="2" t="s">
        <v>20</v>
      </c>
      <c r="D19" s="2">
        <v>1</v>
      </c>
      <c r="E19" s="2">
        <v>100</v>
      </c>
      <c r="F19" s="2">
        <v>250</v>
      </c>
      <c r="G19" s="2">
        <v>100</v>
      </c>
    </row>
    <row r="20" spans="1:12" x14ac:dyDescent="0.3">
      <c r="A20" s="2">
        <v>2</v>
      </c>
      <c r="B20" s="2" t="s">
        <v>17</v>
      </c>
      <c r="C20" s="2" t="s">
        <v>20</v>
      </c>
      <c r="D20" s="2">
        <v>2</v>
      </c>
      <c r="E20" s="2">
        <v>150</v>
      </c>
      <c r="F20" s="2">
        <v>150</v>
      </c>
      <c r="G20" s="2">
        <v>100</v>
      </c>
    </row>
    <row r="21" spans="1:12" x14ac:dyDescent="0.3">
      <c r="A21" s="2">
        <v>2</v>
      </c>
      <c r="B21" s="2" t="s">
        <v>19</v>
      </c>
      <c r="C21" s="2" t="s">
        <v>20</v>
      </c>
      <c r="D21" s="2">
        <v>1</v>
      </c>
      <c r="E21" s="2">
        <v>800</v>
      </c>
      <c r="F21" s="2">
        <v>740</v>
      </c>
      <c r="G21" s="2">
        <v>1480</v>
      </c>
    </row>
    <row r="22" spans="1:12" x14ac:dyDescent="0.3">
      <c r="A22" s="5">
        <v>3</v>
      </c>
      <c r="B22" s="2" t="s">
        <v>13</v>
      </c>
      <c r="C22" s="2" t="s">
        <v>20</v>
      </c>
      <c r="D22" s="5">
        <v>3</v>
      </c>
      <c r="E22" s="2">
        <v>100</v>
      </c>
      <c r="F22" s="2" t="s">
        <v>21</v>
      </c>
      <c r="G22" s="5">
        <v>50</v>
      </c>
    </row>
    <row r="23" spans="1:12" x14ac:dyDescent="0.3">
      <c r="A23" s="5">
        <v>4</v>
      </c>
      <c r="B23" s="2" t="s">
        <v>14</v>
      </c>
      <c r="C23" s="2" t="s">
        <v>20</v>
      </c>
      <c r="D23" s="2">
        <v>1</v>
      </c>
      <c r="E23" s="2">
        <v>250</v>
      </c>
      <c r="F23" s="2">
        <v>1500</v>
      </c>
      <c r="G23" s="5">
        <v>50</v>
      </c>
    </row>
    <row r="24" spans="1:12" x14ac:dyDescent="0.3">
      <c r="A24" s="5">
        <v>4</v>
      </c>
      <c r="B24" s="2" t="s">
        <v>15</v>
      </c>
      <c r="C24" s="2" t="s">
        <v>20</v>
      </c>
      <c r="D24" s="5">
        <v>2</v>
      </c>
      <c r="E24" s="2">
        <v>250</v>
      </c>
      <c r="F24" s="2">
        <v>1500</v>
      </c>
      <c r="G24" s="5">
        <v>50</v>
      </c>
    </row>
    <row r="25" spans="1:12" x14ac:dyDescent="0.3">
      <c r="A25" s="5">
        <v>4</v>
      </c>
      <c r="B25" s="2" t="s">
        <v>16</v>
      </c>
      <c r="C25" s="2" t="s">
        <v>20</v>
      </c>
      <c r="D25" s="2">
        <v>1</v>
      </c>
      <c r="E25" s="2">
        <v>150</v>
      </c>
      <c r="F25" s="2" t="s">
        <v>21</v>
      </c>
      <c r="G25" s="5">
        <v>50</v>
      </c>
    </row>
    <row r="27" spans="1:12" x14ac:dyDescent="0.3">
      <c r="A27" s="1" t="s">
        <v>22</v>
      </c>
    </row>
    <row r="28" spans="1:12" x14ac:dyDescent="0.3">
      <c r="A28" s="2" t="s">
        <v>23</v>
      </c>
      <c r="B28" s="2">
        <v>1</v>
      </c>
      <c r="C28" s="2">
        <v>2</v>
      </c>
      <c r="D28" s="2">
        <v>3</v>
      </c>
      <c r="E28" s="2">
        <v>4</v>
      </c>
      <c r="F28" s="2">
        <v>5</v>
      </c>
      <c r="G28" s="2">
        <v>6</v>
      </c>
      <c r="H28" s="2">
        <v>7</v>
      </c>
      <c r="I28" s="2">
        <v>8</v>
      </c>
      <c r="J28" s="2">
        <v>9</v>
      </c>
      <c r="K28" s="2">
        <v>10</v>
      </c>
      <c r="L28" s="2">
        <v>11</v>
      </c>
    </row>
    <row r="29" spans="1:1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6" t="s">
        <v>9</v>
      </c>
    </row>
    <row r="31" spans="1:12" x14ac:dyDescent="0.3">
      <c r="A31" s="2"/>
      <c r="B31" s="2"/>
      <c r="C31" s="2"/>
      <c r="D31" s="2"/>
      <c r="E31" s="2"/>
      <c r="F31" s="2"/>
      <c r="G31" s="2"/>
      <c r="H31" s="2"/>
      <c r="I31" s="6"/>
      <c r="J31" s="6"/>
      <c r="K31" s="6" t="s">
        <v>24</v>
      </c>
      <c r="L31" s="2"/>
    </row>
    <row r="32" spans="1:12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6" t="s">
        <v>10</v>
      </c>
      <c r="L32" s="2"/>
    </row>
    <row r="33" spans="1:17" x14ac:dyDescent="0.3">
      <c r="A33" s="2"/>
      <c r="B33" s="2"/>
      <c r="C33" s="2"/>
      <c r="D33" s="2"/>
      <c r="E33" s="2"/>
      <c r="F33" s="2"/>
      <c r="G33" s="2"/>
      <c r="H33" s="6" t="s">
        <v>25</v>
      </c>
      <c r="I33" s="2"/>
      <c r="J33" s="2"/>
      <c r="K33" s="2"/>
      <c r="L33" s="2"/>
    </row>
    <row r="34" spans="1:17" x14ac:dyDescent="0.3">
      <c r="A34" s="2"/>
      <c r="B34" s="2"/>
      <c r="C34" s="2"/>
      <c r="D34" s="2"/>
      <c r="E34" s="2"/>
      <c r="F34" s="2"/>
      <c r="G34" s="6"/>
      <c r="H34" s="6" t="s">
        <v>41</v>
      </c>
      <c r="I34" s="2"/>
      <c r="J34" s="2"/>
      <c r="K34" s="2"/>
      <c r="L34" s="2"/>
    </row>
    <row r="35" spans="1:17" x14ac:dyDescent="0.3">
      <c r="A35" s="2"/>
      <c r="B35" s="2"/>
      <c r="C35" s="2"/>
      <c r="D35" s="2"/>
      <c r="E35" s="2"/>
      <c r="F35" s="2"/>
      <c r="G35" s="2"/>
      <c r="H35" s="6" t="s">
        <v>26</v>
      </c>
      <c r="I35" s="2"/>
      <c r="J35" s="2"/>
      <c r="K35" s="2"/>
      <c r="L35" s="2"/>
    </row>
    <row r="36" spans="1:17" x14ac:dyDescent="0.3">
      <c r="A36" s="2"/>
      <c r="B36" s="2"/>
      <c r="C36" s="2"/>
      <c r="D36" s="6"/>
      <c r="E36" s="6"/>
      <c r="F36" s="6" t="s">
        <v>13</v>
      </c>
      <c r="G36" s="2"/>
      <c r="H36" s="2"/>
      <c r="I36" s="2"/>
      <c r="J36" s="2"/>
      <c r="K36" s="2"/>
      <c r="L36" s="2"/>
    </row>
    <row r="37" spans="1:17" x14ac:dyDescent="0.3">
      <c r="A37" s="2"/>
      <c r="B37" s="2"/>
      <c r="C37" s="6" t="s">
        <v>14</v>
      </c>
      <c r="D37" s="2"/>
      <c r="E37" s="2"/>
      <c r="F37" s="2"/>
      <c r="G37" s="2"/>
      <c r="H37" s="2"/>
      <c r="I37" s="2"/>
      <c r="J37" s="2"/>
      <c r="K37" s="2"/>
      <c r="L37" s="2"/>
    </row>
    <row r="38" spans="1:17" x14ac:dyDescent="0.3">
      <c r="A38" s="2"/>
      <c r="B38" s="6"/>
      <c r="C38" s="6" t="s">
        <v>15</v>
      </c>
      <c r="D38" s="2"/>
      <c r="E38" s="2"/>
      <c r="F38" s="2"/>
      <c r="G38" s="2"/>
      <c r="H38" s="2"/>
      <c r="I38" s="2"/>
      <c r="J38" s="2"/>
      <c r="K38" s="2"/>
      <c r="L38" s="2"/>
    </row>
    <row r="39" spans="1:17" x14ac:dyDescent="0.3">
      <c r="A39" s="2"/>
      <c r="B39" s="2"/>
      <c r="C39" s="6" t="s">
        <v>16</v>
      </c>
      <c r="D39" s="2"/>
      <c r="E39" s="2"/>
      <c r="F39" s="2"/>
      <c r="G39" s="2"/>
      <c r="H39" s="2"/>
      <c r="I39" s="2"/>
      <c r="J39" s="2"/>
      <c r="K39" s="2"/>
      <c r="L39" s="2"/>
      <c r="N39" s="1" t="s">
        <v>36</v>
      </c>
    </row>
    <row r="40" spans="1:17" x14ac:dyDescent="0.3">
      <c r="N40">
        <v>750</v>
      </c>
      <c r="O40">
        <v>850</v>
      </c>
      <c r="P40">
        <v>950</v>
      </c>
      <c r="Q40">
        <v>1050</v>
      </c>
    </row>
    <row r="41" spans="1:17" x14ac:dyDescent="0.3">
      <c r="C41" s="2" t="s">
        <v>5</v>
      </c>
      <c r="D41" s="2" t="s">
        <v>27</v>
      </c>
      <c r="E41" s="2" t="s">
        <v>28</v>
      </c>
      <c r="F41" s="2" t="s">
        <v>29</v>
      </c>
    </row>
    <row r="42" spans="1:17" x14ac:dyDescent="0.3">
      <c r="A42" s="1" t="s">
        <v>30</v>
      </c>
      <c r="B42" s="7" t="s">
        <v>9</v>
      </c>
      <c r="C42" s="2">
        <v>150</v>
      </c>
      <c r="D42" s="2">
        <v>1</v>
      </c>
      <c r="E42" s="2" t="s">
        <v>21</v>
      </c>
      <c r="F42" s="2">
        <v>50</v>
      </c>
    </row>
    <row r="43" spans="1:17" x14ac:dyDescent="0.3">
      <c r="A43" s="1"/>
      <c r="B43" s="1"/>
    </row>
    <row r="44" spans="1:17" x14ac:dyDescent="0.3">
      <c r="A44" s="2" t="s">
        <v>23</v>
      </c>
      <c r="B44" s="2">
        <v>1</v>
      </c>
      <c r="C44" s="2">
        <v>2</v>
      </c>
      <c r="D44" s="2">
        <v>3</v>
      </c>
      <c r="E44" s="2">
        <v>4</v>
      </c>
      <c r="F44" s="2">
        <v>5</v>
      </c>
      <c r="G44" s="2">
        <v>6</v>
      </c>
      <c r="H44" s="2">
        <v>7</v>
      </c>
      <c r="I44" s="2">
        <v>8</v>
      </c>
      <c r="J44" s="5">
        <v>9</v>
      </c>
      <c r="K44" s="5">
        <v>10</v>
      </c>
      <c r="L44" s="5">
        <v>11</v>
      </c>
      <c r="M44" s="5">
        <v>12</v>
      </c>
      <c r="N44" s="5">
        <v>13</v>
      </c>
      <c r="O44" s="5">
        <v>14</v>
      </c>
      <c r="P44" s="5">
        <v>15</v>
      </c>
    </row>
    <row r="45" spans="1:17" x14ac:dyDescent="0.3">
      <c r="A45" s="2" t="s">
        <v>31</v>
      </c>
      <c r="B45" s="2">
        <f>$C$42</f>
        <v>150</v>
      </c>
      <c r="C45" s="2">
        <f t="shared" ref="C45:L45" si="0">$C$42</f>
        <v>150</v>
      </c>
      <c r="D45" s="2">
        <f t="shared" si="0"/>
        <v>150</v>
      </c>
      <c r="E45" s="2">
        <f t="shared" si="0"/>
        <v>150</v>
      </c>
      <c r="F45" s="2">
        <f t="shared" si="0"/>
        <v>150</v>
      </c>
      <c r="G45" s="2">
        <f t="shared" si="0"/>
        <v>150</v>
      </c>
      <c r="H45" s="2">
        <f t="shared" si="0"/>
        <v>150</v>
      </c>
      <c r="I45" s="2">
        <f t="shared" si="0"/>
        <v>150</v>
      </c>
      <c r="J45" s="2">
        <f t="shared" si="0"/>
        <v>150</v>
      </c>
      <c r="K45" s="2">
        <f t="shared" si="0"/>
        <v>150</v>
      </c>
      <c r="L45" s="2">
        <f t="shared" si="0"/>
        <v>150</v>
      </c>
      <c r="M45" s="2">
        <f>L49+L50</f>
        <v>800</v>
      </c>
      <c r="N45" s="2">
        <f>M50+M49</f>
        <v>900</v>
      </c>
      <c r="O45" s="2">
        <f t="shared" ref="O45:P45" si="1">N50+N49</f>
        <v>1000</v>
      </c>
      <c r="P45" s="2">
        <f t="shared" si="1"/>
        <v>1100</v>
      </c>
    </row>
    <row r="46" spans="1:17" x14ac:dyDescent="0.3">
      <c r="A46" s="2" t="s">
        <v>32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750</v>
      </c>
      <c r="N46" s="2">
        <v>850</v>
      </c>
      <c r="O46" s="2">
        <v>950</v>
      </c>
      <c r="P46" s="2">
        <v>1050</v>
      </c>
    </row>
    <row r="47" spans="1:17" x14ac:dyDescent="0.3">
      <c r="A47" s="2" t="s">
        <v>30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f>L50</f>
        <v>650</v>
      </c>
      <c r="N47" s="2">
        <f>M50</f>
        <v>850</v>
      </c>
      <c r="O47" s="2">
        <f>N50</f>
        <v>950</v>
      </c>
      <c r="P47" s="2">
        <f>O50</f>
        <v>1050</v>
      </c>
    </row>
    <row r="48" spans="1:17" x14ac:dyDescent="0.3">
      <c r="A48" s="2" t="s">
        <v>33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</row>
    <row r="49" spans="1:16" x14ac:dyDescent="0.3">
      <c r="A49" s="2" t="s">
        <v>34</v>
      </c>
      <c r="B49" s="2">
        <v>150</v>
      </c>
      <c r="C49" s="2">
        <v>150</v>
      </c>
      <c r="D49" s="2">
        <v>150</v>
      </c>
      <c r="E49" s="2">
        <v>150</v>
      </c>
      <c r="F49" s="2">
        <v>150</v>
      </c>
      <c r="G49" s="2">
        <v>150</v>
      </c>
      <c r="H49" s="2">
        <v>150</v>
      </c>
      <c r="I49" s="2">
        <v>150</v>
      </c>
      <c r="J49" s="2">
        <v>150</v>
      </c>
      <c r="K49" s="2">
        <v>150</v>
      </c>
      <c r="L49" s="2">
        <v>150</v>
      </c>
      <c r="M49" s="2">
        <f>M45-M46</f>
        <v>50</v>
      </c>
      <c r="N49" s="2">
        <f>N45-N46</f>
        <v>50</v>
      </c>
      <c r="O49" s="2">
        <f t="shared" ref="O49:P49" si="2">O45-O46</f>
        <v>50</v>
      </c>
      <c r="P49" s="2">
        <f t="shared" si="2"/>
        <v>50</v>
      </c>
    </row>
    <row r="50" spans="1:16" x14ac:dyDescent="0.3">
      <c r="A50" s="2" t="s">
        <v>35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650</v>
      </c>
      <c r="M50" s="2">
        <f>850</f>
        <v>850</v>
      </c>
      <c r="N50" s="2">
        <v>950</v>
      </c>
      <c r="O50" s="2">
        <v>1050</v>
      </c>
      <c r="P50" s="2">
        <v>0</v>
      </c>
    </row>
    <row r="53" spans="1:16" x14ac:dyDescent="0.3">
      <c r="C53" s="2" t="s">
        <v>5</v>
      </c>
      <c r="D53" s="2" t="s">
        <v>27</v>
      </c>
      <c r="E53" s="2" t="s">
        <v>28</v>
      </c>
      <c r="F53" s="2" t="s">
        <v>29</v>
      </c>
    </row>
    <row r="54" spans="1:16" x14ac:dyDescent="0.3">
      <c r="A54" s="1" t="s">
        <v>37</v>
      </c>
      <c r="B54" s="1" t="s">
        <v>24</v>
      </c>
      <c r="C54" s="2">
        <v>200</v>
      </c>
      <c r="D54" s="2">
        <v>3</v>
      </c>
      <c r="E54" s="2">
        <v>150</v>
      </c>
      <c r="F54" s="2">
        <v>100</v>
      </c>
    </row>
    <row r="56" spans="1:16" x14ac:dyDescent="0.3">
      <c r="A56" s="2" t="s">
        <v>23</v>
      </c>
      <c r="B56" s="2">
        <v>1</v>
      </c>
      <c r="C56" s="2">
        <v>2</v>
      </c>
      <c r="D56" s="2">
        <v>3</v>
      </c>
      <c r="E56" s="2">
        <v>4</v>
      </c>
      <c r="F56" s="2">
        <v>5</v>
      </c>
      <c r="G56" s="2">
        <v>6</v>
      </c>
      <c r="H56" s="2">
        <v>7</v>
      </c>
      <c r="I56" s="2">
        <v>8</v>
      </c>
      <c r="J56" s="2">
        <v>9</v>
      </c>
      <c r="K56" s="2">
        <v>10</v>
      </c>
      <c r="L56" s="2">
        <v>11</v>
      </c>
      <c r="M56" s="2">
        <v>12</v>
      </c>
      <c r="N56" s="2">
        <v>13</v>
      </c>
      <c r="O56" s="2">
        <v>14</v>
      </c>
      <c r="P56" s="2">
        <v>15</v>
      </c>
    </row>
    <row r="57" spans="1:16" x14ac:dyDescent="0.3">
      <c r="A57" s="2" t="s">
        <v>38</v>
      </c>
      <c r="B57" s="2">
        <f>B50*2</f>
        <v>0</v>
      </c>
      <c r="C57" s="2">
        <f t="shared" ref="C57:P57" si="3">C50*2</f>
        <v>0</v>
      </c>
      <c r="D57" s="2">
        <f t="shared" si="3"/>
        <v>0</v>
      </c>
      <c r="E57" s="2">
        <f t="shared" si="3"/>
        <v>0</v>
      </c>
      <c r="F57" s="2">
        <f t="shared" si="3"/>
        <v>0</v>
      </c>
      <c r="G57" s="2">
        <f t="shared" si="3"/>
        <v>0</v>
      </c>
      <c r="H57" s="2">
        <f t="shared" si="3"/>
        <v>0</v>
      </c>
      <c r="I57" s="2">
        <f t="shared" si="3"/>
        <v>0</v>
      </c>
      <c r="J57" s="2">
        <f t="shared" si="3"/>
        <v>0</v>
      </c>
      <c r="K57" s="2">
        <f t="shared" si="3"/>
        <v>0</v>
      </c>
      <c r="L57" s="2">
        <f t="shared" si="3"/>
        <v>1300</v>
      </c>
      <c r="M57" s="2">
        <f>M50*2</f>
        <v>1700</v>
      </c>
      <c r="N57" s="2">
        <f t="shared" si="3"/>
        <v>1900</v>
      </c>
      <c r="O57" s="2">
        <f t="shared" si="3"/>
        <v>2100</v>
      </c>
      <c r="P57" s="2">
        <f t="shared" si="3"/>
        <v>0</v>
      </c>
    </row>
    <row r="58" spans="1:16" x14ac:dyDescent="0.3">
      <c r="A58" s="2" t="s">
        <v>33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</row>
    <row r="59" spans="1:16" x14ac:dyDescent="0.3">
      <c r="A59" s="2" t="s">
        <v>39</v>
      </c>
      <c r="B59" s="2">
        <f>$C$54</f>
        <v>200</v>
      </c>
      <c r="C59" s="2">
        <f t="shared" ref="C59:K59" si="4">$C$54</f>
        <v>200</v>
      </c>
      <c r="D59" s="2">
        <f t="shared" si="4"/>
        <v>200</v>
      </c>
      <c r="E59" s="2">
        <f t="shared" si="4"/>
        <v>200</v>
      </c>
      <c r="F59" s="2">
        <f t="shared" si="4"/>
        <v>200</v>
      </c>
      <c r="G59" s="2">
        <f t="shared" si="4"/>
        <v>200</v>
      </c>
      <c r="H59" s="2">
        <f t="shared" si="4"/>
        <v>200</v>
      </c>
      <c r="I59" s="2">
        <f t="shared" si="4"/>
        <v>200</v>
      </c>
      <c r="J59" s="2">
        <f t="shared" si="4"/>
        <v>200</v>
      </c>
      <c r="K59" s="2">
        <f>$C$54</f>
        <v>200</v>
      </c>
      <c r="L59" s="2">
        <f>I61-L57+K59</f>
        <v>100</v>
      </c>
      <c r="M59" s="2">
        <f t="shared" ref="M59:O59" si="5">J61-M57+L59</f>
        <v>200</v>
      </c>
      <c r="N59" s="2">
        <f t="shared" si="5"/>
        <v>100</v>
      </c>
      <c r="O59" s="2">
        <f t="shared" si="5"/>
        <v>100</v>
      </c>
      <c r="P59" s="2">
        <v>100</v>
      </c>
    </row>
    <row r="60" spans="1:16" x14ac:dyDescent="0.3">
      <c r="A60" s="2" t="s">
        <v>40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f>I61</f>
        <v>1200</v>
      </c>
      <c r="M60" s="2">
        <f t="shared" ref="M60:P60" si="6">J61</f>
        <v>1800</v>
      </c>
      <c r="N60" s="2">
        <f t="shared" si="6"/>
        <v>1800</v>
      </c>
      <c r="O60" s="2">
        <f t="shared" si="6"/>
        <v>2100</v>
      </c>
      <c r="P60" s="2">
        <f t="shared" si="6"/>
        <v>0</v>
      </c>
    </row>
    <row r="61" spans="1:16" x14ac:dyDescent="0.3">
      <c r="A61" s="2" t="s">
        <v>35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f>150*8</f>
        <v>1200</v>
      </c>
      <c r="J61" s="2">
        <f>E54*12</f>
        <v>1800</v>
      </c>
      <c r="K61" s="2">
        <f>E54*12</f>
        <v>1800</v>
      </c>
      <c r="L61" s="2">
        <f>E54*14</f>
        <v>2100</v>
      </c>
      <c r="M61" s="2">
        <v>0</v>
      </c>
      <c r="N61" s="2">
        <v>0</v>
      </c>
      <c r="O61" s="2">
        <v>0</v>
      </c>
      <c r="P61" s="2">
        <v>0</v>
      </c>
    </row>
    <row r="63" spans="1:16" x14ac:dyDescent="0.3">
      <c r="C63" s="2" t="s">
        <v>5</v>
      </c>
      <c r="D63" s="2" t="s">
        <v>27</v>
      </c>
      <c r="E63" s="2" t="s">
        <v>28</v>
      </c>
      <c r="F63" s="2" t="s">
        <v>29</v>
      </c>
    </row>
    <row r="64" spans="1:16" x14ac:dyDescent="0.3">
      <c r="A64" s="1" t="s">
        <v>37</v>
      </c>
      <c r="B64" s="1" t="s">
        <v>10</v>
      </c>
      <c r="C64" s="2">
        <v>100</v>
      </c>
      <c r="D64" s="2">
        <v>1</v>
      </c>
      <c r="E64" s="2">
        <v>100</v>
      </c>
      <c r="F64" s="2">
        <v>50</v>
      </c>
    </row>
    <row r="66" spans="1:16" x14ac:dyDescent="0.3">
      <c r="A66" s="2" t="s">
        <v>23</v>
      </c>
      <c r="B66" s="2">
        <v>1</v>
      </c>
      <c r="C66" s="2">
        <v>2</v>
      </c>
      <c r="D66" s="2">
        <v>3</v>
      </c>
      <c r="E66" s="2">
        <v>4</v>
      </c>
      <c r="F66" s="2">
        <v>5</v>
      </c>
      <c r="G66" s="2">
        <v>6</v>
      </c>
      <c r="H66" s="2">
        <v>7</v>
      </c>
      <c r="I66" s="2">
        <v>8</v>
      </c>
      <c r="J66" s="2">
        <v>9</v>
      </c>
      <c r="K66" s="2">
        <v>10</v>
      </c>
      <c r="L66" s="2">
        <v>11</v>
      </c>
      <c r="M66" s="2">
        <v>12</v>
      </c>
      <c r="N66" s="2">
        <v>13</v>
      </c>
      <c r="O66" s="2">
        <v>14</v>
      </c>
      <c r="P66" s="2">
        <v>15</v>
      </c>
    </row>
    <row r="67" spans="1:16" x14ac:dyDescent="0.3">
      <c r="A67" s="2" t="s">
        <v>38</v>
      </c>
      <c r="B67" s="2">
        <f>B50</f>
        <v>0</v>
      </c>
      <c r="C67" s="2">
        <f t="shared" ref="C67:P67" si="7">C50</f>
        <v>0</v>
      </c>
      <c r="D67" s="2">
        <f t="shared" si="7"/>
        <v>0</v>
      </c>
      <c r="E67" s="2">
        <f t="shared" si="7"/>
        <v>0</v>
      </c>
      <c r="F67" s="2">
        <f t="shared" si="7"/>
        <v>0</v>
      </c>
      <c r="G67" s="2">
        <f t="shared" si="7"/>
        <v>0</v>
      </c>
      <c r="H67" s="2">
        <f t="shared" si="7"/>
        <v>0</v>
      </c>
      <c r="I67" s="2">
        <f t="shared" si="7"/>
        <v>0</v>
      </c>
      <c r="J67" s="2">
        <f t="shared" si="7"/>
        <v>0</v>
      </c>
      <c r="K67" s="2">
        <f t="shared" si="7"/>
        <v>0</v>
      </c>
      <c r="L67" s="2">
        <f t="shared" si="7"/>
        <v>650</v>
      </c>
      <c r="M67" s="2">
        <f t="shared" si="7"/>
        <v>850</v>
      </c>
      <c r="N67" s="2">
        <f t="shared" si="7"/>
        <v>950</v>
      </c>
      <c r="O67" s="2">
        <f t="shared" si="7"/>
        <v>1050</v>
      </c>
      <c r="P67" s="2">
        <f t="shared" si="7"/>
        <v>0</v>
      </c>
    </row>
    <row r="68" spans="1:16" x14ac:dyDescent="0.3">
      <c r="A68" s="2" t="s">
        <v>33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</row>
    <row r="69" spans="1:16" x14ac:dyDescent="0.3">
      <c r="A69" s="2" t="s">
        <v>39</v>
      </c>
      <c r="B69" s="2">
        <f>$C$64</f>
        <v>100</v>
      </c>
      <c r="C69" s="2">
        <f t="shared" ref="C69:K71" si="8">$C$64</f>
        <v>100</v>
      </c>
      <c r="D69" s="2">
        <f t="shared" si="8"/>
        <v>100</v>
      </c>
      <c r="E69" s="2">
        <f t="shared" si="8"/>
        <v>100</v>
      </c>
      <c r="F69" s="2">
        <f t="shared" si="8"/>
        <v>100</v>
      </c>
      <c r="G69" s="2">
        <f t="shared" si="8"/>
        <v>100</v>
      </c>
      <c r="H69" s="2">
        <f t="shared" si="8"/>
        <v>100</v>
      </c>
      <c r="I69" s="2">
        <f t="shared" si="8"/>
        <v>100</v>
      </c>
      <c r="J69" s="2">
        <f t="shared" si="8"/>
        <v>100</v>
      </c>
      <c r="K69" s="2">
        <f t="shared" si="8"/>
        <v>100</v>
      </c>
      <c r="L69" s="2">
        <f>K71-L67+K69</f>
        <v>50</v>
      </c>
      <c r="M69" s="2">
        <f t="shared" ref="M69:P69" si="9">L71-M67+L69</f>
        <v>100</v>
      </c>
      <c r="N69" s="2">
        <f t="shared" si="9"/>
        <v>50</v>
      </c>
      <c r="O69" s="2">
        <f t="shared" si="9"/>
        <v>100</v>
      </c>
      <c r="P69" s="2">
        <f t="shared" si="9"/>
        <v>100</v>
      </c>
    </row>
    <row r="70" spans="1:16" x14ac:dyDescent="0.3">
      <c r="A70" s="2" t="s">
        <v>40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f>K71</f>
        <v>600</v>
      </c>
      <c r="M70" s="2">
        <f t="shared" ref="M70:P70" si="10">L71</f>
        <v>900</v>
      </c>
      <c r="N70" s="2">
        <f t="shared" si="10"/>
        <v>900</v>
      </c>
      <c r="O70" s="2">
        <f t="shared" si="10"/>
        <v>1100</v>
      </c>
      <c r="P70" s="2">
        <f t="shared" si="10"/>
        <v>0</v>
      </c>
    </row>
    <row r="71" spans="1:16" x14ac:dyDescent="0.3">
      <c r="A71" s="2" t="s">
        <v>35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f>E64*6</f>
        <v>600</v>
      </c>
      <c r="L71" s="2">
        <f>E64*9</f>
        <v>900</v>
      </c>
      <c r="M71" s="2">
        <f>E64*9</f>
        <v>900</v>
      </c>
      <c r="N71" s="2">
        <f>E64*11</f>
        <v>1100</v>
      </c>
      <c r="O71" s="2">
        <v>0</v>
      </c>
      <c r="P71" s="2">
        <v>0</v>
      </c>
    </row>
    <row r="74" spans="1:16" x14ac:dyDescent="0.3">
      <c r="C74" s="2" t="s">
        <v>5</v>
      </c>
      <c r="D74" s="2" t="s">
        <v>27</v>
      </c>
      <c r="E74" s="2" t="s">
        <v>28</v>
      </c>
      <c r="F74" s="2" t="s">
        <v>29</v>
      </c>
    </row>
    <row r="75" spans="1:16" x14ac:dyDescent="0.3">
      <c r="A75" s="1" t="s">
        <v>37</v>
      </c>
      <c r="B75" s="1" t="s">
        <v>25</v>
      </c>
      <c r="C75" s="2">
        <v>100</v>
      </c>
      <c r="D75" s="2">
        <v>1</v>
      </c>
      <c r="E75" s="2">
        <v>250</v>
      </c>
      <c r="F75" s="2">
        <v>100</v>
      </c>
    </row>
    <row r="77" spans="1:16" x14ac:dyDescent="0.3">
      <c r="A77" s="2" t="s">
        <v>23</v>
      </c>
      <c r="B77" s="2">
        <v>1</v>
      </c>
      <c r="C77" s="2">
        <v>2</v>
      </c>
      <c r="D77" s="2">
        <v>3</v>
      </c>
      <c r="E77" s="2">
        <v>4</v>
      </c>
      <c r="F77" s="2">
        <v>5</v>
      </c>
      <c r="G77" s="2">
        <v>6</v>
      </c>
      <c r="H77" s="2">
        <v>7</v>
      </c>
      <c r="I77" s="2">
        <v>8</v>
      </c>
      <c r="J77" s="2">
        <v>9</v>
      </c>
      <c r="K77" s="2">
        <v>10</v>
      </c>
      <c r="L77" s="2">
        <v>11</v>
      </c>
      <c r="M77" s="2">
        <v>12</v>
      </c>
      <c r="N77" s="2">
        <v>13</v>
      </c>
      <c r="O77" s="2">
        <v>14</v>
      </c>
      <c r="P77" s="2">
        <v>15</v>
      </c>
    </row>
    <row r="78" spans="1:16" x14ac:dyDescent="0.3">
      <c r="A78" s="2" t="s">
        <v>38</v>
      </c>
      <c r="B78" s="2">
        <f>B61*2</f>
        <v>0</v>
      </c>
      <c r="C78" s="2">
        <f t="shared" ref="C78:P78" si="11">C61*2</f>
        <v>0</v>
      </c>
      <c r="D78" s="2">
        <f t="shared" si="11"/>
        <v>0</v>
      </c>
      <c r="E78" s="2">
        <f t="shared" si="11"/>
        <v>0</v>
      </c>
      <c r="F78" s="2">
        <f t="shared" si="11"/>
        <v>0</v>
      </c>
      <c r="G78" s="2">
        <f t="shared" si="11"/>
        <v>0</v>
      </c>
      <c r="H78" s="2">
        <f t="shared" si="11"/>
        <v>0</v>
      </c>
      <c r="I78" s="2">
        <f t="shared" si="11"/>
        <v>2400</v>
      </c>
      <c r="J78" s="2">
        <f t="shared" si="11"/>
        <v>3600</v>
      </c>
      <c r="K78" s="2">
        <f t="shared" si="11"/>
        <v>3600</v>
      </c>
      <c r="L78" s="2">
        <f t="shared" si="11"/>
        <v>4200</v>
      </c>
      <c r="M78" s="2">
        <f t="shared" si="11"/>
        <v>0</v>
      </c>
      <c r="N78" s="2">
        <f t="shared" si="11"/>
        <v>0</v>
      </c>
      <c r="O78" s="2">
        <f t="shared" si="11"/>
        <v>0</v>
      </c>
      <c r="P78" s="2">
        <f t="shared" si="11"/>
        <v>0</v>
      </c>
    </row>
    <row r="79" spans="1:16" x14ac:dyDescent="0.3">
      <c r="A79" s="2" t="s">
        <v>33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</row>
    <row r="80" spans="1:16" x14ac:dyDescent="0.3">
      <c r="A80" s="2" t="s">
        <v>39</v>
      </c>
      <c r="B80" s="2">
        <f>$C$75</f>
        <v>100</v>
      </c>
      <c r="C80" s="2">
        <f t="shared" ref="C80:H80" si="12">$C$75</f>
        <v>100</v>
      </c>
      <c r="D80" s="2">
        <f t="shared" si="12"/>
        <v>100</v>
      </c>
      <c r="E80" s="2">
        <f t="shared" si="12"/>
        <v>100</v>
      </c>
      <c r="F80" s="2">
        <f t="shared" si="12"/>
        <v>100</v>
      </c>
      <c r="G80" s="2">
        <f t="shared" si="12"/>
        <v>100</v>
      </c>
      <c r="H80" s="2">
        <f>$C$75</f>
        <v>100</v>
      </c>
      <c r="I80" s="2">
        <f>H82-I78+H80</f>
        <v>200</v>
      </c>
      <c r="J80" s="2">
        <f t="shared" ref="J80:P80" si="13">I82-J78+I80</f>
        <v>100</v>
      </c>
      <c r="K80" s="2">
        <f t="shared" si="13"/>
        <v>250</v>
      </c>
      <c r="L80" s="2">
        <f t="shared" si="13"/>
        <v>300</v>
      </c>
      <c r="M80" s="2">
        <f t="shared" si="13"/>
        <v>300</v>
      </c>
      <c r="N80" s="2">
        <f t="shared" si="13"/>
        <v>300</v>
      </c>
      <c r="O80" s="2">
        <f t="shared" si="13"/>
        <v>300</v>
      </c>
      <c r="P80" s="2">
        <f t="shared" si="13"/>
        <v>300</v>
      </c>
    </row>
    <row r="81" spans="1:16" x14ac:dyDescent="0.3">
      <c r="A81" s="2" t="s">
        <v>40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f>H82</f>
        <v>2500</v>
      </c>
      <c r="J81" s="2">
        <f t="shared" ref="J81:P81" si="14">I82</f>
        <v>3500</v>
      </c>
      <c r="K81" s="2">
        <f t="shared" si="14"/>
        <v>3750</v>
      </c>
      <c r="L81" s="2">
        <f t="shared" si="14"/>
        <v>4250</v>
      </c>
      <c r="M81" s="2">
        <f t="shared" si="14"/>
        <v>0</v>
      </c>
      <c r="N81" s="2">
        <f t="shared" si="14"/>
        <v>0</v>
      </c>
      <c r="O81" s="2">
        <f t="shared" si="14"/>
        <v>0</v>
      </c>
      <c r="P81" s="2">
        <f t="shared" si="14"/>
        <v>0</v>
      </c>
    </row>
    <row r="82" spans="1:16" x14ac:dyDescent="0.3">
      <c r="A82" s="2" t="s">
        <v>35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f>250*10</f>
        <v>2500</v>
      </c>
      <c r="I82" s="2">
        <f>250*14</f>
        <v>3500</v>
      </c>
      <c r="J82" s="2">
        <f>250*15</f>
        <v>3750</v>
      </c>
      <c r="K82" s="2">
        <f>E75*17</f>
        <v>4250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</row>
    <row r="85" spans="1:16" x14ac:dyDescent="0.3">
      <c r="C85" s="2" t="s">
        <v>5</v>
      </c>
      <c r="D85" s="2" t="s">
        <v>27</v>
      </c>
      <c r="E85" s="2" t="s">
        <v>28</v>
      </c>
      <c r="F85" s="2" t="s">
        <v>29</v>
      </c>
    </row>
    <row r="86" spans="1:16" x14ac:dyDescent="0.3">
      <c r="A86" s="1" t="s">
        <v>37</v>
      </c>
      <c r="B86" s="1" t="s">
        <v>41</v>
      </c>
      <c r="C86" s="2">
        <v>150</v>
      </c>
      <c r="D86" s="2">
        <v>2</v>
      </c>
      <c r="E86" s="2">
        <v>150</v>
      </c>
      <c r="F86" s="2">
        <v>100</v>
      </c>
    </row>
    <row r="88" spans="1:16" x14ac:dyDescent="0.3">
      <c r="A88" s="2" t="s">
        <v>23</v>
      </c>
      <c r="B88" s="2">
        <v>1</v>
      </c>
      <c r="C88" s="2">
        <v>2</v>
      </c>
      <c r="D88" s="2">
        <v>3</v>
      </c>
      <c r="E88" s="2">
        <v>4</v>
      </c>
      <c r="F88" s="2">
        <v>5</v>
      </c>
      <c r="G88" s="2">
        <v>6</v>
      </c>
      <c r="H88" s="2">
        <v>7</v>
      </c>
      <c r="I88" s="2">
        <v>8</v>
      </c>
      <c r="J88" s="2">
        <v>9</v>
      </c>
      <c r="K88" s="2">
        <v>10</v>
      </c>
      <c r="L88" s="2">
        <v>11</v>
      </c>
      <c r="M88" s="2">
        <v>12</v>
      </c>
      <c r="N88" s="2">
        <v>13</v>
      </c>
      <c r="O88" s="2">
        <v>14</v>
      </c>
      <c r="P88" s="2">
        <v>15</v>
      </c>
    </row>
    <row r="89" spans="1:16" x14ac:dyDescent="0.3">
      <c r="A89" s="2" t="s">
        <v>38</v>
      </c>
      <c r="B89" s="2">
        <f>B61*2</f>
        <v>0</v>
      </c>
      <c r="C89" s="2">
        <f t="shared" ref="C89:P89" si="15">C61*2</f>
        <v>0</v>
      </c>
      <c r="D89" s="2">
        <f t="shared" si="15"/>
        <v>0</v>
      </c>
      <c r="E89" s="2">
        <f t="shared" si="15"/>
        <v>0</v>
      </c>
      <c r="F89" s="2">
        <f t="shared" si="15"/>
        <v>0</v>
      </c>
      <c r="G89" s="2">
        <f t="shared" si="15"/>
        <v>0</v>
      </c>
      <c r="H89" s="2">
        <f t="shared" si="15"/>
        <v>0</v>
      </c>
      <c r="I89" s="2">
        <f t="shared" si="15"/>
        <v>2400</v>
      </c>
      <c r="J89" s="2">
        <f t="shared" si="15"/>
        <v>3600</v>
      </c>
      <c r="K89" s="2">
        <f t="shared" si="15"/>
        <v>3600</v>
      </c>
      <c r="L89" s="2">
        <f t="shared" si="15"/>
        <v>4200</v>
      </c>
      <c r="M89" s="2">
        <f t="shared" si="15"/>
        <v>0</v>
      </c>
      <c r="N89" s="2">
        <f t="shared" si="15"/>
        <v>0</v>
      </c>
      <c r="O89" s="2">
        <f t="shared" si="15"/>
        <v>0</v>
      </c>
      <c r="P89" s="2">
        <f t="shared" si="15"/>
        <v>0</v>
      </c>
    </row>
    <row r="90" spans="1:16" x14ac:dyDescent="0.3">
      <c r="A90" s="2" t="s">
        <v>33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</row>
    <row r="91" spans="1:16" x14ac:dyDescent="0.3">
      <c r="A91" s="2" t="s">
        <v>39</v>
      </c>
      <c r="B91" s="2">
        <f>$C$86</f>
        <v>150</v>
      </c>
      <c r="C91" s="2">
        <f t="shared" ref="C91:H91" si="16">$C$86</f>
        <v>150</v>
      </c>
      <c r="D91" s="2">
        <f t="shared" si="16"/>
        <v>150</v>
      </c>
      <c r="E91" s="2">
        <f t="shared" si="16"/>
        <v>150</v>
      </c>
      <c r="F91" s="2">
        <f t="shared" si="16"/>
        <v>150</v>
      </c>
      <c r="G91" s="2">
        <f t="shared" si="16"/>
        <v>150</v>
      </c>
      <c r="H91" s="2">
        <f t="shared" si="16"/>
        <v>150</v>
      </c>
      <c r="I91" s="2">
        <f>G93-I89+H91</f>
        <v>150</v>
      </c>
      <c r="J91" s="2">
        <f t="shared" ref="J91:P91" si="17">H93-J89+I91</f>
        <v>150</v>
      </c>
      <c r="K91" s="2">
        <f t="shared" si="17"/>
        <v>150</v>
      </c>
      <c r="L91" s="2">
        <f t="shared" si="17"/>
        <v>150</v>
      </c>
      <c r="M91" s="2">
        <f t="shared" si="17"/>
        <v>150</v>
      </c>
      <c r="N91" s="2">
        <f t="shared" si="17"/>
        <v>150</v>
      </c>
      <c r="O91" s="2">
        <f t="shared" si="17"/>
        <v>150</v>
      </c>
      <c r="P91" s="2">
        <f t="shared" si="17"/>
        <v>150</v>
      </c>
    </row>
    <row r="92" spans="1:16" x14ac:dyDescent="0.3">
      <c r="A92" s="2" t="s">
        <v>40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f>H93</f>
        <v>3600</v>
      </c>
      <c r="J92" s="2">
        <f t="shared" ref="J92:P92" si="18">I93</f>
        <v>3600</v>
      </c>
      <c r="K92" s="2">
        <f t="shared" si="18"/>
        <v>4200</v>
      </c>
      <c r="L92" s="2">
        <f t="shared" si="18"/>
        <v>0</v>
      </c>
      <c r="M92" s="2">
        <f t="shared" si="18"/>
        <v>0</v>
      </c>
      <c r="N92" s="2">
        <f t="shared" si="18"/>
        <v>0</v>
      </c>
      <c r="O92" s="2">
        <f t="shared" si="18"/>
        <v>0</v>
      </c>
      <c r="P92" s="2">
        <f t="shared" si="18"/>
        <v>0</v>
      </c>
    </row>
    <row r="93" spans="1:16" x14ac:dyDescent="0.3">
      <c r="A93" s="2" t="s">
        <v>35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f>E86*16</f>
        <v>2400</v>
      </c>
      <c r="H93" s="2">
        <f>E86*24</f>
        <v>3600</v>
      </c>
      <c r="I93" s="2">
        <f>E86*24</f>
        <v>3600</v>
      </c>
      <c r="J93" s="2">
        <f>E86*28</f>
        <v>4200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</row>
    <row r="96" spans="1:16" x14ac:dyDescent="0.3">
      <c r="C96" s="2" t="s">
        <v>5</v>
      </c>
      <c r="D96" s="2" t="s">
        <v>27</v>
      </c>
      <c r="E96" s="2" t="s">
        <v>28</v>
      </c>
      <c r="F96" s="2" t="s">
        <v>29</v>
      </c>
    </row>
    <row r="97" spans="1:16" x14ac:dyDescent="0.3">
      <c r="A97" s="1" t="s">
        <v>37</v>
      </c>
      <c r="B97" s="1" t="s">
        <v>26</v>
      </c>
      <c r="C97" s="2">
        <v>800</v>
      </c>
      <c r="D97" s="2">
        <v>1</v>
      </c>
      <c r="E97" s="2">
        <v>740</v>
      </c>
      <c r="F97" s="2">
        <v>1480</v>
      </c>
    </row>
    <row r="99" spans="1:16" x14ac:dyDescent="0.3">
      <c r="A99" s="2" t="s">
        <v>23</v>
      </c>
      <c r="B99" s="2">
        <v>1</v>
      </c>
      <c r="C99" s="2">
        <v>2</v>
      </c>
      <c r="D99" s="2">
        <v>3</v>
      </c>
      <c r="E99" s="2">
        <v>4</v>
      </c>
      <c r="F99" s="2">
        <v>5</v>
      </c>
      <c r="G99" s="2">
        <v>6</v>
      </c>
      <c r="H99" s="2">
        <v>7</v>
      </c>
      <c r="I99" s="2">
        <v>8</v>
      </c>
      <c r="J99" s="2">
        <v>9</v>
      </c>
      <c r="K99" s="2">
        <v>10</v>
      </c>
      <c r="L99" s="2">
        <v>11</v>
      </c>
      <c r="M99" s="2">
        <v>12</v>
      </c>
      <c r="N99" s="2">
        <v>13</v>
      </c>
      <c r="O99" s="2">
        <v>14</v>
      </c>
      <c r="P99" s="2">
        <v>15</v>
      </c>
    </row>
    <row r="100" spans="1:16" x14ac:dyDescent="0.3">
      <c r="A100" s="2" t="s">
        <v>38</v>
      </c>
      <c r="B100" s="2">
        <f>B61*72</f>
        <v>0</v>
      </c>
      <c r="C100" s="2">
        <f t="shared" ref="C100:P100" si="19">C61*72</f>
        <v>0</v>
      </c>
      <c r="D100" s="2">
        <f t="shared" si="19"/>
        <v>0</v>
      </c>
      <c r="E100" s="2">
        <f t="shared" si="19"/>
        <v>0</v>
      </c>
      <c r="F100" s="2">
        <f t="shared" si="19"/>
        <v>0</v>
      </c>
      <c r="G100" s="2">
        <f t="shared" si="19"/>
        <v>0</v>
      </c>
      <c r="H100" s="2">
        <f t="shared" si="19"/>
        <v>0</v>
      </c>
      <c r="I100" s="2">
        <f>I61*72</f>
        <v>86400</v>
      </c>
      <c r="J100" s="2">
        <f>J61*72</f>
        <v>129600</v>
      </c>
      <c r="K100" s="2">
        <f t="shared" si="19"/>
        <v>129600</v>
      </c>
      <c r="L100" s="2">
        <f t="shared" si="19"/>
        <v>151200</v>
      </c>
      <c r="M100" s="2">
        <f t="shared" si="19"/>
        <v>0</v>
      </c>
      <c r="N100" s="2">
        <f t="shared" si="19"/>
        <v>0</v>
      </c>
      <c r="O100" s="2">
        <f t="shared" si="19"/>
        <v>0</v>
      </c>
      <c r="P100" s="2">
        <f t="shared" si="19"/>
        <v>0</v>
      </c>
    </row>
    <row r="101" spans="1:16" x14ac:dyDescent="0.3">
      <c r="A101" s="2" t="s">
        <v>33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</row>
    <row r="102" spans="1:16" x14ac:dyDescent="0.3">
      <c r="A102" s="2" t="s">
        <v>39</v>
      </c>
      <c r="B102" s="2">
        <v>800</v>
      </c>
      <c r="C102" s="2">
        <v>800</v>
      </c>
      <c r="D102" s="2">
        <v>800</v>
      </c>
      <c r="E102" s="2">
        <v>800</v>
      </c>
      <c r="F102" s="2">
        <v>800</v>
      </c>
      <c r="G102" s="2">
        <v>800</v>
      </c>
      <c r="H102" s="2">
        <v>800</v>
      </c>
      <c r="I102" s="2">
        <f>H104-I100+H102</f>
        <v>1720</v>
      </c>
      <c r="J102" s="2">
        <f t="shared" ref="J102:P102" si="20">I104-J100+I102</f>
        <v>1620</v>
      </c>
      <c r="K102" s="2">
        <f t="shared" si="20"/>
        <v>1520</v>
      </c>
      <c r="L102" s="2">
        <f t="shared" si="20"/>
        <v>2020</v>
      </c>
      <c r="M102" s="2">
        <f t="shared" si="20"/>
        <v>2020</v>
      </c>
      <c r="N102" s="2">
        <f t="shared" si="20"/>
        <v>2020</v>
      </c>
      <c r="O102" s="2">
        <f t="shared" si="20"/>
        <v>2020</v>
      </c>
      <c r="P102" s="2">
        <f t="shared" si="20"/>
        <v>2020</v>
      </c>
    </row>
    <row r="103" spans="1:16" x14ac:dyDescent="0.3">
      <c r="A103" s="2" t="s">
        <v>40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f>H104</f>
        <v>87320</v>
      </c>
      <c r="J103" s="2">
        <f t="shared" ref="J103:L103" si="21">I104</f>
        <v>129500</v>
      </c>
      <c r="K103" s="2">
        <f t="shared" si="21"/>
        <v>129500</v>
      </c>
      <c r="L103" s="2">
        <f t="shared" si="21"/>
        <v>151700</v>
      </c>
      <c r="M103" s="2">
        <f t="shared" ref="J103:P103" si="22">L104</f>
        <v>0</v>
      </c>
      <c r="N103" s="2">
        <f t="shared" si="22"/>
        <v>0</v>
      </c>
      <c r="O103" s="2">
        <f t="shared" si="22"/>
        <v>0</v>
      </c>
      <c r="P103" s="2">
        <f t="shared" si="22"/>
        <v>0</v>
      </c>
    </row>
    <row r="104" spans="1:16" x14ac:dyDescent="0.3">
      <c r="A104" s="2" t="s">
        <v>35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f>740*118</f>
        <v>87320</v>
      </c>
      <c r="I104" s="2">
        <f>740*175</f>
        <v>129500</v>
      </c>
      <c r="J104" s="2">
        <f>E97*175</f>
        <v>129500</v>
      </c>
      <c r="K104" s="2">
        <f>E97*205</f>
        <v>151700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</row>
    <row r="107" spans="1:16" x14ac:dyDescent="0.3">
      <c r="C107" s="2" t="s">
        <v>5</v>
      </c>
      <c r="D107" s="2" t="s">
        <v>27</v>
      </c>
      <c r="E107" s="2" t="s">
        <v>28</v>
      </c>
      <c r="F107" s="2" t="s">
        <v>29</v>
      </c>
    </row>
    <row r="108" spans="1:16" x14ac:dyDescent="0.3">
      <c r="A108" s="1" t="s">
        <v>37</v>
      </c>
      <c r="B108" s="1" t="s">
        <v>13</v>
      </c>
      <c r="C108" s="2">
        <v>100</v>
      </c>
      <c r="D108" s="2">
        <v>3</v>
      </c>
      <c r="E108" s="2" t="s">
        <v>21</v>
      </c>
      <c r="F108" s="2">
        <v>50</v>
      </c>
    </row>
    <row r="110" spans="1:16" x14ac:dyDescent="0.3">
      <c r="A110" s="2" t="s">
        <v>23</v>
      </c>
      <c r="B110" s="2">
        <v>1</v>
      </c>
      <c r="C110" s="2">
        <v>2</v>
      </c>
      <c r="D110" s="2">
        <v>3</v>
      </c>
      <c r="E110" s="2">
        <v>4</v>
      </c>
      <c r="F110" s="2">
        <v>5</v>
      </c>
      <c r="G110" s="2">
        <v>6</v>
      </c>
      <c r="H110" s="2">
        <v>7</v>
      </c>
      <c r="I110" s="2">
        <v>8</v>
      </c>
      <c r="J110" s="2">
        <v>9</v>
      </c>
      <c r="K110" s="2">
        <v>10</v>
      </c>
      <c r="L110" s="2">
        <v>11</v>
      </c>
      <c r="M110" s="2">
        <v>12</v>
      </c>
      <c r="N110" s="2">
        <v>13</v>
      </c>
      <c r="O110" s="2">
        <v>14</v>
      </c>
      <c r="P110" s="2">
        <v>15</v>
      </c>
    </row>
    <row r="111" spans="1:16" x14ac:dyDescent="0.3">
      <c r="A111" s="2" t="s">
        <v>38</v>
      </c>
      <c r="B111" s="2">
        <f>B93</f>
        <v>0</v>
      </c>
      <c r="C111" s="2">
        <f t="shared" ref="C111:P111" si="23">C93</f>
        <v>0</v>
      </c>
      <c r="D111" s="2">
        <f t="shared" si="23"/>
        <v>0</v>
      </c>
      <c r="E111" s="2">
        <f t="shared" si="23"/>
        <v>0</v>
      </c>
      <c r="F111" s="2">
        <f t="shared" si="23"/>
        <v>0</v>
      </c>
      <c r="G111" s="2">
        <f t="shared" si="23"/>
        <v>2400</v>
      </c>
      <c r="H111" s="2">
        <f t="shared" si="23"/>
        <v>3600</v>
      </c>
      <c r="I111" s="2">
        <f t="shared" si="23"/>
        <v>3600</v>
      </c>
      <c r="J111" s="2">
        <f t="shared" si="23"/>
        <v>4200</v>
      </c>
      <c r="K111" s="2">
        <f t="shared" si="23"/>
        <v>0</v>
      </c>
      <c r="L111" s="2">
        <f t="shared" si="23"/>
        <v>0</v>
      </c>
      <c r="M111" s="2">
        <f t="shared" si="23"/>
        <v>0</v>
      </c>
      <c r="N111" s="2">
        <f t="shared" si="23"/>
        <v>0</v>
      </c>
      <c r="O111" s="2">
        <f t="shared" si="23"/>
        <v>0</v>
      </c>
      <c r="P111" s="2">
        <f t="shared" si="23"/>
        <v>0</v>
      </c>
    </row>
    <row r="112" spans="1:16" x14ac:dyDescent="0.3">
      <c r="A112" s="2" t="s">
        <v>33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</row>
    <row r="113" spans="1:16" x14ac:dyDescent="0.3">
      <c r="A113" s="2" t="s">
        <v>39</v>
      </c>
      <c r="B113" s="2">
        <f>$C$108</f>
        <v>100</v>
      </c>
      <c r="C113" s="2">
        <f t="shared" ref="C113:F113" si="24">$C$108</f>
        <v>100</v>
      </c>
      <c r="D113" s="2">
        <f t="shared" si="24"/>
        <v>100</v>
      </c>
      <c r="E113" s="2">
        <f t="shared" si="24"/>
        <v>100</v>
      </c>
      <c r="F113" s="2">
        <f>$C$108</f>
        <v>100</v>
      </c>
      <c r="G113" s="2">
        <f>D115-G111+F113</f>
        <v>50</v>
      </c>
      <c r="H113" s="2">
        <f t="shared" ref="H113:P113" si="25">E115-H111+G113</f>
        <v>50</v>
      </c>
      <c r="I113" s="2">
        <f t="shared" si="25"/>
        <v>50</v>
      </c>
      <c r="J113" s="2">
        <f t="shared" si="25"/>
        <v>50</v>
      </c>
      <c r="K113" s="2">
        <f t="shared" si="25"/>
        <v>50</v>
      </c>
      <c r="L113" s="2">
        <f t="shared" si="25"/>
        <v>50</v>
      </c>
      <c r="M113" s="2">
        <f t="shared" si="25"/>
        <v>50</v>
      </c>
      <c r="N113" s="2">
        <f t="shared" si="25"/>
        <v>50</v>
      </c>
      <c r="O113" s="2">
        <f t="shared" si="25"/>
        <v>50</v>
      </c>
      <c r="P113" s="2">
        <f t="shared" si="25"/>
        <v>50</v>
      </c>
    </row>
    <row r="114" spans="1:16" x14ac:dyDescent="0.3">
      <c r="A114" s="2" t="s">
        <v>40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f>D115</f>
        <v>2350</v>
      </c>
      <c r="H114" s="2">
        <f t="shared" ref="H114:P114" si="26">E115</f>
        <v>3600</v>
      </c>
      <c r="I114" s="2">
        <f t="shared" si="26"/>
        <v>3600</v>
      </c>
      <c r="J114" s="2">
        <f t="shared" si="26"/>
        <v>4200</v>
      </c>
      <c r="K114" s="2">
        <f t="shared" si="26"/>
        <v>0</v>
      </c>
      <c r="L114" s="2">
        <f t="shared" si="26"/>
        <v>0</v>
      </c>
      <c r="M114" s="2">
        <f t="shared" si="26"/>
        <v>0</v>
      </c>
      <c r="N114" s="2">
        <f t="shared" si="26"/>
        <v>0</v>
      </c>
      <c r="O114" s="2">
        <f t="shared" si="26"/>
        <v>0</v>
      </c>
      <c r="P114" s="2">
        <f t="shared" si="26"/>
        <v>0</v>
      </c>
    </row>
    <row r="115" spans="1:16" x14ac:dyDescent="0.3">
      <c r="A115" s="2" t="s">
        <v>35</v>
      </c>
      <c r="B115" s="2">
        <v>0</v>
      </c>
      <c r="C115" s="2">
        <v>0</v>
      </c>
      <c r="D115" s="2">
        <v>2350</v>
      </c>
      <c r="E115" s="2">
        <v>3600</v>
      </c>
      <c r="F115" s="2">
        <v>3600</v>
      </c>
      <c r="G115" s="2">
        <v>4200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</row>
    <row r="118" spans="1:16" x14ac:dyDescent="0.3">
      <c r="C118" s="2" t="s">
        <v>5</v>
      </c>
      <c r="D118" s="2" t="s">
        <v>27</v>
      </c>
      <c r="E118" s="2" t="s">
        <v>28</v>
      </c>
      <c r="F118" s="2" t="s">
        <v>29</v>
      </c>
    </row>
    <row r="119" spans="1:16" x14ac:dyDescent="0.3">
      <c r="A119" s="1" t="s">
        <v>37</v>
      </c>
      <c r="B119" s="1" t="s">
        <v>14</v>
      </c>
      <c r="C119" s="2">
        <v>250</v>
      </c>
      <c r="D119" s="2">
        <v>1</v>
      </c>
      <c r="E119" s="2">
        <v>1500</v>
      </c>
      <c r="F119" s="2">
        <v>50</v>
      </c>
    </row>
    <row r="121" spans="1:16" x14ac:dyDescent="0.3">
      <c r="A121" s="2" t="s">
        <v>23</v>
      </c>
      <c r="B121" s="2">
        <v>1</v>
      </c>
      <c r="C121" s="2">
        <v>2</v>
      </c>
      <c r="D121" s="2">
        <v>3</v>
      </c>
      <c r="E121" s="2">
        <v>4</v>
      </c>
      <c r="F121" s="2">
        <v>5</v>
      </c>
      <c r="G121" s="2">
        <v>6</v>
      </c>
      <c r="H121" s="2">
        <v>7</v>
      </c>
      <c r="I121" s="2">
        <v>8</v>
      </c>
      <c r="J121" s="2">
        <v>9</v>
      </c>
      <c r="K121" s="2">
        <v>10</v>
      </c>
      <c r="L121" s="2">
        <v>11</v>
      </c>
      <c r="M121" s="2">
        <v>12</v>
      </c>
      <c r="N121" s="2">
        <v>13</v>
      </c>
      <c r="O121" s="2">
        <v>14</v>
      </c>
      <c r="P121" s="2">
        <v>15</v>
      </c>
    </row>
    <row r="122" spans="1:16" x14ac:dyDescent="0.3">
      <c r="A122" s="2" t="s">
        <v>38</v>
      </c>
      <c r="B122" s="2">
        <f>B115</f>
        <v>0</v>
      </c>
      <c r="C122" s="2">
        <f t="shared" ref="C122:P122" si="27">C115</f>
        <v>0</v>
      </c>
      <c r="D122" s="2">
        <f t="shared" si="27"/>
        <v>2350</v>
      </c>
      <c r="E122" s="2">
        <f t="shared" si="27"/>
        <v>3600</v>
      </c>
      <c r="F122" s="2">
        <f t="shared" si="27"/>
        <v>3600</v>
      </c>
      <c r="G122" s="2">
        <f t="shared" si="27"/>
        <v>4200</v>
      </c>
      <c r="H122" s="2">
        <f t="shared" si="27"/>
        <v>0</v>
      </c>
      <c r="I122" s="2">
        <f t="shared" si="27"/>
        <v>0</v>
      </c>
      <c r="J122" s="2">
        <f t="shared" si="27"/>
        <v>0</v>
      </c>
      <c r="K122" s="2">
        <f t="shared" si="27"/>
        <v>0</v>
      </c>
      <c r="L122" s="2">
        <f t="shared" si="27"/>
        <v>0</v>
      </c>
      <c r="M122" s="2">
        <f t="shared" si="27"/>
        <v>0</v>
      </c>
      <c r="N122" s="2">
        <f t="shared" si="27"/>
        <v>0</v>
      </c>
      <c r="O122" s="2">
        <f t="shared" si="27"/>
        <v>0</v>
      </c>
      <c r="P122" s="2">
        <f t="shared" si="27"/>
        <v>0</v>
      </c>
    </row>
    <row r="123" spans="1:16" x14ac:dyDescent="0.3">
      <c r="A123" s="2" t="s">
        <v>33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</row>
    <row r="124" spans="1:16" x14ac:dyDescent="0.3">
      <c r="A124" s="2" t="s">
        <v>39</v>
      </c>
      <c r="B124" s="2">
        <f>$C$119</f>
        <v>250</v>
      </c>
      <c r="C124" s="2">
        <f>B126-C122+B124</f>
        <v>250</v>
      </c>
      <c r="D124" s="2">
        <f t="shared" ref="D124:P124" si="28">C126-D122+C124</f>
        <v>900</v>
      </c>
      <c r="E124" s="2">
        <f t="shared" si="28"/>
        <v>300</v>
      </c>
      <c r="F124" s="2">
        <f t="shared" si="28"/>
        <v>1200</v>
      </c>
      <c r="G124" s="2">
        <f t="shared" si="28"/>
        <v>1500</v>
      </c>
      <c r="H124" s="2">
        <f t="shared" si="28"/>
        <v>1500</v>
      </c>
      <c r="I124" s="2">
        <f t="shared" si="28"/>
        <v>1500</v>
      </c>
      <c r="J124" s="2">
        <f t="shared" si="28"/>
        <v>1500</v>
      </c>
      <c r="K124" s="2">
        <f t="shared" si="28"/>
        <v>1500</v>
      </c>
      <c r="L124" s="2">
        <f t="shared" si="28"/>
        <v>1500</v>
      </c>
      <c r="M124" s="2">
        <f t="shared" si="28"/>
        <v>1500</v>
      </c>
      <c r="N124" s="2">
        <f t="shared" si="28"/>
        <v>1500</v>
      </c>
      <c r="O124" s="2">
        <f t="shared" si="28"/>
        <v>1500</v>
      </c>
      <c r="P124" s="2">
        <f t="shared" si="28"/>
        <v>1500</v>
      </c>
    </row>
    <row r="125" spans="1:16" x14ac:dyDescent="0.3">
      <c r="A125" s="2" t="s">
        <v>40</v>
      </c>
      <c r="B125" s="2">
        <v>0</v>
      </c>
      <c r="C125" s="2">
        <v>0</v>
      </c>
      <c r="D125" s="2">
        <f>C126</f>
        <v>3000</v>
      </c>
      <c r="E125" s="2">
        <f>D126</f>
        <v>3000</v>
      </c>
      <c r="F125" s="2">
        <f>E126</f>
        <v>4500</v>
      </c>
      <c r="G125" s="2">
        <f>F126</f>
        <v>4500</v>
      </c>
      <c r="H125" s="2">
        <f t="shared" ref="H125:P125" si="29">G126</f>
        <v>0</v>
      </c>
      <c r="I125" s="2">
        <f t="shared" si="29"/>
        <v>0</v>
      </c>
      <c r="J125" s="2">
        <f t="shared" si="29"/>
        <v>0</v>
      </c>
      <c r="K125" s="2">
        <f t="shared" si="29"/>
        <v>0</v>
      </c>
      <c r="L125" s="2">
        <f t="shared" si="29"/>
        <v>0</v>
      </c>
      <c r="M125" s="2">
        <f t="shared" si="29"/>
        <v>0</v>
      </c>
      <c r="N125" s="2">
        <f t="shared" si="29"/>
        <v>0</v>
      </c>
      <c r="O125" s="2">
        <f t="shared" si="29"/>
        <v>0</v>
      </c>
      <c r="P125" s="2">
        <f t="shared" si="29"/>
        <v>0</v>
      </c>
    </row>
    <row r="126" spans="1:16" x14ac:dyDescent="0.3">
      <c r="A126" s="2" t="s">
        <v>35</v>
      </c>
      <c r="B126" s="2">
        <v>0</v>
      </c>
      <c r="C126" s="2">
        <f>1500*2</f>
        <v>3000</v>
      </c>
      <c r="D126" s="2">
        <f>1500*2</f>
        <v>3000</v>
      </c>
      <c r="E126" s="2">
        <f>1500*3</f>
        <v>4500</v>
      </c>
      <c r="F126" s="2">
        <f>1500*3</f>
        <v>4500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</row>
    <row r="129" spans="1:16" x14ac:dyDescent="0.3">
      <c r="C129" s="2" t="s">
        <v>5</v>
      </c>
      <c r="D129" s="2" t="s">
        <v>27</v>
      </c>
      <c r="E129" s="2" t="s">
        <v>28</v>
      </c>
      <c r="F129" s="2" t="s">
        <v>29</v>
      </c>
    </row>
    <row r="130" spans="1:16" x14ac:dyDescent="0.3">
      <c r="A130" s="1" t="s">
        <v>37</v>
      </c>
      <c r="B130" s="1" t="s">
        <v>15</v>
      </c>
      <c r="C130" s="2">
        <v>250</v>
      </c>
      <c r="D130" s="2">
        <v>2</v>
      </c>
      <c r="E130" s="2">
        <v>1500</v>
      </c>
      <c r="F130" s="5">
        <v>50</v>
      </c>
    </row>
    <row r="132" spans="1:16" x14ac:dyDescent="0.3">
      <c r="A132" s="2" t="s">
        <v>23</v>
      </c>
      <c r="B132" s="2">
        <v>1</v>
      </c>
      <c r="C132" s="2">
        <v>2</v>
      </c>
      <c r="D132" s="2">
        <v>3</v>
      </c>
      <c r="E132" s="2">
        <v>4</v>
      </c>
      <c r="F132" s="2">
        <v>5</v>
      </c>
      <c r="G132" s="2">
        <v>6</v>
      </c>
      <c r="H132" s="2">
        <v>7</v>
      </c>
      <c r="I132" s="2">
        <v>8</v>
      </c>
      <c r="J132" s="2">
        <v>9</v>
      </c>
      <c r="K132" s="2">
        <v>10</v>
      </c>
      <c r="L132" s="2">
        <v>11</v>
      </c>
      <c r="M132" s="2">
        <v>12</v>
      </c>
      <c r="N132" s="2">
        <v>13</v>
      </c>
      <c r="O132" s="2">
        <v>14</v>
      </c>
      <c r="P132" s="2">
        <v>15</v>
      </c>
    </row>
    <row r="133" spans="1:16" x14ac:dyDescent="0.3">
      <c r="A133" s="2" t="s">
        <v>38</v>
      </c>
      <c r="B133" s="2">
        <f>B122</f>
        <v>0</v>
      </c>
      <c r="C133" s="2">
        <f t="shared" ref="C133:P133" si="30">C122</f>
        <v>0</v>
      </c>
      <c r="D133" s="2">
        <f t="shared" si="30"/>
        <v>2350</v>
      </c>
      <c r="E133" s="2">
        <f t="shared" si="30"/>
        <v>3600</v>
      </c>
      <c r="F133" s="2">
        <f t="shared" si="30"/>
        <v>3600</v>
      </c>
      <c r="G133" s="2">
        <f t="shared" si="30"/>
        <v>4200</v>
      </c>
      <c r="H133" s="2">
        <f t="shared" si="30"/>
        <v>0</v>
      </c>
      <c r="I133" s="2">
        <f t="shared" si="30"/>
        <v>0</v>
      </c>
      <c r="J133" s="2">
        <f t="shared" si="30"/>
        <v>0</v>
      </c>
      <c r="K133" s="2">
        <f t="shared" si="30"/>
        <v>0</v>
      </c>
      <c r="L133" s="2">
        <f t="shared" si="30"/>
        <v>0</v>
      </c>
      <c r="M133" s="2">
        <f t="shared" si="30"/>
        <v>0</v>
      </c>
      <c r="N133" s="2">
        <f t="shared" si="30"/>
        <v>0</v>
      </c>
      <c r="O133" s="2">
        <f t="shared" si="30"/>
        <v>0</v>
      </c>
      <c r="P133" s="2">
        <f t="shared" si="30"/>
        <v>0</v>
      </c>
    </row>
    <row r="134" spans="1:16" x14ac:dyDescent="0.3">
      <c r="A134" s="2" t="s">
        <v>33</v>
      </c>
      <c r="B134" s="2">
        <v>0</v>
      </c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</row>
    <row r="135" spans="1:16" x14ac:dyDescent="0.3">
      <c r="A135" s="2" t="s">
        <v>39</v>
      </c>
      <c r="B135" s="2">
        <f>$C$119</f>
        <v>250</v>
      </c>
      <c r="C135" s="2">
        <v>250</v>
      </c>
      <c r="D135" s="2">
        <f>B137-D133+C135</f>
        <v>900</v>
      </c>
      <c r="E135" s="2">
        <f t="shared" ref="E135:P135" si="31">C137-E133+D135</f>
        <v>300</v>
      </c>
      <c r="F135" s="2">
        <f t="shared" si="31"/>
        <v>1200</v>
      </c>
      <c r="G135" s="2">
        <f t="shared" si="31"/>
        <v>1500</v>
      </c>
      <c r="H135" s="2">
        <f t="shared" si="31"/>
        <v>1500</v>
      </c>
      <c r="I135" s="2">
        <f t="shared" si="31"/>
        <v>1500</v>
      </c>
      <c r="J135" s="2">
        <f t="shared" si="31"/>
        <v>1500</v>
      </c>
      <c r="K135" s="2">
        <f t="shared" si="31"/>
        <v>1500</v>
      </c>
      <c r="L135" s="2">
        <f t="shared" si="31"/>
        <v>1500</v>
      </c>
      <c r="M135" s="2">
        <f t="shared" si="31"/>
        <v>1500</v>
      </c>
      <c r="N135" s="2">
        <f t="shared" si="31"/>
        <v>1500</v>
      </c>
      <c r="O135" s="2">
        <f t="shared" si="31"/>
        <v>1500</v>
      </c>
      <c r="P135" s="2">
        <f t="shared" si="31"/>
        <v>1500</v>
      </c>
    </row>
    <row r="136" spans="1:16" x14ac:dyDescent="0.3">
      <c r="A136" s="2" t="s">
        <v>40</v>
      </c>
      <c r="B136" s="2">
        <v>0</v>
      </c>
      <c r="C136" s="2">
        <v>0</v>
      </c>
      <c r="D136" s="2">
        <f>B137</f>
        <v>3000</v>
      </c>
      <c r="E136" s="2">
        <f t="shared" ref="E136:P136" si="32">C137</f>
        <v>3000</v>
      </c>
      <c r="F136" s="2">
        <f t="shared" si="32"/>
        <v>4500</v>
      </c>
      <c r="G136" s="2">
        <f t="shared" si="32"/>
        <v>4500</v>
      </c>
      <c r="H136" s="2">
        <f t="shared" si="32"/>
        <v>0</v>
      </c>
      <c r="I136" s="2">
        <f t="shared" si="32"/>
        <v>0</v>
      </c>
      <c r="J136" s="2">
        <f t="shared" si="32"/>
        <v>0</v>
      </c>
      <c r="K136" s="2">
        <f t="shared" si="32"/>
        <v>0</v>
      </c>
      <c r="L136" s="2">
        <f t="shared" si="32"/>
        <v>0</v>
      </c>
      <c r="M136" s="2">
        <f t="shared" si="32"/>
        <v>0</v>
      </c>
      <c r="N136" s="2">
        <f t="shared" si="32"/>
        <v>0</v>
      </c>
      <c r="O136" s="2">
        <f t="shared" si="32"/>
        <v>0</v>
      </c>
      <c r="P136" s="2">
        <f t="shared" si="32"/>
        <v>0</v>
      </c>
    </row>
    <row r="137" spans="1:16" x14ac:dyDescent="0.3">
      <c r="A137" s="2" t="s">
        <v>35</v>
      </c>
      <c r="B137" s="2">
        <f>1500*2</f>
        <v>3000</v>
      </c>
      <c r="C137" s="2">
        <f>1500*2</f>
        <v>3000</v>
      </c>
      <c r="D137" s="2">
        <f>1500*3</f>
        <v>4500</v>
      </c>
      <c r="E137" s="2">
        <f>1500*3</f>
        <v>4500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</row>
    <row r="140" spans="1:16" x14ac:dyDescent="0.3">
      <c r="C140" s="2" t="s">
        <v>5</v>
      </c>
      <c r="D140" s="2" t="s">
        <v>27</v>
      </c>
      <c r="E140" s="2" t="s">
        <v>28</v>
      </c>
      <c r="F140" s="2" t="s">
        <v>29</v>
      </c>
    </row>
    <row r="141" spans="1:16" x14ac:dyDescent="0.3">
      <c r="A141" s="1" t="s">
        <v>37</v>
      </c>
      <c r="B141" s="1" t="s">
        <v>16</v>
      </c>
      <c r="C141" s="2">
        <v>150</v>
      </c>
      <c r="D141" s="2">
        <v>1</v>
      </c>
      <c r="E141" s="2" t="s">
        <v>21</v>
      </c>
      <c r="F141" s="5">
        <v>50</v>
      </c>
    </row>
    <row r="143" spans="1:16" x14ac:dyDescent="0.3">
      <c r="A143" s="2" t="s">
        <v>23</v>
      </c>
      <c r="B143" s="2">
        <v>1</v>
      </c>
      <c r="C143" s="2">
        <v>2</v>
      </c>
      <c r="D143" s="2">
        <v>3</v>
      </c>
      <c r="E143" s="2">
        <v>4</v>
      </c>
      <c r="F143" s="2">
        <v>5</v>
      </c>
      <c r="G143" s="2">
        <v>6</v>
      </c>
      <c r="H143" s="2">
        <v>7</v>
      </c>
      <c r="I143" s="2">
        <v>8</v>
      </c>
      <c r="J143" s="2">
        <v>9</v>
      </c>
      <c r="K143" s="2">
        <v>10</v>
      </c>
      <c r="L143" s="2">
        <v>11</v>
      </c>
      <c r="M143" s="2">
        <v>12</v>
      </c>
      <c r="N143" s="2">
        <v>13</v>
      </c>
      <c r="O143" s="2">
        <v>14</v>
      </c>
      <c r="P143" s="2">
        <v>15</v>
      </c>
    </row>
    <row r="144" spans="1:16" x14ac:dyDescent="0.3">
      <c r="A144" s="2" t="s">
        <v>38</v>
      </c>
      <c r="B144" s="2">
        <f>B115</f>
        <v>0</v>
      </c>
      <c r="C144" s="2">
        <f t="shared" ref="C144:P144" si="33">C115</f>
        <v>0</v>
      </c>
      <c r="D144" s="2">
        <f t="shared" si="33"/>
        <v>2350</v>
      </c>
      <c r="E144" s="2">
        <f t="shared" si="33"/>
        <v>3600</v>
      </c>
      <c r="F144" s="2">
        <f t="shared" si="33"/>
        <v>3600</v>
      </c>
      <c r="G144" s="2">
        <f t="shared" si="33"/>
        <v>4200</v>
      </c>
      <c r="H144" s="2">
        <f t="shared" si="33"/>
        <v>0</v>
      </c>
      <c r="I144" s="2">
        <f t="shared" si="33"/>
        <v>0</v>
      </c>
      <c r="J144" s="2">
        <f t="shared" si="33"/>
        <v>0</v>
      </c>
      <c r="K144" s="2">
        <f t="shared" si="33"/>
        <v>0</v>
      </c>
      <c r="L144" s="2">
        <f t="shared" si="33"/>
        <v>0</v>
      </c>
      <c r="M144" s="2">
        <f t="shared" si="33"/>
        <v>0</v>
      </c>
      <c r="N144" s="2">
        <f t="shared" si="33"/>
        <v>0</v>
      </c>
      <c r="O144" s="2">
        <f t="shared" si="33"/>
        <v>0</v>
      </c>
      <c r="P144" s="2">
        <f t="shared" si="33"/>
        <v>0</v>
      </c>
    </row>
    <row r="145" spans="1:16" x14ac:dyDescent="0.3">
      <c r="A145" s="2" t="s">
        <v>33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</row>
    <row r="146" spans="1:16" x14ac:dyDescent="0.3">
      <c r="A146" s="2" t="s">
        <v>39</v>
      </c>
      <c r="B146" s="2">
        <v>150</v>
      </c>
      <c r="C146" s="2">
        <v>150</v>
      </c>
      <c r="D146" s="2">
        <f>C148-D144+C146</f>
        <v>50</v>
      </c>
      <c r="E146" s="2">
        <f t="shared" ref="E146:P146" si="34">D148-E144+D146</f>
        <v>50</v>
      </c>
      <c r="F146" s="2">
        <f t="shared" si="34"/>
        <v>50</v>
      </c>
      <c r="G146" s="2">
        <f t="shared" si="34"/>
        <v>50</v>
      </c>
      <c r="H146" s="2">
        <f t="shared" si="34"/>
        <v>50</v>
      </c>
      <c r="I146" s="2">
        <f t="shared" si="34"/>
        <v>50</v>
      </c>
      <c r="J146" s="2">
        <f t="shared" si="34"/>
        <v>50</v>
      </c>
      <c r="K146" s="2">
        <f t="shared" si="34"/>
        <v>50</v>
      </c>
      <c r="L146" s="2">
        <f t="shared" si="34"/>
        <v>50</v>
      </c>
      <c r="M146" s="2">
        <f t="shared" si="34"/>
        <v>50</v>
      </c>
      <c r="N146" s="2">
        <f t="shared" si="34"/>
        <v>50</v>
      </c>
      <c r="O146" s="2">
        <f t="shared" si="34"/>
        <v>50</v>
      </c>
      <c r="P146" s="2">
        <f t="shared" si="34"/>
        <v>50</v>
      </c>
    </row>
    <row r="147" spans="1:16" x14ac:dyDescent="0.3">
      <c r="A147" s="2" t="s">
        <v>40</v>
      </c>
      <c r="B147" s="2">
        <v>0</v>
      </c>
      <c r="C147" s="2">
        <v>0</v>
      </c>
      <c r="D147" s="2">
        <f>C148</f>
        <v>2250</v>
      </c>
      <c r="E147" s="2">
        <f t="shared" ref="E147:P147" si="35">D148</f>
        <v>3600</v>
      </c>
      <c r="F147" s="2">
        <f t="shared" si="35"/>
        <v>3600</v>
      </c>
      <c r="G147" s="2">
        <f t="shared" si="35"/>
        <v>4200</v>
      </c>
      <c r="H147" s="2">
        <f t="shared" si="35"/>
        <v>0</v>
      </c>
      <c r="I147" s="2">
        <f t="shared" si="35"/>
        <v>0</v>
      </c>
      <c r="J147" s="2">
        <f t="shared" si="35"/>
        <v>0</v>
      </c>
      <c r="K147" s="2">
        <f t="shared" si="35"/>
        <v>0</v>
      </c>
      <c r="L147" s="2">
        <f t="shared" si="35"/>
        <v>0</v>
      </c>
      <c r="M147" s="2">
        <f t="shared" si="35"/>
        <v>0</v>
      </c>
      <c r="N147" s="2">
        <f t="shared" si="35"/>
        <v>0</v>
      </c>
      <c r="O147" s="2">
        <f t="shared" si="35"/>
        <v>0</v>
      </c>
      <c r="P147" s="2">
        <f t="shared" si="35"/>
        <v>0</v>
      </c>
    </row>
    <row r="148" spans="1:16" x14ac:dyDescent="0.3">
      <c r="A148" s="2" t="s">
        <v>35</v>
      </c>
      <c r="B148" s="2">
        <v>0</v>
      </c>
      <c r="C148" s="2">
        <f>150*15</f>
        <v>2250</v>
      </c>
      <c r="D148" s="2">
        <v>3600</v>
      </c>
      <c r="E148" s="2">
        <v>3600</v>
      </c>
      <c r="F148" s="2">
        <v>4200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</row>
    <row r="150" spans="1:16" x14ac:dyDescent="0.3">
      <c r="A150" s="1" t="s">
        <v>42</v>
      </c>
    </row>
    <row r="151" spans="1:16" x14ac:dyDescent="0.3">
      <c r="A151" s="2" t="s">
        <v>23</v>
      </c>
      <c r="B151" s="2">
        <v>1</v>
      </c>
      <c r="C151" s="2">
        <v>2</v>
      </c>
      <c r="D151" s="2">
        <v>3</v>
      </c>
      <c r="E151" s="2">
        <v>4</v>
      </c>
      <c r="F151" s="2">
        <v>5</v>
      </c>
      <c r="G151" s="2">
        <v>6</v>
      </c>
      <c r="H151" s="2">
        <v>7</v>
      </c>
      <c r="I151" s="2">
        <v>8</v>
      </c>
      <c r="J151" s="2">
        <v>9</v>
      </c>
      <c r="K151" s="2">
        <v>10</v>
      </c>
      <c r="L151" s="2">
        <v>11</v>
      </c>
      <c r="M151" s="2">
        <v>12</v>
      </c>
      <c r="N151" s="2">
        <v>13</v>
      </c>
      <c r="O151" s="2">
        <v>14</v>
      </c>
      <c r="P151" s="2">
        <v>15</v>
      </c>
    </row>
    <row r="152" spans="1:16" x14ac:dyDescent="0.3">
      <c r="A152" s="3" t="s">
        <v>9</v>
      </c>
      <c r="B152" s="2">
        <f>B50</f>
        <v>0</v>
      </c>
      <c r="C152" s="2">
        <f t="shared" ref="C152:P152" si="36">C50</f>
        <v>0</v>
      </c>
      <c r="D152" s="2">
        <f t="shared" si="36"/>
        <v>0</v>
      </c>
      <c r="E152" s="2">
        <f t="shared" si="36"/>
        <v>0</v>
      </c>
      <c r="F152" s="2">
        <f t="shared" si="36"/>
        <v>0</v>
      </c>
      <c r="G152" s="2">
        <f t="shared" si="36"/>
        <v>0</v>
      </c>
      <c r="H152" s="2">
        <f t="shared" si="36"/>
        <v>0</v>
      </c>
      <c r="I152" s="2">
        <f t="shared" si="36"/>
        <v>0</v>
      </c>
      <c r="J152" s="2">
        <f t="shared" si="36"/>
        <v>0</v>
      </c>
      <c r="K152" s="2">
        <f t="shared" si="36"/>
        <v>0</v>
      </c>
      <c r="L152" s="2">
        <f t="shared" si="36"/>
        <v>650</v>
      </c>
      <c r="M152" s="2">
        <f t="shared" si="36"/>
        <v>850</v>
      </c>
      <c r="N152" s="2">
        <f t="shared" si="36"/>
        <v>950</v>
      </c>
      <c r="O152" s="2">
        <f t="shared" si="36"/>
        <v>1050</v>
      </c>
      <c r="P152" s="2">
        <f t="shared" si="36"/>
        <v>0</v>
      </c>
    </row>
    <row r="153" spans="1:16" x14ac:dyDescent="0.3">
      <c r="A153" s="3" t="s">
        <v>18</v>
      </c>
      <c r="B153" s="2">
        <f>B61</f>
        <v>0</v>
      </c>
      <c r="C153" s="2">
        <f t="shared" ref="C153:P153" si="37">C61</f>
        <v>0</v>
      </c>
      <c r="D153" s="2">
        <f t="shared" si="37"/>
        <v>0</v>
      </c>
      <c r="E153" s="2">
        <f t="shared" si="37"/>
        <v>0</v>
      </c>
      <c r="F153" s="2">
        <f t="shared" si="37"/>
        <v>0</v>
      </c>
      <c r="G153" s="2">
        <f t="shared" si="37"/>
        <v>0</v>
      </c>
      <c r="H153" s="2">
        <f t="shared" si="37"/>
        <v>0</v>
      </c>
      <c r="I153" s="2">
        <f t="shared" si="37"/>
        <v>1200</v>
      </c>
      <c r="J153" s="2">
        <f t="shared" si="37"/>
        <v>1800</v>
      </c>
      <c r="K153" s="2">
        <f t="shared" si="37"/>
        <v>1800</v>
      </c>
      <c r="L153" s="2">
        <f t="shared" si="37"/>
        <v>2100</v>
      </c>
      <c r="M153" s="2">
        <f t="shared" si="37"/>
        <v>0</v>
      </c>
      <c r="N153" s="2">
        <f t="shared" si="37"/>
        <v>0</v>
      </c>
      <c r="O153" s="2">
        <f t="shared" si="37"/>
        <v>0</v>
      </c>
      <c r="P153" s="2">
        <f t="shared" si="37"/>
        <v>0</v>
      </c>
    </row>
    <row r="154" spans="1:16" x14ac:dyDescent="0.3">
      <c r="A154" s="3" t="s">
        <v>10</v>
      </c>
      <c r="B154" s="2">
        <f>B71</f>
        <v>0</v>
      </c>
      <c r="C154" s="2">
        <f t="shared" ref="C154:P154" si="38">C71</f>
        <v>0</v>
      </c>
      <c r="D154" s="2">
        <f t="shared" si="38"/>
        <v>0</v>
      </c>
      <c r="E154" s="2">
        <f t="shared" si="38"/>
        <v>0</v>
      </c>
      <c r="F154" s="2">
        <f t="shared" si="38"/>
        <v>0</v>
      </c>
      <c r="G154" s="2">
        <f t="shared" si="38"/>
        <v>0</v>
      </c>
      <c r="H154" s="2">
        <f t="shared" si="38"/>
        <v>0</v>
      </c>
      <c r="I154" s="2">
        <f t="shared" si="38"/>
        <v>0</v>
      </c>
      <c r="J154" s="2">
        <f t="shared" si="38"/>
        <v>0</v>
      </c>
      <c r="K154" s="2">
        <f t="shared" si="38"/>
        <v>600</v>
      </c>
      <c r="L154" s="2">
        <f t="shared" si="38"/>
        <v>900</v>
      </c>
      <c r="M154" s="2">
        <f t="shared" si="38"/>
        <v>900</v>
      </c>
      <c r="N154" s="2">
        <f t="shared" si="38"/>
        <v>1100</v>
      </c>
      <c r="O154" s="2">
        <f t="shared" si="38"/>
        <v>0</v>
      </c>
      <c r="P154" s="2">
        <f t="shared" si="38"/>
        <v>0</v>
      </c>
    </row>
    <row r="155" spans="1:16" x14ac:dyDescent="0.3">
      <c r="A155" s="3" t="s">
        <v>12</v>
      </c>
      <c r="B155" s="2">
        <f>B82</f>
        <v>0</v>
      </c>
      <c r="C155" s="2">
        <f t="shared" ref="C155:P155" si="39">C82</f>
        <v>0</v>
      </c>
      <c r="D155" s="2">
        <f t="shared" si="39"/>
        <v>0</v>
      </c>
      <c r="E155" s="2">
        <f t="shared" si="39"/>
        <v>0</v>
      </c>
      <c r="F155" s="2">
        <f t="shared" si="39"/>
        <v>0</v>
      </c>
      <c r="G155" s="2">
        <f t="shared" si="39"/>
        <v>0</v>
      </c>
      <c r="H155" s="2">
        <f t="shared" si="39"/>
        <v>2500</v>
      </c>
      <c r="I155" s="2">
        <f t="shared" si="39"/>
        <v>3500</v>
      </c>
      <c r="J155" s="2">
        <f t="shared" si="39"/>
        <v>3750</v>
      </c>
      <c r="K155" s="2">
        <f t="shared" si="39"/>
        <v>4250</v>
      </c>
      <c r="L155" s="2">
        <f t="shared" si="39"/>
        <v>0</v>
      </c>
      <c r="M155" s="2">
        <f t="shared" si="39"/>
        <v>0</v>
      </c>
      <c r="N155" s="2">
        <f t="shared" si="39"/>
        <v>0</v>
      </c>
      <c r="O155" s="2">
        <f t="shared" si="39"/>
        <v>0</v>
      </c>
      <c r="P155" s="2">
        <f t="shared" si="39"/>
        <v>0</v>
      </c>
    </row>
    <row r="156" spans="1:16" x14ac:dyDescent="0.3">
      <c r="A156" s="3" t="s">
        <v>17</v>
      </c>
      <c r="B156" s="2">
        <f>B93</f>
        <v>0</v>
      </c>
      <c r="C156" s="2">
        <f t="shared" ref="C156:P156" si="40">C93</f>
        <v>0</v>
      </c>
      <c r="D156" s="2">
        <f t="shared" si="40"/>
        <v>0</v>
      </c>
      <c r="E156" s="2">
        <f t="shared" si="40"/>
        <v>0</v>
      </c>
      <c r="F156" s="2">
        <f t="shared" si="40"/>
        <v>0</v>
      </c>
      <c r="G156" s="2">
        <f t="shared" si="40"/>
        <v>2400</v>
      </c>
      <c r="H156" s="2">
        <f t="shared" si="40"/>
        <v>3600</v>
      </c>
      <c r="I156" s="2">
        <f t="shared" si="40"/>
        <v>3600</v>
      </c>
      <c r="J156" s="2">
        <f t="shared" si="40"/>
        <v>4200</v>
      </c>
      <c r="K156" s="2">
        <f t="shared" si="40"/>
        <v>0</v>
      </c>
      <c r="L156" s="2">
        <f t="shared" si="40"/>
        <v>0</v>
      </c>
      <c r="M156" s="2">
        <f t="shared" si="40"/>
        <v>0</v>
      </c>
      <c r="N156" s="2">
        <f t="shared" si="40"/>
        <v>0</v>
      </c>
      <c r="O156" s="2">
        <f t="shared" si="40"/>
        <v>0</v>
      </c>
      <c r="P156" s="2">
        <f t="shared" si="40"/>
        <v>0</v>
      </c>
    </row>
    <row r="157" spans="1:16" x14ac:dyDescent="0.3">
      <c r="A157" s="3" t="s">
        <v>19</v>
      </c>
      <c r="B157" s="2">
        <f>B104</f>
        <v>0</v>
      </c>
      <c r="C157" s="2">
        <f t="shared" ref="C157:P157" si="41">C104</f>
        <v>0</v>
      </c>
      <c r="D157" s="2">
        <f t="shared" si="41"/>
        <v>0</v>
      </c>
      <c r="E157" s="2">
        <f t="shared" si="41"/>
        <v>0</v>
      </c>
      <c r="F157" s="2">
        <f t="shared" si="41"/>
        <v>0</v>
      </c>
      <c r="G157" s="2">
        <f t="shared" si="41"/>
        <v>0</v>
      </c>
      <c r="H157" s="2">
        <f t="shared" si="41"/>
        <v>87320</v>
      </c>
      <c r="I157" s="2">
        <f t="shared" si="41"/>
        <v>129500</v>
      </c>
      <c r="J157" s="2">
        <f t="shared" si="41"/>
        <v>129500</v>
      </c>
      <c r="K157" s="2">
        <f t="shared" si="41"/>
        <v>151700</v>
      </c>
      <c r="L157" s="2">
        <f t="shared" si="41"/>
        <v>0</v>
      </c>
      <c r="M157" s="2">
        <f t="shared" si="41"/>
        <v>0</v>
      </c>
      <c r="N157" s="2">
        <f t="shared" si="41"/>
        <v>0</v>
      </c>
      <c r="O157" s="2">
        <f t="shared" si="41"/>
        <v>0</v>
      </c>
      <c r="P157" s="2">
        <f t="shared" si="41"/>
        <v>0</v>
      </c>
    </row>
    <row r="158" spans="1:16" x14ac:dyDescent="0.3">
      <c r="A158" s="3" t="s">
        <v>13</v>
      </c>
      <c r="B158" s="2">
        <f>B115</f>
        <v>0</v>
      </c>
      <c r="C158" s="2">
        <f t="shared" ref="C158:P158" si="42">C115</f>
        <v>0</v>
      </c>
      <c r="D158" s="2">
        <f t="shared" si="42"/>
        <v>2350</v>
      </c>
      <c r="E158" s="2">
        <f t="shared" si="42"/>
        <v>3600</v>
      </c>
      <c r="F158" s="2">
        <f t="shared" si="42"/>
        <v>3600</v>
      </c>
      <c r="G158" s="2">
        <f t="shared" si="42"/>
        <v>4200</v>
      </c>
      <c r="H158" s="2">
        <f t="shared" si="42"/>
        <v>0</v>
      </c>
      <c r="I158" s="2">
        <f t="shared" si="42"/>
        <v>0</v>
      </c>
      <c r="J158" s="2">
        <f t="shared" si="42"/>
        <v>0</v>
      </c>
      <c r="K158" s="2">
        <f t="shared" si="42"/>
        <v>0</v>
      </c>
      <c r="L158" s="2">
        <f t="shared" si="42"/>
        <v>0</v>
      </c>
      <c r="M158" s="2">
        <f t="shared" si="42"/>
        <v>0</v>
      </c>
      <c r="N158" s="2">
        <f t="shared" si="42"/>
        <v>0</v>
      </c>
      <c r="O158" s="2">
        <f t="shared" si="42"/>
        <v>0</v>
      </c>
      <c r="P158" s="2">
        <f t="shared" si="42"/>
        <v>0</v>
      </c>
    </row>
    <row r="159" spans="1:16" x14ac:dyDescent="0.3">
      <c r="A159" s="3" t="s">
        <v>14</v>
      </c>
      <c r="B159" s="2">
        <f>B126</f>
        <v>0</v>
      </c>
      <c r="C159" s="2">
        <f t="shared" ref="C159:P159" si="43">C126</f>
        <v>3000</v>
      </c>
      <c r="D159" s="2">
        <f t="shared" si="43"/>
        <v>3000</v>
      </c>
      <c r="E159" s="2">
        <f t="shared" si="43"/>
        <v>4500</v>
      </c>
      <c r="F159" s="2">
        <f t="shared" si="43"/>
        <v>4500</v>
      </c>
      <c r="G159" s="2">
        <f t="shared" si="43"/>
        <v>0</v>
      </c>
      <c r="H159" s="2">
        <f t="shared" si="43"/>
        <v>0</v>
      </c>
      <c r="I159" s="2">
        <f t="shared" si="43"/>
        <v>0</v>
      </c>
      <c r="J159" s="2">
        <f t="shared" si="43"/>
        <v>0</v>
      </c>
      <c r="K159" s="2">
        <f t="shared" si="43"/>
        <v>0</v>
      </c>
      <c r="L159" s="2">
        <f t="shared" si="43"/>
        <v>0</v>
      </c>
      <c r="M159" s="2">
        <f t="shared" si="43"/>
        <v>0</v>
      </c>
      <c r="N159" s="2">
        <f t="shared" si="43"/>
        <v>0</v>
      </c>
      <c r="O159" s="2">
        <f t="shared" si="43"/>
        <v>0</v>
      </c>
      <c r="P159" s="2">
        <f t="shared" si="43"/>
        <v>0</v>
      </c>
    </row>
    <row r="160" spans="1:16" x14ac:dyDescent="0.3">
      <c r="A160" s="3" t="s">
        <v>15</v>
      </c>
      <c r="B160" s="2">
        <f>B137</f>
        <v>3000</v>
      </c>
      <c r="C160" s="2">
        <f t="shared" ref="C160:P160" si="44">C137</f>
        <v>3000</v>
      </c>
      <c r="D160" s="2">
        <f t="shared" si="44"/>
        <v>4500</v>
      </c>
      <c r="E160" s="2">
        <f t="shared" si="44"/>
        <v>4500</v>
      </c>
      <c r="F160" s="2">
        <f t="shared" si="44"/>
        <v>0</v>
      </c>
      <c r="G160" s="2">
        <f t="shared" si="44"/>
        <v>0</v>
      </c>
      <c r="H160" s="2">
        <f t="shared" si="44"/>
        <v>0</v>
      </c>
      <c r="I160" s="2">
        <f t="shared" si="44"/>
        <v>0</v>
      </c>
      <c r="J160" s="2">
        <f t="shared" si="44"/>
        <v>0</v>
      </c>
      <c r="K160" s="2">
        <f t="shared" si="44"/>
        <v>0</v>
      </c>
      <c r="L160" s="2">
        <f t="shared" si="44"/>
        <v>0</v>
      </c>
      <c r="M160" s="2">
        <f t="shared" si="44"/>
        <v>0</v>
      </c>
      <c r="N160" s="2">
        <f t="shared" si="44"/>
        <v>0</v>
      </c>
      <c r="O160" s="2">
        <f t="shared" si="44"/>
        <v>0</v>
      </c>
      <c r="P160" s="2">
        <f t="shared" si="44"/>
        <v>0</v>
      </c>
    </row>
    <row r="161" spans="1:16" x14ac:dyDescent="0.3">
      <c r="A161" s="3" t="s">
        <v>16</v>
      </c>
      <c r="B161" s="2">
        <f>B148</f>
        <v>0</v>
      </c>
      <c r="C161" s="2">
        <f t="shared" ref="C161:P161" si="45">C148</f>
        <v>2250</v>
      </c>
      <c r="D161" s="2">
        <f t="shared" si="45"/>
        <v>3600</v>
      </c>
      <c r="E161" s="2">
        <f t="shared" si="45"/>
        <v>3600</v>
      </c>
      <c r="F161" s="2">
        <f t="shared" si="45"/>
        <v>4200</v>
      </c>
      <c r="G161" s="2">
        <f t="shared" si="45"/>
        <v>0</v>
      </c>
      <c r="H161" s="2">
        <f t="shared" si="45"/>
        <v>0</v>
      </c>
      <c r="I161" s="2">
        <f t="shared" si="45"/>
        <v>0</v>
      </c>
      <c r="J161" s="2">
        <f t="shared" si="45"/>
        <v>0</v>
      </c>
      <c r="K161" s="2">
        <f t="shared" si="45"/>
        <v>0</v>
      </c>
      <c r="L161" s="2">
        <f t="shared" si="45"/>
        <v>0</v>
      </c>
      <c r="M161" s="2">
        <f t="shared" si="45"/>
        <v>0</v>
      </c>
      <c r="N161" s="2">
        <f t="shared" si="45"/>
        <v>0</v>
      </c>
      <c r="O161" s="2">
        <f t="shared" si="45"/>
        <v>0</v>
      </c>
      <c r="P161" s="2">
        <f t="shared" si="45"/>
        <v>0</v>
      </c>
    </row>
  </sheetData>
  <pageMargins left="0.7" right="0.7" top="0.75" bottom="0.75" header="0.3" footer="0.3"/>
  <pageSetup orientation="landscape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</dc:creator>
  <cp:lastModifiedBy>crist</cp:lastModifiedBy>
  <dcterms:created xsi:type="dcterms:W3CDTF">2020-06-05T01:05:29Z</dcterms:created>
  <dcterms:modified xsi:type="dcterms:W3CDTF">2020-06-05T02:51:01Z</dcterms:modified>
</cp:coreProperties>
</file>