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115" windowHeight="4935" tabRatio="673" activeTab="5"/>
  </bookViews>
  <sheets>
    <sheet name="GANT" sheetId="1" r:id="rId1"/>
    <sheet name="PlaneacionGeneral" sheetId="3" r:id="rId2"/>
    <sheet name="Tiempos PSP" sheetId="2" r:id="rId3"/>
    <sheet name="Reporte de Errores" sheetId="4" r:id="rId4"/>
    <sheet name="Total Tiempos PSP 2.0" sheetId="5" r:id="rId5"/>
    <sheet name="ActividadesRol" sheetId="6" r:id="rId6"/>
  </sheets>
  <calcPr calcId="144525"/>
</workbook>
</file>

<file path=xl/calcChain.xml><?xml version="1.0" encoding="utf-8"?>
<calcChain xmlns="http://schemas.openxmlformats.org/spreadsheetml/2006/main">
  <c r="C15" i="3" l="1"/>
  <c r="C14" i="3"/>
  <c r="C13" i="3"/>
  <c r="B15" i="3" l="1"/>
  <c r="B6" i="6"/>
  <c r="B9" i="5" l="1"/>
  <c r="B8" i="5"/>
  <c r="B7" i="5"/>
  <c r="B6" i="5"/>
  <c r="B5" i="5"/>
  <c r="B4" i="5"/>
  <c r="B3" i="5"/>
  <c r="B2" i="5"/>
  <c r="B10" i="5" l="1"/>
  <c r="B12" i="6" s="1"/>
  <c r="B14" i="6" s="1"/>
  <c r="B14" i="3"/>
  <c r="C4" i="3"/>
  <c r="C5" i="3"/>
  <c r="C6" i="3"/>
  <c r="C7" i="3"/>
  <c r="C8" i="3"/>
  <c r="C9" i="3"/>
  <c r="C10" i="3"/>
  <c r="C3" i="3"/>
  <c r="B11" i="3"/>
  <c r="C11" i="3" l="1"/>
</calcChain>
</file>

<file path=xl/sharedStrings.xml><?xml version="1.0" encoding="utf-8"?>
<sst xmlns="http://schemas.openxmlformats.org/spreadsheetml/2006/main" count="186" uniqueCount="85">
  <si>
    <t>PSP 2.0</t>
  </si>
  <si>
    <t>Proyecto: Inmobiliaria</t>
  </si>
  <si>
    <t>ID</t>
  </si>
  <si>
    <t>Actividad</t>
  </si>
  <si>
    <t>Planeacion</t>
  </si>
  <si>
    <t>Casos de uso</t>
  </si>
  <si>
    <t>Req Funcionales y no funcionales</t>
  </si>
  <si>
    <t>Diagramas de Clase</t>
  </si>
  <si>
    <t>Mockup</t>
  </si>
  <si>
    <t>Codificacion</t>
  </si>
  <si>
    <t>Listas de chequeo</t>
  </si>
  <si>
    <t>Pruebas</t>
  </si>
  <si>
    <t>Estrategias PIP</t>
  </si>
  <si>
    <t>Postmortem</t>
  </si>
  <si>
    <t>Miscelaneos</t>
  </si>
  <si>
    <t>DIAGRAMA DE GANT</t>
  </si>
  <si>
    <t>Meses</t>
  </si>
  <si>
    <t>Marzo</t>
  </si>
  <si>
    <t>Abril</t>
  </si>
  <si>
    <t>Juan Camilo Varela López</t>
  </si>
  <si>
    <t>Autor</t>
  </si>
  <si>
    <t>Rol</t>
  </si>
  <si>
    <t>Lider de Desarrollo</t>
  </si>
  <si>
    <t>Diseño</t>
  </si>
  <si>
    <t>Revision Diseño</t>
  </si>
  <si>
    <t>Revision Codigo</t>
  </si>
  <si>
    <t>Compilacion</t>
  </si>
  <si>
    <t>Postmorten</t>
  </si>
  <si>
    <t>Total</t>
  </si>
  <si>
    <t xml:space="preserve">REQ: Ingresar bienes e inmuebles clasificados </t>
  </si>
  <si>
    <t>Tiempo total (Minutos)</t>
  </si>
  <si>
    <t>Tiempo total (horas)</t>
  </si>
  <si>
    <t>Proyecto/Tarea</t>
  </si>
  <si>
    <t>Fase</t>
  </si>
  <si>
    <t>Tiempo Inicio</t>
  </si>
  <si>
    <t>Comentario</t>
  </si>
  <si>
    <t>Planning</t>
  </si>
  <si>
    <t>Refrigerio</t>
  </si>
  <si>
    <t>Design</t>
  </si>
  <si>
    <t>Code</t>
  </si>
  <si>
    <t>Llamada Telefonica</t>
  </si>
  <si>
    <t>Code Review</t>
  </si>
  <si>
    <t>Compile</t>
  </si>
  <si>
    <t>Test</t>
  </si>
  <si>
    <t>Busqueda Informacion</t>
  </si>
  <si>
    <t>/Camilo Varela/AppInmobiliaria/PSP2</t>
  </si>
  <si>
    <t>Ida al baño</t>
  </si>
  <si>
    <t>Delta(min)</t>
  </si>
  <si>
    <t>Int(min)</t>
  </si>
  <si>
    <t>Design Review</t>
  </si>
  <si>
    <t>chat en Skype</t>
  </si>
  <si>
    <t>café</t>
  </si>
  <si>
    <t>Explicacion a compañero</t>
  </si>
  <si>
    <t>Skype</t>
  </si>
  <si>
    <t>Inyectado</t>
  </si>
  <si>
    <t>Elliminado</t>
  </si>
  <si>
    <t>Tipo</t>
  </si>
  <si>
    <t>Enviroment</t>
  </si>
  <si>
    <t>Data</t>
  </si>
  <si>
    <t>Asignacion</t>
  </si>
  <si>
    <t>Tiempo del arreglo</t>
  </si>
  <si>
    <t>Descripcion</t>
  </si>
  <si>
    <t>Hacer llamado a la conexión en la controladora</t>
  </si>
  <si>
    <t>Relacionar la dependencia de ctrl e Inmueble</t>
  </si>
  <si>
    <t>Agregar variable barrio al Inmueble</t>
  </si>
  <si>
    <t>llamado incorrecto de un js</t>
  </si>
  <si>
    <t>Carga incorrecta de StringBuffer</t>
  </si>
  <si>
    <t>correcion de sentencia query</t>
  </si>
  <si>
    <t>&lt;label&gt; llamando a jsp</t>
  </si>
  <si>
    <t>Duracion</t>
  </si>
  <si>
    <t>Apoyo a integrantes en implementacion</t>
  </si>
  <si>
    <t>Manejo de las notas de desarrollo del wiki</t>
  </si>
  <si>
    <t>Integracion del proyecto</t>
  </si>
  <si>
    <t>appInmobiliaria/Creacion del documento de diseño</t>
  </si>
  <si>
    <t>Tiempo (min)</t>
  </si>
  <si>
    <t>Total Tiempo invertido en el proyecto(PSP+ROL)</t>
  </si>
  <si>
    <t>Tiempo planeado(PSP+ROL)</t>
  </si>
  <si>
    <t>Desfase:</t>
  </si>
  <si>
    <t>Generalidades</t>
  </si>
  <si>
    <t>Tiempos</t>
  </si>
  <si>
    <t>Tiempo total(ROL+REQ)</t>
  </si>
  <si>
    <t>Total REQ</t>
  </si>
  <si>
    <t>Hora Inicio</t>
  </si>
  <si>
    <t>Hora Fin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</si>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</sst>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/>
    <xf numFmtId="0" fontId="2" fillId="4" borderId="1" xfId="0" applyFont="1" applyFill="1" applyBorder="1"/>
    <xf numFmtId="0" fontId="0" fillId="4" borderId="2" xfId="0" applyFill="1" applyBorder="1" applyAlignment="1">
      <alignment horizontal="left"/>
    </xf>
    <xf numFmtId="0" fontId="2" fillId="3" borderId="1" xfId="0" applyFont="1" applyFill="1" applyBorder="1"/>
    <xf numFmtId="0" fontId="0" fillId="0" borderId="0" xfId="0" applyFont="1" applyBorder="1" applyAlignment="1">
      <alignment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0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14" fontId="0" fillId="5" borderId="1" xfId="0" applyNumberFormat="1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/>
    <xf numFmtId="0" fontId="0" fillId="4" borderId="0" xfId="0" applyFill="1"/>
    <xf numFmtId="0" fontId="3" fillId="4" borderId="0" xfId="0" applyFont="1" applyFill="1" applyBorder="1" applyAlignment="1">
      <alignment vertical="center"/>
    </xf>
    <xf numFmtId="0" fontId="0" fillId="4" borderId="0" xfId="0" applyFill="1" applyBorder="1"/>
    <xf numFmtId="14" fontId="0" fillId="4" borderId="0" xfId="0" applyNumberFormat="1" applyFont="1" applyFill="1" applyBorder="1"/>
    <xf numFmtId="0" fontId="3" fillId="4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0" fontId="3" fillId="3" borderId="1" xfId="0" applyNumberFormat="1" applyFont="1" applyFill="1" applyBorder="1" applyAlignment="1">
      <alignment horizontal="center" vertical="center"/>
    </xf>
    <xf numFmtId="20" fontId="3" fillId="5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zoomScaleNormal="100" workbookViewId="0">
      <selection activeCell="B23" sqref="B23"/>
    </sheetView>
  </sheetViews>
  <sheetFormatPr baseColWidth="10" defaultRowHeight="15" x14ac:dyDescent="0.25"/>
  <cols>
    <col min="1" max="1" width="8" customWidth="1"/>
    <col min="2" max="2" width="30.28515625" customWidth="1"/>
    <col min="3" max="35" width="3.7109375" customWidth="1"/>
    <col min="36" max="45" width="4.7109375" customWidth="1"/>
  </cols>
  <sheetData>
    <row r="1" spans="1:34" x14ac:dyDescent="0.25">
      <c r="A1" s="44" t="s">
        <v>15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</row>
    <row r="2" spans="1:34" x14ac:dyDescent="0.25">
      <c r="A2" s="11" t="s">
        <v>20</v>
      </c>
      <c r="B2" s="11" t="s">
        <v>19</v>
      </c>
      <c r="C2" s="45" t="s">
        <v>16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</row>
    <row r="3" spans="1:34" x14ac:dyDescent="0.25">
      <c r="A3" s="11" t="s">
        <v>21</v>
      </c>
      <c r="B3" s="11" t="s">
        <v>22</v>
      </c>
      <c r="C3" s="47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x14ac:dyDescent="0.25">
      <c r="A4" s="1" t="s">
        <v>0</v>
      </c>
      <c r="B4" s="1" t="s">
        <v>1</v>
      </c>
      <c r="C4" s="44" t="s">
        <v>17</v>
      </c>
      <c r="D4" s="44"/>
      <c r="E4" s="44"/>
      <c r="F4" s="44"/>
      <c r="G4" s="44"/>
      <c r="H4" s="44"/>
      <c r="I4" s="44"/>
      <c r="J4" s="44" t="s">
        <v>18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</row>
    <row r="5" spans="1:34" x14ac:dyDescent="0.25">
      <c r="A5" s="9" t="s">
        <v>2</v>
      </c>
      <c r="B5" s="10" t="s">
        <v>3</v>
      </c>
      <c r="C5" s="7">
        <v>14</v>
      </c>
      <c r="D5" s="7">
        <v>15</v>
      </c>
      <c r="E5" s="7">
        <v>18</v>
      </c>
      <c r="F5" s="7">
        <v>19</v>
      </c>
      <c r="G5" s="7">
        <v>20</v>
      </c>
      <c r="H5" s="7">
        <v>21</v>
      </c>
      <c r="I5" s="7">
        <v>22</v>
      </c>
      <c r="J5" s="7">
        <v>1</v>
      </c>
      <c r="K5" s="7">
        <v>2</v>
      </c>
      <c r="L5" s="7">
        <v>3</v>
      </c>
      <c r="M5" s="7">
        <v>4</v>
      </c>
      <c r="N5" s="7">
        <v>5</v>
      </c>
      <c r="O5" s="7">
        <v>6</v>
      </c>
      <c r="P5" s="7">
        <v>7</v>
      </c>
      <c r="Q5" s="7">
        <v>8</v>
      </c>
      <c r="R5" s="7">
        <v>9</v>
      </c>
      <c r="S5" s="7">
        <v>10</v>
      </c>
      <c r="T5" s="7">
        <v>11</v>
      </c>
      <c r="U5" s="7">
        <v>12</v>
      </c>
      <c r="V5" s="7">
        <v>13</v>
      </c>
      <c r="W5" s="7">
        <v>14</v>
      </c>
      <c r="X5" s="7">
        <v>15</v>
      </c>
      <c r="Y5" s="7">
        <v>16</v>
      </c>
      <c r="Z5" s="7">
        <v>17</v>
      </c>
      <c r="AA5" s="7">
        <v>18</v>
      </c>
      <c r="AB5" s="7">
        <v>19</v>
      </c>
      <c r="AC5" s="7">
        <v>20</v>
      </c>
      <c r="AD5" s="7">
        <v>21</v>
      </c>
      <c r="AE5" s="7">
        <v>22</v>
      </c>
      <c r="AF5" s="7">
        <v>23</v>
      </c>
      <c r="AG5" s="7">
        <v>24</v>
      </c>
      <c r="AH5" s="7">
        <v>25</v>
      </c>
    </row>
    <row r="6" spans="1:34" x14ac:dyDescent="0.25">
      <c r="A6" s="9">
        <v>1</v>
      </c>
      <c r="B6" s="8" t="s">
        <v>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9">
        <v>2</v>
      </c>
      <c r="B7" s="8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2"/>
      <c r="R7" s="12"/>
      <c r="S7" s="14"/>
      <c r="T7" s="14"/>
      <c r="U7" s="14"/>
      <c r="V7" s="14"/>
      <c r="W7" s="14"/>
      <c r="X7" s="14"/>
      <c r="Y7" s="14"/>
      <c r="Z7" s="14"/>
      <c r="AA7" s="12"/>
      <c r="AB7" s="12"/>
      <c r="AC7" s="12"/>
      <c r="AD7" s="12"/>
      <c r="AE7" s="12"/>
      <c r="AF7" s="12"/>
      <c r="AG7" s="3"/>
      <c r="AH7" s="3"/>
    </row>
    <row r="8" spans="1:34" x14ac:dyDescent="0.25">
      <c r="A8" s="9">
        <v>3</v>
      </c>
      <c r="B8" s="8" t="s">
        <v>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6"/>
      <c r="T8" s="6"/>
      <c r="U8" s="6"/>
      <c r="V8" s="6"/>
      <c r="W8" s="6"/>
      <c r="X8" s="6"/>
      <c r="Y8" s="6"/>
      <c r="Z8" s="6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9">
        <v>4</v>
      </c>
      <c r="B9" s="8" t="s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  <c r="T9" s="3"/>
      <c r="U9" s="3"/>
      <c r="V9" s="3"/>
      <c r="W9" s="3"/>
      <c r="X9" s="2"/>
      <c r="Y9" s="2"/>
      <c r="Z9" s="2"/>
      <c r="AA9" s="2"/>
      <c r="AB9" s="4"/>
      <c r="AC9" s="3"/>
      <c r="AD9" s="3"/>
      <c r="AE9" s="3"/>
      <c r="AF9" s="3"/>
      <c r="AG9" s="3"/>
      <c r="AH9" s="3"/>
    </row>
    <row r="10" spans="1:34" x14ac:dyDescent="0.25">
      <c r="A10" s="9">
        <v>5</v>
      </c>
      <c r="B10" s="8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  <c r="T10" s="3"/>
      <c r="U10" s="3"/>
      <c r="V10" s="3"/>
      <c r="W10" s="3"/>
      <c r="X10" s="6"/>
      <c r="Y10" s="6"/>
      <c r="Z10" s="6"/>
      <c r="AA10" s="6"/>
      <c r="AB10" s="4"/>
      <c r="AC10" s="3"/>
      <c r="AD10" s="3"/>
      <c r="AE10" s="3"/>
      <c r="AF10" s="3"/>
      <c r="AG10" s="3"/>
      <c r="AH10" s="3"/>
    </row>
    <row r="11" spans="1:34" x14ac:dyDescent="0.25">
      <c r="A11" s="9">
        <v>6</v>
      </c>
      <c r="B11" s="8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  <c r="T11" s="3"/>
      <c r="U11" s="3"/>
      <c r="V11" s="3"/>
      <c r="W11" s="3"/>
      <c r="X11" s="4"/>
      <c r="Y11" s="4"/>
      <c r="Z11" s="2"/>
      <c r="AA11" s="2"/>
      <c r="AB11" s="2"/>
      <c r="AC11" s="2"/>
      <c r="AD11" s="2"/>
      <c r="AE11" s="2"/>
      <c r="AF11" s="3"/>
      <c r="AG11" s="3"/>
      <c r="AH11" s="3"/>
    </row>
    <row r="12" spans="1:34" x14ac:dyDescent="0.25">
      <c r="A12" s="9">
        <v>7</v>
      </c>
      <c r="B12" s="8" t="s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6"/>
      <c r="AE12" s="6"/>
      <c r="AF12" s="6"/>
      <c r="AG12" s="6"/>
      <c r="AH12" s="3"/>
    </row>
    <row r="13" spans="1:34" x14ac:dyDescent="0.25">
      <c r="A13" s="9">
        <v>8</v>
      </c>
      <c r="B13" s="8" t="s">
        <v>11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2"/>
      <c r="AF13" s="2"/>
      <c r="AG13" s="2"/>
      <c r="AH13" s="3"/>
    </row>
    <row r="14" spans="1:34" x14ac:dyDescent="0.25">
      <c r="A14" s="9">
        <v>9</v>
      </c>
      <c r="B14" s="8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6"/>
      <c r="AH14" s="6"/>
    </row>
    <row r="15" spans="1:34" x14ac:dyDescent="0.25">
      <c r="A15" s="9">
        <v>10</v>
      </c>
      <c r="B15" s="13" t="s">
        <v>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2"/>
      <c r="AH15" s="2"/>
    </row>
    <row r="16" spans="1:34" x14ac:dyDescent="0.25">
      <c r="A16" s="9">
        <v>11</v>
      </c>
      <c r="B16" s="8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1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4">
    <mergeCell ref="C4:I4"/>
    <mergeCell ref="J4:AH4"/>
    <mergeCell ref="A1:AH1"/>
    <mergeCell ref="C2:A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5" sqref="A1:C15"/>
    </sheetView>
  </sheetViews>
  <sheetFormatPr baseColWidth="10" defaultRowHeight="15" x14ac:dyDescent="0.25"/>
  <cols>
    <col min="1" max="1" width="21.28515625" customWidth="1"/>
    <col min="2" max="3" width="22.140625" customWidth="1"/>
  </cols>
  <sheetData>
    <row r="1" spans="1:5" ht="19.5" customHeight="1" x14ac:dyDescent="0.25">
      <c r="A1" s="18" t="s">
        <v>3</v>
      </c>
      <c r="B1" s="49" t="s">
        <v>29</v>
      </c>
      <c r="C1" s="49"/>
    </row>
    <row r="2" spans="1:5" ht="14.45" x14ac:dyDescent="0.3">
      <c r="A2" s="2" t="s">
        <v>3</v>
      </c>
      <c r="B2" s="11" t="s">
        <v>30</v>
      </c>
      <c r="C2" s="11" t="s">
        <v>31</v>
      </c>
    </row>
    <row r="3" spans="1:5" x14ac:dyDescent="0.25">
      <c r="A3" s="16" t="s">
        <v>4</v>
      </c>
      <c r="B3" s="2">
        <v>120</v>
      </c>
      <c r="C3" s="2">
        <f>B3/60</f>
        <v>2</v>
      </c>
      <c r="E3" s="15"/>
    </row>
    <row r="4" spans="1:5" x14ac:dyDescent="0.25">
      <c r="A4" s="16" t="s">
        <v>23</v>
      </c>
      <c r="B4" s="2">
        <v>240</v>
      </c>
      <c r="C4" s="2">
        <f>B4/60</f>
        <v>4</v>
      </c>
      <c r="E4" s="15"/>
    </row>
    <row r="5" spans="1:5" x14ac:dyDescent="0.25">
      <c r="A5" s="16" t="s">
        <v>24</v>
      </c>
      <c r="B5" s="2">
        <v>110</v>
      </c>
      <c r="C5" s="2">
        <f t="shared" ref="C5:C10" si="0">B5/60</f>
        <v>1.8333333333333333</v>
      </c>
      <c r="E5" s="15"/>
    </row>
    <row r="6" spans="1:5" x14ac:dyDescent="0.25">
      <c r="A6" s="16" t="s">
        <v>9</v>
      </c>
      <c r="B6" s="2">
        <v>350</v>
      </c>
      <c r="C6" s="2">
        <f t="shared" si="0"/>
        <v>5.833333333333333</v>
      </c>
      <c r="E6" s="15"/>
    </row>
    <row r="7" spans="1:5" x14ac:dyDescent="0.25">
      <c r="A7" s="16" t="s">
        <v>25</v>
      </c>
      <c r="B7" s="2">
        <v>100</v>
      </c>
      <c r="C7" s="2">
        <f t="shared" si="0"/>
        <v>1.6666666666666667</v>
      </c>
      <c r="E7" s="15"/>
    </row>
    <row r="8" spans="1:5" x14ac:dyDescent="0.25">
      <c r="A8" s="16" t="s">
        <v>26</v>
      </c>
      <c r="B8" s="2">
        <v>50</v>
      </c>
      <c r="C8" s="2">
        <f t="shared" si="0"/>
        <v>0.83333333333333337</v>
      </c>
      <c r="E8" s="15"/>
    </row>
    <row r="9" spans="1:5" x14ac:dyDescent="0.25">
      <c r="A9" s="16" t="s">
        <v>11</v>
      </c>
      <c r="B9" s="2">
        <v>120</v>
      </c>
      <c r="C9" s="2">
        <f t="shared" si="0"/>
        <v>2</v>
      </c>
      <c r="E9" s="15"/>
    </row>
    <row r="10" spans="1:5" x14ac:dyDescent="0.25">
      <c r="A10" s="16" t="s">
        <v>27</v>
      </c>
      <c r="B10" s="2">
        <v>140</v>
      </c>
      <c r="C10" s="2">
        <f t="shared" si="0"/>
        <v>2.3333333333333335</v>
      </c>
      <c r="E10" s="15"/>
    </row>
    <row r="11" spans="1:5" ht="14.45" x14ac:dyDescent="0.3">
      <c r="A11" s="16" t="s">
        <v>28</v>
      </c>
      <c r="B11" s="17">
        <f>SUM(B3:B10)</f>
        <v>1230</v>
      </c>
      <c r="C11" s="2">
        <f>SUM(C3:C10)</f>
        <v>20.499999999999996</v>
      </c>
    </row>
    <row r="12" spans="1:5" ht="14.45" x14ac:dyDescent="0.3">
      <c r="B12" s="35" t="s">
        <v>30</v>
      </c>
      <c r="C12" s="35" t="s">
        <v>31</v>
      </c>
    </row>
    <row r="13" spans="1:5" ht="14.45" x14ac:dyDescent="0.3">
      <c r="A13" s="16" t="s">
        <v>81</v>
      </c>
      <c r="B13" s="17">
        <v>1230</v>
      </c>
      <c r="C13" s="2">
        <f>B13/60</f>
        <v>20.5</v>
      </c>
    </row>
    <row r="14" spans="1:5" ht="14.45" x14ac:dyDescent="0.3">
      <c r="A14" s="16" t="s">
        <v>21</v>
      </c>
      <c r="B14" s="2">
        <f>60*3*3</f>
        <v>540</v>
      </c>
      <c r="C14" s="2">
        <f>B14/60</f>
        <v>9</v>
      </c>
    </row>
    <row r="15" spans="1:5" ht="14.45" x14ac:dyDescent="0.3">
      <c r="A15" s="11" t="s">
        <v>80</v>
      </c>
      <c r="B15" s="2">
        <f>B11+B14</f>
        <v>1770</v>
      </c>
      <c r="C15" s="2">
        <f>B15/60</f>
        <v>29.5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activeCell="H24" sqref="A1:H24"/>
    </sheetView>
  </sheetViews>
  <sheetFormatPr baseColWidth="10" defaultRowHeight="15" x14ac:dyDescent="0.25"/>
  <cols>
    <col min="1" max="1" width="36.7109375" customWidth="1"/>
    <col min="2" max="2" width="14.85546875" customWidth="1"/>
    <col min="3" max="3" width="15" style="40" customWidth="1"/>
    <col min="4" max="4" width="11.7109375" customWidth="1"/>
    <col min="5" max="5" width="8.7109375" customWidth="1"/>
    <col min="6" max="6" width="10.140625" style="40" customWidth="1"/>
    <col min="7" max="7" width="9.140625" style="40" customWidth="1"/>
    <col min="8" max="8" width="23.140625" customWidth="1"/>
  </cols>
  <sheetData>
    <row r="1" spans="1:10" ht="14.45" x14ac:dyDescent="0.3">
      <c r="A1" s="19" t="s">
        <v>32</v>
      </c>
      <c r="B1" s="19" t="s">
        <v>33</v>
      </c>
      <c r="C1" s="36" t="s">
        <v>34</v>
      </c>
      <c r="D1" s="19" t="s">
        <v>47</v>
      </c>
      <c r="E1" s="19" t="s">
        <v>48</v>
      </c>
      <c r="F1" s="43" t="s">
        <v>82</v>
      </c>
      <c r="G1" s="43" t="s">
        <v>83</v>
      </c>
      <c r="H1" s="19" t="s">
        <v>35</v>
      </c>
    </row>
    <row r="2" spans="1:10" ht="14.45" x14ac:dyDescent="0.3">
      <c r="A2" s="20" t="s">
        <v>45</v>
      </c>
      <c r="B2" s="20" t="s">
        <v>36</v>
      </c>
      <c r="C2" s="37">
        <v>41354</v>
      </c>
      <c r="D2" s="22">
        <v>45</v>
      </c>
      <c r="E2" s="22">
        <v>0</v>
      </c>
      <c r="F2" s="42">
        <v>0.4236111111111111</v>
      </c>
      <c r="G2" s="42">
        <v>0.4548611111111111</v>
      </c>
      <c r="H2" s="20"/>
    </row>
    <row r="3" spans="1:10" x14ac:dyDescent="0.25">
      <c r="A3" s="20" t="s">
        <v>45</v>
      </c>
      <c r="B3" s="20" t="s">
        <v>36</v>
      </c>
      <c r="C3" s="37">
        <v>41368</v>
      </c>
      <c r="D3" s="22">
        <v>55</v>
      </c>
      <c r="E3" s="22">
        <v>10</v>
      </c>
      <c r="F3" s="42">
        <v>0.43055555555555558</v>
      </c>
      <c r="G3" s="42">
        <v>0.47569444444444442</v>
      </c>
      <c r="H3" s="20" t="s">
        <v>46</v>
      </c>
    </row>
    <row r="4" spans="1:10" ht="14.45" x14ac:dyDescent="0.3">
      <c r="A4" s="20" t="s">
        <v>45</v>
      </c>
      <c r="B4" s="20" t="s">
        <v>36</v>
      </c>
      <c r="C4" s="37">
        <v>41374</v>
      </c>
      <c r="D4" s="22">
        <v>50</v>
      </c>
      <c r="E4" s="22">
        <v>20</v>
      </c>
      <c r="F4" s="42">
        <v>0.58333333333333337</v>
      </c>
      <c r="G4" s="42">
        <v>0.63194444444444442</v>
      </c>
      <c r="H4" s="20" t="s">
        <v>37</v>
      </c>
    </row>
    <row r="5" spans="1:10" ht="14.45" x14ac:dyDescent="0.3">
      <c r="A5" s="23" t="s">
        <v>45</v>
      </c>
      <c r="B5" s="23" t="s">
        <v>38</v>
      </c>
      <c r="C5" s="38">
        <v>41375</v>
      </c>
      <c r="D5" s="24">
        <v>100</v>
      </c>
      <c r="E5" s="24">
        <v>10</v>
      </c>
      <c r="F5" s="41">
        <v>0.83333333333333337</v>
      </c>
      <c r="G5" s="41">
        <v>0.90972222222222221</v>
      </c>
      <c r="H5" s="23" t="s">
        <v>53</v>
      </c>
    </row>
    <row r="6" spans="1:10" ht="14.45" x14ac:dyDescent="0.3">
      <c r="A6" s="23" t="s">
        <v>45</v>
      </c>
      <c r="B6" s="23" t="s">
        <v>38</v>
      </c>
      <c r="C6" s="39">
        <v>41376</v>
      </c>
      <c r="D6" s="24">
        <v>79</v>
      </c>
      <c r="E6" s="24">
        <v>10</v>
      </c>
      <c r="F6" s="41">
        <v>0.67708333333333337</v>
      </c>
      <c r="G6" s="41">
        <v>0.73888888888888893</v>
      </c>
      <c r="H6" s="23" t="s">
        <v>37</v>
      </c>
    </row>
    <row r="7" spans="1:10" ht="14.45" x14ac:dyDescent="0.3">
      <c r="A7" s="23" t="s">
        <v>45</v>
      </c>
      <c r="B7" s="23" t="s">
        <v>38</v>
      </c>
      <c r="C7" s="39">
        <v>41377</v>
      </c>
      <c r="D7" s="24">
        <v>50</v>
      </c>
      <c r="E7" s="24">
        <v>15</v>
      </c>
      <c r="F7" s="41">
        <v>0.92569444444444438</v>
      </c>
      <c r="G7" s="41">
        <v>0.97083333333333333</v>
      </c>
      <c r="H7" s="23" t="s">
        <v>53</v>
      </c>
    </row>
    <row r="8" spans="1:10" ht="14.45" x14ac:dyDescent="0.3">
      <c r="A8" s="23" t="s">
        <v>45</v>
      </c>
      <c r="B8" s="23" t="s">
        <v>38</v>
      </c>
      <c r="C8" s="39">
        <v>41378</v>
      </c>
      <c r="D8" s="24">
        <v>30</v>
      </c>
      <c r="E8" s="24">
        <v>0</v>
      </c>
      <c r="F8" s="41">
        <v>0.625</v>
      </c>
      <c r="G8" s="41">
        <v>0.64583333333333337</v>
      </c>
      <c r="H8" s="23"/>
    </row>
    <row r="9" spans="1:10" ht="14.45" x14ac:dyDescent="0.3">
      <c r="A9" s="23" t="s">
        <v>45</v>
      </c>
      <c r="B9" s="23" t="s">
        <v>38</v>
      </c>
      <c r="C9" s="39">
        <v>41380</v>
      </c>
      <c r="D9" s="24">
        <v>40</v>
      </c>
      <c r="E9" s="24">
        <v>20</v>
      </c>
      <c r="F9" s="41">
        <v>0.77361111111111114</v>
      </c>
      <c r="G9" s="41">
        <v>0.81527777777777777</v>
      </c>
      <c r="H9" s="23" t="s">
        <v>50</v>
      </c>
    </row>
    <row r="10" spans="1:10" ht="14.45" x14ac:dyDescent="0.3">
      <c r="A10" s="20" t="s">
        <v>45</v>
      </c>
      <c r="B10" s="20" t="s">
        <v>49</v>
      </c>
      <c r="C10" s="37">
        <v>41380</v>
      </c>
      <c r="D10" s="22">
        <v>50</v>
      </c>
      <c r="E10" s="22">
        <v>0</v>
      </c>
      <c r="F10" s="42">
        <v>0.95833333333333337</v>
      </c>
      <c r="G10" s="42">
        <v>0.99305555555555547</v>
      </c>
      <c r="H10" s="20"/>
    </row>
    <row r="11" spans="1:10" ht="14.45" x14ac:dyDescent="0.3">
      <c r="A11" s="20" t="s">
        <v>45</v>
      </c>
      <c r="B11" s="20" t="s">
        <v>49</v>
      </c>
      <c r="C11" s="37">
        <v>41381</v>
      </c>
      <c r="D11" s="22">
        <v>50</v>
      </c>
      <c r="E11" s="22">
        <v>21</v>
      </c>
      <c r="F11" s="42">
        <v>0.42708333333333331</v>
      </c>
      <c r="G11" s="42">
        <v>0.47638888888888892</v>
      </c>
      <c r="H11" s="20" t="s">
        <v>37</v>
      </c>
    </row>
    <row r="12" spans="1:10" ht="14.45" x14ac:dyDescent="0.3">
      <c r="A12" s="20" t="s">
        <v>45</v>
      </c>
      <c r="B12" s="20" t="s">
        <v>49</v>
      </c>
      <c r="C12" s="37">
        <v>41381</v>
      </c>
      <c r="D12" s="22">
        <v>30</v>
      </c>
      <c r="E12" s="22">
        <v>0</v>
      </c>
      <c r="F12" s="42">
        <v>0.6166666666666667</v>
      </c>
      <c r="G12" s="42">
        <v>0.63750000000000007</v>
      </c>
      <c r="H12" s="20"/>
    </row>
    <row r="13" spans="1:10" ht="14.45" x14ac:dyDescent="0.3">
      <c r="A13" s="23" t="s">
        <v>45</v>
      </c>
      <c r="B13" s="23" t="s">
        <v>39</v>
      </c>
      <c r="C13" s="39">
        <v>41382</v>
      </c>
      <c r="D13" s="24">
        <v>80</v>
      </c>
      <c r="E13" s="24">
        <v>0</v>
      </c>
      <c r="F13" s="41">
        <v>0.83333333333333337</v>
      </c>
      <c r="G13" s="41">
        <v>0.88888888888888884</v>
      </c>
      <c r="H13" s="23"/>
      <c r="J13" t="s">
        <v>84</v>
      </c>
    </row>
    <row r="14" spans="1:10" ht="14.45" x14ac:dyDescent="0.3">
      <c r="A14" s="23" t="s">
        <v>45</v>
      </c>
      <c r="B14" s="23" t="s">
        <v>39</v>
      </c>
      <c r="C14" s="39">
        <v>41382</v>
      </c>
      <c r="D14" s="24">
        <v>50</v>
      </c>
      <c r="E14" s="24">
        <v>20</v>
      </c>
      <c r="F14" s="41">
        <v>0.91666666666666663</v>
      </c>
      <c r="G14" s="41">
        <v>0.96527777777777779</v>
      </c>
      <c r="H14" s="23" t="s">
        <v>40</v>
      </c>
    </row>
    <row r="15" spans="1:10" x14ac:dyDescent="0.25">
      <c r="A15" s="23" t="s">
        <v>45</v>
      </c>
      <c r="B15" s="23" t="s">
        <v>39</v>
      </c>
      <c r="C15" s="39">
        <v>41384</v>
      </c>
      <c r="D15" s="24">
        <v>110</v>
      </c>
      <c r="E15" s="24">
        <v>10</v>
      </c>
      <c r="F15" s="41">
        <v>0.64444444444444449</v>
      </c>
      <c r="G15" s="41">
        <v>0.72777777777777775</v>
      </c>
      <c r="H15" s="23" t="s">
        <v>46</v>
      </c>
    </row>
    <row r="16" spans="1:10" ht="14.45" x14ac:dyDescent="0.3">
      <c r="A16" s="23" t="s">
        <v>45</v>
      </c>
      <c r="B16" s="23" t="s">
        <v>39</v>
      </c>
      <c r="C16" s="39">
        <v>41386</v>
      </c>
      <c r="D16" s="24">
        <v>70</v>
      </c>
      <c r="E16" s="24">
        <v>20</v>
      </c>
      <c r="F16" s="41">
        <v>0.84375</v>
      </c>
      <c r="G16" s="41">
        <v>0.90625</v>
      </c>
      <c r="H16" s="23" t="s">
        <v>37</v>
      </c>
    </row>
    <row r="17" spans="1:8" ht="14.45" x14ac:dyDescent="0.3">
      <c r="A17" s="23" t="s">
        <v>45</v>
      </c>
      <c r="B17" s="23" t="s">
        <v>39</v>
      </c>
      <c r="C17" s="39">
        <v>41387</v>
      </c>
      <c r="D17" s="24">
        <v>100</v>
      </c>
      <c r="E17" s="24">
        <v>0</v>
      </c>
      <c r="F17" s="41">
        <v>0.79166666666666663</v>
      </c>
      <c r="G17" s="41">
        <v>0.86111111111111116</v>
      </c>
      <c r="H17" s="23"/>
    </row>
    <row r="18" spans="1:8" x14ac:dyDescent="0.25">
      <c r="A18" s="20" t="s">
        <v>45</v>
      </c>
      <c r="B18" s="20" t="s">
        <v>41</v>
      </c>
      <c r="C18" s="37">
        <v>41387</v>
      </c>
      <c r="D18" s="22">
        <v>30</v>
      </c>
      <c r="E18" s="22">
        <v>20</v>
      </c>
      <c r="F18" s="42">
        <v>0.96319444444444446</v>
      </c>
      <c r="G18" s="42">
        <v>0.99791666666666667</v>
      </c>
      <c r="H18" s="20" t="s">
        <v>51</v>
      </c>
    </row>
    <row r="19" spans="1:8" x14ac:dyDescent="0.25">
      <c r="A19" s="20" t="s">
        <v>45</v>
      </c>
      <c r="B19" s="20" t="s">
        <v>41</v>
      </c>
      <c r="C19" s="37">
        <v>41388</v>
      </c>
      <c r="D19" s="22">
        <v>39</v>
      </c>
      <c r="E19" s="22">
        <v>15</v>
      </c>
      <c r="F19" s="42">
        <v>0.37916666666666665</v>
      </c>
      <c r="G19" s="42">
        <v>0.41666666666666669</v>
      </c>
      <c r="H19" s="20" t="s">
        <v>52</v>
      </c>
    </row>
    <row r="20" spans="1:8" x14ac:dyDescent="0.25">
      <c r="A20" s="23" t="s">
        <v>45</v>
      </c>
      <c r="B20" s="23" t="s">
        <v>42</v>
      </c>
      <c r="C20" s="39">
        <v>41388</v>
      </c>
      <c r="D20" s="24">
        <v>30</v>
      </c>
      <c r="E20" s="24">
        <v>0</v>
      </c>
      <c r="F20" s="41">
        <v>0.54791666666666672</v>
      </c>
      <c r="G20" s="41">
        <v>0.56874999999999998</v>
      </c>
      <c r="H20" s="23"/>
    </row>
    <row r="21" spans="1:8" x14ac:dyDescent="0.25">
      <c r="A21" s="20" t="s">
        <v>45</v>
      </c>
      <c r="B21" s="20" t="s">
        <v>43</v>
      </c>
      <c r="C21" s="37">
        <v>41388</v>
      </c>
      <c r="D21" s="22">
        <v>30</v>
      </c>
      <c r="E21" s="22">
        <v>15</v>
      </c>
      <c r="F21" s="42">
        <v>0.67708333333333337</v>
      </c>
      <c r="G21" s="42">
        <v>0.70833333333333337</v>
      </c>
      <c r="H21" s="20" t="s">
        <v>44</v>
      </c>
    </row>
    <row r="22" spans="1:8" x14ac:dyDescent="0.25">
      <c r="A22" s="20" t="s">
        <v>45</v>
      </c>
      <c r="B22" s="20" t="s">
        <v>43</v>
      </c>
      <c r="C22" s="37">
        <v>41388</v>
      </c>
      <c r="D22" s="22">
        <v>30</v>
      </c>
      <c r="E22" s="22">
        <v>0</v>
      </c>
      <c r="F22" s="42">
        <v>0.73611111111111116</v>
      </c>
      <c r="G22" s="42">
        <v>0.75694444444444453</v>
      </c>
      <c r="H22" s="20"/>
    </row>
    <row r="23" spans="1:8" x14ac:dyDescent="0.25">
      <c r="A23" s="20" t="s">
        <v>45</v>
      </c>
      <c r="B23" s="20" t="s">
        <v>43</v>
      </c>
      <c r="C23" s="37">
        <v>41388</v>
      </c>
      <c r="D23" s="22">
        <v>15</v>
      </c>
      <c r="E23" s="22">
        <v>0</v>
      </c>
      <c r="F23" s="42">
        <v>0.875</v>
      </c>
      <c r="G23" s="42">
        <v>0.88541666666666663</v>
      </c>
      <c r="H23" s="20"/>
    </row>
    <row r="24" spans="1:8" x14ac:dyDescent="0.25">
      <c r="A24" s="23" t="s">
        <v>45</v>
      </c>
      <c r="B24" s="23" t="s">
        <v>13</v>
      </c>
      <c r="C24" s="39">
        <v>41388</v>
      </c>
      <c r="D24" s="24">
        <v>200</v>
      </c>
      <c r="E24" s="24">
        <v>10</v>
      </c>
      <c r="F24" s="41">
        <v>0.88541666666666663</v>
      </c>
      <c r="G24" s="41">
        <v>3.125E-2</v>
      </c>
      <c r="H24" s="23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22" sqref="E22"/>
    </sheetView>
  </sheetViews>
  <sheetFormatPr baseColWidth="10" defaultRowHeight="15" x14ac:dyDescent="0.25"/>
  <cols>
    <col min="1" max="1" width="19.140625" customWidth="1"/>
    <col min="2" max="2" width="7.7109375" customWidth="1"/>
    <col min="3" max="3" width="10.85546875" customWidth="1"/>
    <col min="4" max="4" width="11.7109375" customWidth="1"/>
    <col min="5" max="5" width="13.28515625" customWidth="1"/>
    <col min="6" max="6" width="10.85546875" customWidth="1"/>
    <col min="7" max="7" width="16.42578125" customWidth="1"/>
    <col min="8" max="8" width="11.42578125" style="26"/>
  </cols>
  <sheetData>
    <row r="1" spans="1:8" x14ac:dyDescent="0.25">
      <c r="A1" s="19" t="s">
        <v>32</v>
      </c>
      <c r="B1" s="19" t="s">
        <v>56</v>
      </c>
      <c r="C1" s="19" t="s">
        <v>54</v>
      </c>
      <c r="D1" s="19" t="s">
        <v>55</v>
      </c>
      <c r="E1" s="19" t="s">
        <v>34</v>
      </c>
      <c r="F1" s="19" t="s">
        <v>60</v>
      </c>
      <c r="G1" s="36" t="s">
        <v>61</v>
      </c>
      <c r="H1" s="27"/>
    </row>
    <row r="2" spans="1:8" x14ac:dyDescent="0.25">
      <c r="A2" s="20" t="s">
        <v>45</v>
      </c>
      <c r="B2" s="20" t="s">
        <v>57</v>
      </c>
      <c r="C2" s="20" t="s">
        <v>38</v>
      </c>
      <c r="D2" s="20" t="s">
        <v>38</v>
      </c>
      <c r="E2" s="21">
        <v>41354</v>
      </c>
      <c r="F2" s="22">
        <v>5</v>
      </c>
      <c r="G2" s="22" t="s">
        <v>62</v>
      </c>
      <c r="H2" s="27"/>
    </row>
    <row r="3" spans="1:8" x14ac:dyDescent="0.25">
      <c r="A3" s="20" t="s">
        <v>45</v>
      </c>
      <c r="B3" s="20" t="s">
        <v>57</v>
      </c>
      <c r="C3" s="20" t="s">
        <v>38</v>
      </c>
      <c r="D3" s="20" t="s">
        <v>38</v>
      </c>
      <c r="E3" s="21">
        <v>41368</v>
      </c>
      <c r="F3" s="22">
        <v>20</v>
      </c>
      <c r="G3" s="22" t="s">
        <v>63</v>
      </c>
      <c r="H3" s="27"/>
    </row>
    <row r="4" spans="1:8" x14ac:dyDescent="0.25">
      <c r="A4" s="20" t="s">
        <v>45</v>
      </c>
      <c r="B4" s="20" t="s">
        <v>57</v>
      </c>
      <c r="C4" s="20" t="s">
        <v>38</v>
      </c>
      <c r="D4" s="20" t="s">
        <v>39</v>
      </c>
      <c r="E4" s="21">
        <v>41374</v>
      </c>
      <c r="F4" s="22">
        <v>15</v>
      </c>
      <c r="G4" s="22" t="s">
        <v>64</v>
      </c>
      <c r="H4" s="27"/>
    </row>
    <row r="5" spans="1:8" x14ac:dyDescent="0.25">
      <c r="A5" s="23" t="s">
        <v>45</v>
      </c>
      <c r="B5" s="23" t="s">
        <v>58</v>
      </c>
      <c r="C5" s="23" t="s">
        <v>39</v>
      </c>
      <c r="D5" s="23" t="s">
        <v>39</v>
      </c>
      <c r="E5" s="25">
        <v>41382</v>
      </c>
      <c r="F5" s="24">
        <v>3</v>
      </c>
      <c r="G5" s="24" t="s">
        <v>65</v>
      </c>
      <c r="H5" s="27"/>
    </row>
    <row r="6" spans="1:8" x14ac:dyDescent="0.25">
      <c r="A6" s="23" t="s">
        <v>45</v>
      </c>
      <c r="B6" s="23" t="s">
        <v>58</v>
      </c>
      <c r="C6" s="23" t="s">
        <v>39</v>
      </c>
      <c r="D6" s="23" t="s">
        <v>39</v>
      </c>
      <c r="E6" s="25">
        <v>41382</v>
      </c>
      <c r="F6" s="24">
        <v>2</v>
      </c>
      <c r="G6" s="24" t="s">
        <v>65</v>
      </c>
      <c r="H6" s="27"/>
    </row>
    <row r="7" spans="1:8" x14ac:dyDescent="0.25">
      <c r="A7" s="23" t="s">
        <v>45</v>
      </c>
      <c r="B7" s="23" t="s">
        <v>59</v>
      </c>
      <c r="C7" s="23" t="s">
        <v>39</v>
      </c>
      <c r="D7" s="23" t="s">
        <v>39</v>
      </c>
      <c r="E7" s="25">
        <v>41384</v>
      </c>
      <c r="F7" s="24">
        <v>5</v>
      </c>
      <c r="G7" s="24" t="s">
        <v>66</v>
      </c>
      <c r="H7" s="27"/>
    </row>
    <row r="8" spans="1:8" x14ac:dyDescent="0.25">
      <c r="A8" s="23" t="s">
        <v>45</v>
      </c>
      <c r="B8" s="23" t="s">
        <v>58</v>
      </c>
      <c r="C8" s="23" t="s">
        <v>39</v>
      </c>
      <c r="D8" s="23" t="s">
        <v>39</v>
      </c>
      <c r="E8" s="25">
        <v>41386</v>
      </c>
      <c r="F8" s="24">
        <v>5</v>
      </c>
      <c r="G8" s="24" t="s">
        <v>67</v>
      </c>
      <c r="H8" s="27"/>
    </row>
    <row r="9" spans="1:8" x14ac:dyDescent="0.25">
      <c r="A9" s="23" t="s">
        <v>45</v>
      </c>
      <c r="B9" s="23" t="s">
        <v>58</v>
      </c>
      <c r="C9" s="23" t="s">
        <v>39</v>
      </c>
      <c r="D9" s="23" t="s">
        <v>39</v>
      </c>
      <c r="E9" s="25">
        <v>41386</v>
      </c>
      <c r="F9" s="24">
        <v>4</v>
      </c>
      <c r="G9" s="24" t="s">
        <v>67</v>
      </c>
      <c r="H9" s="27"/>
    </row>
    <row r="10" spans="1:8" x14ac:dyDescent="0.25">
      <c r="A10" s="23" t="s">
        <v>45</v>
      </c>
      <c r="B10" s="23" t="s">
        <v>59</v>
      </c>
      <c r="C10" s="23" t="s">
        <v>39</v>
      </c>
      <c r="D10" s="23" t="s">
        <v>39</v>
      </c>
      <c r="E10" s="25">
        <v>41386</v>
      </c>
      <c r="F10" s="24">
        <v>5</v>
      </c>
      <c r="G10" s="24" t="s">
        <v>68</v>
      </c>
      <c r="H10" s="27"/>
    </row>
    <row r="11" spans="1:8" x14ac:dyDescent="0.25">
      <c r="A11" s="27"/>
      <c r="B11" s="28"/>
      <c r="C11" s="27"/>
      <c r="D11" s="27"/>
      <c r="E11" s="29"/>
      <c r="F11" s="30"/>
      <c r="G11" s="30"/>
      <c r="H11" s="27"/>
    </row>
    <row r="12" spans="1:8" x14ac:dyDescent="0.25">
      <c r="A12" s="27"/>
      <c r="B12" s="28"/>
      <c r="C12" s="27"/>
      <c r="D12" s="27"/>
      <c r="E12" s="29"/>
      <c r="F12" s="30"/>
      <c r="G12" s="30"/>
      <c r="H12" s="27"/>
    </row>
    <row r="13" spans="1:8" x14ac:dyDescent="0.25">
      <c r="A13" s="27"/>
      <c r="B13" s="28"/>
      <c r="C13" s="27"/>
      <c r="D13" s="27"/>
      <c r="E13" s="29"/>
      <c r="F13" s="30"/>
      <c r="G13" s="30"/>
      <c r="H13" s="27"/>
    </row>
    <row r="14" spans="1:8" x14ac:dyDescent="0.25">
      <c r="A14" s="27"/>
      <c r="B14" s="28"/>
      <c r="C14" s="27"/>
      <c r="D14" s="27"/>
      <c r="E14" s="29"/>
      <c r="F14" s="30"/>
      <c r="G14" s="30"/>
      <c r="H14" s="27"/>
    </row>
    <row r="15" spans="1:8" x14ac:dyDescent="0.25">
      <c r="A15" s="27"/>
      <c r="B15" s="28"/>
      <c r="C15" s="27"/>
      <c r="D15" s="27"/>
      <c r="E15" s="29"/>
      <c r="F15" s="30"/>
      <c r="G15" s="30"/>
      <c r="H15" s="27"/>
    </row>
    <row r="16" spans="1:8" x14ac:dyDescent="0.25">
      <c r="A16" s="27"/>
      <c r="B16" s="28"/>
      <c r="C16" s="27"/>
      <c r="D16" s="27"/>
      <c r="E16" s="29"/>
      <c r="F16" s="30"/>
      <c r="G16" s="30"/>
      <c r="H16" s="27"/>
    </row>
    <row r="17" spans="1:8" x14ac:dyDescent="0.25">
      <c r="A17" s="27"/>
      <c r="B17" s="28"/>
      <c r="C17" s="27"/>
      <c r="D17" s="27"/>
      <c r="E17" s="29"/>
      <c r="F17" s="30"/>
      <c r="G17" s="30"/>
      <c r="H17" s="27"/>
    </row>
    <row r="18" spans="1:8" x14ac:dyDescent="0.25">
      <c r="A18" s="27"/>
      <c r="B18" s="28"/>
      <c r="C18" s="27"/>
      <c r="D18" s="27"/>
      <c r="E18" s="29"/>
      <c r="F18" s="30"/>
      <c r="G18" s="30"/>
      <c r="H18" s="27"/>
    </row>
    <row r="19" spans="1:8" x14ac:dyDescent="0.25">
      <c r="A19" s="27"/>
      <c r="B19" s="28"/>
      <c r="C19" s="27"/>
      <c r="D19" s="27"/>
      <c r="E19" s="29"/>
      <c r="F19" s="30"/>
      <c r="G19" s="30"/>
      <c r="H19" s="27"/>
    </row>
    <row r="20" spans="1:8" ht="14.45" x14ac:dyDescent="0.3">
      <c r="A20" s="27"/>
      <c r="B20" s="28"/>
      <c r="C20" s="27"/>
      <c r="D20" s="27"/>
      <c r="E20" s="29"/>
      <c r="F20" s="30"/>
      <c r="G20" s="30"/>
      <c r="H20" s="27"/>
    </row>
    <row r="21" spans="1:8" ht="14.45" x14ac:dyDescent="0.3">
      <c r="A21" s="27"/>
      <c r="B21" s="28"/>
      <c r="C21" s="27"/>
      <c r="D21" s="27"/>
      <c r="E21" s="29"/>
      <c r="F21" s="30"/>
      <c r="G21" s="30"/>
      <c r="H21" s="27"/>
    </row>
    <row r="22" spans="1:8" ht="14.45" x14ac:dyDescent="0.3">
      <c r="A22" s="27"/>
      <c r="B22" s="28"/>
      <c r="C22" s="27"/>
      <c r="D22" s="27"/>
      <c r="E22" s="29"/>
      <c r="F22" s="30"/>
      <c r="G22" s="30"/>
      <c r="H22" s="27"/>
    </row>
    <row r="23" spans="1:8" ht="14.45" x14ac:dyDescent="0.3">
      <c r="A23" s="27"/>
      <c r="B23" s="28"/>
      <c r="C23" s="27"/>
      <c r="D23" s="27"/>
      <c r="E23" s="29"/>
      <c r="F23" s="30"/>
      <c r="G23" s="30"/>
      <c r="H23" s="27"/>
    </row>
    <row r="24" spans="1:8" ht="14.45" x14ac:dyDescent="0.3">
      <c r="A24" s="27"/>
      <c r="B24" s="28"/>
      <c r="C24" s="27"/>
      <c r="D24" s="27"/>
      <c r="E24" s="29"/>
      <c r="F24" s="30"/>
      <c r="G24" s="30"/>
      <c r="H24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baseColWidth="10" defaultRowHeight="15" x14ac:dyDescent="0.25"/>
  <cols>
    <col min="1" max="1" width="16.28515625" customWidth="1"/>
    <col min="2" max="2" width="10" customWidth="1"/>
  </cols>
  <sheetData>
    <row r="1" spans="1:2" x14ac:dyDescent="0.25">
      <c r="A1" s="6" t="s">
        <v>33</v>
      </c>
      <c r="B1" s="6" t="s">
        <v>69</v>
      </c>
    </row>
    <row r="2" spans="1:2" x14ac:dyDescent="0.25">
      <c r="A2" s="23" t="s">
        <v>36</v>
      </c>
      <c r="B2" s="2">
        <f>SUM('Tiempos PSP'!D2:D4)</f>
        <v>150</v>
      </c>
    </row>
    <row r="3" spans="1:2" x14ac:dyDescent="0.25">
      <c r="A3" s="23" t="s">
        <v>38</v>
      </c>
      <c r="B3" s="2">
        <f>SUM('Tiempos PSP'!D5:D9)</f>
        <v>299</v>
      </c>
    </row>
    <row r="4" spans="1:2" x14ac:dyDescent="0.25">
      <c r="A4" s="23" t="s">
        <v>49</v>
      </c>
      <c r="B4" s="2">
        <f>SUM('Tiempos PSP'!D10:D12)</f>
        <v>130</v>
      </c>
    </row>
    <row r="5" spans="1:2" x14ac:dyDescent="0.25">
      <c r="A5" s="23" t="s">
        <v>39</v>
      </c>
      <c r="B5" s="2">
        <f>SUM('Tiempos PSP'!D13:D17)</f>
        <v>410</v>
      </c>
    </row>
    <row r="6" spans="1:2" x14ac:dyDescent="0.25">
      <c r="A6" s="23" t="s">
        <v>41</v>
      </c>
      <c r="B6" s="2">
        <f>SUM('Tiempos PSP'!D18:D19)</f>
        <v>69</v>
      </c>
    </row>
    <row r="7" spans="1:2" x14ac:dyDescent="0.25">
      <c r="A7" s="23" t="s">
        <v>42</v>
      </c>
      <c r="B7" s="2">
        <f>SUM('Tiempos PSP'!D20)</f>
        <v>30</v>
      </c>
    </row>
    <row r="8" spans="1:2" x14ac:dyDescent="0.25">
      <c r="A8" s="23" t="s">
        <v>43</v>
      </c>
      <c r="B8" s="2">
        <f>SUM('Tiempos PSP'!D21:D23)</f>
        <v>75</v>
      </c>
    </row>
    <row r="9" spans="1:2" x14ac:dyDescent="0.25">
      <c r="A9" s="23" t="s">
        <v>13</v>
      </c>
      <c r="B9" s="2">
        <f>SUM('Tiempos PSP'!D24)</f>
        <v>200</v>
      </c>
    </row>
    <row r="10" spans="1:2" x14ac:dyDescent="0.25">
      <c r="A10" s="23" t="s">
        <v>28</v>
      </c>
      <c r="B10" s="2">
        <f>SUM(B2:B9)</f>
        <v>1363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A1:B14"/>
    </sheetView>
  </sheetViews>
  <sheetFormatPr baseColWidth="10" defaultRowHeight="15" x14ac:dyDescent="0.25"/>
  <cols>
    <col min="1" max="1" width="46.85546875" customWidth="1"/>
    <col min="2" max="2" width="13.5703125" customWidth="1"/>
  </cols>
  <sheetData>
    <row r="1" spans="1:2" x14ac:dyDescent="0.25">
      <c r="A1" s="31" t="s">
        <v>3</v>
      </c>
      <c r="B1" s="2" t="s">
        <v>74</v>
      </c>
    </row>
    <row r="2" spans="1:2" x14ac:dyDescent="0.25">
      <c r="A2" s="2" t="s">
        <v>73</v>
      </c>
      <c r="B2" s="2">
        <v>120</v>
      </c>
    </row>
    <row r="3" spans="1:2" x14ac:dyDescent="0.25">
      <c r="A3" s="2" t="s">
        <v>70</v>
      </c>
      <c r="B3" s="2">
        <v>300</v>
      </c>
    </row>
    <row r="4" spans="1:2" x14ac:dyDescent="0.25">
      <c r="A4" s="2" t="s">
        <v>71</v>
      </c>
      <c r="B4" s="2">
        <v>120</v>
      </c>
    </row>
    <row r="5" spans="1:2" x14ac:dyDescent="0.25">
      <c r="A5" s="2" t="s">
        <v>72</v>
      </c>
      <c r="B5" s="2">
        <v>180</v>
      </c>
    </row>
    <row r="6" spans="1:2" x14ac:dyDescent="0.25">
      <c r="A6" s="2" t="s">
        <v>28</v>
      </c>
      <c r="B6" s="2">
        <f>SUM(B2:B5)</f>
        <v>720</v>
      </c>
    </row>
    <row r="11" spans="1:2" x14ac:dyDescent="0.25">
      <c r="A11" s="31" t="s">
        <v>78</v>
      </c>
      <c r="B11" s="31" t="s">
        <v>79</v>
      </c>
    </row>
    <row r="12" spans="1:2" x14ac:dyDescent="0.25">
      <c r="A12" s="32" t="s">
        <v>75</v>
      </c>
      <c r="B12" s="34">
        <f>B6+'Total Tiempos PSP 2.0'!B10</f>
        <v>2083</v>
      </c>
    </row>
    <row r="13" spans="1:2" x14ac:dyDescent="0.25">
      <c r="A13" s="32" t="s">
        <v>76</v>
      </c>
      <c r="B13" s="32">
        <v>1770</v>
      </c>
    </row>
    <row r="14" spans="1:2" x14ac:dyDescent="0.25">
      <c r="A14" s="32" t="s">
        <v>77</v>
      </c>
      <c r="B14" s="33">
        <f>B12-B13</f>
        <v>313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GANT</vt:lpstr>
      <vt:lpstr>PlaneacionGeneral</vt:lpstr>
      <vt:lpstr>Tiempos PSP</vt:lpstr>
      <vt:lpstr>Reporte de Errores</vt:lpstr>
      <vt:lpstr>Total Tiempos PSP 2.0</vt:lpstr>
      <vt:lpstr>ActividadesRol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2013-04-15T04:15:43Z</dcterms:created>
  <dcterms:modified xsi:type="dcterms:W3CDTF">2013-04-25T05:23:08Z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120 120 1366 768</vt:lpwstr>
  </property>
</Properties>
</file>