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rim" sheetId="1" r:id="rId4"/>
    <sheet state="visible" name="EPC1" sheetId="2" r:id="rId5"/>
    <sheet state="visible" name="EPC2" sheetId="3" r:id="rId6"/>
    <sheet state="visible" name="EPC3" sheetId="4" r:id="rId7"/>
    <sheet state="visible" name="EPC4" sheetId="5" r:id="rId8"/>
    <sheet state="visible" name="EPC5" sheetId="6" r:id="rId9"/>
    <sheet state="visible" name="EPC6" sheetId="7" r:id="rId10"/>
  </sheets>
  <definedNames/>
  <calcPr/>
  <extLst>
    <ext uri="GoogleSheetsCustomDataVersion2">
      <go:sheetsCustomData xmlns:go="http://customooxmlschemas.google.com/" r:id="rId11" roundtripDataChecksum="ry4W5TCbREe/oIqcx2PHu3bBbg4N8gqXxhXa4w4AvzQ="/>
    </ext>
  </extLst>
</workbook>
</file>

<file path=xl/sharedStrings.xml><?xml version="1.0" encoding="utf-8"?>
<sst xmlns="http://schemas.openxmlformats.org/spreadsheetml/2006/main" count="633" uniqueCount="130">
  <si>
    <r>
      <rPr>
        <rFont val="Calibri"/>
        <color theme="1"/>
      </rPr>
      <t>1</t>
    </r>
    <r>
      <rPr>
        <rFont val="Calibri"/>
        <color theme="1"/>
        <sz val="11.0"/>
        <vertAlign val="superscript"/>
      </rPr>
      <t xml:space="preserve">er </t>
    </r>
    <r>
      <rPr>
        <rFont val="Calibri"/>
        <color theme="1"/>
        <sz val="11.0"/>
      </rPr>
      <t>Trimestre.</t>
    </r>
  </si>
  <si>
    <r>
      <rPr>
        <rFont val="Calibri"/>
        <color theme="1"/>
      </rPr>
      <t>2</t>
    </r>
    <r>
      <rPr>
        <rFont val="Calibri"/>
        <color theme="1"/>
        <sz val="11.0"/>
        <vertAlign val="superscript"/>
      </rPr>
      <t xml:space="preserve">o </t>
    </r>
    <r>
      <rPr>
        <rFont val="Calibri"/>
        <color theme="1"/>
        <sz val="11.0"/>
      </rPr>
      <t>Trimestre.</t>
    </r>
  </si>
  <si>
    <r>
      <rPr>
        <rFont val="Calibri"/>
        <color theme="1"/>
      </rPr>
      <t>3</t>
    </r>
    <r>
      <rPr>
        <rFont val="Calibri"/>
        <color theme="1"/>
        <sz val="11.0"/>
        <vertAlign val="superscript"/>
      </rPr>
      <t xml:space="preserve">er </t>
    </r>
    <r>
      <rPr>
        <rFont val="Calibri"/>
        <color theme="1"/>
        <sz val="11.0"/>
      </rPr>
      <t>Trimestre.</t>
    </r>
  </si>
  <si>
    <r>
      <rPr>
        <rFont val="Calibri"/>
        <color theme="1"/>
      </rPr>
      <t>4</t>
    </r>
    <r>
      <rPr>
        <rFont val="Calibri"/>
        <color theme="1"/>
        <sz val="11.0"/>
        <vertAlign val="superscript"/>
      </rPr>
      <t xml:space="preserve">o </t>
    </r>
    <r>
      <rPr>
        <rFont val="Calibri"/>
        <color theme="1"/>
        <sz val="11.0"/>
      </rPr>
      <t>Trimestre.</t>
    </r>
  </si>
  <si>
    <t>Comunidad/Provincia</t>
  </si>
  <si>
    <t>Total</t>
  </si>
  <si>
    <t>Personas Físicas SIN actividad empresarial</t>
  </si>
  <si>
    <t>Personas Físicas CON actividad empresarial</t>
  </si>
  <si>
    <t>S. Limitadas</t>
  </si>
  <si>
    <t>S. Anónimas</t>
  </si>
  <si>
    <t>S.Otras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</si>
  <si>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</si>
  <si>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</si>
  <si>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</si>
  <si>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</si>
  <si>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</si>
  <si>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</si>
  <si>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</si>
  <si>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</si>
  <si>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</si>
  <si>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</si>
  <si>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</si>
  <si>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</si>
  <si>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</si>
  <si>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</si>
  <si>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Balears, Illes</t>
  </si>
  <si>
    <t>Canarias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</si>
  <si>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</si>
  <si>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</si>
  <si>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</si>
  <si>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</si>
  <si>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</si>
  <si>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</si>
  <si>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</si>
  <si>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</si>
  <si>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</si>
  <si>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</si>
  <si>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</si>
  <si>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</si>
  <si>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</si>
  <si>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</si>
  <si>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</si>
  <si>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</si>
  <si>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</si>
  <si>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</si>
  <si>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</si>
  <si>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</si>
  <si>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</si>
  <si>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</si>
  <si>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</si>
  <si>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</si>
  <si>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</si>
  <si>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</t>
  </si>
  <si>
    <t>Castellón</t>
  </si>
  <si>
    <t>Valencia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</si>
  <si>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</si>
  <si>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</si>
  <si>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</si>
  <si>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</si>
  <si>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</si>
  <si>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</si>
  <si>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</si>
  <si>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</si>
  <si>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Madrid</t>
  </si>
  <si>
    <t>Murcia</t>
  </si>
  <si>
    <t>Navarra</t>
  </si>
  <si>
    <t>Pais Vasco</t>
  </si>
  <si>
    <t>Araba/Álava</t>
  </si>
  <si>
    <t>Bizkaia</t>
  </si>
  <si>
    <t>Gipuzkoa</t>
  </si>
  <si>
    <t>La Rioja</t>
  </si>
  <si>
    <t>Ceuta y Melilla</t>
  </si>
  <si>
    <t>Ceuta</t>
  </si>
  <si>
    <t>Melilla</t>
  </si>
  <si>
    <t>PJ</t>
  </si>
  <si>
    <t>T_Voluntario</t>
  </si>
  <si>
    <t>T_Necesario</t>
  </si>
  <si>
    <t>T_Consecutivo</t>
  </si>
  <si>
    <t>C_Ordinario</t>
  </si>
  <si>
    <t>C_Especial</t>
  </si>
  <si>
    <t>C_Sin Masa</t>
  </si>
  <si>
    <t>fisica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</si>
  <si>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</si>
  <si>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empresas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</si>
  <si>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</si>
  <si>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</si>
  <si>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</si>
  <si>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</si>
  <si>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</si>
  <si>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</si>
  <si>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</si>
  <si>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</si>
  <si>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</si>
  <si>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</si>
  <si>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</si>
  <si>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</si>
  <si>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</si>
  <si>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</si>
  <si>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</si>
  <si>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</si>
  <si>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</si>
  <si>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</si>
  <si>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</si>
  <si>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</si>
  <si>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</si>
  <si>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NA0</t>
  </si>
  <si>
    <t>NA1-2</t>
  </si>
  <si>
    <t>NA3-5</t>
  </si>
  <si>
    <t>NA6-9</t>
  </si>
  <si>
    <t>NA10-19</t>
  </si>
  <si>
    <t>NA20-49</t>
  </si>
  <si>
    <t>NA50-99</t>
  </si>
  <si>
    <t>NA100 o más</t>
  </si>
  <si>
    <t>SD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</si>
  <si>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</si>
  <si>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V_Menos de 0,25</t>
  </si>
  <si>
    <t>V_Entre 0,25 y 0,5</t>
  </si>
  <si>
    <t>V_Entre 0,5 y 1</t>
  </si>
  <si>
    <t>V_Entre 1 y 2</t>
  </si>
  <si>
    <t>V_Entre 2 y 5</t>
  </si>
  <si>
    <t>V_Entre 5 y 10</t>
  </si>
  <si>
    <t>V_10 o mas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</si>
  <si>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</si>
  <si>
    <t>A_Hasta 4</t>
  </si>
  <si>
    <t>A_Entre 5 y 8</t>
  </si>
  <si>
    <t>A_Entre 9 y 12</t>
  </si>
  <si>
    <t>A_Entre 13 y 16</t>
  </si>
  <si>
    <t>A_Entre 17 y 19</t>
  </si>
  <si>
    <t>A_20 o más</t>
  </si>
  <si>
    <r>
      <rPr>
        <rFont val="Calibri"/>
        <color theme="1"/>
        <sz val="8.0"/>
      </rPr>
      <t xml:space="preserve">Las Palmas </t>
    </r>
    <r>
      <rPr>
        <rFont val="Calibri"/>
        <color rgb="FFF2F2F2"/>
        <sz val="8.0"/>
      </rPr>
      <t>de Gran Canaria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</si>
</sst>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FFFFFF"/>
      <name val="Calibri"/>
    </font>
    <font>
      <b/>
      <sz val="9.0"/>
      <color rgb="FFFFFFFF"/>
      <name val="Calibri"/>
    </font>
    <font>
      <sz val="11.0"/>
      <color theme="1"/>
      <name val="Calibri"/>
    </font>
    <font>
      <sz val="8.0"/>
      <color rgb="FFFFFFFF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AF1E2D"/>
      <name val="Calibri"/>
    </font>
    <font>
      <b/>
      <sz val="8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F1E2D"/>
        <bgColor rgb="FFAF1E2D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left/>
      <right/>
      <top/>
    </border>
    <border>
      <left/>
      <right/>
      <bottom/>
    </border>
    <border>
      <left/>
      <right/>
      <top/>
      <bottom style="thin">
        <color theme="0"/>
      </bottom>
    </border>
    <border>
      <left/>
      <right/>
      <bottom style="thin">
        <color theme="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shrinkToFit="0" wrapText="1"/>
    </xf>
    <xf borderId="1" fillId="2" fontId="4" numFmtId="0" xfId="0" applyBorder="1" applyFont="1"/>
    <xf borderId="3" fillId="2" fontId="5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1" fillId="3" fontId="6" numFmtId="0" xfId="0" applyAlignment="1" applyBorder="1" applyFill="1" applyFont="1">
      <alignment horizontal="left" vertical="center"/>
    </xf>
    <xf borderId="1" fillId="3" fontId="6" numFmtId="3" xfId="0" applyAlignment="1" applyBorder="1" applyFont="1" applyNumberFormat="1">
      <alignment horizontal="right" vertical="center"/>
    </xf>
    <xf borderId="1" fillId="4" fontId="7" numFmtId="0" xfId="0" applyAlignment="1" applyBorder="1" applyFill="1" applyFont="1">
      <alignment horizontal="left" vertical="center"/>
    </xf>
    <xf borderId="1" fillId="4" fontId="7" numFmtId="3" xfId="0" applyAlignment="1" applyBorder="1" applyFont="1" applyNumberFormat="1">
      <alignment horizontal="right" vertical="center"/>
    </xf>
    <xf borderId="1" fillId="5" fontId="7" numFmtId="0" xfId="0" applyAlignment="1" applyBorder="1" applyFill="1" applyFont="1">
      <alignment horizontal="left" vertical="center"/>
    </xf>
    <xf borderId="1" fillId="5" fontId="7" numFmtId="3" xfId="0" applyAlignment="1" applyBorder="1" applyFont="1" applyNumberFormat="1">
      <alignment horizontal="right" vertical="center"/>
    </xf>
    <xf borderId="1" fillId="3" fontId="8" numFmtId="0" xfId="0" applyAlignment="1" applyBorder="1" applyFont="1">
      <alignment horizontal="left" vertical="center"/>
    </xf>
    <xf borderId="1" fillId="3" fontId="8" numFmtId="3" xfId="0" applyAlignment="1" applyBorder="1" applyFont="1" applyNumberFormat="1">
      <alignment horizontal="right" vertical="center"/>
    </xf>
    <xf borderId="1" fillId="6" fontId="7" numFmtId="0" xfId="0" applyAlignment="1" applyBorder="1" applyFill="1" applyFont="1">
      <alignment shrinkToFit="0" vertical="center" wrapText="1"/>
    </xf>
    <xf borderId="0" fillId="2" fontId="2" numFmtId="0" xfId="0" applyFont="1"/>
    <xf borderId="3" fillId="2" fontId="3" numFmtId="0" xfId="0" applyAlignment="1" applyBorder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/>
    </xf>
    <xf borderId="0" fillId="0" fontId="4" numFmtId="0" xfId="0" applyFont="1"/>
    <xf borderId="0" fillId="5" fontId="7" numFmtId="0" xfId="0" applyAlignment="1" applyFont="1">
      <alignment shrinkToFit="0" wrapText="1"/>
    </xf>
    <xf borderId="0" fillId="0" fontId="6" numFmtId="3" xfId="0" applyAlignment="1" applyFont="1" applyNumberFormat="1">
      <alignment horizontal="right" vertical="center"/>
    </xf>
    <xf borderId="0" fillId="0" fontId="7" numFmtId="3" xfId="0" applyAlignment="1" applyFont="1" applyNumberFormat="1">
      <alignment horizontal="right" vertical="center"/>
    </xf>
    <xf borderId="0" fillId="0" fontId="8" numFmtId="3" xfId="0" applyAlignment="1" applyFont="1" applyNumberFormat="1">
      <alignment horizontal="right" vertical="center"/>
    </xf>
    <xf borderId="0" fillId="0" fontId="4" numFmtId="0" xfId="0" applyAlignment="1" applyFont="1">
      <alignment vertical="bottom"/>
    </xf>
    <xf borderId="1" fillId="2" fontId="3" numFmtId="0" xfId="0" applyAlignment="1" applyBorder="1" applyFont="1">
      <alignment horizontal="center"/>
    </xf>
    <xf quotePrefix="1" borderId="1" fillId="2" fontId="3" numFmtId="0" xfId="0" applyAlignment="1" applyBorder="1" applyFont="1">
      <alignment horizontal="center"/>
    </xf>
    <xf quotePrefix="1" borderId="4" fillId="2" fontId="3" numFmtId="0" xfId="0" applyAlignment="1" applyBorder="1" applyFont="1">
      <alignment horizontal="center"/>
    </xf>
    <xf quotePrefix="1" borderId="1" fillId="2" fontId="2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5" fillId="2" fontId="3" numFmtId="0" xfId="0" applyAlignment="1" applyBorder="1" applyFont="1">
      <alignment horizontal="center" shrinkToFit="0" wrapText="1"/>
    </xf>
    <xf borderId="1" fillId="2" fontId="9" numFmtId="0" xfId="0" applyAlignment="1" applyBorder="1" applyFont="1">
      <alignment horizontal="center"/>
    </xf>
    <xf borderId="4" fillId="2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57"/>
    <col customWidth="1" min="2" max="2" width="9.71"/>
    <col customWidth="1" min="3" max="4" width="18.71"/>
    <col customWidth="1" min="5" max="5" width="2.71"/>
    <col customWidth="1" min="6" max="8" width="12.71"/>
    <col customWidth="1" min="9" max="26" width="10.71"/>
  </cols>
  <sheetData>
    <row r="1" ht="19.5" customHeight="1">
      <c r="A1" s="2" t="s">
        <v>4</v>
      </c>
      <c r="B1" s="3" t="s">
        <v>5</v>
      </c>
      <c r="C1" s="4" t="s">
        <v>6</v>
      </c>
      <c r="D1" s="4" t="s">
        <v>7</v>
      </c>
      <c r="E1" s="5"/>
      <c r="F1" s="6" t="s">
        <v>8</v>
      </c>
      <c r="G1" s="6" t="s">
        <v>9</v>
      </c>
      <c r="H1" s="6" t="s">
        <v>10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1452.0</v>
      </c>
      <c r="C2" s="9">
        <v>1152.0</v>
      </c>
      <c r="D2" s="9">
        <v>145.0</v>
      </c>
      <c r="E2" s="9"/>
      <c r="F2" s="9">
        <v>148.0</v>
      </c>
      <c r="G2" s="9">
        <v>2.0</v>
      </c>
      <c r="H2" s="9">
        <v>5.0</v>
      </c>
    </row>
    <row r="3" ht="12.0" hidden="1" customHeight="1" outlineLevel="1">
      <c r="A3" s="10" t="s">
        <v>12</v>
      </c>
      <c r="B3" s="11">
        <v>106.0</v>
      </c>
      <c r="C3" s="11">
        <v>94.0</v>
      </c>
      <c r="D3" s="11">
        <v>4.0</v>
      </c>
      <c r="E3" s="11"/>
      <c r="F3" s="11">
        <v>7.0</v>
      </c>
      <c r="G3" s="11">
        <v>0.0</v>
      </c>
      <c r="H3" s="11">
        <v>1.0</v>
      </c>
    </row>
    <row r="4" ht="12.0" hidden="1" customHeight="1" outlineLevel="1">
      <c r="A4" s="12" t="s">
        <v>13</v>
      </c>
      <c r="B4" s="13">
        <v>283.0</v>
      </c>
      <c r="C4" s="13">
        <v>218.0</v>
      </c>
      <c r="D4" s="13">
        <v>46.0</v>
      </c>
      <c r="E4" s="13"/>
      <c r="F4" s="13">
        <v>18.0</v>
      </c>
      <c r="G4" s="13">
        <v>1.0</v>
      </c>
      <c r="H4" s="13">
        <v>0.0</v>
      </c>
    </row>
    <row r="5" ht="12.0" hidden="1" customHeight="1" outlineLevel="1">
      <c r="A5" s="10" t="s">
        <v>14</v>
      </c>
      <c r="B5" s="11">
        <v>68.0</v>
      </c>
      <c r="C5" s="11">
        <v>47.0</v>
      </c>
      <c r="D5" s="11">
        <v>5.0</v>
      </c>
      <c r="E5" s="11"/>
      <c r="F5" s="11">
        <v>15.0</v>
      </c>
      <c r="G5" s="11">
        <v>0.0</v>
      </c>
      <c r="H5" s="11">
        <v>1.0</v>
      </c>
    </row>
    <row r="6" ht="12.0" hidden="1" customHeight="1" outlineLevel="1">
      <c r="A6" s="12" t="s">
        <v>15</v>
      </c>
      <c r="B6" s="13">
        <v>107.0</v>
      </c>
      <c r="C6" s="13">
        <v>87.0</v>
      </c>
      <c r="D6" s="13">
        <v>7.0</v>
      </c>
      <c r="E6" s="13"/>
      <c r="F6" s="13">
        <v>13.0</v>
      </c>
      <c r="G6" s="13">
        <v>0.0</v>
      </c>
      <c r="H6" s="13">
        <v>0.0</v>
      </c>
    </row>
    <row r="7" ht="12.0" hidden="1" customHeight="1" outlineLevel="1">
      <c r="A7" s="10" t="s">
        <v>16</v>
      </c>
      <c r="B7" s="11">
        <v>89.0</v>
      </c>
      <c r="C7" s="11">
        <v>54.0</v>
      </c>
      <c r="D7" s="11">
        <v>26.0</v>
      </c>
      <c r="E7" s="11"/>
      <c r="F7" s="11">
        <v>8.0</v>
      </c>
      <c r="G7" s="11">
        <v>0.0</v>
      </c>
      <c r="H7" s="11">
        <v>1.0</v>
      </c>
    </row>
    <row r="8" ht="12.0" hidden="1" customHeight="1" outlineLevel="1">
      <c r="A8" s="12" t="s">
        <v>17</v>
      </c>
      <c r="B8" s="13">
        <v>126.0</v>
      </c>
      <c r="C8" s="13">
        <v>112.0</v>
      </c>
      <c r="D8" s="13">
        <v>2.0</v>
      </c>
      <c r="E8" s="13"/>
      <c r="F8" s="13">
        <v>12.0</v>
      </c>
      <c r="G8" s="13">
        <v>0.0</v>
      </c>
      <c r="H8" s="13">
        <v>0.0</v>
      </c>
    </row>
    <row r="9" ht="12.0" hidden="1" customHeight="1" outlineLevel="1">
      <c r="A9" s="10" t="s">
        <v>18</v>
      </c>
      <c r="B9" s="11">
        <v>206.0</v>
      </c>
      <c r="C9" s="11">
        <v>166.0</v>
      </c>
      <c r="D9" s="11">
        <v>16.0</v>
      </c>
      <c r="E9" s="11"/>
      <c r="F9" s="11">
        <v>23.0</v>
      </c>
      <c r="G9" s="11">
        <v>0.0</v>
      </c>
      <c r="H9" s="11">
        <v>1.0</v>
      </c>
    </row>
    <row r="10" ht="12.0" hidden="1" customHeight="1" outlineLevel="1">
      <c r="A10" s="12" t="s">
        <v>19</v>
      </c>
      <c r="B10" s="13">
        <v>467.0</v>
      </c>
      <c r="C10" s="13">
        <v>374.0</v>
      </c>
      <c r="D10" s="13">
        <v>39.0</v>
      </c>
      <c r="E10" s="13"/>
      <c r="F10" s="13">
        <v>52.0</v>
      </c>
      <c r="G10" s="13">
        <v>1.0</v>
      </c>
      <c r="H10" s="13">
        <v>1.0</v>
      </c>
    </row>
    <row r="11" ht="12.0" customHeight="1" collapsed="1">
      <c r="A11" s="14" t="s">
        <v>20</v>
      </c>
      <c r="B11" s="15">
        <v>156.0</v>
      </c>
      <c r="C11" s="15">
        <v>114.0</v>
      </c>
      <c r="D11" s="15">
        <v>20.0</v>
      </c>
      <c r="E11" s="15"/>
      <c r="F11" s="15">
        <v>17.0</v>
      </c>
      <c r="G11" s="15">
        <v>4.0</v>
      </c>
      <c r="H11" s="15">
        <v>1.0</v>
      </c>
    </row>
    <row r="12" ht="12.0" hidden="1" customHeight="1" outlineLevel="1">
      <c r="A12" s="10" t="s">
        <v>21</v>
      </c>
      <c r="B12" s="11">
        <v>42.0</v>
      </c>
      <c r="C12" s="11">
        <v>22.0</v>
      </c>
      <c r="D12" s="11">
        <v>17.0</v>
      </c>
      <c r="E12" s="11"/>
      <c r="F12" s="11">
        <v>3.0</v>
      </c>
      <c r="G12" s="11">
        <v>0.0</v>
      </c>
      <c r="H12" s="11">
        <v>0.0</v>
      </c>
    </row>
    <row r="13" ht="12.0" hidden="1" customHeight="1" outlineLevel="1">
      <c r="A13" s="12" t="s">
        <v>22</v>
      </c>
      <c r="B13" s="13">
        <v>9.0</v>
      </c>
      <c r="C13" s="13">
        <v>6.0</v>
      </c>
      <c r="D13" s="13">
        <v>2.0</v>
      </c>
      <c r="E13" s="13"/>
      <c r="F13" s="13">
        <v>1.0</v>
      </c>
      <c r="G13" s="13">
        <v>0.0</v>
      </c>
      <c r="H13" s="13">
        <v>0.0</v>
      </c>
    </row>
    <row r="14" ht="12.0" hidden="1" customHeight="1" outlineLevel="1">
      <c r="A14" s="10" t="s">
        <v>23</v>
      </c>
      <c r="B14" s="11">
        <v>105.0</v>
      </c>
      <c r="C14" s="11">
        <v>86.0</v>
      </c>
      <c r="D14" s="11">
        <v>1.0</v>
      </c>
      <c r="E14" s="11"/>
      <c r="F14" s="11">
        <v>13.0</v>
      </c>
      <c r="G14" s="11">
        <v>4.0</v>
      </c>
      <c r="H14" s="11">
        <v>1.0</v>
      </c>
    </row>
    <row r="15" ht="12.0" customHeight="1">
      <c r="A15" s="8" t="s">
        <v>24</v>
      </c>
      <c r="B15" s="9">
        <v>168.0</v>
      </c>
      <c r="C15" s="9">
        <v>122.0</v>
      </c>
      <c r="D15" s="9">
        <v>19.0</v>
      </c>
      <c r="E15" s="9"/>
      <c r="F15" s="9">
        <v>22.0</v>
      </c>
      <c r="G15" s="9">
        <v>4.0</v>
      </c>
      <c r="H15" s="9">
        <v>1.0</v>
      </c>
    </row>
    <row r="16" ht="12.0" customHeight="1">
      <c r="A16" s="14" t="s">
        <v>25</v>
      </c>
      <c r="B16" s="15">
        <v>249.0</v>
      </c>
      <c r="C16" s="15">
        <v>203.0</v>
      </c>
      <c r="D16" s="15">
        <v>22.0</v>
      </c>
      <c r="E16" s="15"/>
      <c r="F16" s="15">
        <v>22.0</v>
      </c>
      <c r="G16" s="15">
        <v>1.0</v>
      </c>
      <c r="H16" s="15">
        <v>1.0</v>
      </c>
    </row>
    <row r="17" ht="12.0" customHeight="1" collapsed="1">
      <c r="A17" s="8" t="s">
        <v>26</v>
      </c>
      <c r="B17" s="9">
        <v>474.0</v>
      </c>
      <c r="C17" s="9">
        <v>444.0</v>
      </c>
      <c r="D17" s="9">
        <v>5.0</v>
      </c>
      <c r="E17" s="9"/>
      <c r="F17" s="9">
        <v>22.0</v>
      </c>
      <c r="G17" s="9">
        <v>1.0</v>
      </c>
      <c r="H17" s="9">
        <v>2.0</v>
      </c>
    </row>
    <row r="18" ht="12.0" hidden="1" customHeight="1" outlineLevel="1">
      <c r="A18" s="10" t="s">
        <v>27</v>
      </c>
      <c r="B18" s="11">
        <v>310.0</v>
      </c>
      <c r="C18" s="11">
        <v>293.0</v>
      </c>
      <c r="D18" s="11">
        <v>2.0</v>
      </c>
      <c r="E18" s="11"/>
      <c r="F18" s="11">
        <v>13.0</v>
      </c>
      <c r="G18" s="11">
        <v>1.0</v>
      </c>
      <c r="H18" s="11">
        <v>1.0</v>
      </c>
    </row>
    <row r="19" ht="12.0" hidden="1" customHeight="1" outlineLevel="1">
      <c r="A19" s="12" t="s">
        <v>28</v>
      </c>
      <c r="B19" s="13">
        <v>164.0</v>
      </c>
      <c r="C19" s="13">
        <v>151.0</v>
      </c>
      <c r="D19" s="13">
        <v>3.0</v>
      </c>
      <c r="E19" s="13"/>
      <c r="F19" s="13">
        <v>9.0</v>
      </c>
      <c r="G19" s="13">
        <v>0.0</v>
      </c>
      <c r="H19" s="13">
        <v>1.0</v>
      </c>
    </row>
    <row r="20" ht="12.0" customHeight="1">
      <c r="A20" s="14" t="s">
        <v>29</v>
      </c>
      <c r="B20" s="15">
        <v>97.0</v>
      </c>
      <c r="C20" s="15">
        <v>92.0</v>
      </c>
      <c r="D20" s="15">
        <v>0.0</v>
      </c>
      <c r="E20" s="15"/>
      <c r="F20" s="15">
        <v>4.0</v>
      </c>
      <c r="G20" s="15">
        <v>0.0</v>
      </c>
      <c r="H20" s="15">
        <v>1.0</v>
      </c>
    </row>
    <row r="21" ht="12.0" customHeight="1" collapsed="1">
      <c r="A21" s="8" t="s">
        <v>30</v>
      </c>
      <c r="B21" s="9">
        <v>315.0</v>
      </c>
      <c r="C21" s="9">
        <v>257.0</v>
      </c>
      <c r="D21" s="9">
        <v>17.0</v>
      </c>
      <c r="E21" s="9"/>
      <c r="F21" s="9">
        <v>37.0</v>
      </c>
      <c r="G21" s="9">
        <v>2.0</v>
      </c>
      <c r="H21" s="9">
        <v>2.0</v>
      </c>
    </row>
    <row r="22" ht="12.0" hidden="1" customHeight="1" outlineLevel="1">
      <c r="A22" s="10" t="s">
        <v>31</v>
      </c>
      <c r="B22" s="11">
        <v>16.0</v>
      </c>
      <c r="C22" s="11">
        <v>16.0</v>
      </c>
      <c r="D22" s="11">
        <v>0.0</v>
      </c>
      <c r="E22" s="11"/>
      <c r="F22" s="11">
        <v>0.0</v>
      </c>
      <c r="G22" s="11">
        <v>0.0</v>
      </c>
      <c r="H22" s="11">
        <v>0.0</v>
      </c>
    </row>
    <row r="23" ht="12.0" hidden="1" customHeight="1" outlineLevel="1">
      <c r="A23" s="12" t="s">
        <v>32</v>
      </c>
      <c r="B23" s="13">
        <v>24.0</v>
      </c>
      <c r="C23" s="13">
        <v>21.0</v>
      </c>
      <c r="D23" s="13">
        <v>0.0</v>
      </c>
      <c r="E23" s="13"/>
      <c r="F23" s="13">
        <v>3.0</v>
      </c>
      <c r="G23" s="13">
        <v>0.0</v>
      </c>
      <c r="H23" s="13">
        <v>0.0</v>
      </c>
    </row>
    <row r="24" ht="12.0" hidden="1" customHeight="1" outlineLevel="1">
      <c r="A24" s="10" t="s">
        <v>33</v>
      </c>
      <c r="B24" s="11">
        <v>77.0</v>
      </c>
      <c r="C24" s="11">
        <v>63.0</v>
      </c>
      <c r="D24" s="11">
        <v>5.0</v>
      </c>
      <c r="E24" s="11"/>
      <c r="F24" s="11">
        <v>9.0</v>
      </c>
      <c r="G24" s="11">
        <v>0.0</v>
      </c>
      <c r="H24" s="11">
        <v>0.0</v>
      </c>
    </row>
    <row r="25" ht="12.0" hidden="1" customHeight="1" outlineLevel="1">
      <c r="A25" s="12" t="s">
        <v>34</v>
      </c>
      <c r="B25" s="13">
        <v>12.0</v>
      </c>
      <c r="C25" s="13">
        <v>10.0</v>
      </c>
      <c r="D25" s="13">
        <v>0.0</v>
      </c>
      <c r="E25" s="13"/>
      <c r="F25" s="13">
        <v>2.0</v>
      </c>
      <c r="G25" s="13">
        <v>0.0</v>
      </c>
      <c r="H25" s="13">
        <v>0.0</v>
      </c>
    </row>
    <row r="26" ht="12.0" hidden="1" customHeight="1" outlineLevel="1">
      <c r="A26" s="10" t="s">
        <v>35</v>
      </c>
      <c r="B26" s="11">
        <v>57.0</v>
      </c>
      <c r="C26" s="11">
        <v>44.0</v>
      </c>
      <c r="D26" s="11">
        <v>6.0</v>
      </c>
      <c r="E26" s="11"/>
      <c r="F26" s="11">
        <v>6.0</v>
      </c>
      <c r="G26" s="11">
        <v>1.0</v>
      </c>
      <c r="H26" s="11">
        <v>0.0</v>
      </c>
    </row>
    <row r="27" ht="12.0" hidden="1" customHeight="1" outlineLevel="1">
      <c r="A27" s="12" t="s">
        <v>36</v>
      </c>
      <c r="B27" s="13">
        <v>11.0</v>
      </c>
      <c r="C27" s="13">
        <v>8.0</v>
      </c>
      <c r="D27" s="13">
        <v>0.0</v>
      </c>
      <c r="E27" s="13"/>
      <c r="F27" s="13">
        <v>3.0</v>
      </c>
      <c r="G27" s="13">
        <v>0.0</v>
      </c>
      <c r="H27" s="13">
        <v>0.0</v>
      </c>
    </row>
    <row r="28" ht="12.0" hidden="1" customHeight="1" outlineLevel="1">
      <c r="A28" s="10" t="s">
        <v>37</v>
      </c>
      <c r="B28" s="11">
        <v>15.0</v>
      </c>
      <c r="C28" s="11">
        <v>13.0</v>
      </c>
      <c r="D28" s="11">
        <v>0.0</v>
      </c>
      <c r="E28" s="11"/>
      <c r="F28" s="11">
        <v>2.0</v>
      </c>
      <c r="G28" s="11">
        <v>0.0</v>
      </c>
      <c r="H28" s="11">
        <v>0.0</v>
      </c>
    </row>
    <row r="29" ht="12.0" hidden="1" customHeight="1" outlineLevel="1">
      <c r="A29" s="12" t="s">
        <v>38</v>
      </c>
      <c r="B29" s="13">
        <v>97.0</v>
      </c>
      <c r="C29" s="13">
        <v>77.0</v>
      </c>
      <c r="D29" s="13">
        <v>5.0</v>
      </c>
      <c r="E29" s="13"/>
      <c r="F29" s="13">
        <v>12.0</v>
      </c>
      <c r="G29" s="13">
        <v>1.0</v>
      </c>
      <c r="H29" s="13">
        <v>2.0</v>
      </c>
    </row>
    <row r="30" ht="12.0" hidden="1" customHeight="1" outlineLevel="1">
      <c r="A30" s="10" t="s">
        <v>39</v>
      </c>
      <c r="B30" s="11">
        <v>6.0</v>
      </c>
      <c r="C30" s="11">
        <v>5.0</v>
      </c>
      <c r="D30" s="11">
        <v>1.0</v>
      </c>
      <c r="E30" s="11"/>
      <c r="F30" s="11">
        <v>0.0</v>
      </c>
      <c r="G30" s="11">
        <v>0.0</v>
      </c>
      <c r="H30" s="11">
        <v>0.0</v>
      </c>
    </row>
    <row r="31" ht="12.0" customHeight="1" collapsed="1">
      <c r="A31" s="14" t="s">
        <v>40</v>
      </c>
      <c r="B31" s="15">
        <v>224.0</v>
      </c>
      <c r="C31" s="15">
        <v>187.0</v>
      </c>
      <c r="D31" s="15">
        <v>3.0</v>
      </c>
      <c r="E31" s="15"/>
      <c r="F31" s="15">
        <v>33.0</v>
      </c>
      <c r="G31" s="15">
        <v>0.0</v>
      </c>
      <c r="H31" s="15">
        <v>1.0</v>
      </c>
    </row>
    <row r="32" ht="12.0" hidden="1" customHeight="1" outlineLevel="1">
      <c r="A32" s="10" t="s">
        <v>41</v>
      </c>
      <c r="B32" s="11">
        <v>72.0</v>
      </c>
      <c r="C32" s="11">
        <v>55.0</v>
      </c>
      <c r="D32" s="11">
        <v>2.0</v>
      </c>
      <c r="E32" s="11"/>
      <c r="F32" s="11">
        <v>14.0</v>
      </c>
      <c r="G32" s="11">
        <v>0.0</v>
      </c>
      <c r="H32" s="11">
        <v>1.0</v>
      </c>
    </row>
    <row r="33" ht="12.0" hidden="1" customHeight="1" outlineLevel="1">
      <c r="A33" s="12" t="s">
        <v>42</v>
      </c>
      <c r="B33" s="13">
        <v>9.0</v>
      </c>
      <c r="C33" s="13">
        <v>3.0</v>
      </c>
      <c r="D33" s="13">
        <v>1.0</v>
      </c>
      <c r="E33" s="13"/>
      <c r="F33" s="13">
        <v>5.0</v>
      </c>
      <c r="G33" s="13">
        <v>0.0</v>
      </c>
      <c r="H33" s="13">
        <v>0.0</v>
      </c>
    </row>
    <row r="34" ht="12.0" hidden="1" customHeight="1" outlineLevel="1">
      <c r="A34" s="10" t="s">
        <v>43</v>
      </c>
      <c r="B34" s="11">
        <v>14.0</v>
      </c>
      <c r="C34" s="11">
        <v>13.0</v>
      </c>
      <c r="D34" s="11">
        <v>0.0</v>
      </c>
      <c r="E34" s="11"/>
      <c r="F34" s="11">
        <v>1.0</v>
      </c>
      <c r="G34" s="11">
        <v>0.0</v>
      </c>
      <c r="H34" s="11">
        <v>0.0</v>
      </c>
    </row>
    <row r="35" ht="12.0" hidden="1" customHeight="1" outlineLevel="1">
      <c r="A35" s="12" t="s">
        <v>44</v>
      </c>
      <c r="B35" s="13">
        <v>66.0</v>
      </c>
      <c r="C35" s="13">
        <v>59.0</v>
      </c>
      <c r="D35" s="13">
        <v>0.0</v>
      </c>
      <c r="E35" s="13"/>
      <c r="F35" s="13">
        <v>7.0</v>
      </c>
      <c r="G35" s="13">
        <v>0.0</v>
      </c>
      <c r="H35" s="13">
        <v>0.0</v>
      </c>
    </row>
    <row r="36" ht="12.0" hidden="1" customHeight="1" outlineLevel="1">
      <c r="A36" s="10" t="s">
        <v>45</v>
      </c>
      <c r="B36" s="11">
        <v>63.0</v>
      </c>
      <c r="C36" s="11">
        <v>57.0</v>
      </c>
      <c r="D36" s="11">
        <v>0.0</v>
      </c>
      <c r="E36" s="11"/>
      <c r="F36" s="11">
        <v>6.0</v>
      </c>
      <c r="G36" s="11">
        <v>0.0</v>
      </c>
      <c r="H36" s="11">
        <v>0.0</v>
      </c>
    </row>
    <row r="37" ht="12.0" customHeight="1" collapsed="1">
      <c r="A37" s="8" t="s">
        <v>46</v>
      </c>
      <c r="B37" s="9">
        <v>2598.0</v>
      </c>
      <c r="C37" s="9">
        <v>1962.0</v>
      </c>
      <c r="D37" s="9">
        <v>339.0</v>
      </c>
      <c r="E37" s="9"/>
      <c r="F37" s="9">
        <v>272.0</v>
      </c>
      <c r="G37" s="9">
        <v>15.0</v>
      </c>
      <c r="H37" s="9">
        <v>10.0</v>
      </c>
    </row>
    <row r="38" ht="12.0" hidden="1" customHeight="1" outlineLevel="1">
      <c r="A38" s="10" t="s">
        <v>47</v>
      </c>
      <c r="B38" s="11">
        <v>2055.0</v>
      </c>
      <c r="C38" s="11">
        <v>1534.0</v>
      </c>
      <c r="D38" s="11">
        <v>267.0</v>
      </c>
      <c r="E38" s="11"/>
      <c r="F38" s="11">
        <v>232.0</v>
      </c>
      <c r="G38" s="11">
        <v>14.0</v>
      </c>
      <c r="H38" s="11">
        <v>8.0</v>
      </c>
    </row>
    <row r="39" ht="12.0" hidden="1" customHeight="1" outlineLevel="1">
      <c r="A39" s="12" t="s">
        <v>48</v>
      </c>
      <c r="B39" s="13">
        <v>156.0</v>
      </c>
      <c r="C39" s="13">
        <v>123.0</v>
      </c>
      <c r="D39" s="13">
        <v>8.0</v>
      </c>
      <c r="E39" s="13"/>
      <c r="F39" s="13">
        <v>25.0</v>
      </c>
      <c r="G39" s="13">
        <v>0.0</v>
      </c>
      <c r="H39" s="13">
        <v>0.0</v>
      </c>
    </row>
    <row r="40" ht="12.0" hidden="1" customHeight="1" outlineLevel="1">
      <c r="A40" s="10" t="s">
        <v>49</v>
      </c>
      <c r="B40" s="11">
        <v>175.0</v>
      </c>
      <c r="C40" s="11">
        <v>141.0</v>
      </c>
      <c r="D40" s="11">
        <v>27.0</v>
      </c>
      <c r="E40" s="11"/>
      <c r="F40" s="11">
        <v>6.0</v>
      </c>
      <c r="G40" s="11">
        <v>1.0</v>
      </c>
      <c r="H40" s="11">
        <v>0.0</v>
      </c>
    </row>
    <row r="41" ht="12.0" hidden="1" customHeight="1" outlineLevel="1">
      <c r="A41" s="12" t="s">
        <v>50</v>
      </c>
      <c r="B41" s="13">
        <v>212.0</v>
      </c>
      <c r="C41" s="13">
        <v>164.0</v>
      </c>
      <c r="D41" s="13">
        <v>37.0</v>
      </c>
      <c r="E41" s="13"/>
      <c r="F41" s="13">
        <v>9.0</v>
      </c>
      <c r="G41" s="13">
        <v>0.0</v>
      </c>
      <c r="H41" s="13">
        <v>2.0</v>
      </c>
    </row>
    <row r="42" ht="12.0" customHeight="1" collapsed="1">
      <c r="A42" s="14" t="s">
        <v>51</v>
      </c>
      <c r="B42" s="15">
        <v>1427.0</v>
      </c>
      <c r="C42" s="15">
        <v>1142.0</v>
      </c>
      <c r="D42" s="15">
        <v>120.0</v>
      </c>
      <c r="E42" s="15"/>
      <c r="F42" s="15">
        <v>151.0</v>
      </c>
      <c r="G42" s="15">
        <v>6.0</v>
      </c>
      <c r="H42" s="15">
        <v>8.0</v>
      </c>
    </row>
    <row r="43" ht="12.0" hidden="1" customHeight="1" outlineLevel="1">
      <c r="A43" s="10" t="s">
        <v>52</v>
      </c>
      <c r="B43" s="11">
        <v>527.0</v>
      </c>
      <c r="C43" s="11">
        <v>418.0</v>
      </c>
      <c r="D43" s="11">
        <v>66.0</v>
      </c>
      <c r="E43" s="11"/>
      <c r="F43" s="11">
        <v>39.0</v>
      </c>
      <c r="G43" s="11">
        <v>2.0</v>
      </c>
      <c r="H43" s="11">
        <v>2.0</v>
      </c>
    </row>
    <row r="44" ht="12.0" hidden="1" customHeight="1" outlineLevel="1">
      <c r="A44" s="12" t="s">
        <v>53</v>
      </c>
      <c r="B44" s="13">
        <v>86.0</v>
      </c>
      <c r="C44" s="13">
        <v>66.0</v>
      </c>
      <c r="D44" s="13">
        <v>10.0</v>
      </c>
      <c r="E44" s="13"/>
      <c r="F44" s="13">
        <v>9.0</v>
      </c>
      <c r="G44" s="13">
        <v>1.0</v>
      </c>
      <c r="H44" s="13">
        <v>0.0</v>
      </c>
    </row>
    <row r="45" ht="12.0" hidden="1" customHeight="1" outlineLevel="1">
      <c r="A45" s="10" t="s">
        <v>54</v>
      </c>
      <c r="B45" s="11">
        <v>814.0</v>
      </c>
      <c r="C45" s="11">
        <v>658.0</v>
      </c>
      <c r="D45" s="11">
        <v>44.0</v>
      </c>
      <c r="E45" s="11"/>
      <c r="F45" s="11">
        <v>103.0</v>
      </c>
      <c r="G45" s="11">
        <v>3.0</v>
      </c>
      <c r="H45" s="11">
        <v>6.0</v>
      </c>
    </row>
    <row r="46" ht="12.0" customHeight="1" collapsed="1">
      <c r="A46" s="8" t="s">
        <v>55</v>
      </c>
      <c r="B46" s="9">
        <v>170.0</v>
      </c>
      <c r="C46" s="9">
        <v>134.0</v>
      </c>
      <c r="D46" s="9">
        <v>16.0</v>
      </c>
      <c r="E46" s="9"/>
      <c r="F46" s="9">
        <v>20.0</v>
      </c>
      <c r="G46" s="9">
        <v>0.0</v>
      </c>
      <c r="H46" s="9">
        <v>0.0</v>
      </c>
    </row>
    <row r="47" ht="12.0" hidden="1" customHeight="1" outlineLevel="1">
      <c r="A47" s="10" t="s">
        <v>56</v>
      </c>
      <c r="B47" s="11">
        <v>93.0</v>
      </c>
      <c r="C47" s="11">
        <v>81.0</v>
      </c>
      <c r="D47" s="11">
        <v>1.0</v>
      </c>
      <c r="E47" s="11"/>
      <c r="F47" s="11">
        <v>11.0</v>
      </c>
      <c r="G47" s="11">
        <v>0.0</v>
      </c>
      <c r="H47" s="11">
        <v>0.0</v>
      </c>
    </row>
    <row r="48" ht="12.0" hidden="1" customHeight="1" outlineLevel="1">
      <c r="A48" s="12" t="s">
        <v>57</v>
      </c>
      <c r="B48" s="13">
        <v>77.0</v>
      </c>
      <c r="C48" s="13">
        <v>53.0</v>
      </c>
      <c r="D48" s="13">
        <v>15.0</v>
      </c>
      <c r="E48" s="13"/>
      <c r="F48" s="13">
        <v>9.0</v>
      </c>
      <c r="G48" s="13">
        <v>0.0</v>
      </c>
      <c r="H48" s="13">
        <v>0.0</v>
      </c>
    </row>
    <row r="49" ht="12.0" customHeight="1" collapsed="1">
      <c r="A49" s="14" t="s">
        <v>58</v>
      </c>
      <c r="B49" s="15">
        <v>376.0</v>
      </c>
      <c r="C49" s="15">
        <v>294.0</v>
      </c>
      <c r="D49" s="15">
        <v>11.0</v>
      </c>
      <c r="E49" s="15"/>
      <c r="F49" s="15">
        <v>69.0</v>
      </c>
      <c r="G49" s="15">
        <v>1.0</v>
      </c>
      <c r="H49" s="15">
        <v>1.0</v>
      </c>
    </row>
    <row r="50" ht="12.0" hidden="1" customHeight="1" outlineLevel="1">
      <c r="A50" s="10" t="s">
        <v>59</v>
      </c>
      <c r="B50" s="11">
        <v>179.0</v>
      </c>
      <c r="C50" s="11">
        <v>152.0</v>
      </c>
      <c r="D50" s="11">
        <v>1.0</v>
      </c>
      <c r="E50" s="11"/>
      <c r="F50" s="11">
        <v>25.0</v>
      </c>
      <c r="G50" s="11">
        <v>1.0</v>
      </c>
      <c r="H50" s="11">
        <v>0.0</v>
      </c>
    </row>
    <row r="51" ht="12.0" hidden="1" customHeight="1" outlineLevel="1">
      <c r="A51" s="12" t="s">
        <v>60</v>
      </c>
      <c r="B51" s="13">
        <v>44.0</v>
      </c>
      <c r="C51" s="13">
        <v>35.0</v>
      </c>
      <c r="D51" s="13">
        <v>0.0</v>
      </c>
      <c r="E51" s="13"/>
      <c r="F51" s="13">
        <v>9.0</v>
      </c>
      <c r="G51" s="13">
        <v>0.0</v>
      </c>
      <c r="H51" s="13">
        <v>0.0</v>
      </c>
    </row>
    <row r="52" ht="12.0" hidden="1" customHeight="1" outlineLevel="1">
      <c r="A52" s="10" t="s">
        <v>61</v>
      </c>
      <c r="B52" s="11">
        <v>21.0</v>
      </c>
      <c r="C52" s="11">
        <v>15.0</v>
      </c>
      <c r="D52" s="11">
        <v>2.0</v>
      </c>
      <c r="E52" s="11"/>
      <c r="F52" s="11">
        <v>4.0</v>
      </c>
      <c r="G52" s="11">
        <v>0.0</v>
      </c>
      <c r="H52" s="11">
        <v>0.0</v>
      </c>
    </row>
    <row r="53" ht="12.0" hidden="1" customHeight="1" outlineLevel="1">
      <c r="A53" s="12" t="s">
        <v>62</v>
      </c>
      <c r="B53" s="13">
        <v>132.0</v>
      </c>
      <c r="C53" s="13">
        <v>92.0</v>
      </c>
      <c r="D53" s="13">
        <v>8.0</v>
      </c>
      <c r="E53" s="13"/>
      <c r="F53" s="13">
        <v>31.0</v>
      </c>
      <c r="G53" s="13">
        <v>0.0</v>
      </c>
      <c r="H53" s="13">
        <v>1.0</v>
      </c>
    </row>
    <row r="54" ht="12.0" customHeight="1">
      <c r="A54" s="8" t="s">
        <v>63</v>
      </c>
      <c r="B54" s="9">
        <v>1202.0</v>
      </c>
      <c r="C54" s="9">
        <v>832.0</v>
      </c>
      <c r="D54" s="9">
        <v>187.0</v>
      </c>
      <c r="E54" s="9"/>
      <c r="F54" s="9">
        <v>169.0</v>
      </c>
      <c r="G54" s="9">
        <v>8.0</v>
      </c>
      <c r="H54" s="9">
        <v>6.0</v>
      </c>
    </row>
    <row r="55" ht="12.0" customHeight="1">
      <c r="A55" s="14" t="s">
        <v>64</v>
      </c>
      <c r="B55" s="15">
        <v>552.0</v>
      </c>
      <c r="C55" s="15">
        <v>503.0</v>
      </c>
      <c r="D55" s="15">
        <v>3.0</v>
      </c>
      <c r="E55" s="15"/>
      <c r="F55" s="15">
        <v>44.0</v>
      </c>
      <c r="G55" s="15">
        <v>0.0</v>
      </c>
      <c r="H55" s="15">
        <v>2.0</v>
      </c>
    </row>
    <row r="56" ht="12.0" customHeight="1">
      <c r="A56" s="8" t="s">
        <v>65</v>
      </c>
      <c r="B56" s="9">
        <v>63.0</v>
      </c>
      <c r="C56" s="9">
        <v>41.0</v>
      </c>
      <c r="D56" s="9">
        <v>15.0</v>
      </c>
      <c r="E56" s="9"/>
      <c r="F56" s="9">
        <v>5.0</v>
      </c>
      <c r="G56" s="9">
        <v>2.0</v>
      </c>
      <c r="H56" s="9">
        <v>0.0</v>
      </c>
    </row>
    <row r="57" ht="12.0" customHeight="1" collapsed="1">
      <c r="A57" s="14" t="s">
        <v>66</v>
      </c>
      <c r="B57" s="15">
        <v>226.0</v>
      </c>
      <c r="C57" s="15">
        <v>135.0</v>
      </c>
      <c r="D57" s="15">
        <v>29.0</v>
      </c>
      <c r="E57" s="15"/>
      <c r="F57" s="15">
        <v>55.0</v>
      </c>
      <c r="G57" s="15">
        <v>5.0</v>
      </c>
      <c r="H57" s="15">
        <v>2.0</v>
      </c>
    </row>
    <row r="58" ht="12.0" hidden="1" customHeight="1" outlineLevel="1">
      <c r="A58" s="10" t="s">
        <v>67</v>
      </c>
      <c r="B58" s="11">
        <v>54.0</v>
      </c>
      <c r="C58" s="11">
        <v>41.0</v>
      </c>
      <c r="D58" s="11">
        <v>2.0</v>
      </c>
      <c r="E58" s="11"/>
      <c r="F58" s="11">
        <v>10.0</v>
      </c>
      <c r="G58" s="11">
        <v>0.0</v>
      </c>
      <c r="H58" s="11">
        <v>1.0</v>
      </c>
    </row>
    <row r="59" ht="12.0" hidden="1" customHeight="1" outlineLevel="1">
      <c r="A59" s="12" t="s">
        <v>68</v>
      </c>
      <c r="B59" s="13">
        <v>93.0</v>
      </c>
      <c r="C59" s="13">
        <v>62.0</v>
      </c>
      <c r="D59" s="13">
        <v>2.0</v>
      </c>
      <c r="E59" s="13"/>
      <c r="F59" s="13">
        <v>25.0</v>
      </c>
      <c r="G59" s="13">
        <v>3.0</v>
      </c>
      <c r="H59" s="13">
        <v>1.0</v>
      </c>
    </row>
    <row r="60" ht="12.0" hidden="1" customHeight="1" outlineLevel="1">
      <c r="A60" s="10" t="s">
        <v>69</v>
      </c>
      <c r="B60" s="11">
        <v>79.0</v>
      </c>
      <c r="C60" s="11">
        <v>32.0</v>
      </c>
      <c r="D60" s="11">
        <v>25.0</v>
      </c>
      <c r="E60" s="11"/>
      <c r="F60" s="11">
        <v>20.0</v>
      </c>
      <c r="G60" s="11">
        <v>2.0</v>
      </c>
      <c r="H60" s="11">
        <v>0.0</v>
      </c>
    </row>
    <row r="61" ht="12.0" customHeight="1">
      <c r="A61" s="8" t="s">
        <v>70</v>
      </c>
      <c r="B61" s="9">
        <v>49.0</v>
      </c>
      <c r="C61" s="9">
        <v>44.0</v>
      </c>
      <c r="D61" s="9">
        <v>0.0</v>
      </c>
      <c r="E61" s="9"/>
      <c r="F61" s="9">
        <v>4.0</v>
      </c>
      <c r="G61" s="9">
        <v>1.0</v>
      </c>
      <c r="H61" s="9">
        <v>0.0</v>
      </c>
    </row>
    <row r="62" ht="12.0" customHeight="1" collapsed="1">
      <c r="A62" s="14" t="s">
        <v>71</v>
      </c>
      <c r="B62" s="15">
        <v>35.0</v>
      </c>
      <c r="C62" s="15">
        <v>32.0</v>
      </c>
      <c r="D62" s="15">
        <v>0.0</v>
      </c>
      <c r="E62" s="15"/>
      <c r="F62" s="15">
        <v>3.0</v>
      </c>
      <c r="G62" s="15">
        <v>0.0</v>
      </c>
      <c r="H62" s="15">
        <v>0.0</v>
      </c>
    </row>
    <row r="63" ht="12.0" hidden="1" customHeight="1" outlineLevel="1">
      <c r="A63" s="10" t="s">
        <v>72</v>
      </c>
      <c r="B63" s="11" t="str">
        <f t="shared" ref="B63:B64" si="1">SUM(C63:H63)</f>
        <v>#REF!</v>
      </c>
      <c r="C63" s="11" t="str">
        <f t="shared" ref="C63:C64" si="2">COUNTIF(#REF!,CONCATENATE(#REF!,"_PFS_",$A63))</f>
        <v>#REF!</v>
      </c>
      <c r="D63" s="11" t="str">
        <f t="shared" ref="D63:D64" si="3">COUNTIF(#REF!,CONCATENATE(#REF!,"_PFC_",$A63))</f>
        <v>#REF!</v>
      </c>
      <c r="E63" s="11"/>
      <c r="F63" s="11" t="str">
        <f t="shared" ref="F63:F64" si="4">COUNTIF(#REF!,CONCATENATE(#REF!,"_SL_",$A63))</f>
        <v>#REF!</v>
      </c>
      <c r="G63" s="11" t="str">
        <f t="shared" ref="G63:G64" si="5">COUNTIF(#REF!,CONCATENATE(#REF!,"_SA_",$A63))</f>
        <v>#REF!</v>
      </c>
      <c r="H63" s="11" t="str">
        <f t="shared" ref="H63:H64" si="6">COUNTIF(#REF!,CONCATENATE(#REF!,"_OT_",$A63))</f>
        <v>#REF!</v>
      </c>
    </row>
    <row r="64" ht="12.0" hidden="1" customHeight="1" outlineLevel="1">
      <c r="A64" s="12" t="s">
        <v>73</v>
      </c>
      <c r="B64" s="13" t="str">
        <f t="shared" si="1"/>
        <v>#REF!</v>
      </c>
      <c r="C64" s="13" t="str">
        <f t="shared" si="2"/>
        <v>#REF!</v>
      </c>
      <c r="D64" s="13" t="str">
        <f t="shared" si="3"/>
        <v>#REF!</v>
      </c>
      <c r="E64" s="13"/>
      <c r="F64" s="13" t="str">
        <f t="shared" si="4"/>
        <v>#REF!</v>
      </c>
      <c r="G64" s="13" t="str">
        <f t="shared" si="5"/>
        <v>#REF!</v>
      </c>
      <c r="H64" s="13" t="str">
        <f t="shared" si="6"/>
        <v>#REF!</v>
      </c>
    </row>
    <row r="65" ht="18.0" customHeight="1">
      <c r="A65" s="16"/>
      <c r="B65" s="16"/>
      <c r="C65" s="16"/>
      <c r="D65" s="16"/>
      <c r="E65" s="16"/>
      <c r="F65" s="16"/>
      <c r="G65" s="16"/>
      <c r="H65" s="16"/>
      <c r="I65" s="16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2" width="18.71"/>
    <col customWidth="1" min="3" max="3" width="9.71"/>
    <col customWidth="1" min="4" max="6" width="10.71"/>
    <col customWidth="1" min="7" max="7" width="2.71"/>
    <col customWidth="1" min="8" max="10" width="10.71"/>
    <col customWidth="1" min="11" max="11" width="2.71"/>
  </cols>
  <sheetData>
    <row r="1" ht="23.25" customHeight="1">
      <c r="A1" s="17" t="s">
        <v>74</v>
      </c>
      <c r="B1" s="2" t="s">
        <v>4</v>
      </c>
      <c r="C1" s="18" t="s">
        <v>5</v>
      </c>
      <c r="D1" s="6" t="s">
        <v>75</v>
      </c>
      <c r="E1" s="6" t="s">
        <v>76</v>
      </c>
      <c r="F1" s="6" t="s">
        <v>77</v>
      </c>
      <c r="G1" s="5"/>
      <c r="H1" s="19" t="s">
        <v>78</v>
      </c>
      <c r="I1" s="20" t="s">
        <v>79</v>
      </c>
      <c r="J1" s="19" t="s">
        <v>80</v>
      </c>
      <c r="K1" s="21"/>
    </row>
    <row r="2" ht="12.0" customHeight="1">
      <c r="A2" s="22" t="s">
        <v>81</v>
      </c>
      <c r="B2" s="8" t="s">
        <v>11</v>
      </c>
      <c r="C2" s="9">
        <v>1297.0</v>
      </c>
      <c r="D2" s="9">
        <v>1294.0</v>
      </c>
      <c r="E2" s="9">
        <v>1.0</v>
      </c>
      <c r="F2" s="9">
        <v>2.0</v>
      </c>
      <c r="G2" s="9"/>
      <c r="H2" s="9">
        <v>197.0</v>
      </c>
      <c r="I2" s="9">
        <v>12.0</v>
      </c>
      <c r="J2" s="9">
        <v>1088.0</v>
      </c>
      <c r="K2" s="23"/>
    </row>
    <row r="3" ht="12.0" customHeight="1" outlineLevel="1">
      <c r="A3" s="22" t="s">
        <v>81</v>
      </c>
      <c r="B3" s="10" t="s">
        <v>12</v>
      </c>
      <c r="C3" s="11">
        <v>98.0</v>
      </c>
      <c r="D3" s="11">
        <v>97.0</v>
      </c>
      <c r="E3" s="11">
        <v>0.0</v>
      </c>
      <c r="F3" s="11">
        <v>1.0</v>
      </c>
      <c r="G3" s="11"/>
      <c r="H3" s="11">
        <v>12.0</v>
      </c>
      <c r="I3" s="11">
        <v>0.0</v>
      </c>
      <c r="J3" s="11">
        <v>86.0</v>
      </c>
      <c r="K3" s="24"/>
    </row>
    <row r="4" ht="12.0" customHeight="1" outlineLevel="1">
      <c r="A4" s="22" t="s">
        <v>81</v>
      </c>
      <c r="B4" s="12" t="s">
        <v>13</v>
      </c>
      <c r="C4" s="13">
        <v>264.0</v>
      </c>
      <c r="D4" s="13">
        <v>264.0</v>
      </c>
      <c r="E4" s="13">
        <v>0.0</v>
      </c>
      <c r="F4" s="13">
        <v>0.0</v>
      </c>
      <c r="G4" s="13"/>
      <c r="H4" s="13">
        <v>18.0</v>
      </c>
      <c r="I4" s="13">
        <v>0.0</v>
      </c>
      <c r="J4" s="13">
        <v>246.0</v>
      </c>
      <c r="K4" s="24"/>
    </row>
    <row r="5" ht="12.0" customHeight="1" outlineLevel="1">
      <c r="A5" s="22" t="s">
        <v>81</v>
      </c>
      <c r="B5" s="10" t="s">
        <v>14</v>
      </c>
      <c r="C5" s="11">
        <v>52.0</v>
      </c>
      <c r="D5" s="11">
        <v>52.0</v>
      </c>
      <c r="E5" s="11">
        <v>0.0</v>
      </c>
      <c r="F5" s="11">
        <v>0.0</v>
      </c>
      <c r="G5" s="11"/>
      <c r="H5" s="11">
        <v>6.0</v>
      </c>
      <c r="I5" s="11">
        <v>0.0</v>
      </c>
      <c r="J5" s="11">
        <v>46.0</v>
      </c>
      <c r="K5" s="24"/>
    </row>
    <row r="6" ht="12.0" customHeight="1" outlineLevel="1">
      <c r="A6" s="22" t="s">
        <v>81</v>
      </c>
      <c r="B6" s="12" t="s">
        <v>15</v>
      </c>
      <c r="C6" s="13">
        <v>94.0</v>
      </c>
      <c r="D6" s="13">
        <v>93.0</v>
      </c>
      <c r="E6" s="13">
        <v>1.0</v>
      </c>
      <c r="F6" s="13">
        <v>0.0</v>
      </c>
      <c r="G6" s="13"/>
      <c r="H6" s="13">
        <v>17.0</v>
      </c>
      <c r="I6" s="13">
        <v>2.0</v>
      </c>
      <c r="J6" s="13">
        <v>75.0</v>
      </c>
      <c r="K6" s="24"/>
    </row>
    <row r="7" ht="12.0" customHeight="1" outlineLevel="1">
      <c r="A7" s="22" t="s">
        <v>81</v>
      </c>
      <c r="B7" s="10" t="s">
        <v>16</v>
      </c>
      <c r="C7" s="11">
        <v>80.0</v>
      </c>
      <c r="D7" s="11">
        <v>80.0</v>
      </c>
      <c r="E7" s="11">
        <v>0.0</v>
      </c>
      <c r="F7" s="11">
        <v>0.0</v>
      </c>
      <c r="G7" s="11"/>
      <c r="H7" s="11">
        <v>19.0</v>
      </c>
      <c r="I7" s="11">
        <v>0.0</v>
      </c>
      <c r="J7" s="11">
        <v>61.0</v>
      </c>
      <c r="K7" s="24"/>
    </row>
    <row r="8" ht="12.0" customHeight="1" outlineLevel="1">
      <c r="A8" s="22" t="s">
        <v>81</v>
      </c>
      <c r="B8" s="12" t="s">
        <v>17</v>
      </c>
      <c r="C8" s="13">
        <v>114.0</v>
      </c>
      <c r="D8" s="13">
        <v>113.0</v>
      </c>
      <c r="E8" s="13">
        <v>0.0</v>
      </c>
      <c r="F8" s="13">
        <v>1.0</v>
      </c>
      <c r="G8" s="13"/>
      <c r="H8" s="13">
        <v>44.0</v>
      </c>
      <c r="I8" s="13">
        <v>2.0</v>
      </c>
      <c r="J8" s="13">
        <v>68.0</v>
      </c>
      <c r="K8" s="24"/>
    </row>
    <row r="9" ht="12.0" customHeight="1" outlineLevel="1">
      <c r="A9" s="22" t="s">
        <v>81</v>
      </c>
      <c r="B9" s="10" t="s">
        <v>18</v>
      </c>
      <c r="C9" s="11">
        <v>182.0</v>
      </c>
      <c r="D9" s="11">
        <v>182.0</v>
      </c>
      <c r="E9" s="11">
        <v>0.0</v>
      </c>
      <c r="F9" s="11">
        <v>0.0</v>
      </c>
      <c r="G9" s="11"/>
      <c r="H9" s="11">
        <v>29.0</v>
      </c>
      <c r="I9" s="11">
        <v>6.0</v>
      </c>
      <c r="J9" s="11">
        <v>147.0</v>
      </c>
      <c r="K9" s="24"/>
    </row>
    <row r="10" ht="12.0" customHeight="1" outlineLevel="1">
      <c r="A10" s="22" t="s">
        <v>81</v>
      </c>
      <c r="B10" s="12" t="s">
        <v>19</v>
      </c>
      <c r="C10" s="13">
        <v>413.0</v>
      </c>
      <c r="D10" s="13">
        <v>413.0</v>
      </c>
      <c r="E10" s="13">
        <v>0.0</v>
      </c>
      <c r="F10" s="13">
        <v>0.0</v>
      </c>
      <c r="G10" s="13"/>
      <c r="H10" s="13">
        <v>52.0</v>
      </c>
      <c r="I10" s="13">
        <v>2.0</v>
      </c>
      <c r="J10" s="13">
        <v>359.0</v>
      </c>
      <c r="K10" s="24"/>
    </row>
    <row r="11" ht="12.0" customHeight="1" collapsed="1">
      <c r="A11" s="22" t="s">
        <v>81</v>
      </c>
      <c r="B11" s="14" t="s">
        <v>20</v>
      </c>
      <c r="C11" s="15">
        <v>134.0</v>
      </c>
      <c r="D11" s="15">
        <v>134.0</v>
      </c>
      <c r="E11" s="15">
        <v>0.0</v>
      </c>
      <c r="F11" s="15">
        <v>0.0</v>
      </c>
      <c r="G11" s="15"/>
      <c r="H11" s="15">
        <v>17.0</v>
      </c>
      <c r="I11" s="15">
        <v>2.0</v>
      </c>
      <c r="J11" s="15">
        <v>115.0</v>
      </c>
      <c r="K11" s="25"/>
    </row>
    <row r="12" ht="12.0" hidden="1" customHeight="1" outlineLevel="1">
      <c r="A12" s="22" t="s">
        <v>81</v>
      </c>
      <c r="B12" s="10" t="s">
        <v>21</v>
      </c>
      <c r="C12" s="11">
        <v>39.0</v>
      </c>
      <c r="D12" s="11">
        <v>39.0</v>
      </c>
      <c r="E12" s="11">
        <v>0.0</v>
      </c>
      <c r="F12" s="11">
        <v>0.0</v>
      </c>
      <c r="G12" s="11"/>
      <c r="H12" s="11">
        <v>3.0</v>
      </c>
      <c r="I12" s="11">
        <v>0.0</v>
      </c>
      <c r="J12" s="11">
        <v>36.0</v>
      </c>
      <c r="K12" s="24"/>
    </row>
    <row r="13" ht="12.0" hidden="1" customHeight="1" outlineLevel="1">
      <c r="A13" s="22" t="s">
        <v>81</v>
      </c>
      <c r="B13" s="12" t="s">
        <v>22</v>
      </c>
      <c r="C13" s="13">
        <v>8.0</v>
      </c>
      <c r="D13" s="13">
        <v>8.0</v>
      </c>
      <c r="E13" s="13">
        <v>0.0</v>
      </c>
      <c r="F13" s="13">
        <v>0.0</v>
      </c>
      <c r="G13" s="13"/>
      <c r="H13" s="13">
        <v>0.0</v>
      </c>
      <c r="I13" s="13">
        <v>2.0</v>
      </c>
      <c r="J13" s="13">
        <v>6.0</v>
      </c>
      <c r="K13" s="24"/>
    </row>
    <row r="14" ht="12.0" hidden="1" customHeight="1" outlineLevel="1">
      <c r="A14" s="22" t="s">
        <v>81</v>
      </c>
      <c r="B14" s="10" t="s">
        <v>23</v>
      </c>
      <c r="C14" s="11">
        <v>87.0</v>
      </c>
      <c r="D14" s="11">
        <v>87.0</v>
      </c>
      <c r="E14" s="11">
        <v>0.0</v>
      </c>
      <c r="F14" s="11">
        <v>0.0</v>
      </c>
      <c r="G14" s="11"/>
      <c r="H14" s="11">
        <v>14.0</v>
      </c>
      <c r="I14" s="11">
        <v>0.0</v>
      </c>
      <c r="J14" s="11">
        <v>73.0</v>
      </c>
      <c r="K14" s="24"/>
    </row>
    <row r="15" ht="12.0" customHeight="1">
      <c r="A15" s="22" t="s">
        <v>81</v>
      </c>
      <c r="B15" s="8" t="s">
        <v>24</v>
      </c>
      <c r="C15" s="9">
        <v>141.0</v>
      </c>
      <c r="D15" s="9">
        <v>141.0</v>
      </c>
      <c r="E15" s="9">
        <v>0.0</v>
      </c>
      <c r="F15" s="9">
        <v>0.0</v>
      </c>
      <c r="G15" s="9"/>
      <c r="H15" s="9">
        <v>55.0</v>
      </c>
      <c r="I15" s="9">
        <v>0.0</v>
      </c>
      <c r="J15" s="9">
        <v>86.0</v>
      </c>
      <c r="K15" s="23"/>
    </row>
    <row r="16" ht="12.0" customHeight="1">
      <c r="A16" s="22" t="s">
        <v>81</v>
      </c>
      <c r="B16" s="14" t="s">
        <v>25</v>
      </c>
      <c r="C16" s="15">
        <v>225.0</v>
      </c>
      <c r="D16" s="15">
        <v>223.0</v>
      </c>
      <c r="E16" s="15">
        <v>2.0</v>
      </c>
      <c r="F16" s="15">
        <v>0.0</v>
      </c>
      <c r="G16" s="15"/>
      <c r="H16" s="15">
        <v>22.0</v>
      </c>
      <c r="I16" s="15">
        <v>0.0</v>
      </c>
      <c r="J16" s="15">
        <v>203.0</v>
      </c>
      <c r="K16" s="25"/>
    </row>
    <row r="17" ht="12.0" customHeight="1" collapsed="1">
      <c r="A17" s="22" t="s">
        <v>81</v>
      </c>
      <c r="B17" s="8" t="s">
        <v>26</v>
      </c>
      <c r="C17" s="9">
        <v>449.0</v>
      </c>
      <c r="D17" s="9">
        <v>448.0</v>
      </c>
      <c r="E17" s="9">
        <v>0.0</v>
      </c>
      <c r="F17" s="9">
        <v>1.0</v>
      </c>
      <c r="G17" s="9"/>
      <c r="H17" s="9">
        <v>50.0</v>
      </c>
      <c r="I17" s="9">
        <v>0.0</v>
      </c>
      <c r="J17" s="9">
        <v>399.0</v>
      </c>
      <c r="K17" s="23"/>
    </row>
    <row r="18" ht="12.0" hidden="1" customHeight="1" outlineLevel="1">
      <c r="A18" s="22" t="s">
        <v>81</v>
      </c>
      <c r="B18" s="10" t="s">
        <v>82</v>
      </c>
      <c r="C18" s="11">
        <v>295.0</v>
      </c>
      <c r="D18" s="11">
        <v>295.0</v>
      </c>
      <c r="E18" s="11">
        <v>0.0</v>
      </c>
      <c r="F18" s="11">
        <v>0.0</v>
      </c>
      <c r="G18" s="11"/>
      <c r="H18" s="11">
        <v>39.0</v>
      </c>
      <c r="I18" s="11">
        <v>0.0</v>
      </c>
      <c r="J18" s="11">
        <v>256.0</v>
      </c>
      <c r="K18" s="24"/>
    </row>
    <row r="19" ht="12.0" hidden="1" customHeight="1" outlineLevel="1">
      <c r="A19" s="22" t="s">
        <v>81</v>
      </c>
      <c r="B19" s="12" t="s">
        <v>28</v>
      </c>
      <c r="C19" s="13">
        <v>154.0</v>
      </c>
      <c r="D19" s="13">
        <v>153.0</v>
      </c>
      <c r="E19" s="13">
        <v>0.0</v>
      </c>
      <c r="F19" s="13">
        <v>1.0</v>
      </c>
      <c r="G19" s="13"/>
      <c r="H19" s="13">
        <v>11.0</v>
      </c>
      <c r="I19" s="13">
        <v>0.0</v>
      </c>
      <c r="J19" s="13">
        <v>143.0</v>
      </c>
      <c r="K19" s="24"/>
    </row>
    <row r="20" ht="12.0" customHeight="1">
      <c r="A20" s="22" t="s">
        <v>81</v>
      </c>
      <c r="B20" s="14" t="s">
        <v>29</v>
      </c>
      <c r="C20" s="15">
        <v>92.0</v>
      </c>
      <c r="D20" s="15">
        <v>92.0</v>
      </c>
      <c r="E20" s="15">
        <v>0.0</v>
      </c>
      <c r="F20" s="15">
        <v>0.0</v>
      </c>
      <c r="G20" s="15"/>
      <c r="H20" s="15">
        <v>12.0</v>
      </c>
      <c r="I20" s="15">
        <v>2.0</v>
      </c>
      <c r="J20" s="15">
        <v>78.0</v>
      </c>
      <c r="K20" s="25"/>
    </row>
    <row r="21" ht="12.0" customHeight="1" collapsed="1">
      <c r="A21" s="22" t="s">
        <v>81</v>
      </c>
      <c r="B21" s="8" t="s">
        <v>30</v>
      </c>
      <c r="C21" s="9">
        <v>274.0</v>
      </c>
      <c r="D21" s="9">
        <v>271.0</v>
      </c>
      <c r="E21" s="9">
        <v>3.0</v>
      </c>
      <c r="F21" s="9">
        <v>0.0</v>
      </c>
      <c r="G21" s="9"/>
      <c r="H21" s="9">
        <v>36.0</v>
      </c>
      <c r="I21" s="9">
        <v>4.0</v>
      </c>
      <c r="J21" s="9">
        <v>234.0</v>
      </c>
      <c r="K21" s="23"/>
    </row>
    <row r="22" ht="12.0" hidden="1" customHeight="1" outlineLevel="1">
      <c r="A22" s="22" t="s">
        <v>81</v>
      </c>
      <c r="B22" s="10" t="s">
        <v>31</v>
      </c>
      <c r="C22" s="11">
        <v>16.0</v>
      </c>
      <c r="D22" s="11">
        <v>16.0</v>
      </c>
      <c r="E22" s="11">
        <v>0.0</v>
      </c>
      <c r="F22" s="11">
        <v>0.0</v>
      </c>
      <c r="G22" s="11"/>
      <c r="H22" s="11">
        <v>1.0</v>
      </c>
      <c r="I22" s="11">
        <v>0.0</v>
      </c>
      <c r="J22" s="11">
        <v>15.0</v>
      </c>
      <c r="K22" s="24"/>
    </row>
    <row r="23" ht="12.0" hidden="1" customHeight="1" outlineLevel="1">
      <c r="A23" s="22" t="s">
        <v>81</v>
      </c>
      <c r="B23" s="12" t="s">
        <v>32</v>
      </c>
      <c r="C23" s="13">
        <v>21.0</v>
      </c>
      <c r="D23" s="13">
        <v>21.0</v>
      </c>
      <c r="E23" s="13">
        <v>0.0</v>
      </c>
      <c r="F23" s="13">
        <v>0.0</v>
      </c>
      <c r="G23" s="13"/>
      <c r="H23" s="13">
        <v>8.0</v>
      </c>
      <c r="I23" s="13">
        <v>0.0</v>
      </c>
      <c r="J23" s="13">
        <v>13.0</v>
      </c>
      <c r="K23" s="24"/>
    </row>
    <row r="24" ht="12.0" hidden="1" customHeight="1" outlineLevel="1">
      <c r="A24" s="22" t="s">
        <v>81</v>
      </c>
      <c r="B24" s="10" t="s">
        <v>33</v>
      </c>
      <c r="C24" s="11">
        <v>68.0</v>
      </c>
      <c r="D24" s="11">
        <v>66.0</v>
      </c>
      <c r="E24" s="11">
        <v>2.0</v>
      </c>
      <c r="F24" s="11">
        <v>0.0</v>
      </c>
      <c r="G24" s="11"/>
      <c r="H24" s="11">
        <v>21.0</v>
      </c>
      <c r="I24" s="11">
        <v>1.0</v>
      </c>
      <c r="J24" s="11">
        <v>46.0</v>
      </c>
      <c r="K24" s="24"/>
    </row>
    <row r="25" ht="12.0" hidden="1" customHeight="1" outlineLevel="1">
      <c r="A25" s="22" t="s">
        <v>81</v>
      </c>
      <c r="B25" s="12" t="s">
        <v>34</v>
      </c>
      <c r="C25" s="13">
        <v>10.0</v>
      </c>
      <c r="D25" s="13">
        <v>10.0</v>
      </c>
      <c r="E25" s="13">
        <v>0.0</v>
      </c>
      <c r="F25" s="13">
        <v>0.0</v>
      </c>
      <c r="G25" s="13"/>
      <c r="H25" s="13">
        <v>0.0</v>
      </c>
      <c r="I25" s="13">
        <v>0.0</v>
      </c>
      <c r="J25" s="13">
        <v>10.0</v>
      </c>
      <c r="K25" s="24"/>
    </row>
    <row r="26" ht="12.0" hidden="1" customHeight="1" outlineLevel="1">
      <c r="A26" s="22" t="s">
        <v>81</v>
      </c>
      <c r="B26" s="10" t="s">
        <v>35</v>
      </c>
      <c r="C26" s="11">
        <v>50.0</v>
      </c>
      <c r="D26" s="11">
        <v>50.0</v>
      </c>
      <c r="E26" s="11">
        <v>0.0</v>
      </c>
      <c r="F26" s="11">
        <v>0.0</v>
      </c>
      <c r="G26" s="11"/>
      <c r="H26" s="11">
        <v>1.0</v>
      </c>
      <c r="I26" s="11">
        <v>1.0</v>
      </c>
      <c r="J26" s="11">
        <v>48.0</v>
      </c>
      <c r="K26" s="24"/>
    </row>
    <row r="27" ht="12.0" hidden="1" customHeight="1" outlineLevel="1">
      <c r="A27" s="22" t="s">
        <v>81</v>
      </c>
      <c r="B27" s="12" t="s">
        <v>36</v>
      </c>
      <c r="C27" s="13">
        <v>8.0</v>
      </c>
      <c r="D27" s="13">
        <v>8.0</v>
      </c>
      <c r="E27" s="13">
        <v>0.0</v>
      </c>
      <c r="F27" s="13">
        <v>0.0</v>
      </c>
      <c r="G27" s="13"/>
      <c r="H27" s="13">
        <v>1.0</v>
      </c>
      <c r="I27" s="13">
        <v>1.0</v>
      </c>
      <c r="J27" s="13">
        <v>6.0</v>
      </c>
      <c r="K27" s="24"/>
    </row>
    <row r="28" ht="12.0" hidden="1" customHeight="1" outlineLevel="1">
      <c r="A28" s="22" t="s">
        <v>81</v>
      </c>
      <c r="B28" s="10" t="s">
        <v>37</v>
      </c>
      <c r="C28" s="11">
        <v>13.0</v>
      </c>
      <c r="D28" s="11">
        <v>13.0</v>
      </c>
      <c r="E28" s="11">
        <v>0.0</v>
      </c>
      <c r="F28" s="11">
        <v>0.0</v>
      </c>
      <c r="G28" s="11"/>
      <c r="H28" s="11">
        <v>2.0</v>
      </c>
      <c r="I28" s="11">
        <v>0.0</v>
      </c>
      <c r="J28" s="11">
        <v>11.0</v>
      </c>
      <c r="K28" s="24"/>
    </row>
    <row r="29" ht="12.0" hidden="1" customHeight="1" outlineLevel="1">
      <c r="A29" s="22" t="s">
        <v>81</v>
      </c>
      <c r="B29" s="12" t="s">
        <v>38</v>
      </c>
      <c r="C29" s="13">
        <v>82.0</v>
      </c>
      <c r="D29" s="13">
        <v>82.0</v>
      </c>
      <c r="E29" s="13">
        <v>0.0</v>
      </c>
      <c r="F29" s="13">
        <v>0.0</v>
      </c>
      <c r="G29" s="13"/>
      <c r="H29" s="13">
        <v>2.0</v>
      </c>
      <c r="I29" s="13">
        <v>1.0</v>
      </c>
      <c r="J29" s="13">
        <v>79.0</v>
      </c>
      <c r="K29" s="24"/>
    </row>
    <row r="30" ht="12.0" hidden="1" customHeight="1" outlineLevel="1">
      <c r="A30" s="22" t="s">
        <v>81</v>
      </c>
      <c r="B30" s="10" t="s">
        <v>39</v>
      </c>
      <c r="C30" s="11">
        <v>6.0</v>
      </c>
      <c r="D30" s="11">
        <v>5.0</v>
      </c>
      <c r="E30" s="11">
        <v>1.0</v>
      </c>
      <c r="F30" s="11">
        <v>0.0</v>
      </c>
      <c r="G30" s="11"/>
      <c r="H30" s="11">
        <v>0.0</v>
      </c>
      <c r="I30" s="11">
        <v>0.0</v>
      </c>
      <c r="J30" s="11">
        <v>6.0</v>
      </c>
      <c r="K30" s="24"/>
    </row>
    <row r="31" ht="12.0" customHeight="1" collapsed="1">
      <c r="A31" s="22" t="s">
        <v>81</v>
      </c>
      <c r="B31" s="14" t="s">
        <v>40</v>
      </c>
      <c r="C31" s="15">
        <v>190.0</v>
      </c>
      <c r="D31" s="15">
        <v>189.0</v>
      </c>
      <c r="E31" s="15">
        <v>0.0</v>
      </c>
      <c r="F31" s="15">
        <v>1.0</v>
      </c>
      <c r="G31" s="15"/>
      <c r="H31" s="15">
        <v>14.0</v>
      </c>
      <c r="I31" s="15">
        <v>0.0</v>
      </c>
      <c r="J31" s="15">
        <v>176.0</v>
      </c>
      <c r="K31" s="25"/>
    </row>
    <row r="32" ht="12.0" hidden="1" customHeight="1" outlineLevel="1">
      <c r="A32" s="22" t="s">
        <v>81</v>
      </c>
      <c r="B32" s="10" t="s">
        <v>41</v>
      </c>
      <c r="C32" s="11">
        <v>57.0</v>
      </c>
      <c r="D32" s="11">
        <v>57.0</v>
      </c>
      <c r="E32" s="11">
        <v>0.0</v>
      </c>
      <c r="F32" s="11">
        <v>0.0</v>
      </c>
      <c r="G32" s="11"/>
      <c r="H32" s="11">
        <v>3.0</v>
      </c>
      <c r="I32" s="11">
        <v>0.0</v>
      </c>
      <c r="J32" s="11">
        <v>54.0</v>
      </c>
      <c r="K32" s="24"/>
    </row>
    <row r="33" ht="12.0" hidden="1" customHeight="1" outlineLevel="1">
      <c r="A33" s="22" t="s">
        <v>81</v>
      </c>
      <c r="B33" s="12" t="s">
        <v>42</v>
      </c>
      <c r="C33" s="13">
        <v>4.0</v>
      </c>
      <c r="D33" s="13">
        <v>4.0</v>
      </c>
      <c r="E33" s="13">
        <v>0.0</v>
      </c>
      <c r="F33" s="13">
        <v>0.0</v>
      </c>
      <c r="G33" s="13"/>
      <c r="H33" s="13">
        <v>1.0</v>
      </c>
      <c r="I33" s="13">
        <v>0.0</v>
      </c>
      <c r="J33" s="13">
        <v>3.0</v>
      </c>
      <c r="K33" s="24"/>
    </row>
    <row r="34" ht="12.0" hidden="1" customHeight="1" outlineLevel="1">
      <c r="A34" s="22" t="s">
        <v>81</v>
      </c>
      <c r="B34" s="10" t="s">
        <v>43</v>
      </c>
      <c r="C34" s="11">
        <v>13.0</v>
      </c>
      <c r="D34" s="11">
        <v>13.0</v>
      </c>
      <c r="E34" s="11">
        <v>0.0</v>
      </c>
      <c r="F34" s="11">
        <v>0.0</v>
      </c>
      <c r="G34" s="11"/>
      <c r="H34" s="11">
        <v>0.0</v>
      </c>
      <c r="I34" s="11">
        <v>0.0</v>
      </c>
      <c r="J34" s="11">
        <v>13.0</v>
      </c>
      <c r="K34" s="24"/>
    </row>
    <row r="35" ht="12.0" hidden="1" customHeight="1" outlineLevel="1">
      <c r="A35" s="22" t="s">
        <v>81</v>
      </c>
      <c r="B35" s="12" t="s">
        <v>44</v>
      </c>
      <c r="C35" s="13">
        <v>59.0</v>
      </c>
      <c r="D35" s="13">
        <v>58.0</v>
      </c>
      <c r="E35" s="13">
        <v>0.0</v>
      </c>
      <c r="F35" s="13">
        <v>1.0</v>
      </c>
      <c r="G35" s="13"/>
      <c r="H35" s="13">
        <v>7.0</v>
      </c>
      <c r="I35" s="13">
        <v>0.0</v>
      </c>
      <c r="J35" s="13">
        <v>52.0</v>
      </c>
      <c r="K35" s="24"/>
    </row>
    <row r="36" ht="12.0" hidden="1" customHeight="1" outlineLevel="1">
      <c r="A36" s="22" t="s">
        <v>81</v>
      </c>
      <c r="B36" s="10" t="s">
        <v>45</v>
      </c>
      <c r="C36" s="11">
        <v>57.0</v>
      </c>
      <c r="D36" s="11">
        <v>57.0</v>
      </c>
      <c r="E36" s="11">
        <v>0.0</v>
      </c>
      <c r="F36" s="11">
        <v>0.0</v>
      </c>
      <c r="G36" s="11"/>
      <c r="H36" s="11">
        <v>3.0</v>
      </c>
      <c r="I36" s="11">
        <v>0.0</v>
      </c>
      <c r="J36" s="11">
        <v>54.0</v>
      </c>
      <c r="K36" s="24"/>
    </row>
    <row r="37" ht="12.0" customHeight="1" collapsed="1">
      <c r="A37" s="22" t="s">
        <v>81</v>
      </c>
      <c r="B37" s="8" t="s">
        <v>46</v>
      </c>
      <c r="C37" s="9">
        <v>2301.0</v>
      </c>
      <c r="D37" s="9">
        <v>2295.0</v>
      </c>
      <c r="E37" s="9">
        <v>3.0</v>
      </c>
      <c r="F37" s="9">
        <v>3.0</v>
      </c>
      <c r="G37" s="9"/>
      <c r="H37" s="9">
        <v>253.0</v>
      </c>
      <c r="I37" s="9">
        <v>0.0</v>
      </c>
      <c r="J37" s="9">
        <v>2048.0</v>
      </c>
      <c r="K37" s="23"/>
    </row>
    <row r="38" ht="12.0" hidden="1" customHeight="1" outlineLevel="1">
      <c r="A38" s="22" t="s">
        <v>81</v>
      </c>
      <c r="B38" s="10" t="s">
        <v>47</v>
      </c>
      <c r="C38" s="11">
        <v>1801.0</v>
      </c>
      <c r="D38" s="11">
        <v>1796.0</v>
      </c>
      <c r="E38" s="11">
        <v>2.0</v>
      </c>
      <c r="F38" s="11">
        <v>3.0</v>
      </c>
      <c r="G38" s="11"/>
      <c r="H38" s="11">
        <v>230.0</v>
      </c>
      <c r="I38" s="11">
        <v>0.0</v>
      </c>
      <c r="J38" s="11">
        <v>1571.0</v>
      </c>
      <c r="K38" s="24"/>
    </row>
    <row r="39" ht="12.0" hidden="1" customHeight="1" outlineLevel="1">
      <c r="A39" s="22" t="s">
        <v>81</v>
      </c>
      <c r="B39" s="12" t="s">
        <v>48</v>
      </c>
      <c r="C39" s="13">
        <v>131.0</v>
      </c>
      <c r="D39" s="13">
        <v>131.0</v>
      </c>
      <c r="E39" s="13">
        <v>0.0</v>
      </c>
      <c r="F39" s="13">
        <v>0.0</v>
      </c>
      <c r="G39" s="13"/>
      <c r="H39" s="13">
        <v>5.0</v>
      </c>
      <c r="I39" s="13">
        <v>0.0</v>
      </c>
      <c r="J39" s="13">
        <v>126.0</v>
      </c>
      <c r="K39" s="24"/>
    </row>
    <row r="40" ht="12.0" hidden="1" customHeight="1" outlineLevel="1">
      <c r="A40" s="22" t="s">
        <v>81</v>
      </c>
      <c r="B40" s="10" t="s">
        <v>49</v>
      </c>
      <c r="C40" s="11">
        <v>168.0</v>
      </c>
      <c r="D40" s="11">
        <v>168.0</v>
      </c>
      <c r="E40" s="11">
        <v>0.0</v>
      </c>
      <c r="F40" s="11">
        <v>0.0</v>
      </c>
      <c r="G40" s="11"/>
      <c r="H40" s="11">
        <v>4.0</v>
      </c>
      <c r="I40" s="11">
        <v>0.0</v>
      </c>
      <c r="J40" s="11">
        <v>164.0</v>
      </c>
      <c r="K40" s="24"/>
    </row>
    <row r="41" ht="12.0" hidden="1" customHeight="1" outlineLevel="1">
      <c r="A41" s="22" t="s">
        <v>81</v>
      </c>
      <c r="B41" s="12" t="s">
        <v>50</v>
      </c>
      <c r="C41" s="13">
        <v>201.0</v>
      </c>
      <c r="D41" s="13">
        <v>200.0</v>
      </c>
      <c r="E41" s="13">
        <v>1.0</v>
      </c>
      <c r="F41" s="13">
        <v>0.0</v>
      </c>
      <c r="G41" s="13"/>
      <c r="H41" s="13">
        <v>14.0</v>
      </c>
      <c r="I41" s="13">
        <v>0.0</v>
      </c>
      <c r="J41" s="13">
        <v>187.0</v>
      </c>
      <c r="K41" s="24"/>
    </row>
    <row r="42" ht="12.0" customHeight="1" collapsed="1">
      <c r="A42" s="22" t="s">
        <v>81</v>
      </c>
      <c r="B42" s="14" t="s">
        <v>51</v>
      </c>
      <c r="C42" s="15">
        <v>1262.0</v>
      </c>
      <c r="D42" s="15">
        <v>1262.0</v>
      </c>
      <c r="E42" s="15">
        <v>0.0</v>
      </c>
      <c r="F42" s="15">
        <v>0.0</v>
      </c>
      <c r="G42" s="15"/>
      <c r="H42" s="15">
        <v>105.0</v>
      </c>
      <c r="I42" s="15">
        <v>10.0</v>
      </c>
      <c r="J42" s="15">
        <v>1147.0</v>
      </c>
      <c r="K42" s="25"/>
    </row>
    <row r="43" ht="12.0" hidden="1" customHeight="1" outlineLevel="1">
      <c r="A43" s="22" t="s">
        <v>81</v>
      </c>
      <c r="B43" s="10" t="s">
        <v>52</v>
      </c>
      <c r="C43" s="11">
        <v>484.0</v>
      </c>
      <c r="D43" s="11">
        <v>484.0</v>
      </c>
      <c r="E43" s="11">
        <v>0.0</v>
      </c>
      <c r="F43" s="11">
        <v>0.0</v>
      </c>
      <c r="G43" s="11"/>
      <c r="H43" s="11">
        <v>15.0</v>
      </c>
      <c r="I43" s="11">
        <v>0.0</v>
      </c>
      <c r="J43" s="11">
        <v>469.0</v>
      </c>
      <c r="K43" s="24"/>
    </row>
    <row r="44" ht="12.0" hidden="1" customHeight="1" outlineLevel="1">
      <c r="A44" s="22" t="s">
        <v>81</v>
      </c>
      <c r="B44" s="12" t="s">
        <v>53</v>
      </c>
      <c r="C44" s="13">
        <v>76.0</v>
      </c>
      <c r="D44" s="13">
        <v>76.0</v>
      </c>
      <c r="E44" s="13">
        <v>0.0</v>
      </c>
      <c r="F44" s="13">
        <v>0.0</v>
      </c>
      <c r="G44" s="13"/>
      <c r="H44" s="13">
        <v>6.0</v>
      </c>
      <c r="I44" s="13">
        <v>0.0</v>
      </c>
      <c r="J44" s="13">
        <v>70.0</v>
      </c>
      <c r="K44" s="24"/>
    </row>
    <row r="45" ht="12.0" hidden="1" customHeight="1" outlineLevel="1">
      <c r="A45" s="22" t="s">
        <v>81</v>
      </c>
      <c r="B45" s="10" t="s">
        <v>54</v>
      </c>
      <c r="C45" s="11">
        <v>702.0</v>
      </c>
      <c r="D45" s="11">
        <v>702.0</v>
      </c>
      <c r="E45" s="11">
        <v>0.0</v>
      </c>
      <c r="F45" s="11">
        <v>0.0</v>
      </c>
      <c r="G45" s="11"/>
      <c r="H45" s="11">
        <v>84.0</v>
      </c>
      <c r="I45" s="11">
        <v>10.0</v>
      </c>
      <c r="J45" s="11">
        <v>608.0</v>
      </c>
      <c r="K45" s="24"/>
    </row>
    <row r="46" ht="12.0" customHeight="1" collapsed="1">
      <c r="A46" s="22" t="s">
        <v>81</v>
      </c>
      <c r="B46" s="8" t="s">
        <v>55</v>
      </c>
      <c r="C46" s="9">
        <v>150.0</v>
      </c>
      <c r="D46" s="9">
        <v>148.0</v>
      </c>
      <c r="E46" s="9">
        <v>2.0</v>
      </c>
      <c r="F46" s="9">
        <v>0.0</v>
      </c>
      <c r="G46" s="9"/>
      <c r="H46" s="9">
        <v>31.0</v>
      </c>
      <c r="I46" s="9">
        <v>0.0</v>
      </c>
      <c r="J46" s="9">
        <v>119.0</v>
      </c>
      <c r="K46" s="23"/>
    </row>
    <row r="47" ht="12.0" hidden="1" customHeight="1" outlineLevel="1">
      <c r="A47" s="22" t="s">
        <v>81</v>
      </c>
      <c r="B47" s="10" t="s">
        <v>56</v>
      </c>
      <c r="C47" s="11">
        <v>82.0</v>
      </c>
      <c r="D47" s="11">
        <v>81.0</v>
      </c>
      <c r="E47" s="11">
        <v>1.0</v>
      </c>
      <c r="F47" s="11">
        <v>0.0</v>
      </c>
      <c r="G47" s="11"/>
      <c r="H47" s="11">
        <v>27.0</v>
      </c>
      <c r="I47" s="11">
        <v>0.0</v>
      </c>
      <c r="J47" s="11">
        <v>55.0</v>
      </c>
      <c r="K47" s="24"/>
    </row>
    <row r="48" ht="12.0" hidden="1" customHeight="1" outlineLevel="1">
      <c r="A48" s="22" t="s">
        <v>81</v>
      </c>
      <c r="B48" s="12" t="s">
        <v>57</v>
      </c>
      <c r="C48" s="13">
        <v>68.0</v>
      </c>
      <c r="D48" s="13">
        <v>67.0</v>
      </c>
      <c r="E48" s="13">
        <v>1.0</v>
      </c>
      <c r="F48" s="13">
        <v>0.0</v>
      </c>
      <c r="G48" s="13"/>
      <c r="H48" s="13">
        <v>4.0</v>
      </c>
      <c r="I48" s="13">
        <v>0.0</v>
      </c>
      <c r="J48" s="13">
        <v>64.0</v>
      </c>
      <c r="K48" s="24"/>
    </row>
    <row r="49" ht="12.0" customHeight="1" collapsed="1">
      <c r="A49" s="22" t="s">
        <v>81</v>
      </c>
      <c r="B49" s="14" t="s">
        <v>58</v>
      </c>
      <c r="C49" s="15">
        <v>305.0</v>
      </c>
      <c r="D49" s="15">
        <v>305.0</v>
      </c>
      <c r="E49" s="15">
        <v>0.0</v>
      </c>
      <c r="F49" s="15">
        <v>0.0</v>
      </c>
      <c r="G49" s="15"/>
      <c r="H49" s="15">
        <v>39.0</v>
      </c>
      <c r="I49" s="15">
        <v>1.0</v>
      </c>
      <c r="J49" s="15">
        <v>265.0</v>
      </c>
      <c r="K49" s="25"/>
    </row>
    <row r="50" ht="12.0" hidden="1" customHeight="1" outlineLevel="1">
      <c r="A50" s="22" t="s">
        <v>81</v>
      </c>
      <c r="B50" s="10" t="s">
        <v>59</v>
      </c>
      <c r="C50" s="11">
        <v>153.0</v>
      </c>
      <c r="D50" s="11">
        <v>153.0</v>
      </c>
      <c r="E50" s="11">
        <v>0.0</v>
      </c>
      <c r="F50" s="11">
        <v>0.0</v>
      </c>
      <c r="G50" s="11"/>
      <c r="H50" s="11">
        <v>19.0</v>
      </c>
      <c r="I50" s="11">
        <v>0.0</v>
      </c>
      <c r="J50" s="11">
        <v>134.0</v>
      </c>
      <c r="K50" s="24"/>
    </row>
    <row r="51" ht="12.0" hidden="1" customHeight="1" outlineLevel="1">
      <c r="A51" s="22" t="s">
        <v>81</v>
      </c>
      <c r="B51" s="12" t="s">
        <v>60</v>
      </c>
      <c r="C51" s="13">
        <v>35.0</v>
      </c>
      <c r="D51" s="13">
        <v>35.0</v>
      </c>
      <c r="E51" s="13">
        <v>0.0</v>
      </c>
      <c r="F51" s="13">
        <v>0.0</v>
      </c>
      <c r="G51" s="13"/>
      <c r="H51" s="13">
        <v>7.0</v>
      </c>
      <c r="I51" s="13">
        <v>0.0</v>
      </c>
      <c r="J51" s="13">
        <v>28.0</v>
      </c>
      <c r="K51" s="24"/>
    </row>
    <row r="52" ht="12.0" hidden="1" customHeight="1" outlineLevel="1">
      <c r="A52" s="22" t="s">
        <v>81</v>
      </c>
      <c r="B52" s="10" t="s">
        <v>61</v>
      </c>
      <c r="C52" s="11">
        <v>17.0</v>
      </c>
      <c r="D52" s="11">
        <v>17.0</v>
      </c>
      <c r="E52" s="11">
        <v>0.0</v>
      </c>
      <c r="F52" s="11">
        <v>0.0</v>
      </c>
      <c r="G52" s="11"/>
      <c r="H52" s="11">
        <v>0.0</v>
      </c>
      <c r="I52" s="11">
        <v>0.0</v>
      </c>
      <c r="J52" s="11">
        <v>17.0</v>
      </c>
      <c r="K52" s="24"/>
    </row>
    <row r="53" ht="12.0" hidden="1" customHeight="1" outlineLevel="1">
      <c r="A53" s="22" t="s">
        <v>81</v>
      </c>
      <c r="B53" s="12" t="s">
        <v>62</v>
      </c>
      <c r="C53" s="13">
        <v>100.0</v>
      </c>
      <c r="D53" s="13">
        <v>100.0</v>
      </c>
      <c r="E53" s="13">
        <v>0.0</v>
      </c>
      <c r="F53" s="13">
        <v>0.0</v>
      </c>
      <c r="G53" s="13"/>
      <c r="H53" s="13">
        <v>13.0</v>
      </c>
      <c r="I53" s="13">
        <v>1.0</v>
      </c>
      <c r="J53" s="13">
        <v>86.0</v>
      </c>
      <c r="K53" s="24"/>
    </row>
    <row r="54" ht="12.0" customHeight="1">
      <c r="A54" s="22" t="s">
        <v>81</v>
      </c>
      <c r="B54" s="8" t="s">
        <v>63</v>
      </c>
      <c r="C54" s="9">
        <v>1019.0</v>
      </c>
      <c r="D54" s="9">
        <v>1005.0</v>
      </c>
      <c r="E54" s="9">
        <v>0.0</v>
      </c>
      <c r="F54" s="9">
        <v>14.0</v>
      </c>
      <c r="G54" s="9"/>
      <c r="H54" s="9">
        <v>93.0</v>
      </c>
      <c r="I54" s="9">
        <v>8.0</v>
      </c>
      <c r="J54" s="9">
        <v>918.0</v>
      </c>
      <c r="K54" s="23"/>
    </row>
    <row r="55" ht="12.0" customHeight="1">
      <c r="A55" s="22" t="s">
        <v>81</v>
      </c>
      <c r="B55" s="14" t="s">
        <v>64</v>
      </c>
      <c r="C55" s="15">
        <v>506.0</v>
      </c>
      <c r="D55" s="15">
        <v>506.0</v>
      </c>
      <c r="E55" s="15">
        <v>0.0</v>
      </c>
      <c r="F55" s="15">
        <v>0.0</v>
      </c>
      <c r="G55" s="15"/>
      <c r="H55" s="15">
        <v>27.0</v>
      </c>
      <c r="I55" s="15">
        <v>3.0</v>
      </c>
      <c r="J55" s="15">
        <v>476.0</v>
      </c>
      <c r="K55" s="25"/>
    </row>
    <row r="56" ht="12.0" customHeight="1">
      <c r="A56" s="22" t="s">
        <v>81</v>
      </c>
      <c r="B56" s="8" t="s">
        <v>65</v>
      </c>
      <c r="C56" s="9">
        <v>56.0</v>
      </c>
      <c r="D56" s="9">
        <v>56.0</v>
      </c>
      <c r="E56" s="9">
        <v>0.0</v>
      </c>
      <c r="F56" s="9">
        <v>0.0</v>
      </c>
      <c r="G56" s="9"/>
      <c r="H56" s="9">
        <v>6.0</v>
      </c>
      <c r="I56" s="9">
        <v>0.0</v>
      </c>
      <c r="J56" s="9">
        <v>50.0</v>
      </c>
      <c r="K56" s="23"/>
    </row>
    <row r="57" ht="12.0" customHeight="1" collapsed="1">
      <c r="A57" s="22" t="s">
        <v>81</v>
      </c>
      <c r="B57" s="14" t="s">
        <v>66</v>
      </c>
      <c r="C57" s="15">
        <v>164.0</v>
      </c>
      <c r="D57" s="15">
        <v>164.0</v>
      </c>
      <c r="E57" s="15">
        <v>0.0</v>
      </c>
      <c r="F57" s="15">
        <v>0.0</v>
      </c>
      <c r="G57" s="15"/>
      <c r="H57" s="15">
        <v>16.0</v>
      </c>
      <c r="I57" s="15">
        <v>0.0</v>
      </c>
      <c r="J57" s="15">
        <v>148.0</v>
      </c>
      <c r="K57" s="25"/>
    </row>
    <row r="58" ht="12.0" hidden="1" customHeight="1" outlineLevel="1">
      <c r="A58" s="22" t="s">
        <v>81</v>
      </c>
      <c r="B58" s="10" t="s">
        <v>67</v>
      </c>
      <c r="C58" s="11">
        <v>43.0</v>
      </c>
      <c r="D58" s="11">
        <v>43.0</v>
      </c>
      <c r="E58" s="11">
        <v>0.0</v>
      </c>
      <c r="F58" s="11">
        <v>0.0</v>
      </c>
      <c r="G58" s="11"/>
      <c r="H58" s="11">
        <v>2.0</v>
      </c>
      <c r="I58" s="11">
        <v>0.0</v>
      </c>
      <c r="J58" s="11">
        <v>41.0</v>
      </c>
      <c r="K58" s="24"/>
    </row>
    <row r="59" ht="12.0" hidden="1" customHeight="1" outlineLevel="1">
      <c r="A59" s="22" t="s">
        <v>81</v>
      </c>
      <c r="B59" s="12" t="s">
        <v>68</v>
      </c>
      <c r="C59" s="13">
        <v>64.0</v>
      </c>
      <c r="D59" s="13">
        <v>64.0</v>
      </c>
      <c r="E59" s="13">
        <v>0.0</v>
      </c>
      <c r="F59" s="13">
        <v>0.0</v>
      </c>
      <c r="G59" s="13"/>
      <c r="H59" s="13">
        <v>9.0</v>
      </c>
      <c r="I59" s="13">
        <v>0.0</v>
      </c>
      <c r="J59" s="13">
        <v>55.0</v>
      </c>
      <c r="K59" s="24"/>
    </row>
    <row r="60" ht="12.0" hidden="1" customHeight="1" outlineLevel="1">
      <c r="A60" s="22" t="s">
        <v>81</v>
      </c>
      <c r="B60" s="10" t="s">
        <v>69</v>
      </c>
      <c r="C60" s="11">
        <v>57.0</v>
      </c>
      <c r="D60" s="11">
        <v>57.0</v>
      </c>
      <c r="E60" s="11">
        <v>0.0</v>
      </c>
      <c r="F60" s="11">
        <v>0.0</v>
      </c>
      <c r="G60" s="11"/>
      <c r="H60" s="11">
        <v>5.0</v>
      </c>
      <c r="I60" s="11">
        <v>0.0</v>
      </c>
      <c r="J60" s="11">
        <v>52.0</v>
      </c>
      <c r="K60" s="24"/>
    </row>
    <row r="61" ht="12.0" customHeight="1">
      <c r="A61" s="22" t="s">
        <v>81</v>
      </c>
      <c r="B61" s="8" t="s">
        <v>70</v>
      </c>
      <c r="C61" s="9">
        <v>44.0</v>
      </c>
      <c r="D61" s="9">
        <v>44.0</v>
      </c>
      <c r="E61" s="9">
        <v>0.0</v>
      </c>
      <c r="F61" s="9">
        <v>0.0</v>
      </c>
      <c r="G61" s="9"/>
      <c r="H61" s="9">
        <v>3.0</v>
      </c>
      <c r="I61" s="9">
        <v>0.0</v>
      </c>
      <c r="J61" s="9">
        <v>41.0</v>
      </c>
      <c r="K61" s="23"/>
    </row>
    <row r="62" ht="12.0" customHeight="1">
      <c r="A62" s="22" t="s">
        <v>81</v>
      </c>
      <c r="B62" s="14" t="s">
        <v>71</v>
      </c>
      <c r="C62" s="15">
        <v>32.0</v>
      </c>
      <c r="D62" s="15">
        <v>30.0</v>
      </c>
      <c r="E62" s="15">
        <v>0.0</v>
      </c>
      <c r="F62" s="15">
        <v>2.0</v>
      </c>
      <c r="G62" s="15"/>
      <c r="H62" s="15">
        <v>0.0</v>
      </c>
      <c r="I62" s="15">
        <v>0.0</v>
      </c>
      <c r="J62" s="15">
        <v>32.0</v>
      </c>
      <c r="K62" s="25"/>
    </row>
    <row r="63" ht="12.0" customHeight="1" outlineLevel="1">
      <c r="A63" s="22" t="s">
        <v>81</v>
      </c>
      <c r="B63" s="10" t="s">
        <v>72</v>
      </c>
      <c r="C63" s="11" t="str">
        <f t="shared" ref="C63:C64" si="1">SUM(D63:F63)</f>
        <v>#REF!</v>
      </c>
      <c r="D63" s="11" t="str">
        <f t="shared" ref="D63:D64" si="2">COUNTIF(#REF!,CONCATENATE(#REF!,"_PF_Vol_",$B63))</f>
        <v>#REF!</v>
      </c>
      <c r="E63" s="11" t="str">
        <f t="shared" ref="E63:E64" si="3">COUNTIF(#REF!,CONCATENATE(#REF!,"_PF_Nec_",$B63))</f>
        <v>#REF!</v>
      </c>
      <c r="F63" s="11" t="str">
        <f t="shared" ref="F63:F64" si="4">COUNTIF(#REF!,CONCATENATE(#REF!,"_PF_Con_",$B63))</f>
        <v>#REF!</v>
      </c>
      <c r="G63" s="11"/>
      <c r="H63" s="11" t="str">
        <f t="shared" ref="H63:H64" si="5">COUNTIF(#REF!,CONCATENATE(#REF!,"_PF_Abr_",$B63))+COUNTIF(#REF!,CONCATENATE(#REF!,"_PF_Ord_",$B63))</f>
        <v>#REF!</v>
      </c>
      <c r="I63" s="11" t="str">
        <f t="shared" ref="I63:I64" si="6">COUNTIF(#REF!,CONCATENATE(#REF!,"_PF_Esp_",$B63))</f>
        <v>#REF!</v>
      </c>
      <c r="J63" s="11" t="str">
        <f t="shared" ref="J63:J64" si="7">COUNTIF(#REF!,CONCATENATE(#REF!,"_PF_Exp_",$B63))+COUNTIF(#REF!,CONCATENATE(#REF!,"_PF_Sin_",$B63))</f>
        <v>#REF!</v>
      </c>
      <c r="K63" s="24"/>
    </row>
    <row r="64" ht="12.0" customHeight="1" outlineLevel="1">
      <c r="A64" s="22" t="s">
        <v>81</v>
      </c>
      <c r="B64" s="12" t="s">
        <v>73</v>
      </c>
      <c r="C64" s="13" t="str">
        <f t="shared" si="1"/>
        <v>#REF!</v>
      </c>
      <c r="D64" s="13" t="str">
        <f t="shared" si="2"/>
        <v>#REF!</v>
      </c>
      <c r="E64" s="13" t="str">
        <f t="shared" si="3"/>
        <v>#REF!</v>
      </c>
      <c r="F64" s="13" t="str">
        <f t="shared" si="4"/>
        <v>#REF!</v>
      </c>
      <c r="G64" s="13"/>
      <c r="H64" s="13" t="str">
        <f t="shared" si="5"/>
        <v>#REF!</v>
      </c>
      <c r="I64" s="13" t="str">
        <f t="shared" si="6"/>
        <v>#REF!</v>
      </c>
      <c r="J64" s="13" t="str">
        <f t="shared" si="7"/>
        <v>#REF!</v>
      </c>
      <c r="K64" s="24"/>
    </row>
    <row r="65" ht="28.5" customHeight="1">
      <c r="A65" s="26" t="s">
        <v>83</v>
      </c>
      <c r="B65" s="8" t="s">
        <v>11</v>
      </c>
      <c r="C65" s="9">
        <v>155.0</v>
      </c>
      <c r="D65" s="9">
        <v>151.0</v>
      </c>
      <c r="E65" s="9">
        <v>4.0</v>
      </c>
      <c r="F65" s="9">
        <v>0.0</v>
      </c>
      <c r="G65" s="9"/>
      <c r="H65" s="9">
        <v>66.0</v>
      </c>
      <c r="I65" s="9">
        <v>15.0</v>
      </c>
      <c r="J65" s="9">
        <v>74.0</v>
      </c>
    </row>
    <row r="66" ht="22.5" customHeight="1">
      <c r="A66" s="26" t="s">
        <v>83</v>
      </c>
      <c r="B66" s="10" t="s">
        <v>12</v>
      </c>
      <c r="C66" s="11">
        <v>8.0</v>
      </c>
      <c r="D66" s="11">
        <v>7.0</v>
      </c>
      <c r="E66" s="11">
        <v>1.0</v>
      </c>
      <c r="F66" s="11">
        <v>0.0</v>
      </c>
      <c r="G66" s="11"/>
      <c r="H66" s="11">
        <v>5.0</v>
      </c>
      <c r="I66" s="11">
        <v>0.0</v>
      </c>
      <c r="J66" s="11">
        <v>3.0</v>
      </c>
    </row>
    <row r="67" ht="15.75" customHeight="1">
      <c r="A67" s="26" t="s">
        <v>83</v>
      </c>
      <c r="B67" s="12" t="s">
        <v>13</v>
      </c>
      <c r="C67" s="13">
        <v>19.0</v>
      </c>
      <c r="D67" s="13">
        <v>19.0</v>
      </c>
      <c r="E67" s="13">
        <v>0.0</v>
      </c>
      <c r="F67" s="13">
        <v>0.0</v>
      </c>
      <c r="G67" s="13"/>
      <c r="H67" s="13">
        <v>9.0</v>
      </c>
      <c r="I67" s="13">
        <v>0.0</v>
      </c>
      <c r="J67" s="13">
        <v>10.0</v>
      </c>
    </row>
    <row r="68" ht="15.75" customHeight="1">
      <c r="A68" s="26" t="s">
        <v>83</v>
      </c>
      <c r="B68" s="10" t="s">
        <v>14</v>
      </c>
      <c r="C68" s="11">
        <v>16.0</v>
      </c>
      <c r="D68" s="11">
        <v>15.0</v>
      </c>
      <c r="E68" s="11">
        <v>1.0</v>
      </c>
      <c r="F68" s="11">
        <v>0.0</v>
      </c>
      <c r="G68" s="11"/>
      <c r="H68" s="11">
        <v>4.0</v>
      </c>
      <c r="I68" s="11">
        <v>0.0</v>
      </c>
      <c r="J68" s="11">
        <v>12.0</v>
      </c>
    </row>
    <row r="69" ht="15.75" customHeight="1">
      <c r="A69" s="26" t="s">
        <v>83</v>
      </c>
      <c r="B69" s="12" t="s">
        <v>15</v>
      </c>
      <c r="C69" s="13">
        <v>13.0</v>
      </c>
      <c r="D69" s="13">
        <v>13.0</v>
      </c>
      <c r="E69" s="13">
        <v>0.0</v>
      </c>
      <c r="F69" s="13">
        <v>0.0</v>
      </c>
      <c r="G69" s="13"/>
      <c r="H69" s="13">
        <v>5.0</v>
      </c>
      <c r="I69" s="13">
        <v>1.0</v>
      </c>
      <c r="J69" s="13">
        <v>7.0</v>
      </c>
    </row>
    <row r="70" ht="15.75" customHeight="1">
      <c r="A70" s="26" t="s">
        <v>83</v>
      </c>
      <c r="B70" s="10" t="s">
        <v>16</v>
      </c>
      <c r="C70" s="11">
        <v>9.0</v>
      </c>
      <c r="D70" s="11">
        <v>9.0</v>
      </c>
      <c r="E70" s="11">
        <v>0.0</v>
      </c>
      <c r="F70" s="11">
        <v>0.0</v>
      </c>
      <c r="G70" s="11"/>
      <c r="H70" s="11">
        <v>3.0</v>
      </c>
      <c r="I70" s="11">
        <v>5.0</v>
      </c>
      <c r="J70" s="11">
        <v>1.0</v>
      </c>
    </row>
    <row r="71" ht="15.75" customHeight="1">
      <c r="A71" s="26" t="s">
        <v>83</v>
      </c>
      <c r="B71" s="12" t="s">
        <v>17</v>
      </c>
      <c r="C71" s="13">
        <v>12.0</v>
      </c>
      <c r="D71" s="13">
        <v>12.0</v>
      </c>
      <c r="E71" s="13">
        <v>0.0</v>
      </c>
      <c r="F71" s="13">
        <v>0.0</v>
      </c>
      <c r="G71" s="13"/>
      <c r="H71" s="13">
        <v>4.0</v>
      </c>
      <c r="I71" s="13">
        <v>4.0</v>
      </c>
      <c r="J71" s="13">
        <v>4.0</v>
      </c>
    </row>
    <row r="72" ht="15.75" customHeight="1">
      <c r="A72" s="26" t="s">
        <v>83</v>
      </c>
      <c r="B72" s="10" t="s">
        <v>18</v>
      </c>
      <c r="C72" s="11">
        <v>24.0</v>
      </c>
      <c r="D72" s="11">
        <v>22.0</v>
      </c>
      <c r="E72" s="11">
        <v>2.0</v>
      </c>
      <c r="F72" s="11">
        <v>0.0</v>
      </c>
      <c r="G72" s="11"/>
      <c r="H72" s="11">
        <v>8.0</v>
      </c>
      <c r="I72" s="11">
        <v>4.0</v>
      </c>
      <c r="J72" s="11">
        <v>12.0</v>
      </c>
    </row>
    <row r="73" ht="15.75" customHeight="1">
      <c r="A73" s="26" t="s">
        <v>83</v>
      </c>
      <c r="B73" s="12" t="s">
        <v>19</v>
      </c>
      <c r="C73" s="13">
        <v>54.0</v>
      </c>
      <c r="D73" s="13">
        <v>54.0</v>
      </c>
      <c r="E73" s="13">
        <v>0.0</v>
      </c>
      <c r="F73" s="13">
        <v>0.0</v>
      </c>
      <c r="G73" s="13"/>
      <c r="H73" s="13">
        <v>28.0</v>
      </c>
      <c r="I73" s="13">
        <v>1.0</v>
      </c>
      <c r="J73" s="13">
        <v>25.0</v>
      </c>
    </row>
    <row r="74" ht="15.75" customHeight="1">
      <c r="A74" s="26" t="s">
        <v>83</v>
      </c>
      <c r="B74" s="14" t="s">
        <v>20</v>
      </c>
      <c r="C74" s="15">
        <v>22.0</v>
      </c>
      <c r="D74" s="15">
        <v>22.0</v>
      </c>
      <c r="E74" s="15">
        <v>0.0</v>
      </c>
      <c r="F74" s="15">
        <v>0.0</v>
      </c>
      <c r="G74" s="15"/>
      <c r="H74" s="15">
        <v>12.0</v>
      </c>
      <c r="I74" s="15">
        <v>1.0</v>
      </c>
      <c r="J74" s="15">
        <v>9.0</v>
      </c>
    </row>
    <row r="75" ht="15.75" customHeight="1">
      <c r="A75" s="26" t="s">
        <v>83</v>
      </c>
      <c r="B75" s="10" t="s">
        <v>21</v>
      </c>
      <c r="C75" s="11">
        <v>3.0</v>
      </c>
      <c r="D75" s="11">
        <v>3.0</v>
      </c>
      <c r="E75" s="11">
        <v>0.0</v>
      </c>
      <c r="F75" s="11">
        <v>0.0</v>
      </c>
      <c r="G75" s="11"/>
      <c r="H75" s="11">
        <v>1.0</v>
      </c>
      <c r="I75" s="11">
        <v>1.0</v>
      </c>
      <c r="J75" s="11">
        <v>1.0</v>
      </c>
    </row>
    <row r="76" ht="15.75" customHeight="1">
      <c r="A76" s="26" t="s">
        <v>83</v>
      </c>
      <c r="B76" s="12" t="s">
        <v>22</v>
      </c>
      <c r="C76" s="13">
        <v>1.0</v>
      </c>
      <c r="D76" s="13">
        <v>1.0</v>
      </c>
      <c r="E76" s="13">
        <v>0.0</v>
      </c>
      <c r="F76" s="13">
        <v>0.0</v>
      </c>
      <c r="G76" s="13"/>
      <c r="H76" s="13">
        <v>0.0</v>
      </c>
      <c r="I76" s="13">
        <v>0.0</v>
      </c>
      <c r="J76" s="13">
        <v>1.0</v>
      </c>
    </row>
    <row r="77" ht="15.75" customHeight="1">
      <c r="A77" s="26" t="s">
        <v>83</v>
      </c>
      <c r="B77" s="10" t="s">
        <v>23</v>
      </c>
      <c r="C77" s="11">
        <v>18.0</v>
      </c>
      <c r="D77" s="11">
        <v>18.0</v>
      </c>
      <c r="E77" s="11">
        <v>0.0</v>
      </c>
      <c r="F77" s="11">
        <v>0.0</v>
      </c>
      <c r="G77" s="11"/>
      <c r="H77" s="11">
        <v>11.0</v>
      </c>
      <c r="I77" s="11">
        <v>0.0</v>
      </c>
      <c r="J77" s="11">
        <v>7.0</v>
      </c>
    </row>
    <row r="78" ht="15.75" customHeight="1">
      <c r="A78" s="26" t="s">
        <v>83</v>
      </c>
      <c r="B78" s="8" t="s">
        <v>24</v>
      </c>
      <c r="C78" s="9">
        <v>27.0</v>
      </c>
      <c r="D78" s="9">
        <v>27.0</v>
      </c>
      <c r="E78" s="9">
        <v>0.0</v>
      </c>
      <c r="F78" s="9">
        <v>0.0</v>
      </c>
      <c r="G78" s="9"/>
      <c r="H78" s="9">
        <v>6.0</v>
      </c>
      <c r="I78" s="9">
        <v>5.0</v>
      </c>
      <c r="J78" s="9">
        <v>16.0</v>
      </c>
    </row>
    <row r="79" ht="15.75" customHeight="1">
      <c r="A79" s="26" t="s">
        <v>83</v>
      </c>
      <c r="B79" s="14" t="s">
        <v>25</v>
      </c>
      <c r="C79" s="15">
        <v>24.0</v>
      </c>
      <c r="D79" s="15">
        <v>21.0</v>
      </c>
      <c r="E79" s="15">
        <v>3.0</v>
      </c>
      <c r="F79" s="15">
        <v>0.0</v>
      </c>
      <c r="G79" s="15"/>
      <c r="H79" s="15">
        <v>12.0</v>
      </c>
      <c r="I79" s="15">
        <v>1.0</v>
      </c>
      <c r="J79" s="15">
        <v>11.0</v>
      </c>
    </row>
    <row r="80" ht="15.75" customHeight="1">
      <c r="A80" s="26" t="s">
        <v>83</v>
      </c>
      <c r="B80" s="8" t="s">
        <v>26</v>
      </c>
      <c r="C80" s="9">
        <v>25.0</v>
      </c>
      <c r="D80" s="9">
        <v>25.0</v>
      </c>
      <c r="E80" s="9">
        <v>0.0</v>
      </c>
      <c r="F80" s="9">
        <v>0.0</v>
      </c>
      <c r="G80" s="9"/>
      <c r="H80" s="9">
        <v>7.0</v>
      </c>
      <c r="I80" s="9">
        <v>10.0</v>
      </c>
      <c r="J80" s="9">
        <v>8.0</v>
      </c>
    </row>
    <row r="81" ht="15.75" customHeight="1">
      <c r="A81" s="26" t="s">
        <v>83</v>
      </c>
      <c r="B81" s="10" t="s">
        <v>84</v>
      </c>
      <c r="C81" s="11">
        <v>15.0</v>
      </c>
      <c r="D81" s="11">
        <v>15.0</v>
      </c>
      <c r="E81" s="11">
        <v>0.0</v>
      </c>
      <c r="F81" s="11">
        <v>0.0</v>
      </c>
      <c r="G81" s="11"/>
      <c r="H81" s="11">
        <v>3.0</v>
      </c>
      <c r="I81" s="11">
        <v>9.0</v>
      </c>
      <c r="J81" s="11">
        <v>3.0</v>
      </c>
    </row>
    <row r="82" ht="15.75" customHeight="1">
      <c r="A82" s="26" t="s">
        <v>83</v>
      </c>
      <c r="B82" s="12" t="s">
        <v>28</v>
      </c>
      <c r="C82" s="13">
        <v>10.0</v>
      </c>
      <c r="D82" s="13">
        <v>10.0</v>
      </c>
      <c r="E82" s="13">
        <v>0.0</v>
      </c>
      <c r="F82" s="13">
        <v>0.0</v>
      </c>
      <c r="G82" s="13"/>
      <c r="H82" s="13">
        <v>4.0</v>
      </c>
      <c r="I82" s="13">
        <v>1.0</v>
      </c>
      <c r="J82" s="13">
        <v>5.0</v>
      </c>
    </row>
    <row r="83" ht="15.75" customHeight="1">
      <c r="A83" s="26" t="s">
        <v>83</v>
      </c>
      <c r="B83" s="14" t="s">
        <v>29</v>
      </c>
      <c r="C83" s="15">
        <v>5.0</v>
      </c>
      <c r="D83" s="15">
        <v>5.0</v>
      </c>
      <c r="E83" s="15">
        <v>0.0</v>
      </c>
      <c r="F83" s="15">
        <v>0.0</v>
      </c>
      <c r="G83" s="15"/>
      <c r="H83" s="15">
        <v>2.0</v>
      </c>
      <c r="I83" s="15">
        <v>1.0</v>
      </c>
      <c r="J83" s="15">
        <v>2.0</v>
      </c>
    </row>
    <row r="84" ht="15.75" customHeight="1">
      <c r="A84" s="26" t="s">
        <v>83</v>
      </c>
      <c r="B84" s="8" t="s">
        <v>30</v>
      </c>
      <c r="C84" s="9">
        <v>41.0</v>
      </c>
      <c r="D84" s="9">
        <v>41.0</v>
      </c>
      <c r="E84" s="9">
        <v>0.0</v>
      </c>
      <c r="F84" s="9">
        <v>0.0</v>
      </c>
      <c r="G84" s="9"/>
      <c r="H84" s="9">
        <v>11.0</v>
      </c>
      <c r="I84" s="9">
        <v>12.0</v>
      </c>
      <c r="J84" s="9">
        <v>18.0</v>
      </c>
    </row>
    <row r="85" ht="15.75" customHeight="1">
      <c r="A85" s="26" t="s">
        <v>83</v>
      </c>
      <c r="B85" s="10" t="s">
        <v>31</v>
      </c>
      <c r="C85" s="11">
        <v>0.0</v>
      </c>
      <c r="D85" s="11">
        <v>0.0</v>
      </c>
      <c r="E85" s="11">
        <v>0.0</v>
      </c>
      <c r="F85" s="11">
        <v>0.0</v>
      </c>
      <c r="G85" s="11"/>
      <c r="H85" s="11">
        <v>0.0</v>
      </c>
      <c r="I85" s="11">
        <v>0.0</v>
      </c>
      <c r="J85" s="11">
        <v>0.0</v>
      </c>
    </row>
    <row r="86" ht="15.75" customHeight="1">
      <c r="A86" s="26" t="s">
        <v>83</v>
      </c>
      <c r="B86" s="12" t="s">
        <v>32</v>
      </c>
      <c r="C86" s="13">
        <v>3.0</v>
      </c>
      <c r="D86" s="13">
        <v>3.0</v>
      </c>
      <c r="E86" s="13">
        <v>0.0</v>
      </c>
      <c r="F86" s="13">
        <v>0.0</v>
      </c>
      <c r="G86" s="13"/>
      <c r="H86" s="13">
        <v>1.0</v>
      </c>
      <c r="I86" s="13">
        <v>0.0</v>
      </c>
      <c r="J86" s="13">
        <v>2.0</v>
      </c>
    </row>
    <row r="87" ht="15.75" customHeight="1">
      <c r="A87" s="26" t="s">
        <v>83</v>
      </c>
      <c r="B87" s="10" t="s">
        <v>33</v>
      </c>
      <c r="C87" s="11">
        <v>9.0</v>
      </c>
      <c r="D87" s="11">
        <v>9.0</v>
      </c>
      <c r="E87" s="11">
        <v>0.0</v>
      </c>
      <c r="F87" s="11">
        <v>0.0</v>
      </c>
      <c r="G87" s="11"/>
      <c r="H87" s="11">
        <v>1.0</v>
      </c>
      <c r="I87" s="11">
        <v>5.0</v>
      </c>
      <c r="J87" s="11">
        <v>3.0</v>
      </c>
    </row>
    <row r="88" ht="15.75" customHeight="1">
      <c r="A88" s="26" t="s">
        <v>83</v>
      </c>
      <c r="B88" s="12" t="s">
        <v>34</v>
      </c>
      <c r="C88" s="13">
        <v>2.0</v>
      </c>
      <c r="D88" s="13">
        <v>2.0</v>
      </c>
      <c r="E88" s="13">
        <v>0.0</v>
      </c>
      <c r="F88" s="13">
        <v>0.0</v>
      </c>
      <c r="G88" s="13"/>
      <c r="H88" s="13">
        <v>1.0</v>
      </c>
      <c r="I88" s="13">
        <v>0.0</v>
      </c>
      <c r="J88" s="13">
        <v>1.0</v>
      </c>
    </row>
    <row r="89" ht="15.75" customHeight="1">
      <c r="A89" s="26" t="s">
        <v>83</v>
      </c>
      <c r="B89" s="10" t="s">
        <v>35</v>
      </c>
      <c r="C89" s="11">
        <v>7.0</v>
      </c>
      <c r="D89" s="11">
        <v>7.0</v>
      </c>
      <c r="E89" s="11">
        <v>0.0</v>
      </c>
      <c r="F89" s="11">
        <v>0.0</v>
      </c>
      <c r="G89" s="11"/>
      <c r="H89" s="11">
        <v>1.0</v>
      </c>
      <c r="I89" s="11">
        <v>0.0</v>
      </c>
      <c r="J89" s="11">
        <v>6.0</v>
      </c>
    </row>
    <row r="90" ht="15.75" customHeight="1">
      <c r="A90" s="26" t="s">
        <v>83</v>
      </c>
      <c r="B90" s="12" t="s">
        <v>36</v>
      </c>
      <c r="C90" s="13">
        <v>3.0</v>
      </c>
      <c r="D90" s="13">
        <v>3.0</v>
      </c>
      <c r="E90" s="13">
        <v>0.0</v>
      </c>
      <c r="F90" s="13">
        <v>0.0</v>
      </c>
      <c r="G90" s="13"/>
      <c r="H90" s="13">
        <v>0.0</v>
      </c>
      <c r="I90" s="13">
        <v>3.0</v>
      </c>
      <c r="J90" s="13">
        <v>0.0</v>
      </c>
    </row>
    <row r="91" ht="15.75" customHeight="1">
      <c r="A91" s="26" t="s">
        <v>83</v>
      </c>
      <c r="B91" s="10" t="s">
        <v>37</v>
      </c>
      <c r="C91" s="11">
        <v>2.0</v>
      </c>
      <c r="D91" s="11">
        <v>2.0</v>
      </c>
      <c r="E91" s="11">
        <v>0.0</v>
      </c>
      <c r="F91" s="11">
        <v>0.0</v>
      </c>
      <c r="G91" s="11"/>
      <c r="H91" s="11">
        <v>2.0</v>
      </c>
      <c r="I91" s="11">
        <v>0.0</v>
      </c>
      <c r="J91" s="11">
        <v>0.0</v>
      </c>
    </row>
    <row r="92" ht="15.75" customHeight="1">
      <c r="A92" s="26" t="s">
        <v>83</v>
      </c>
      <c r="B92" s="12" t="s">
        <v>38</v>
      </c>
      <c r="C92" s="13">
        <v>15.0</v>
      </c>
      <c r="D92" s="13">
        <v>15.0</v>
      </c>
      <c r="E92" s="13">
        <v>0.0</v>
      </c>
      <c r="F92" s="13">
        <v>0.0</v>
      </c>
      <c r="G92" s="13"/>
      <c r="H92" s="13">
        <v>5.0</v>
      </c>
      <c r="I92" s="13">
        <v>4.0</v>
      </c>
      <c r="J92" s="13">
        <v>6.0</v>
      </c>
    </row>
    <row r="93" ht="15.75" customHeight="1">
      <c r="A93" s="26" t="s">
        <v>83</v>
      </c>
      <c r="B93" s="10" t="s">
        <v>39</v>
      </c>
      <c r="C93" s="11">
        <v>0.0</v>
      </c>
      <c r="D93" s="11">
        <v>0.0</v>
      </c>
      <c r="E93" s="11">
        <v>0.0</v>
      </c>
      <c r="F93" s="11">
        <v>0.0</v>
      </c>
      <c r="G93" s="11"/>
      <c r="H93" s="11">
        <v>0.0</v>
      </c>
      <c r="I93" s="11">
        <v>0.0</v>
      </c>
      <c r="J93" s="11">
        <v>0.0</v>
      </c>
    </row>
    <row r="94" ht="15.75" customHeight="1">
      <c r="A94" s="26" t="s">
        <v>83</v>
      </c>
      <c r="B94" s="14" t="s">
        <v>40</v>
      </c>
      <c r="C94" s="15">
        <v>34.0</v>
      </c>
      <c r="D94" s="15">
        <v>32.0</v>
      </c>
      <c r="E94" s="15">
        <v>2.0</v>
      </c>
      <c r="F94" s="15">
        <v>0.0</v>
      </c>
      <c r="G94" s="15"/>
      <c r="H94" s="15">
        <v>2.0</v>
      </c>
      <c r="I94" s="15">
        <v>1.0</v>
      </c>
      <c r="J94" s="15">
        <v>31.0</v>
      </c>
    </row>
    <row r="95" ht="15.75" customHeight="1">
      <c r="A95" s="26" t="s">
        <v>83</v>
      </c>
      <c r="B95" s="10" t="s">
        <v>41</v>
      </c>
      <c r="C95" s="11">
        <v>15.0</v>
      </c>
      <c r="D95" s="11">
        <v>13.0</v>
      </c>
      <c r="E95" s="11">
        <v>2.0</v>
      </c>
      <c r="F95" s="11">
        <v>0.0</v>
      </c>
      <c r="G95" s="11"/>
      <c r="H95" s="11">
        <v>0.0</v>
      </c>
      <c r="I95" s="11">
        <v>0.0</v>
      </c>
      <c r="J95" s="11">
        <v>15.0</v>
      </c>
    </row>
    <row r="96" ht="15.75" customHeight="1">
      <c r="A96" s="26" t="s">
        <v>83</v>
      </c>
      <c r="B96" s="12" t="s">
        <v>42</v>
      </c>
      <c r="C96" s="13">
        <v>5.0</v>
      </c>
      <c r="D96" s="13">
        <v>5.0</v>
      </c>
      <c r="E96" s="13">
        <v>0.0</v>
      </c>
      <c r="F96" s="13">
        <v>0.0</v>
      </c>
      <c r="G96" s="13"/>
      <c r="H96" s="13">
        <v>1.0</v>
      </c>
      <c r="I96" s="13">
        <v>0.0</v>
      </c>
      <c r="J96" s="13">
        <v>4.0</v>
      </c>
    </row>
    <row r="97" ht="15.75" customHeight="1">
      <c r="A97" s="26" t="s">
        <v>83</v>
      </c>
      <c r="B97" s="10" t="s">
        <v>43</v>
      </c>
      <c r="C97" s="11">
        <v>1.0</v>
      </c>
      <c r="D97" s="11">
        <v>1.0</v>
      </c>
      <c r="E97" s="11">
        <v>0.0</v>
      </c>
      <c r="F97" s="11">
        <v>0.0</v>
      </c>
      <c r="G97" s="11"/>
      <c r="H97" s="11">
        <v>0.0</v>
      </c>
      <c r="I97" s="11">
        <v>0.0</v>
      </c>
      <c r="J97" s="11">
        <v>1.0</v>
      </c>
    </row>
    <row r="98" ht="15.75" customHeight="1">
      <c r="A98" s="26" t="s">
        <v>83</v>
      </c>
      <c r="B98" s="12" t="s">
        <v>44</v>
      </c>
      <c r="C98" s="13">
        <v>7.0</v>
      </c>
      <c r="D98" s="13">
        <v>7.0</v>
      </c>
      <c r="E98" s="13">
        <v>0.0</v>
      </c>
      <c r="F98" s="13">
        <v>0.0</v>
      </c>
      <c r="G98" s="13"/>
      <c r="H98" s="13">
        <v>0.0</v>
      </c>
      <c r="I98" s="13">
        <v>1.0</v>
      </c>
      <c r="J98" s="13">
        <v>6.0</v>
      </c>
    </row>
    <row r="99" ht="15.75" customHeight="1">
      <c r="A99" s="26" t="s">
        <v>83</v>
      </c>
      <c r="B99" s="10" t="s">
        <v>45</v>
      </c>
      <c r="C99" s="11">
        <v>6.0</v>
      </c>
      <c r="D99" s="11">
        <v>6.0</v>
      </c>
      <c r="E99" s="11">
        <v>0.0</v>
      </c>
      <c r="F99" s="11">
        <v>0.0</v>
      </c>
      <c r="G99" s="11"/>
      <c r="H99" s="11">
        <v>1.0</v>
      </c>
      <c r="I99" s="11">
        <v>0.0</v>
      </c>
      <c r="J99" s="11">
        <v>5.0</v>
      </c>
    </row>
    <row r="100" ht="15.75" customHeight="1">
      <c r="A100" s="26" t="s">
        <v>83</v>
      </c>
      <c r="B100" s="8" t="s">
        <v>46</v>
      </c>
      <c r="C100" s="9">
        <v>297.0</v>
      </c>
      <c r="D100" s="9">
        <v>294.0</v>
      </c>
      <c r="E100" s="9">
        <v>3.0</v>
      </c>
      <c r="F100" s="9">
        <v>0.0</v>
      </c>
      <c r="G100" s="9"/>
      <c r="H100" s="9">
        <v>65.0</v>
      </c>
      <c r="I100" s="9">
        <v>18.0</v>
      </c>
      <c r="J100" s="9">
        <v>214.0</v>
      </c>
    </row>
    <row r="101" ht="15.75" customHeight="1">
      <c r="A101" s="26" t="s">
        <v>83</v>
      </c>
      <c r="B101" s="10" t="s">
        <v>47</v>
      </c>
      <c r="C101" s="11">
        <v>254.0</v>
      </c>
      <c r="D101" s="11">
        <v>251.0</v>
      </c>
      <c r="E101" s="11">
        <v>3.0</v>
      </c>
      <c r="F101" s="11">
        <v>0.0</v>
      </c>
      <c r="G101" s="11"/>
      <c r="H101" s="11">
        <v>56.0</v>
      </c>
      <c r="I101" s="11">
        <v>17.0</v>
      </c>
      <c r="J101" s="11">
        <v>181.0</v>
      </c>
    </row>
    <row r="102" ht="15.75" customHeight="1">
      <c r="A102" s="26" t="s">
        <v>83</v>
      </c>
      <c r="B102" s="12" t="s">
        <v>48</v>
      </c>
      <c r="C102" s="13">
        <v>25.0</v>
      </c>
      <c r="D102" s="13">
        <v>25.0</v>
      </c>
      <c r="E102" s="13">
        <v>0.0</v>
      </c>
      <c r="F102" s="13">
        <v>0.0</v>
      </c>
      <c r="G102" s="13"/>
      <c r="H102" s="13">
        <v>0.0</v>
      </c>
      <c r="I102" s="13">
        <v>0.0</v>
      </c>
      <c r="J102" s="13">
        <v>25.0</v>
      </c>
    </row>
    <row r="103" ht="15.75" customHeight="1">
      <c r="A103" s="26" t="s">
        <v>83</v>
      </c>
      <c r="B103" s="10" t="s">
        <v>49</v>
      </c>
      <c r="C103" s="11">
        <v>7.0</v>
      </c>
      <c r="D103" s="11">
        <v>7.0</v>
      </c>
      <c r="E103" s="11">
        <v>0.0</v>
      </c>
      <c r="F103" s="11">
        <v>0.0</v>
      </c>
      <c r="G103" s="11"/>
      <c r="H103" s="11">
        <v>3.0</v>
      </c>
      <c r="I103" s="11">
        <v>0.0</v>
      </c>
      <c r="J103" s="11">
        <v>4.0</v>
      </c>
    </row>
    <row r="104" ht="15.75" customHeight="1">
      <c r="A104" s="26" t="s">
        <v>83</v>
      </c>
      <c r="B104" s="12" t="s">
        <v>50</v>
      </c>
      <c r="C104" s="13">
        <v>11.0</v>
      </c>
      <c r="D104" s="13">
        <v>11.0</v>
      </c>
      <c r="E104" s="13">
        <v>0.0</v>
      </c>
      <c r="F104" s="13">
        <v>0.0</v>
      </c>
      <c r="G104" s="13"/>
      <c r="H104" s="13">
        <v>6.0</v>
      </c>
      <c r="I104" s="13">
        <v>1.0</v>
      </c>
      <c r="J104" s="13">
        <v>4.0</v>
      </c>
    </row>
    <row r="105" ht="15.75" customHeight="1">
      <c r="A105" s="26" t="s">
        <v>83</v>
      </c>
      <c r="B105" s="14" t="s">
        <v>51</v>
      </c>
      <c r="C105" s="15">
        <v>165.0</v>
      </c>
      <c r="D105" s="15">
        <v>163.0</v>
      </c>
      <c r="E105" s="15">
        <v>2.0</v>
      </c>
      <c r="F105" s="15">
        <v>0.0</v>
      </c>
      <c r="G105" s="15"/>
      <c r="H105" s="15">
        <v>34.0</v>
      </c>
      <c r="I105" s="15">
        <v>65.0</v>
      </c>
      <c r="J105" s="15">
        <v>66.0</v>
      </c>
    </row>
    <row r="106" ht="15.75" customHeight="1">
      <c r="A106" s="26" t="s">
        <v>83</v>
      </c>
      <c r="B106" s="10" t="s">
        <v>52</v>
      </c>
      <c r="C106" s="11">
        <v>43.0</v>
      </c>
      <c r="D106" s="11">
        <v>43.0</v>
      </c>
      <c r="E106" s="11">
        <v>0.0</v>
      </c>
      <c r="F106" s="11">
        <v>0.0</v>
      </c>
      <c r="G106" s="11"/>
      <c r="H106" s="11">
        <v>6.0</v>
      </c>
      <c r="I106" s="11">
        <v>8.0</v>
      </c>
      <c r="J106" s="11">
        <v>29.0</v>
      </c>
    </row>
    <row r="107" ht="15.75" customHeight="1">
      <c r="A107" s="26" t="s">
        <v>83</v>
      </c>
      <c r="B107" s="12" t="s">
        <v>53</v>
      </c>
      <c r="C107" s="13">
        <v>10.0</v>
      </c>
      <c r="D107" s="13">
        <v>10.0</v>
      </c>
      <c r="E107" s="13">
        <v>0.0</v>
      </c>
      <c r="F107" s="13">
        <v>0.0</v>
      </c>
      <c r="G107" s="13"/>
      <c r="H107" s="13">
        <v>2.0</v>
      </c>
      <c r="I107" s="13">
        <v>2.0</v>
      </c>
      <c r="J107" s="13">
        <v>6.0</v>
      </c>
    </row>
    <row r="108" ht="15.75" customHeight="1">
      <c r="A108" s="26" t="s">
        <v>83</v>
      </c>
      <c r="B108" s="10" t="s">
        <v>54</v>
      </c>
      <c r="C108" s="11">
        <v>112.0</v>
      </c>
      <c r="D108" s="11">
        <v>110.0</v>
      </c>
      <c r="E108" s="11">
        <v>2.0</v>
      </c>
      <c r="F108" s="11">
        <v>0.0</v>
      </c>
      <c r="G108" s="11"/>
      <c r="H108" s="11">
        <v>26.0</v>
      </c>
      <c r="I108" s="11">
        <v>55.0</v>
      </c>
      <c r="J108" s="11">
        <v>31.0</v>
      </c>
    </row>
    <row r="109" ht="15.75" customHeight="1">
      <c r="A109" s="26" t="s">
        <v>83</v>
      </c>
      <c r="B109" s="8" t="s">
        <v>55</v>
      </c>
      <c r="C109" s="9">
        <v>20.0</v>
      </c>
      <c r="D109" s="9">
        <v>20.0</v>
      </c>
      <c r="E109" s="9">
        <v>0.0</v>
      </c>
      <c r="F109" s="9">
        <v>0.0</v>
      </c>
      <c r="G109" s="9"/>
      <c r="H109" s="9">
        <v>4.0</v>
      </c>
      <c r="I109" s="9">
        <v>5.0</v>
      </c>
      <c r="J109" s="9">
        <v>11.0</v>
      </c>
    </row>
    <row r="110" ht="15.75" customHeight="1">
      <c r="A110" s="26" t="s">
        <v>83</v>
      </c>
      <c r="B110" s="10" t="s">
        <v>56</v>
      </c>
      <c r="C110" s="11">
        <v>11.0</v>
      </c>
      <c r="D110" s="11">
        <v>11.0</v>
      </c>
      <c r="E110" s="11">
        <v>0.0</v>
      </c>
      <c r="F110" s="11">
        <v>0.0</v>
      </c>
      <c r="G110" s="11"/>
      <c r="H110" s="11">
        <v>3.0</v>
      </c>
      <c r="I110" s="11">
        <v>5.0</v>
      </c>
      <c r="J110" s="11">
        <v>3.0</v>
      </c>
    </row>
    <row r="111" ht="15.75" customHeight="1">
      <c r="A111" s="26" t="s">
        <v>83</v>
      </c>
      <c r="B111" s="12" t="s">
        <v>57</v>
      </c>
      <c r="C111" s="13">
        <v>9.0</v>
      </c>
      <c r="D111" s="13">
        <v>9.0</v>
      </c>
      <c r="E111" s="13">
        <v>0.0</v>
      </c>
      <c r="F111" s="13">
        <v>0.0</v>
      </c>
      <c r="G111" s="13"/>
      <c r="H111" s="13">
        <v>1.0</v>
      </c>
      <c r="I111" s="13">
        <v>0.0</v>
      </c>
      <c r="J111" s="13">
        <v>8.0</v>
      </c>
    </row>
    <row r="112" ht="15.75" customHeight="1">
      <c r="A112" s="26" t="s">
        <v>83</v>
      </c>
      <c r="B112" s="14" t="s">
        <v>58</v>
      </c>
      <c r="C112" s="15">
        <v>71.0</v>
      </c>
      <c r="D112" s="15">
        <v>70.0</v>
      </c>
      <c r="E112" s="15">
        <v>1.0</v>
      </c>
      <c r="F112" s="15">
        <v>0.0</v>
      </c>
      <c r="G112" s="15"/>
      <c r="H112" s="15">
        <v>25.0</v>
      </c>
      <c r="I112" s="15">
        <v>4.0</v>
      </c>
      <c r="J112" s="15">
        <v>42.0</v>
      </c>
    </row>
    <row r="113" ht="15.75" customHeight="1">
      <c r="A113" s="26" t="s">
        <v>83</v>
      </c>
      <c r="B113" s="10" t="s">
        <v>59</v>
      </c>
      <c r="C113" s="11">
        <v>26.0</v>
      </c>
      <c r="D113" s="11">
        <v>25.0</v>
      </c>
      <c r="E113" s="11">
        <v>1.0</v>
      </c>
      <c r="F113" s="11">
        <v>0.0</v>
      </c>
      <c r="G113" s="11"/>
      <c r="H113" s="11">
        <v>6.0</v>
      </c>
      <c r="I113" s="11">
        <v>2.0</v>
      </c>
      <c r="J113" s="11">
        <v>18.0</v>
      </c>
    </row>
    <row r="114" ht="15.75" customHeight="1">
      <c r="A114" s="26" t="s">
        <v>83</v>
      </c>
      <c r="B114" s="12" t="s">
        <v>60</v>
      </c>
      <c r="C114" s="13">
        <v>9.0</v>
      </c>
      <c r="D114" s="13">
        <v>9.0</v>
      </c>
      <c r="E114" s="13">
        <v>0.0</v>
      </c>
      <c r="F114" s="13">
        <v>0.0</v>
      </c>
      <c r="G114" s="13"/>
      <c r="H114" s="13">
        <v>3.0</v>
      </c>
      <c r="I114" s="13">
        <v>1.0</v>
      </c>
      <c r="J114" s="13">
        <v>5.0</v>
      </c>
    </row>
    <row r="115" ht="15.75" customHeight="1">
      <c r="A115" s="26" t="s">
        <v>83</v>
      </c>
      <c r="B115" s="10" t="s">
        <v>61</v>
      </c>
      <c r="C115" s="11">
        <v>4.0</v>
      </c>
      <c r="D115" s="11">
        <v>4.0</v>
      </c>
      <c r="E115" s="11">
        <v>0.0</v>
      </c>
      <c r="F115" s="11">
        <v>0.0</v>
      </c>
      <c r="G115" s="11"/>
      <c r="H115" s="11">
        <v>2.0</v>
      </c>
      <c r="I115" s="11">
        <v>0.0</v>
      </c>
      <c r="J115" s="11">
        <v>2.0</v>
      </c>
    </row>
    <row r="116" ht="15.75" customHeight="1">
      <c r="A116" s="26" t="s">
        <v>83</v>
      </c>
      <c r="B116" s="12" t="s">
        <v>62</v>
      </c>
      <c r="C116" s="13">
        <v>32.0</v>
      </c>
      <c r="D116" s="13">
        <v>32.0</v>
      </c>
      <c r="E116" s="13">
        <v>0.0</v>
      </c>
      <c r="F116" s="13">
        <v>0.0</v>
      </c>
      <c r="G116" s="13"/>
      <c r="H116" s="13">
        <v>14.0</v>
      </c>
      <c r="I116" s="13">
        <v>1.0</v>
      </c>
      <c r="J116" s="13">
        <v>17.0</v>
      </c>
    </row>
    <row r="117" ht="15.75" customHeight="1">
      <c r="A117" s="26" t="s">
        <v>83</v>
      </c>
      <c r="B117" s="8" t="s">
        <v>63</v>
      </c>
      <c r="C117" s="9">
        <v>183.0</v>
      </c>
      <c r="D117" s="9">
        <v>181.0</v>
      </c>
      <c r="E117" s="9">
        <v>2.0</v>
      </c>
      <c r="F117" s="9">
        <v>0.0</v>
      </c>
      <c r="G117" s="9"/>
      <c r="H117" s="9">
        <v>57.0</v>
      </c>
      <c r="I117" s="9">
        <v>86.0</v>
      </c>
      <c r="J117" s="9">
        <v>40.0</v>
      </c>
    </row>
    <row r="118" ht="15.75" customHeight="1">
      <c r="A118" s="26" t="s">
        <v>83</v>
      </c>
      <c r="B118" s="14" t="s">
        <v>64</v>
      </c>
      <c r="C118" s="15">
        <v>46.0</v>
      </c>
      <c r="D118" s="15">
        <v>45.0</v>
      </c>
      <c r="E118" s="15">
        <v>1.0</v>
      </c>
      <c r="F118" s="15">
        <v>0.0</v>
      </c>
      <c r="G118" s="15"/>
      <c r="H118" s="15">
        <v>8.0</v>
      </c>
      <c r="I118" s="15">
        <v>12.0</v>
      </c>
      <c r="J118" s="15">
        <v>26.0</v>
      </c>
    </row>
    <row r="119" ht="15.75" customHeight="1">
      <c r="A119" s="26" t="s">
        <v>83</v>
      </c>
      <c r="B119" s="8" t="s">
        <v>65</v>
      </c>
      <c r="C119" s="9">
        <v>7.0</v>
      </c>
      <c r="D119" s="9">
        <v>6.0</v>
      </c>
      <c r="E119" s="9">
        <v>1.0</v>
      </c>
      <c r="F119" s="9">
        <v>0.0</v>
      </c>
      <c r="G119" s="9"/>
      <c r="H119" s="9">
        <v>6.0</v>
      </c>
      <c r="I119" s="9">
        <v>0.0</v>
      </c>
      <c r="J119" s="9">
        <v>1.0</v>
      </c>
    </row>
    <row r="120" ht="15.75" customHeight="1">
      <c r="A120" s="26" t="s">
        <v>83</v>
      </c>
      <c r="B120" s="14" t="s">
        <v>66</v>
      </c>
      <c r="C120" s="15">
        <v>62.0</v>
      </c>
      <c r="D120" s="15">
        <v>62.0</v>
      </c>
      <c r="E120" s="15">
        <v>0.0</v>
      </c>
      <c r="F120" s="15">
        <v>0.0</v>
      </c>
      <c r="G120" s="15"/>
      <c r="H120" s="15">
        <v>14.0</v>
      </c>
      <c r="I120" s="15">
        <v>19.0</v>
      </c>
      <c r="J120" s="15">
        <v>29.0</v>
      </c>
    </row>
    <row r="121" ht="15.75" customHeight="1">
      <c r="A121" s="26" t="s">
        <v>83</v>
      </c>
      <c r="B121" s="10" t="s">
        <v>67</v>
      </c>
      <c r="C121" s="11">
        <v>11.0</v>
      </c>
      <c r="D121" s="11">
        <v>11.0</v>
      </c>
      <c r="E121" s="11">
        <v>0.0</v>
      </c>
      <c r="F121" s="11">
        <v>0.0</v>
      </c>
      <c r="G121" s="11"/>
      <c r="H121" s="11">
        <v>5.0</v>
      </c>
      <c r="I121" s="11">
        <v>2.0</v>
      </c>
      <c r="J121" s="11">
        <v>4.0</v>
      </c>
    </row>
    <row r="122" ht="15.75" customHeight="1">
      <c r="A122" s="26" t="s">
        <v>83</v>
      </c>
      <c r="B122" s="12" t="s">
        <v>68</v>
      </c>
      <c r="C122" s="13">
        <v>29.0</v>
      </c>
      <c r="D122" s="13">
        <v>29.0</v>
      </c>
      <c r="E122" s="13">
        <v>0.0</v>
      </c>
      <c r="F122" s="13">
        <v>0.0</v>
      </c>
      <c r="G122" s="13"/>
      <c r="H122" s="13">
        <v>5.0</v>
      </c>
      <c r="I122" s="13">
        <v>13.0</v>
      </c>
      <c r="J122" s="13">
        <v>11.0</v>
      </c>
    </row>
    <row r="123" ht="15.75" customHeight="1">
      <c r="A123" s="26" t="s">
        <v>83</v>
      </c>
      <c r="B123" s="10" t="s">
        <v>69</v>
      </c>
      <c r="C123" s="11">
        <v>22.0</v>
      </c>
      <c r="D123" s="11">
        <v>22.0</v>
      </c>
      <c r="E123" s="11">
        <v>0.0</v>
      </c>
      <c r="F123" s="11">
        <v>0.0</v>
      </c>
      <c r="G123" s="11"/>
      <c r="H123" s="11">
        <v>4.0</v>
      </c>
      <c r="I123" s="11">
        <v>4.0</v>
      </c>
      <c r="J123" s="11">
        <v>14.0</v>
      </c>
    </row>
    <row r="124" ht="15.75" customHeight="1">
      <c r="A124" s="26" t="s">
        <v>83</v>
      </c>
      <c r="B124" s="8" t="s">
        <v>70</v>
      </c>
      <c r="C124" s="9">
        <v>5.0</v>
      </c>
      <c r="D124" s="9">
        <v>5.0</v>
      </c>
      <c r="E124" s="9">
        <v>0.0</v>
      </c>
      <c r="F124" s="9">
        <v>0.0</v>
      </c>
      <c r="G124" s="9"/>
      <c r="H124" s="9">
        <v>2.0</v>
      </c>
      <c r="I124" s="9">
        <v>2.0</v>
      </c>
      <c r="J124" s="9">
        <v>1.0</v>
      </c>
    </row>
    <row r="125" ht="15.75" customHeight="1">
      <c r="A125" s="26" t="s">
        <v>83</v>
      </c>
      <c r="B125" s="14" t="s">
        <v>71</v>
      </c>
      <c r="C125" s="15">
        <v>3.0</v>
      </c>
      <c r="D125" s="15">
        <v>3.0</v>
      </c>
      <c r="E125" s="15">
        <v>0.0</v>
      </c>
      <c r="F125" s="15">
        <v>0.0</v>
      </c>
      <c r="G125" s="15"/>
      <c r="H125" s="15">
        <v>0.0</v>
      </c>
      <c r="I125" s="15">
        <v>0.0</v>
      </c>
      <c r="J125" s="15">
        <v>3.0</v>
      </c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1" width="9.71"/>
    <col customWidth="1" min="22" max="26" width="10.71"/>
  </cols>
  <sheetData>
    <row r="1" ht="19.5" customHeight="1">
      <c r="A1" s="2" t="s">
        <v>4</v>
      </c>
      <c r="B1" s="18" t="s">
        <v>5</v>
      </c>
      <c r="C1" s="27" t="s">
        <v>85</v>
      </c>
      <c r="D1" s="27" t="s">
        <v>86</v>
      </c>
      <c r="E1" s="27" t="s">
        <v>87</v>
      </c>
      <c r="F1" s="27" t="s">
        <v>88</v>
      </c>
      <c r="G1" s="27" t="s">
        <v>89</v>
      </c>
      <c r="H1" s="27" t="s">
        <v>90</v>
      </c>
      <c r="I1" s="27" t="s">
        <v>91</v>
      </c>
      <c r="J1" s="27" t="s">
        <v>92</v>
      </c>
      <c r="K1" s="27" t="s">
        <v>93</v>
      </c>
      <c r="L1" s="27" t="s">
        <v>94</v>
      </c>
      <c r="M1" s="28" t="s">
        <v>95</v>
      </c>
      <c r="N1" s="28" t="s">
        <v>96</v>
      </c>
      <c r="O1" s="28" t="s">
        <v>97</v>
      </c>
      <c r="P1" s="29" t="s">
        <v>98</v>
      </c>
      <c r="Q1" s="28" t="s">
        <v>99</v>
      </c>
      <c r="R1" s="30" t="s">
        <v>100</v>
      </c>
      <c r="S1" s="30" t="s">
        <v>101</v>
      </c>
      <c r="T1" s="30" t="s">
        <v>102</v>
      </c>
      <c r="U1" s="30" t="s">
        <v>103</v>
      </c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155.0</v>
      </c>
      <c r="C2" s="9">
        <v>2.0</v>
      </c>
      <c r="D2" s="9">
        <v>0.0</v>
      </c>
      <c r="E2" s="9">
        <v>20.0</v>
      </c>
      <c r="F2" s="9">
        <v>1.0</v>
      </c>
      <c r="G2" s="9">
        <v>1.0</v>
      </c>
      <c r="H2" s="9">
        <v>23.0</v>
      </c>
      <c r="I2" s="9">
        <v>53.0</v>
      </c>
      <c r="J2" s="9">
        <v>2.0</v>
      </c>
      <c r="K2" s="9">
        <v>17.0</v>
      </c>
      <c r="L2" s="9">
        <v>2.0</v>
      </c>
      <c r="M2" s="9">
        <v>0.0</v>
      </c>
      <c r="N2" s="9">
        <v>4.0</v>
      </c>
      <c r="O2" s="9">
        <v>9.0</v>
      </c>
      <c r="P2" s="9">
        <v>8.0</v>
      </c>
      <c r="Q2" s="9">
        <v>0.0</v>
      </c>
      <c r="R2" s="9">
        <v>5.0</v>
      </c>
      <c r="S2" s="9">
        <v>3.0</v>
      </c>
      <c r="T2" s="9">
        <v>2.0</v>
      </c>
      <c r="U2" s="9">
        <v>3.0</v>
      </c>
    </row>
    <row r="3" ht="12.0" hidden="1" customHeight="1" outlineLevel="1">
      <c r="A3" s="10" t="s">
        <v>12</v>
      </c>
      <c r="B3" s="11">
        <v>8.0</v>
      </c>
      <c r="C3" s="11">
        <v>1.0</v>
      </c>
      <c r="D3" s="11">
        <v>0.0</v>
      </c>
      <c r="E3" s="11">
        <v>2.0</v>
      </c>
      <c r="F3" s="11">
        <v>0.0</v>
      </c>
      <c r="G3" s="11">
        <v>0.0</v>
      </c>
      <c r="H3" s="11">
        <v>1.0</v>
      </c>
      <c r="I3" s="11">
        <v>2.0</v>
      </c>
      <c r="J3" s="11">
        <v>1.0</v>
      </c>
      <c r="K3" s="11">
        <v>0.0</v>
      </c>
      <c r="L3" s="11">
        <v>0.0</v>
      </c>
      <c r="M3" s="11">
        <v>0.0</v>
      </c>
      <c r="N3" s="11">
        <v>0.0</v>
      </c>
      <c r="O3" s="11">
        <v>0.0</v>
      </c>
      <c r="P3" s="11">
        <v>1.0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</row>
    <row r="4" ht="12.0" hidden="1" customHeight="1" outlineLevel="1">
      <c r="A4" s="12" t="s">
        <v>13</v>
      </c>
      <c r="B4" s="13">
        <v>19.0</v>
      </c>
      <c r="C4" s="13">
        <v>0.0</v>
      </c>
      <c r="D4" s="13">
        <v>0.0</v>
      </c>
      <c r="E4" s="13">
        <v>2.0</v>
      </c>
      <c r="F4" s="13">
        <v>0.0</v>
      </c>
      <c r="G4" s="13">
        <v>0.0</v>
      </c>
      <c r="H4" s="13">
        <v>3.0</v>
      </c>
      <c r="I4" s="13">
        <v>6.0</v>
      </c>
      <c r="J4" s="13">
        <v>1.0</v>
      </c>
      <c r="K4" s="13">
        <v>2.0</v>
      </c>
      <c r="L4" s="13">
        <v>0.0</v>
      </c>
      <c r="M4" s="13">
        <v>0.0</v>
      </c>
      <c r="N4" s="13">
        <v>0.0</v>
      </c>
      <c r="O4" s="13">
        <v>1.0</v>
      </c>
      <c r="P4" s="13">
        <v>2.0</v>
      </c>
      <c r="Q4" s="13">
        <v>0.0</v>
      </c>
      <c r="R4" s="13">
        <v>0.0</v>
      </c>
      <c r="S4" s="13">
        <v>1.0</v>
      </c>
      <c r="T4" s="13">
        <v>0.0</v>
      </c>
      <c r="U4" s="13">
        <v>1.0</v>
      </c>
    </row>
    <row r="5" ht="12.0" hidden="1" customHeight="1" outlineLevel="1">
      <c r="A5" s="10" t="s">
        <v>14</v>
      </c>
      <c r="B5" s="11">
        <v>16.0</v>
      </c>
      <c r="C5" s="11">
        <v>0.0</v>
      </c>
      <c r="D5" s="11">
        <v>0.0</v>
      </c>
      <c r="E5" s="11">
        <v>3.0</v>
      </c>
      <c r="F5" s="11">
        <v>0.0</v>
      </c>
      <c r="G5" s="11">
        <v>0.0</v>
      </c>
      <c r="H5" s="11">
        <v>3.0</v>
      </c>
      <c r="I5" s="11">
        <v>6.0</v>
      </c>
      <c r="J5" s="11">
        <v>0.0</v>
      </c>
      <c r="K5" s="11">
        <v>2.0</v>
      </c>
      <c r="L5" s="11">
        <v>0.0</v>
      </c>
      <c r="M5" s="11">
        <v>0.0</v>
      </c>
      <c r="N5" s="11">
        <v>0.0</v>
      </c>
      <c r="O5" s="11">
        <v>1.0</v>
      </c>
      <c r="P5" s="11">
        <v>1.0</v>
      </c>
      <c r="Q5" s="11">
        <v>0.0</v>
      </c>
      <c r="R5" s="11">
        <v>0.0</v>
      </c>
      <c r="S5" s="11">
        <v>0.0</v>
      </c>
      <c r="T5" s="11">
        <v>0.0</v>
      </c>
      <c r="U5" s="11">
        <v>0.0</v>
      </c>
    </row>
    <row r="6" ht="12.0" hidden="1" customHeight="1" outlineLevel="1">
      <c r="A6" s="12" t="s">
        <v>15</v>
      </c>
      <c r="B6" s="13">
        <v>13.0</v>
      </c>
      <c r="C6" s="13">
        <v>0.0</v>
      </c>
      <c r="D6" s="13">
        <v>0.0</v>
      </c>
      <c r="E6" s="13">
        <v>2.0</v>
      </c>
      <c r="F6" s="13">
        <v>0.0</v>
      </c>
      <c r="G6" s="13">
        <v>0.0</v>
      </c>
      <c r="H6" s="13">
        <v>2.0</v>
      </c>
      <c r="I6" s="13">
        <v>7.0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1.0</v>
      </c>
      <c r="P6" s="13">
        <v>0.0</v>
      </c>
      <c r="Q6" s="13">
        <v>0.0</v>
      </c>
      <c r="R6" s="13">
        <v>1.0</v>
      </c>
      <c r="S6" s="13">
        <v>0.0</v>
      </c>
      <c r="T6" s="13">
        <v>0.0</v>
      </c>
      <c r="U6" s="13">
        <v>0.0</v>
      </c>
    </row>
    <row r="7" ht="12.0" hidden="1" customHeight="1" outlineLevel="1">
      <c r="A7" s="10" t="s">
        <v>16</v>
      </c>
      <c r="B7" s="11">
        <v>9.0</v>
      </c>
      <c r="C7" s="11">
        <v>1.0</v>
      </c>
      <c r="D7" s="11">
        <v>0.0</v>
      </c>
      <c r="E7" s="11">
        <v>1.0</v>
      </c>
      <c r="F7" s="11">
        <v>0.0</v>
      </c>
      <c r="G7" s="11">
        <v>0.0</v>
      </c>
      <c r="H7" s="11">
        <v>3.0</v>
      </c>
      <c r="I7" s="11">
        <v>2.0</v>
      </c>
      <c r="J7" s="11">
        <v>0.0</v>
      </c>
      <c r="K7" s="11">
        <v>0.0</v>
      </c>
      <c r="L7" s="11">
        <v>0.0</v>
      </c>
      <c r="M7" s="11">
        <v>0.0</v>
      </c>
      <c r="N7" s="11">
        <v>2.0</v>
      </c>
      <c r="O7" s="11">
        <v>0.0</v>
      </c>
      <c r="P7" s="11">
        <v>0.0</v>
      </c>
      <c r="Q7" s="11">
        <v>0.0</v>
      </c>
      <c r="R7" s="11">
        <v>0.0</v>
      </c>
      <c r="S7" s="11">
        <v>0.0</v>
      </c>
      <c r="T7" s="11">
        <v>0.0</v>
      </c>
      <c r="U7" s="11">
        <v>0.0</v>
      </c>
    </row>
    <row r="8" ht="12.0" hidden="1" customHeight="1" outlineLevel="1">
      <c r="A8" s="12" t="s">
        <v>17</v>
      </c>
      <c r="B8" s="13">
        <v>12.0</v>
      </c>
      <c r="C8" s="13">
        <v>0.0</v>
      </c>
      <c r="D8" s="13">
        <v>0.0</v>
      </c>
      <c r="E8" s="13">
        <v>4.0</v>
      </c>
      <c r="F8" s="13">
        <v>0.0</v>
      </c>
      <c r="G8" s="13">
        <v>0.0</v>
      </c>
      <c r="H8" s="13">
        <v>3.0</v>
      </c>
      <c r="I8" s="13">
        <v>1.0</v>
      </c>
      <c r="J8" s="13">
        <v>0.0</v>
      </c>
      <c r="K8" s="13">
        <v>1.0</v>
      </c>
      <c r="L8" s="13">
        <v>1.0</v>
      </c>
      <c r="M8" s="13">
        <v>0.0</v>
      </c>
      <c r="N8" s="13">
        <v>0.0</v>
      </c>
      <c r="O8" s="13">
        <v>1.0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1.0</v>
      </c>
    </row>
    <row r="9" ht="12.0" hidden="1" customHeight="1" outlineLevel="1">
      <c r="A9" s="10" t="s">
        <v>18</v>
      </c>
      <c r="B9" s="11">
        <v>24.0</v>
      </c>
      <c r="C9" s="11">
        <v>0.0</v>
      </c>
      <c r="D9" s="11">
        <v>0.0</v>
      </c>
      <c r="E9" s="11">
        <v>1.0</v>
      </c>
      <c r="F9" s="11">
        <v>0.0</v>
      </c>
      <c r="G9" s="11">
        <v>0.0</v>
      </c>
      <c r="H9" s="11">
        <v>2.0</v>
      </c>
      <c r="I9" s="11">
        <v>9.0</v>
      </c>
      <c r="J9" s="11">
        <v>0.0</v>
      </c>
      <c r="K9" s="11">
        <v>3.0</v>
      </c>
      <c r="L9" s="11">
        <v>1.0</v>
      </c>
      <c r="M9" s="11">
        <v>0.0</v>
      </c>
      <c r="N9" s="11">
        <v>1.0</v>
      </c>
      <c r="O9" s="11">
        <v>3.0</v>
      </c>
      <c r="P9" s="11">
        <v>2.0</v>
      </c>
      <c r="Q9" s="11">
        <v>0.0</v>
      </c>
      <c r="R9" s="11">
        <v>2.0</v>
      </c>
      <c r="S9" s="11">
        <v>0.0</v>
      </c>
      <c r="T9" s="11">
        <v>0.0</v>
      </c>
      <c r="U9" s="11">
        <v>0.0</v>
      </c>
    </row>
    <row r="10" ht="12.0" hidden="1" customHeight="1" outlineLevel="1">
      <c r="A10" s="12" t="s">
        <v>19</v>
      </c>
      <c r="B10" s="13">
        <v>54.0</v>
      </c>
      <c r="C10" s="13">
        <v>0.0</v>
      </c>
      <c r="D10" s="13">
        <v>0.0</v>
      </c>
      <c r="E10" s="13">
        <v>5.0</v>
      </c>
      <c r="F10" s="13">
        <v>1.0</v>
      </c>
      <c r="G10" s="13">
        <v>1.0</v>
      </c>
      <c r="H10" s="13">
        <v>6.0</v>
      </c>
      <c r="I10" s="13">
        <v>20.0</v>
      </c>
      <c r="J10" s="13">
        <v>0.0</v>
      </c>
      <c r="K10" s="13">
        <v>9.0</v>
      </c>
      <c r="L10" s="13">
        <v>0.0</v>
      </c>
      <c r="M10" s="13">
        <v>0.0</v>
      </c>
      <c r="N10" s="13">
        <v>1.0</v>
      </c>
      <c r="O10" s="13">
        <v>2.0</v>
      </c>
      <c r="P10" s="13">
        <v>2.0</v>
      </c>
      <c r="Q10" s="13">
        <v>0.0</v>
      </c>
      <c r="R10" s="13">
        <v>2.0</v>
      </c>
      <c r="S10" s="13">
        <v>2.0</v>
      </c>
      <c r="T10" s="13">
        <v>2.0</v>
      </c>
      <c r="U10" s="13">
        <v>1.0</v>
      </c>
    </row>
    <row r="11" ht="12.0" customHeight="1" collapsed="1">
      <c r="A11" s="14" t="s">
        <v>20</v>
      </c>
      <c r="B11" s="15">
        <v>22.0</v>
      </c>
      <c r="C11" s="15">
        <v>1.0</v>
      </c>
      <c r="D11" s="15">
        <v>0.0</v>
      </c>
      <c r="E11" s="15">
        <v>4.0</v>
      </c>
      <c r="F11" s="15">
        <v>0.0</v>
      </c>
      <c r="G11" s="15">
        <v>0.0</v>
      </c>
      <c r="H11" s="15">
        <v>3.0</v>
      </c>
      <c r="I11" s="15">
        <v>4.0</v>
      </c>
      <c r="J11" s="15">
        <v>0.0</v>
      </c>
      <c r="K11" s="15">
        <v>2.0</v>
      </c>
      <c r="L11" s="15">
        <v>3.0</v>
      </c>
      <c r="M11" s="15">
        <v>0.0</v>
      </c>
      <c r="N11" s="15">
        <v>1.0</v>
      </c>
      <c r="O11" s="15">
        <v>2.0</v>
      </c>
      <c r="P11" s="15">
        <v>0.0</v>
      </c>
      <c r="Q11" s="15">
        <v>0.0</v>
      </c>
      <c r="R11" s="15">
        <v>1.0</v>
      </c>
      <c r="S11" s="15">
        <v>0.0</v>
      </c>
      <c r="T11" s="15">
        <v>0.0</v>
      </c>
      <c r="U11" s="15">
        <v>1.0</v>
      </c>
    </row>
    <row r="12" ht="12.0" hidden="1" customHeight="1" outlineLevel="1">
      <c r="A12" s="10" t="s">
        <v>21</v>
      </c>
      <c r="B12" s="11">
        <v>3.0</v>
      </c>
      <c r="C12" s="11">
        <v>1.0</v>
      </c>
      <c r="D12" s="11">
        <v>0.0</v>
      </c>
      <c r="E12" s="11">
        <v>0.0</v>
      </c>
      <c r="F12" s="11">
        <v>0.0</v>
      </c>
      <c r="G12" s="11">
        <v>0.0</v>
      </c>
      <c r="H12" s="11">
        <v>1.0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1.0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</row>
    <row r="13" ht="12.0" hidden="1" customHeight="1" outlineLevel="1">
      <c r="A13" s="12" t="s">
        <v>22</v>
      </c>
      <c r="B13" s="13">
        <v>1.0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  <c r="L13" s="13">
        <v>1.0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</row>
    <row r="14" ht="12.0" hidden="1" customHeight="1" outlineLevel="1">
      <c r="A14" s="10" t="s">
        <v>23</v>
      </c>
      <c r="B14" s="11">
        <v>18.0</v>
      </c>
      <c r="C14" s="11">
        <v>0.0</v>
      </c>
      <c r="D14" s="11">
        <v>0.0</v>
      </c>
      <c r="E14" s="11">
        <v>4.0</v>
      </c>
      <c r="F14" s="11">
        <v>0.0</v>
      </c>
      <c r="G14" s="11">
        <v>0.0</v>
      </c>
      <c r="H14" s="11">
        <v>2.0</v>
      </c>
      <c r="I14" s="11">
        <v>4.0</v>
      </c>
      <c r="J14" s="11">
        <v>0.0</v>
      </c>
      <c r="K14" s="11">
        <v>2.0</v>
      </c>
      <c r="L14" s="11">
        <v>2.0</v>
      </c>
      <c r="M14" s="11">
        <v>0.0</v>
      </c>
      <c r="N14" s="11">
        <v>0.0</v>
      </c>
      <c r="O14" s="11">
        <v>2.0</v>
      </c>
      <c r="P14" s="11">
        <v>0.0</v>
      </c>
      <c r="Q14" s="11">
        <v>0.0</v>
      </c>
      <c r="R14" s="11">
        <v>1.0</v>
      </c>
      <c r="S14" s="11">
        <v>0.0</v>
      </c>
      <c r="T14" s="11">
        <v>0.0</v>
      </c>
      <c r="U14" s="11">
        <v>1.0</v>
      </c>
    </row>
    <row r="15" ht="12.0" customHeight="1">
      <c r="A15" s="8" t="s">
        <v>24</v>
      </c>
      <c r="B15" s="9">
        <v>27.0</v>
      </c>
      <c r="C15" s="9">
        <v>0.0</v>
      </c>
      <c r="D15" s="9">
        <v>0.0</v>
      </c>
      <c r="E15" s="9">
        <v>7.0</v>
      </c>
      <c r="F15" s="9">
        <v>0.0</v>
      </c>
      <c r="G15" s="9">
        <v>0.0</v>
      </c>
      <c r="H15" s="9">
        <v>3.0</v>
      </c>
      <c r="I15" s="9">
        <v>6.0</v>
      </c>
      <c r="J15" s="9">
        <v>1.0</v>
      </c>
      <c r="K15" s="9">
        <v>3.0</v>
      </c>
      <c r="L15" s="9">
        <v>2.0</v>
      </c>
      <c r="M15" s="9">
        <v>1.0</v>
      </c>
      <c r="N15" s="9">
        <v>0.0</v>
      </c>
      <c r="O15" s="9">
        <v>3.0</v>
      </c>
      <c r="P15" s="9">
        <v>0.0</v>
      </c>
      <c r="Q15" s="9">
        <v>0.0</v>
      </c>
      <c r="R15" s="9">
        <v>1.0</v>
      </c>
      <c r="S15" s="9">
        <v>0.0</v>
      </c>
      <c r="T15" s="9">
        <v>0.0</v>
      </c>
      <c r="U15" s="9">
        <v>0.0</v>
      </c>
    </row>
    <row r="16" ht="12.0" customHeight="1">
      <c r="A16" s="14" t="s">
        <v>25</v>
      </c>
      <c r="B16" s="15">
        <v>24.0</v>
      </c>
      <c r="C16" s="15">
        <v>0.0</v>
      </c>
      <c r="D16" s="15">
        <v>0.0</v>
      </c>
      <c r="E16" s="15">
        <v>2.0</v>
      </c>
      <c r="F16" s="15">
        <v>0.0</v>
      </c>
      <c r="G16" s="15">
        <v>0.0</v>
      </c>
      <c r="H16" s="15">
        <v>6.0</v>
      </c>
      <c r="I16" s="15">
        <v>5.0</v>
      </c>
      <c r="J16" s="15">
        <v>1.0</v>
      </c>
      <c r="K16" s="15">
        <v>2.0</v>
      </c>
      <c r="L16" s="15">
        <v>0.0</v>
      </c>
      <c r="M16" s="15">
        <v>0.0</v>
      </c>
      <c r="N16" s="15">
        <v>1.0</v>
      </c>
      <c r="O16" s="15">
        <v>1.0</v>
      </c>
      <c r="P16" s="15">
        <v>3.0</v>
      </c>
      <c r="Q16" s="15">
        <v>0.0</v>
      </c>
      <c r="R16" s="15">
        <v>1.0</v>
      </c>
      <c r="S16" s="15">
        <v>0.0</v>
      </c>
      <c r="T16" s="15">
        <v>0.0</v>
      </c>
      <c r="U16" s="15">
        <v>2.0</v>
      </c>
    </row>
    <row r="17" ht="12.0" customHeight="1" collapsed="1">
      <c r="A17" s="8" t="s">
        <v>26</v>
      </c>
      <c r="B17" s="9">
        <v>25.0</v>
      </c>
      <c r="C17" s="9">
        <v>0.0</v>
      </c>
      <c r="D17" s="9">
        <v>0.0</v>
      </c>
      <c r="E17" s="9">
        <v>1.0</v>
      </c>
      <c r="F17" s="9">
        <v>0.0</v>
      </c>
      <c r="G17" s="9">
        <v>0.0</v>
      </c>
      <c r="H17" s="9">
        <v>3.0</v>
      </c>
      <c r="I17" s="9">
        <v>11.0</v>
      </c>
      <c r="J17" s="9">
        <v>0.0</v>
      </c>
      <c r="K17" s="9">
        <v>3.0</v>
      </c>
      <c r="L17" s="9">
        <v>1.0</v>
      </c>
      <c r="M17" s="9">
        <v>0.0</v>
      </c>
      <c r="N17" s="9">
        <v>1.0</v>
      </c>
      <c r="O17" s="9">
        <v>0.0</v>
      </c>
      <c r="P17" s="9">
        <v>2.0</v>
      </c>
      <c r="Q17" s="9">
        <v>0.0</v>
      </c>
      <c r="R17" s="9">
        <v>1.0</v>
      </c>
      <c r="S17" s="9">
        <v>1.0</v>
      </c>
      <c r="T17" s="9">
        <v>1.0</v>
      </c>
      <c r="U17" s="9">
        <v>0.0</v>
      </c>
    </row>
    <row r="18" ht="12.0" hidden="1" customHeight="1" outlineLevel="1">
      <c r="A18" s="10" t="s">
        <v>104</v>
      </c>
      <c r="B18" s="11">
        <v>15.0</v>
      </c>
      <c r="C18" s="11">
        <v>0.0</v>
      </c>
      <c r="D18" s="11">
        <v>0.0</v>
      </c>
      <c r="E18" s="11">
        <v>1.0</v>
      </c>
      <c r="F18" s="11">
        <v>0.0</v>
      </c>
      <c r="G18" s="11">
        <v>0.0</v>
      </c>
      <c r="H18" s="11">
        <v>2.0</v>
      </c>
      <c r="I18" s="11">
        <v>5.0</v>
      </c>
      <c r="J18" s="11">
        <v>0.0</v>
      </c>
      <c r="K18" s="11">
        <v>1.0</v>
      </c>
      <c r="L18" s="11">
        <v>1.0</v>
      </c>
      <c r="M18" s="11">
        <v>0.0</v>
      </c>
      <c r="N18" s="11">
        <v>1.0</v>
      </c>
      <c r="O18" s="11">
        <v>0.0</v>
      </c>
      <c r="P18" s="11">
        <v>2.0</v>
      </c>
      <c r="Q18" s="11">
        <v>0.0</v>
      </c>
      <c r="R18" s="11">
        <v>1.0</v>
      </c>
      <c r="S18" s="11">
        <v>1.0</v>
      </c>
      <c r="T18" s="11">
        <v>0.0</v>
      </c>
      <c r="U18" s="11">
        <v>0.0</v>
      </c>
    </row>
    <row r="19" ht="12.0" hidden="1" customHeight="1" outlineLevel="1">
      <c r="A19" s="12" t="s">
        <v>28</v>
      </c>
      <c r="B19" s="13">
        <v>10.0</v>
      </c>
      <c r="C19" s="13">
        <v>0.0</v>
      </c>
      <c r="D19" s="13">
        <v>0.0</v>
      </c>
      <c r="E19" s="13">
        <v>0.0</v>
      </c>
      <c r="F19" s="13">
        <v>0.0</v>
      </c>
      <c r="G19" s="13">
        <v>0.0</v>
      </c>
      <c r="H19" s="13">
        <v>1.0</v>
      </c>
      <c r="I19" s="13">
        <v>6.0</v>
      </c>
      <c r="J19" s="13">
        <v>0.0</v>
      </c>
      <c r="K19" s="13">
        <v>2.0</v>
      </c>
      <c r="L19" s="13">
        <v>0.0</v>
      </c>
      <c r="M19" s="13">
        <v>0.0</v>
      </c>
      <c r="N19" s="13">
        <v>0.0</v>
      </c>
      <c r="O19" s="13">
        <v>0.0</v>
      </c>
      <c r="P19" s="13">
        <v>0.0</v>
      </c>
      <c r="Q19" s="13">
        <v>0.0</v>
      </c>
      <c r="R19" s="13">
        <v>0.0</v>
      </c>
      <c r="S19" s="13">
        <v>0.0</v>
      </c>
      <c r="T19" s="13">
        <v>1.0</v>
      </c>
      <c r="U19" s="13">
        <v>0.0</v>
      </c>
    </row>
    <row r="20" ht="12.0" customHeight="1">
      <c r="A20" s="14" t="s">
        <v>29</v>
      </c>
      <c r="B20" s="15">
        <v>5.0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2.0</v>
      </c>
      <c r="I20" s="15">
        <v>2.0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1.0</v>
      </c>
      <c r="U20" s="15">
        <v>0.0</v>
      </c>
    </row>
    <row r="21" ht="12.0" customHeight="1" collapsed="1">
      <c r="A21" s="8" t="s">
        <v>30</v>
      </c>
      <c r="B21" s="9">
        <v>41.0</v>
      </c>
      <c r="C21" s="9">
        <v>0.0</v>
      </c>
      <c r="D21" s="9">
        <v>0.0</v>
      </c>
      <c r="E21" s="9">
        <v>6.0</v>
      </c>
      <c r="F21" s="9">
        <v>0.0</v>
      </c>
      <c r="G21" s="9">
        <v>1.0</v>
      </c>
      <c r="H21" s="9">
        <v>6.0</v>
      </c>
      <c r="I21" s="9">
        <v>8.0</v>
      </c>
      <c r="J21" s="9">
        <v>1.0</v>
      </c>
      <c r="K21" s="9">
        <v>8.0</v>
      </c>
      <c r="L21" s="9">
        <v>0.0</v>
      </c>
      <c r="M21" s="9">
        <v>0.0</v>
      </c>
      <c r="N21" s="9">
        <v>0.0</v>
      </c>
      <c r="O21" s="9">
        <v>4.0</v>
      </c>
      <c r="P21" s="9">
        <v>3.0</v>
      </c>
      <c r="Q21" s="9">
        <v>0.0</v>
      </c>
      <c r="R21" s="9">
        <v>2.0</v>
      </c>
      <c r="S21" s="9">
        <v>1.0</v>
      </c>
      <c r="T21" s="9">
        <v>0.0</v>
      </c>
      <c r="U21" s="9">
        <v>1.0</v>
      </c>
    </row>
    <row r="22" ht="12.0" hidden="1" customHeight="1" outlineLevel="1">
      <c r="A22" s="10" t="s">
        <v>31</v>
      </c>
      <c r="B22" s="11">
        <v>0.0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  <c r="T22" s="11">
        <v>0.0</v>
      </c>
      <c r="U22" s="11">
        <v>0.0</v>
      </c>
    </row>
    <row r="23" ht="12.0" hidden="1" customHeight="1" outlineLevel="1">
      <c r="A23" s="12" t="s">
        <v>32</v>
      </c>
      <c r="B23" s="13">
        <v>3.0</v>
      </c>
      <c r="C23" s="13">
        <v>0.0</v>
      </c>
      <c r="D23" s="13">
        <v>0.0</v>
      </c>
      <c r="E23" s="13">
        <v>1.0</v>
      </c>
      <c r="F23" s="13">
        <v>0.0</v>
      </c>
      <c r="G23" s="13">
        <v>0.0</v>
      </c>
      <c r="H23" s="13">
        <v>0.0</v>
      </c>
      <c r="I23" s="13">
        <v>0.0</v>
      </c>
      <c r="J23" s="13">
        <v>1.0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1.0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</row>
    <row r="24" ht="12.0" hidden="1" customHeight="1" outlineLevel="1">
      <c r="A24" s="10" t="s">
        <v>33</v>
      </c>
      <c r="B24" s="11">
        <v>9.0</v>
      </c>
      <c r="C24" s="11">
        <v>0.0</v>
      </c>
      <c r="D24" s="11">
        <v>0.0</v>
      </c>
      <c r="E24" s="11">
        <v>1.0</v>
      </c>
      <c r="F24" s="11">
        <v>0.0</v>
      </c>
      <c r="G24" s="11">
        <v>0.0</v>
      </c>
      <c r="H24" s="11">
        <v>2.0</v>
      </c>
      <c r="I24" s="11">
        <v>1.0</v>
      </c>
      <c r="J24" s="11">
        <v>0.0</v>
      </c>
      <c r="K24" s="11">
        <v>2.0</v>
      </c>
      <c r="L24" s="11">
        <v>0.0</v>
      </c>
      <c r="M24" s="11">
        <v>0.0</v>
      </c>
      <c r="N24" s="11">
        <v>0.0</v>
      </c>
      <c r="O24" s="11">
        <v>1.0</v>
      </c>
      <c r="P24" s="11">
        <v>2.0</v>
      </c>
      <c r="Q24" s="11">
        <v>0.0</v>
      </c>
      <c r="R24" s="11">
        <v>0.0</v>
      </c>
      <c r="S24" s="11">
        <v>0.0</v>
      </c>
      <c r="T24" s="11">
        <v>0.0</v>
      </c>
      <c r="U24" s="11">
        <v>0.0</v>
      </c>
    </row>
    <row r="25" ht="12.0" hidden="1" customHeight="1" outlineLevel="1">
      <c r="A25" s="12" t="s">
        <v>34</v>
      </c>
      <c r="B25" s="13">
        <v>2.0</v>
      </c>
      <c r="C25" s="13">
        <v>0.0</v>
      </c>
      <c r="D25" s="13">
        <v>0.0</v>
      </c>
      <c r="E25" s="13">
        <v>0.0</v>
      </c>
      <c r="F25" s="13">
        <v>0.0</v>
      </c>
      <c r="G25" s="13">
        <v>1.0</v>
      </c>
      <c r="H25" s="13">
        <v>1.0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</row>
    <row r="26" ht="12.0" hidden="1" customHeight="1" outlineLevel="1">
      <c r="A26" s="10" t="s">
        <v>35</v>
      </c>
      <c r="B26" s="11">
        <v>7.0</v>
      </c>
      <c r="C26" s="11">
        <v>0.0</v>
      </c>
      <c r="D26" s="11">
        <v>0.0</v>
      </c>
      <c r="E26" s="11">
        <v>0.0</v>
      </c>
      <c r="F26" s="11">
        <v>0.0</v>
      </c>
      <c r="G26" s="11">
        <v>0.0</v>
      </c>
      <c r="H26" s="11">
        <v>1.0</v>
      </c>
      <c r="I26" s="11">
        <v>2.0</v>
      </c>
      <c r="J26" s="11">
        <v>0.0</v>
      </c>
      <c r="K26" s="11">
        <v>3.0</v>
      </c>
      <c r="L26" s="11">
        <v>0.0</v>
      </c>
      <c r="M26" s="11">
        <v>0.0</v>
      </c>
      <c r="N26" s="11">
        <v>0.0</v>
      </c>
      <c r="O26" s="11">
        <v>0.0</v>
      </c>
      <c r="P26" s="11">
        <v>0.0</v>
      </c>
      <c r="Q26" s="11">
        <v>0.0</v>
      </c>
      <c r="R26" s="11">
        <v>1.0</v>
      </c>
      <c r="S26" s="11">
        <v>0.0</v>
      </c>
      <c r="T26" s="11">
        <v>0.0</v>
      </c>
      <c r="U26" s="11">
        <v>0.0</v>
      </c>
    </row>
    <row r="27" ht="12.0" hidden="1" customHeight="1" outlineLevel="1">
      <c r="A27" s="12" t="s">
        <v>36</v>
      </c>
      <c r="B27" s="13">
        <v>3.0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1.0</v>
      </c>
      <c r="J27" s="13">
        <v>0.0</v>
      </c>
      <c r="K27" s="13">
        <v>2.0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</row>
    <row r="28" ht="12.0" hidden="1" customHeight="1" outlineLevel="1">
      <c r="A28" s="10" t="s">
        <v>37</v>
      </c>
      <c r="B28" s="11">
        <v>2.0</v>
      </c>
      <c r="C28" s="11">
        <v>0.0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1.0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0.0</v>
      </c>
      <c r="P28" s="11">
        <v>0.0</v>
      </c>
      <c r="Q28" s="11">
        <v>0.0</v>
      </c>
      <c r="R28" s="11">
        <v>0.0</v>
      </c>
      <c r="S28" s="11">
        <v>0.0</v>
      </c>
      <c r="T28" s="11">
        <v>0.0</v>
      </c>
      <c r="U28" s="11">
        <v>0.0</v>
      </c>
    </row>
    <row r="29" ht="12.0" hidden="1" customHeight="1" outlineLevel="1">
      <c r="A29" s="12" t="s">
        <v>38</v>
      </c>
      <c r="B29" s="13">
        <v>15.0</v>
      </c>
      <c r="C29" s="13">
        <v>0.0</v>
      </c>
      <c r="D29" s="13">
        <v>0.0</v>
      </c>
      <c r="E29" s="13">
        <v>3.0</v>
      </c>
      <c r="F29" s="13">
        <v>0.0</v>
      </c>
      <c r="G29" s="13">
        <v>0.0</v>
      </c>
      <c r="H29" s="13">
        <v>2.0</v>
      </c>
      <c r="I29" s="13">
        <v>3.0</v>
      </c>
      <c r="J29" s="13">
        <v>0.0</v>
      </c>
      <c r="K29" s="13">
        <v>1.0</v>
      </c>
      <c r="L29" s="13">
        <v>0.0</v>
      </c>
      <c r="M29" s="13">
        <v>0.0</v>
      </c>
      <c r="N29" s="13">
        <v>0.0</v>
      </c>
      <c r="O29" s="13">
        <v>3.0</v>
      </c>
      <c r="P29" s="13">
        <v>0.0</v>
      </c>
      <c r="Q29" s="13">
        <v>0.0</v>
      </c>
      <c r="R29" s="13">
        <v>1.0</v>
      </c>
      <c r="S29" s="13">
        <v>1.0</v>
      </c>
      <c r="T29" s="13">
        <v>0.0</v>
      </c>
      <c r="U29" s="13">
        <v>1.0</v>
      </c>
    </row>
    <row r="30" ht="12.0" hidden="1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  <c r="L30" s="11">
        <v>0.0</v>
      </c>
      <c r="M30" s="11">
        <v>0.0</v>
      </c>
      <c r="N30" s="11">
        <v>0.0</v>
      </c>
      <c r="O30" s="11">
        <v>0.0</v>
      </c>
      <c r="P30" s="11">
        <v>0.0</v>
      </c>
      <c r="Q30" s="11">
        <v>0.0</v>
      </c>
      <c r="R30" s="11">
        <v>0.0</v>
      </c>
      <c r="S30" s="11">
        <v>0.0</v>
      </c>
      <c r="T30" s="11">
        <v>0.0</v>
      </c>
      <c r="U30" s="11">
        <v>0.0</v>
      </c>
    </row>
    <row r="31" ht="12.0" customHeight="1" collapsed="1">
      <c r="A31" s="14" t="s">
        <v>40</v>
      </c>
      <c r="B31" s="15">
        <v>34.0</v>
      </c>
      <c r="C31" s="15">
        <v>1.0</v>
      </c>
      <c r="D31" s="15">
        <v>0.0</v>
      </c>
      <c r="E31" s="15">
        <v>4.0</v>
      </c>
      <c r="F31" s="15">
        <v>0.0</v>
      </c>
      <c r="G31" s="15">
        <v>0.0</v>
      </c>
      <c r="H31" s="15">
        <v>7.0</v>
      </c>
      <c r="I31" s="15">
        <v>8.0</v>
      </c>
      <c r="J31" s="15">
        <v>4.0</v>
      </c>
      <c r="K31" s="15">
        <v>5.0</v>
      </c>
      <c r="L31" s="15">
        <v>1.0</v>
      </c>
      <c r="M31" s="15">
        <v>1.0</v>
      </c>
      <c r="N31" s="15">
        <v>0.0</v>
      </c>
      <c r="O31" s="15">
        <v>0.0</v>
      </c>
      <c r="P31" s="15">
        <v>0.0</v>
      </c>
      <c r="Q31" s="15">
        <v>0.0</v>
      </c>
      <c r="R31" s="15">
        <v>0.0</v>
      </c>
      <c r="S31" s="15">
        <v>0.0</v>
      </c>
      <c r="T31" s="15">
        <v>2.0</v>
      </c>
      <c r="U31" s="15">
        <v>1.0</v>
      </c>
    </row>
    <row r="32" ht="12.0" hidden="1" customHeight="1" outlineLevel="1">
      <c r="A32" s="10" t="s">
        <v>41</v>
      </c>
      <c r="B32" s="11">
        <v>15.0</v>
      </c>
      <c r="C32" s="11">
        <v>1.0</v>
      </c>
      <c r="D32" s="11">
        <v>0.0</v>
      </c>
      <c r="E32" s="11">
        <v>2.0</v>
      </c>
      <c r="F32" s="11">
        <v>0.0</v>
      </c>
      <c r="G32" s="11">
        <v>0.0</v>
      </c>
      <c r="H32" s="11">
        <v>1.0</v>
      </c>
      <c r="I32" s="11">
        <v>3.0</v>
      </c>
      <c r="J32" s="11">
        <v>0.0</v>
      </c>
      <c r="K32" s="11">
        <v>5.0</v>
      </c>
      <c r="L32" s="11">
        <v>1.0</v>
      </c>
      <c r="M32" s="11">
        <v>0.0</v>
      </c>
      <c r="N32" s="11">
        <v>0.0</v>
      </c>
      <c r="O32" s="11">
        <v>0.0</v>
      </c>
      <c r="P32" s="11">
        <v>0.0</v>
      </c>
      <c r="Q32" s="11">
        <v>0.0</v>
      </c>
      <c r="R32" s="11">
        <v>0.0</v>
      </c>
      <c r="S32" s="11">
        <v>0.0</v>
      </c>
      <c r="T32" s="11">
        <v>2.0</v>
      </c>
      <c r="U32" s="11">
        <v>0.0</v>
      </c>
    </row>
    <row r="33" ht="12.0" hidden="1" customHeight="1" outlineLevel="1">
      <c r="A33" s="12" t="s">
        <v>42</v>
      </c>
      <c r="B33" s="13">
        <v>5.0</v>
      </c>
      <c r="C33" s="13">
        <v>0.0</v>
      </c>
      <c r="D33" s="13">
        <v>0.0</v>
      </c>
      <c r="E33" s="13">
        <v>1.0</v>
      </c>
      <c r="F33" s="13">
        <v>0.0</v>
      </c>
      <c r="G33" s="13">
        <v>0.0</v>
      </c>
      <c r="H33" s="13">
        <v>1.0</v>
      </c>
      <c r="I33" s="13">
        <v>1.0</v>
      </c>
      <c r="J33" s="13">
        <v>1.0</v>
      </c>
      <c r="K33" s="13">
        <v>0.0</v>
      </c>
      <c r="L33" s="13">
        <v>0.0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0.0</v>
      </c>
      <c r="U33" s="13">
        <v>1.0</v>
      </c>
    </row>
    <row r="34" ht="12.0" hidden="1" customHeight="1" outlineLevel="1">
      <c r="A34" s="10" t="s">
        <v>43</v>
      </c>
      <c r="B34" s="11">
        <v>1.0</v>
      </c>
      <c r="C34" s="11">
        <v>0.0</v>
      </c>
      <c r="D34" s="11">
        <v>0.0</v>
      </c>
      <c r="E34" s="11">
        <v>0.0</v>
      </c>
      <c r="F34" s="11">
        <v>0.0</v>
      </c>
      <c r="G34" s="11">
        <v>0.0</v>
      </c>
      <c r="H34" s="11">
        <v>1.0</v>
      </c>
      <c r="I34" s="11">
        <v>0.0</v>
      </c>
      <c r="J34" s="11">
        <v>0.0</v>
      </c>
      <c r="K34" s="11">
        <v>0.0</v>
      </c>
      <c r="L34" s="11">
        <v>0.0</v>
      </c>
      <c r="M34" s="11">
        <v>0.0</v>
      </c>
      <c r="N34" s="11">
        <v>0.0</v>
      </c>
      <c r="O34" s="11">
        <v>0.0</v>
      </c>
      <c r="P34" s="11">
        <v>0.0</v>
      </c>
      <c r="Q34" s="11">
        <v>0.0</v>
      </c>
      <c r="R34" s="11">
        <v>0.0</v>
      </c>
      <c r="S34" s="11">
        <v>0.0</v>
      </c>
      <c r="T34" s="11">
        <v>0.0</v>
      </c>
      <c r="U34" s="11">
        <v>0.0</v>
      </c>
    </row>
    <row r="35" ht="12.0" hidden="1" customHeight="1" outlineLevel="1">
      <c r="A35" s="12" t="s">
        <v>44</v>
      </c>
      <c r="B35" s="13">
        <v>7.0</v>
      </c>
      <c r="C35" s="13">
        <v>0.0</v>
      </c>
      <c r="D35" s="13">
        <v>0.0</v>
      </c>
      <c r="E35" s="13">
        <v>0.0</v>
      </c>
      <c r="F35" s="13">
        <v>0.0</v>
      </c>
      <c r="G35" s="13">
        <v>0.0</v>
      </c>
      <c r="H35" s="13">
        <v>2.0</v>
      </c>
      <c r="I35" s="13">
        <v>3.0</v>
      </c>
      <c r="J35" s="13">
        <v>2.0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0.0</v>
      </c>
      <c r="U35" s="13">
        <v>0.0</v>
      </c>
    </row>
    <row r="36" ht="12.0" hidden="1" customHeight="1" outlineLevel="1">
      <c r="A36" s="10" t="s">
        <v>45</v>
      </c>
      <c r="B36" s="11">
        <v>6.0</v>
      </c>
      <c r="C36" s="11">
        <v>0.0</v>
      </c>
      <c r="D36" s="11">
        <v>0.0</v>
      </c>
      <c r="E36" s="11">
        <v>1.0</v>
      </c>
      <c r="F36" s="11">
        <v>0.0</v>
      </c>
      <c r="G36" s="11">
        <v>0.0</v>
      </c>
      <c r="H36" s="11">
        <v>2.0</v>
      </c>
      <c r="I36" s="11">
        <v>1.0</v>
      </c>
      <c r="J36" s="11">
        <v>1.0</v>
      </c>
      <c r="K36" s="11">
        <v>0.0</v>
      </c>
      <c r="L36" s="11">
        <v>0.0</v>
      </c>
      <c r="M36" s="11">
        <v>1.0</v>
      </c>
      <c r="N36" s="11">
        <v>0.0</v>
      </c>
      <c r="O36" s="11">
        <v>0.0</v>
      </c>
      <c r="P36" s="11">
        <v>0.0</v>
      </c>
      <c r="Q36" s="11">
        <v>0.0</v>
      </c>
      <c r="R36" s="11">
        <v>0.0</v>
      </c>
      <c r="S36" s="11">
        <v>0.0</v>
      </c>
      <c r="T36" s="11">
        <v>0.0</v>
      </c>
      <c r="U36" s="11">
        <v>0.0</v>
      </c>
    </row>
    <row r="37" ht="12.0" customHeight="1" collapsed="1">
      <c r="A37" s="8" t="s">
        <v>46</v>
      </c>
      <c r="B37" s="9">
        <v>297.0</v>
      </c>
      <c r="C37" s="9">
        <v>3.0</v>
      </c>
      <c r="D37" s="9">
        <v>0.0</v>
      </c>
      <c r="E37" s="9">
        <v>43.0</v>
      </c>
      <c r="F37" s="9">
        <v>2.0</v>
      </c>
      <c r="G37" s="9">
        <v>1.0</v>
      </c>
      <c r="H37" s="9">
        <v>45.0</v>
      </c>
      <c r="I37" s="9">
        <v>62.0</v>
      </c>
      <c r="J37" s="9">
        <v>14.0</v>
      </c>
      <c r="K37" s="9">
        <v>27.0</v>
      </c>
      <c r="L37" s="9">
        <v>23.0</v>
      </c>
      <c r="M37" s="9">
        <v>6.0</v>
      </c>
      <c r="N37" s="9">
        <v>6.0</v>
      </c>
      <c r="O37" s="9">
        <v>28.0</v>
      </c>
      <c r="P37" s="9">
        <v>12.0</v>
      </c>
      <c r="Q37" s="9">
        <v>0.0</v>
      </c>
      <c r="R37" s="9">
        <v>11.0</v>
      </c>
      <c r="S37" s="9">
        <v>3.0</v>
      </c>
      <c r="T37" s="9">
        <v>3.0</v>
      </c>
      <c r="U37" s="9">
        <v>8.0</v>
      </c>
    </row>
    <row r="38" ht="12.0" hidden="1" customHeight="1" outlineLevel="1">
      <c r="A38" s="10" t="s">
        <v>47</v>
      </c>
      <c r="B38" s="11">
        <v>254.0</v>
      </c>
      <c r="C38" s="11">
        <v>0.0</v>
      </c>
      <c r="D38" s="11">
        <v>0.0</v>
      </c>
      <c r="E38" s="11">
        <v>37.0</v>
      </c>
      <c r="F38" s="11">
        <v>0.0</v>
      </c>
      <c r="G38" s="11">
        <v>1.0</v>
      </c>
      <c r="H38" s="11">
        <v>40.0</v>
      </c>
      <c r="I38" s="11">
        <v>50.0</v>
      </c>
      <c r="J38" s="11">
        <v>9.0</v>
      </c>
      <c r="K38" s="11">
        <v>24.0</v>
      </c>
      <c r="L38" s="11">
        <v>22.0</v>
      </c>
      <c r="M38" s="11">
        <v>4.0</v>
      </c>
      <c r="N38" s="11">
        <v>5.0</v>
      </c>
      <c r="O38" s="11">
        <v>27.0</v>
      </c>
      <c r="P38" s="11">
        <v>12.0</v>
      </c>
      <c r="Q38" s="11">
        <v>0.0</v>
      </c>
      <c r="R38" s="11">
        <v>9.0</v>
      </c>
      <c r="S38" s="11">
        <v>3.0</v>
      </c>
      <c r="T38" s="11">
        <v>3.0</v>
      </c>
      <c r="U38" s="11">
        <v>8.0</v>
      </c>
    </row>
    <row r="39" ht="12.0" hidden="1" customHeight="1" outlineLevel="1">
      <c r="A39" s="12" t="s">
        <v>48</v>
      </c>
      <c r="B39" s="13">
        <v>25.0</v>
      </c>
      <c r="C39" s="13">
        <v>2.0</v>
      </c>
      <c r="D39" s="13">
        <v>0.0</v>
      </c>
      <c r="E39" s="13">
        <v>4.0</v>
      </c>
      <c r="F39" s="13">
        <v>1.0</v>
      </c>
      <c r="G39" s="13">
        <v>0.0</v>
      </c>
      <c r="H39" s="13">
        <v>2.0</v>
      </c>
      <c r="I39" s="13">
        <v>7.0</v>
      </c>
      <c r="J39" s="13">
        <v>2.0</v>
      </c>
      <c r="K39" s="13">
        <v>3.0</v>
      </c>
      <c r="L39" s="13">
        <v>0.0</v>
      </c>
      <c r="M39" s="13">
        <v>1.0</v>
      </c>
      <c r="N39" s="13">
        <v>1.0</v>
      </c>
      <c r="O39" s="13">
        <v>1.0</v>
      </c>
      <c r="P39" s="13">
        <v>0.0</v>
      </c>
      <c r="Q39" s="13">
        <v>0.0</v>
      </c>
      <c r="R39" s="13">
        <v>1.0</v>
      </c>
      <c r="S39" s="13">
        <v>0.0</v>
      </c>
      <c r="T39" s="13">
        <v>0.0</v>
      </c>
      <c r="U39" s="13">
        <v>0.0</v>
      </c>
    </row>
    <row r="40" ht="12.0" hidden="1" customHeight="1" outlineLevel="1">
      <c r="A40" s="10" t="s">
        <v>49</v>
      </c>
      <c r="B40" s="11">
        <v>7.0</v>
      </c>
      <c r="C40" s="11">
        <v>1.0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  <c r="I40" s="11">
        <v>3.0</v>
      </c>
      <c r="J40" s="11">
        <v>3.0</v>
      </c>
      <c r="K40" s="11">
        <v>0.0</v>
      </c>
      <c r="L40" s="11">
        <v>0.0</v>
      </c>
      <c r="M40" s="11">
        <v>0.0</v>
      </c>
      <c r="N40" s="11">
        <v>0.0</v>
      </c>
      <c r="O40" s="11">
        <v>0.0</v>
      </c>
      <c r="P40" s="11">
        <v>0.0</v>
      </c>
      <c r="Q40" s="11">
        <v>0.0</v>
      </c>
      <c r="R40" s="11">
        <v>0.0</v>
      </c>
      <c r="S40" s="11">
        <v>0.0</v>
      </c>
      <c r="T40" s="11">
        <v>0.0</v>
      </c>
      <c r="U40" s="11">
        <v>0.0</v>
      </c>
    </row>
    <row r="41" ht="12.0" hidden="1" customHeight="1" outlineLevel="1">
      <c r="A41" s="12" t="s">
        <v>50</v>
      </c>
      <c r="B41" s="13">
        <v>11.0</v>
      </c>
      <c r="C41" s="13">
        <v>0.0</v>
      </c>
      <c r="D41" s="13">
        <v>0.0</v>
      </c>
      <c r="E41" s="13">
        <v>2.0</v>
      </c>
      <c r="F41" s="13">
        <v>1.0</v>
      </c>
      <c r="G41" s="13">
        <v>0.0</v>
      </c>
      <c r="H41" s="13">
        <v>3.0</v>
      </c>
      <c r="I41" s="13">
        <v>2.0</v>
      </c>
      <c r="J41" s="13">
        <v>0.0</v>
      </c>
      <c r="K41" s="13">
        <v>0.0</v>
      </c>
      <c r="L41" s="13">
        <v>1.0</v>
      </c>
      <c r="M41" s="13">
        <v>1.0</v>
      </c>
      <c r="N41" s="13">
        <v>0.0</v>
      </c>
      <c r="O41" s="13">
        <v>0.0</v>
      </c>
      <c r="P41" s="13">
        <v>0.0</v>
      </c>
      <c r="Q41" s="13">
        <v>0.0</v>
      </c>
      <c r="R41" s="13">
        <v>1.0</v>
      </c>
      <c r="S41" s="13">
        <v>0.0</v>
      </c>
      <c r="T41" s="13">
        <v>0.0</v>
      </c>
      <c r="U41" s="13">
        <v>0.0</v>
      </c>
    </row>
    <row r="42" ht="12.0" customHeight="1" collapsed="1">
      <c r="A42" s="14" t="s">
        <v>51</v>
      </c>
      <c r="B42" s="15">
        <v>165.0</v>
      </c>
      <c r="C42" s="15">
        <v>2.0</v>
      </c>
      <c r="D42" s="15">
        <v>0.0</v>
      </c>
      <c r="E42" s="15">
        <v>28.0</v>
      </c>
      <c r="F42" s="15">
        <v>0.0</v>
      </c>
      <c r="G42" s="15">
        <v>2.0</v>
      </c>
      <c r="H42" s="15">
        <v>22.0</v>
      </c>
      <c r="I42" s="15">
        <v>52.0</v>
      </c>
      <c r="J42" s="15">
        <v>9.0</v>
      </c>
      <c r="K42" s="15">
        <v>16.0</v>
      </c>
      <c r="L42" s="15">
        <v>3.0</v>
      </c>
      <c r="M42" s="15">
        <v>1.0</v>
      </c>
      <c r="N42" s="15">
        <v>7.0</v>
      </c>
      <c r="O42" s="15">
        <v>11.0</v>
      </c>
      <c r="P42" s="15">
        <v>5.0</v>
      </c>
      <c r="Q42" s="15">
        <v>0.0</v>
      </c>
      <c r="R42" s="15">
        <v>3.0</v>
      </c>
      <c r="S42" s="15">
        <v>0.0</v>
      </c>
      <c r="T42" s="15">
        <v>3.0</v>
      </c>
      <c r="U42" s="15">
        <v>1.0</v>
      </c>
    </row>
    <row r="43" ht="12.0" hidden="1" customHeight="1" outlineLevel="1">
      <c r="A43" s="10" t="s">
        <v>52</v>
      </c>
      <c r="B43" s="11">
        <v>43.0</v>
      </c>
      <c r="C43" s="11">
        <v>0.0</v>
      </c>
      <c r="D43" s="11">
        <v>0.0</v>
      </c>
      <c r="E43" s="11">
        <v>11.0</v>
      </c>
      <c r="F43" s="11">
        <v>0.0</v>
      </c>
      <c r="G43" s="11">
        <v>0.0</v>
      </c>
      <c r="H43" s="11">
        <v>5.0</v>
      </c>
      <c r="I43" s="11">
        <v>15.0</v>
      </c>
      <c r="J43" s="11">
        <v>0.0</v>
      </c>
      <c r="K43" s="11">
        <v>5.0</v>
      </c>
      <c r="L43" s="11">
        <v>0.0</v>
      </c>
      <c r="M43" s="11">
        <v>0.0</v>
      </c>
      <c r="N43" s="11">
        <v>2.0</v>
      </c>
      <c r="O43" s="11">
        <v>0.0</v>
      </c>
      <c r="P43" s="11">
        <v>1.0</v>
      </c>
      <c r="Q43" s="11">
        <v>0.0</v>
      </c>
      <c r="R43" s="11">
        <v>2.0</v>
      </c>
      <c r="S43" s="11">
        <v>0.0</v>
      </c>
      <c r="T43" s="11">
        <v>2.0</v>
      </c>
      <c r="U43" s="11">
        <v>0.0</v>
      </c>
    </row>
    <row r="44" ht="12.0" hidden="1" customHeight="1" outlineLevel="1">
      <c r="A44" s="12" t="s">
        <v>53</v>
      </c>
      <c r="B44" s="13">
        <v>10.0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9.0</v>
      </c>
      <c r="J44" s="13">
        <v>0.0</v>
      </c>
      <c r="K44" s="13">
        <v>0.0</v>
      </c>
      <c r="L44" s="13">
        <v>0.0</v>
      </c>
      <c r="M44" s="13">
        <v>0.0</v>
      </c>
      <c r="N44" s="13">
        <v>0.0</v>
      </c>
      <c r="O44" s="13">
        <v>0.0</v>
      </c>
      <c r="P44" s="13">
        <v>1.0</v>
      </c>
      <c r="Q44" s="13">
        <v>0.0</v>
      </c>
      <c r="R44" s="13">
        <v>0.0</v>
      </c>
      <c r="S44" s="13">
        <v>0.0</v>
      </c>
      <c r="T44" s="13">
        <v>0.0</v>
      </c>
      <c r="U44" s="13">
        <v>0.0</v>
      </c>
    </row>
    <row r="45" ht="12.0" hidden="1" customHeight="1" outlineLevel="1">
      <c r="A45" s="10" t="s">
        <v>54</v>
      </c>
      <c r="B45" s="11">
        <v>112.0</v>
      </c>
      <c r="C45" s="11">
        <v>2.0</v>
      </c>
      <c r="D45" s="11">
        <v>0.0</v>
      </c>
      <c r="E45" s="11">
        <v>17.0</v>
      </c>
      <c r="F45" s="11">
        <v>0.0</v>
      </c>
      <c r="G45" s="11">
        <v>2.0</v>
      </c>
      <c r="H45" s="11">
        <v>17.0</v>
      </c>
      <c r="I45" s="11">
        <v>28.0</v>
      </c>
      <c r="J45" s="11">
        <v>9.0</v>
      </c>
      <c r="K45" s="11">
        <v>11.0</v>
      </c>
      <c r="L45" s="11">
        <v>3.0</v>
      </c>
      <c r="M45" s="11">
        <v>1.0</v>
      </c>
      <c r="N45" s="11">
        <v>5.0</v>
      </c>
      <c r="O45" s="11">
        <v>11.0</v>
      </c>
      <c r="P45" s="11">
        <v>3.0</v>
      </c>
      <c r="Q45" s="11">
        <v>0.0</v>
      </c>
      <c r="R45" s="11">
        <v>1.0</v>
      </c>
      <c r="S45" s="11">
        <v>0.0</v>
      </c>
      <c r="T45" s="11">
        <v>1.0</v>
      </c>
      <c r="U45" s="11">
        <v>1.0</v>
      </c>
    </row>
    <row r="46" ht="12.0" customHeight="1" collapsed="1">
      <c r="A46" s="8" t="s">
        <v>55</v>
      </c>
      <c r="B46" s="9">
        <v>20.0</v>
      </c>
      <c r="C46" s="9">
        <v>0.0</v>
      </c>
      <c r="D46" s="9">
        <v>0.0</v>
      </c>
      <c r="E46" s="9">
        <v>2.0</v>
      </c>
      <c r="F46" s="9">
        <v>0.0</v>
      </c>
      <c r="G46" s="9">
        <v>0.0</v>
      </c>
      <c r="H46" s="9">
        <v>2.0</v>
      </c>
      <c r="I46" s="9">
        <v>4.0</v>
      </c>
      <c r="J46" s="9">
        <v>2.0</v>
      </c>
      <c r="K46" s="9">
        <v>4.0</v>
      </c>
      <c r="L46" s="9">
        <v>0.0</v>
      </c>
      <c r="M46" s="9">
        <v>0.0</v>
      </c>
      <c r="N46" s="9">
        <v>2.0</v>
      </c>
      <c r="O46" s="9">
        <v>1.0</v>
      </c>
      <c r="P46" s="9">
        <v>0.0</v>
      </c>
      <c r="Q46" s="9">
        <v>0.0</v>
      </c>
      <c r="R46" s="9">
        <v>1.0</v>
      </c>
      <c r="S46" s="9">
        <v>0.0</v>
      </c>
      <c r="T46" s="9">
        <v>1.0</v>
      </c>
      <c r="U46" s="9">
        <v>1.0</v>
      </c>
    </row>
    <row r="47" ht="12.0" hidden="1" customHeight="1" outlineLevel="1">
      <c r="A47" s="10" t="s">
        <v>56</v>
      </c>
      <c r="B47" s="11">
        <v>11.0</v>
      </c>
      <c r="C47" s="11">
        <v>0.0</v>
      </c>
      <c r="D47" s="11">
        <v>0.0</v>
      </c>
      <c r="E47" s="11">
        <v>1.0</v>
      </c>
      <c r="F47" s="11">
        <v>0.0</v>
      </c>
      <c r="G47" s="11">
        <v>0.0</v>
      </c>
      <c r="H47" s="11">
        <v>1.0</v>
      </c>
      <c r="I47" s="11">
        <v>1.0</v>
      </c>
      <c r="J47" s="11">
        <v>2.0</v>
      </c>
      <c r="K47" s="11">
        <v>3.0</v>
      </c>
      <c r="L47" s="11">
        <v>0.0</v>
      </c>
      <c r="M47" s="11">
        <v>0.0</v>
      </c>
      <c r="N47" s="11">
        <v>1.0</v>
      </c>
      <c r="O47" s="11">
        <v>0.0</v>
      </c>
      <c r="P47" s="11">
        <v>0.0</v>
      </c>
      <c r="Q47" s="11">
        <v>0.0</v>
      </c>
      <c r="R47" s="11">
        <v>1.0</v>
      </c>
      <c r="S47" s="11">
        <v>0.0</v>
      </c>
      <c r="T47" s="11">
        <v>0.0</v>
      </c>
      <c r="U47" s="11">
        <v>1.0</v>
      </c>
    </row>
    <row r="48" ht="12.0" hidden="1" customHeight="1" outlineLevel="1">
      <c r="A48" s="12" t="s">
        <v>57</v>
      </c>
      <c r="B48" s="13">
        <v>9.0</v>
      </c>
      <c r="C48" s="13">
        <v>0.0</v>
      </c>
      <c r="D48" s="13">
        <v>0.0</v>
      </c>
      <c r="E48" s="13">
        <v>1.0</v>
      </c>
      <c r="F48" s="13">
        <v>0.0</v>
      </c>
      <c r="G48" s="13">
        <v>0.0</v>
      </c>
      <c r="H48" s="13">
        <v>1.0</v>
      </c>
      <c r="I48" s="13">
        <v>3.0</v>
      </c>
      <c r="J48" s="13">
        <v>0.0</v>
      </c>
      <c r="K48" s="13">
        <v>1.0</v>
      </c>
      <c r="L48" s="13">
        <v>0.0</v>
      </c>
      <c r="M48" s="13">
        <v>0.0</v>
      </c>
      <c r="N48" s="13">
        <v>1.0</v>
      </c>
      <c r="O48" s="13">
        <v>1.0</v>
      </c>
      <c r="P48" s="13">
        <v>0.0</v>
      </c>
      <c r="Q48" s="13">
        <v>0.0</v>
      </c>
      <c r="R48" s="13">
        <v>0.0</v>
      </c>
      <c r="S48" s="13">
        <v>0.0</v>
      </c>
      <c r="T48" s="13">
        <v>1.0</v>
      </c>
      <c r="U48" s="13">
        <v>0.0</v>
      </c>
    </row>
    <row r="49" ht="12.0" customHeight="1" collapsed="1">
      <c r="A49" s="14" t="s">
        <v>58</v>
      </c>
      <c r="B49" s="15">
        <v>71.0</v>
      </c>
      <c r="C49" s="15">
        <v>3.0</v>
      </c>
      <c r="D49" s="15">
        <v>0.0</v>
      </c>
      <c r="E49" s="15">
        <v>12.0</v>
      </c>
      <c r="F49" s="15">
        <v>0.0</v>
      </c>
      <c r="G49" s="15">
        <v>1.0</v>
      </c>
      <c r="H49" s="15">
        <v>9.0</v>
      </c>
      <c r="I49" s="15">
        <v>16.0</v>
      </c>
      <c r="J49" s="15">
        <v>4.0</v>
      </c>
      <c r="K49" s="15">
        <v>7.0</v>
      </c>
      <c r="L49" s="15">
        <v>6.0</v>
      </c>
      <c r="M49" s="15">
        <v>0.0</v>
      </c>
      <c r="N49" s="15">
        <v>0.0</v>
      </c>
      <c r="O49" s="15">
        <v>5.0</v>
      </c>
      <c r="P49" s="15">
        <v>2.0</v>
      </c>
      <c r="Q49" s="15">
        <v>0.0</v>
      </c>
      <c r="R49" s="15">
        <v>1.0</v>
      </c>
      <c r="S49" s="15">
        <v>2.0</v>
      </c>
      <c r="T49" s="15">
        <v>1.0</v>
      </c>
      <c r="U49" s="15">
        <v>2.0</v>
      </c>
    </row>
    <row r="50" ht="12.0" hidden="1" customHeight="1" outlineLevel="1">
      <c r="A50" s="10" t="s">
        <v>59</v>
      </c>
      <c r="B50" s="11">
        <v>26.0</v>
      </c>
      <c r="C50" s="11">
        <v>0.0</v>
      </c>
      <c r="D50" s="11">
        <v>0.0</v>
      </c>
      <c r="E50" s="11">
        <v>3.0</v>
      </c>
      <c r="F50" s="11">
        <v>0.0</v>
      </c>
      <c r="G50" s="11">
        <v>1.0</v>
      </c>
      <c r="H50" s="11">
        <v>5.0</v>
      </c>
      <c r="I50" s="11">
        <v>4.0</v>
      </c>
      <c r="J50" s="11">
        <v>2.0</v>
      </c>
      <c r="K50" s="11">
        <v>2.0</v>
      </c>
      <c r="L50" s="11">
        <v>5.0</v>
      </c>
      <c r="M50" s="11">
        <v>0.0</v>
      </c>
      <c r="N50" s="11">
        <v>0.0</v>
      </c>
      <c r="O50" s="11">
        <v>0.0</v>
      </c>
      <c r="P50" s="11">
        <v>2.0</v>
      </c>
      <c r="Q50" s="11">
        <v>0.0</v>
      </c>
      <c r="R50" s="11">
        <v>1.0</v>
      </c>
      <c r="S50" s="11">
        <v>0.0</v>
      </c>
      <c r="T50" s="11">
        <v>1.0</v>
      </c>
      <c r="U50" s="11">
        <v>0.0</v>
      </c>
    </row>
    <row r="51" ht="12.0" hidden="1" customHeight="1" outlineLevel="1">
      <c r="A51" s="12" t="s">
        <v>60</v>
      </c>
      <c r="B51" s="13">
        <v>9.0</v>
      </c>
      <c r="C51" s="13">
        <v>2.0</v>
      </c>
      <c r="D51" s="13">
        <v>0.0</v>
      </c>
      <c r="E51" s="13">
        <v>2.0</v>
      </c>
      <c r="F51" s="13">
        <v>0.0</v>
      </c>
      <c r="G51" s="13">
        <v>0.0</v>
      </c>
      <c r="H51" s="13">
        <v>2.0</v>
      </c>
      <c r="I51" s="13">
        <v>1.0</v>
      </c>
      <c r="J51" s="13">
        <v>0.0</v>
      </c>
      <c r="K51" s="13">
        <v>2.0</v>
      </c>
      <c r="L51" s="13">
        <v>0.0</v>
      </c>
      <c r="M51" s="13">
        <v>0.0</v>
      </c>
      <c r="N51" s="13">
        <v>0.0</v>
      </c>
      <c r="O51" s="13">
        <v>0.0</v>
      </c>
      <c r="P51" s="13">
        <v>0.0</v>
      </c>
      <c r="Q51" s="13">
        <v>0.0</v>
      </c>
      <c r="R51" s="13">
        <v>0.0</v>
      </c>
      <c r="S51" s="13">
        <v>0.0</v>
      </c>
      <c r="T51" s="13">
        <v>0.0</v>
      </c>
      <c r="U51" s="13">
        <v>0.0</v>
      </c>
    </row>
    <row r="52" ht="12.0" hidden="1" customHeight="1" outlineLevel="1">
      <c r="A52" s="10" t="s">
        <v>61</v>
      </c>
      <c r="B52" s="11">
        <v>4.0</v>
      </c>
      <c r="C52" s="11">
        <v>0.0</v>
      </c>
      <c r="D52" s="11">
        <v>0.0</v>
      </c>
      <c r="E52" s="11">
        <v>1.0</v>
      </c>
      <c r="F52" s="11">
        <v>0.0</v>
      </c>
      <c r="G52" s="11">
        <v>0.0</v>
      </c>
      <c r="H52" s="11">
        <v>0.0</v>
      </c>
      <c r="I52" s="11">
        <v>1.0</v>
      </c>
      <c r="J52" s="11">
        <v>1.0</v>
      </c>
      <c r="K52" s="11">
        <v>0.0</v>
      </c>
      <c r="L52" s="11">
        <v>0.0</v>
      </c>
      <c r="M52" s="11">
        <v>0.0</v>
      </c>
      <c r="N52" s="11">
        <v>0.0</v>
      </c>
      <c r="O52" s="11">
        <v>1.0</v>
      </c>
      <c r="P52" s="11">
        <v>0.0</v>
      </c>
      <c r="Q52" s="11">
        <v>0.0</v>
      </c>
      <c r="R52" s="11">
        <v>0.0</v>
      </c>
      <c r="S52" s="11">
        <v>0.0</v>
      </c>
      <c r="T52" s="11">
        <v>0.0</v>
      </c>
      <c r="U52" s="11">
        <v>0.0</v>
      </c>
    </row>
    <row r="53" ht="12.0" hidden="1" customHeight="1" outlineLevel="1">
      <c r="A53" s="12" t="s">
        <v>62</v>
      </c>
      <c r="B53" s="13">
        <v>32.0</v>
      </c>
      <c r="C53" s="13">
        <v>1.0</v>
      </c>
      <c r="D53" s="13">
        <v>0.0</v>
      </c>
      <c r="E53" s="13">
        <v>6.0</v>
      </c>
      <c r="F53" s="13">
        <v>0.0</v>
      </c>
      <c r="G53" s="13">
        <v>0.0</v>
      </c>
      <c r="H53" s="13">
        <v>2.0</v>
      </c>
      <c r="I53" s="13">
        <v>10.0</v>
      </c>
      <c r="J53" s="13">
        <v>1.0</v>
      </c>
      <c r="K53" s="13">
        <v>3.0</v>
      </c>
      <c r="L53" s="13">
        <v>1.0</v>
      </c>
      <c r="M53" s="13">
        <v>0.0</v>
      </c>
      <c r="N53" s="13">
        <v>0.0</v>
      </c>
      <c r="O53" s="13">
        <v>4.0</v>
      </c>
      <c r="P53" s="13">
        <v>0.0</v>
      </c>
      <c r="Q53" s="13">
        <v>0.0</v>
      </c>
      <c r="R53" s="13">
        <v>0.0</v>
      </c>
      <c r="S53" s="13">
        <v>2.0</v>
      </c>
      <c r="T53" s="13">
        <v>0.0</v>
      </c>
      <c r="U53" s="13">
        <v>2.0</v>
      </c>
    </row>
    <row r="54" ht="12.0" customHeight="1">
      <c r="A54" s="8" t="s">
        <v>63</v>
      </c>
      <c r="B54" s="9">
        <v>183.0</v>
      </c>
      <c r="C54" s="9">
        <v>0.0</v>
      </c>
      <c r="D54" s="9">
        <v>0.0</v>
      </c>
      <c r="E54" s="9">
        <v>16.0</v>
      </c>
      <c r="F54" s="9">
        <v>0.0</v>
      </c>
      <c r="G54" s="9">
        <v>0.0</v>
      </c>
      <c r="H54" s="9">
        <v>21.0</v>
      </c>
      <c r="I54" s="9">
        <v>58.0</v>
      </c>
      <c r="J54" s="9">
        <v>1.0</v>
      </c>
      <c r="K54" s="9">
        <v>16.0</v>
      </c>
      <c r="L54" s="9">
        <v>14.0</v>
      </c>
      <c r="M54" s="9">
        <v>2.0</v>
      </c>
      <c r="N54" s="9">
        <v>6.0</v>
      </c>
      <c r="O54" s="9">
        <v>15.0</v>
      </c>
      <c r="P54" s="9">
        <v>13.0</v>
      </c>
      <c r="Q54" s="9">
        <v>0.0</v>
      </c>
      <c r="R54" s="9">
        <v>6.0</v>
      </c>
      <c r="S54" s="9">
        <v>3.0</v>
      </c>
      <c r="T54" s="9">
        <v>1.0</v>
      </c>
      <c r="U54" s="9">
        <v>11.0</v>
      </c>
    </row>
    <row r="55" ht="12.0" customHeight="1">
      <c r="A55" s="14" t="s">
        <v>64</v>
      </c>
      <c r="B55" s="15">
        <v>46.0</v>
      </c>
      <c r="C55" s="15">
        <v>0.0</v>
      </c>
      <c r="D55" s="15">
        <v>0.0</v>
      </c>
      <c r="E55" s="15">
        <v>5.0</v>
      </c>
      <c r="F55" s="15">
        <v>0.0</v>
      </c>
      <c r="G55" s="15">
        <v>0.0</v>
      </c>
      <c r="H55" s="15">
        <v>10.0</v>
      </c>
      <c r="I55" s="15">
        <v>13.0</v>
      </c>
      <c r="J55" s="15">
        <v>5.0</v>
      </c>
      <c r="K55" s="15">
        <v>3.0</v>
      </c>
      <c r="L55" s="15">
        <v>4.0</v>
      </c>
      <c r="M55" s="15">
        <v>0.0</v>
      </c>
      <c r="N55" s="15">
        <v>2.0</v>
      </c>
      <c r="O55" s="15">
        <v>1.0</v>
      </c>
      <c r="P55" s="15">
        <v>2.0</v>
      </c>
      <c r="Q55" s="15">
        <v>0.0</v>
      </c>
      <c r="R55" s="15">
        <v>1.0</v>
      </c>
      <c r="S55" s="15">
        <v>0.0</v>
      </c>
      <c r="T55" s="15">
        <v>0.0</v>
      </c>
      <c r="U55" s="15">
        <v>0.0</v>
      </c>
    </row>
    <row r="56" ht="12.0" customHeight="1">
      <c r="A56" s="8" t="s">
        <v>65</v>
      </c>
      <c r="B56" s="9">
        <v>7.0</v>
      </c>
      <c r="C56" s="9">
        <v>0.0</v>
      </c>
      <c r="D56" s="9">
        <v>0.0</v>
      </c>
      <c r="E56" s="9">
        <v>3.0</v>
      </c>
      <c r="F56" s="9">
        <v>0.0</v>
      </c>
      <c r="G56" s="9">
        <v>0.0</v>
      </c>
      <c r="H56" s="9">
        <v>2.0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>
        <v>1.0</v>
      </c>
      <c r="O56" s="9">
        <v>1.0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</row>
    <row r="57" ht="12.0" customHeight="1" collapsed="1">
      <c r="A57" s="14" t="s">
        <v>66</v>
      </c>
      <c r="B57" s="15">
        <v>62.0</v>
      </c>
      <c r="C57" s="15">
        <v>0.0</v>
      </c>
      <c r="D57" s="15">
        <v>0.0</v>
      </c>
      <c r="E57" s="15">
        <v>10.0</v>
      </c>
      <c r="F57" s="15">
        <v>1.0</v>
      </c>
      <c r="G57" s="15">
        <v>0.0</v>
      </c>
      <c r="H57" s="15">
        <v>14.0</v>
      </c>
      <c r="I57" s="15">
        <v>11.0</v>
      </c>
      <c r="J57" s="15">
        <v>1.0</v>
      </c>
      <c r="K57" s="15">
        <v>8.0</v>
      </c>
      <c r="L57" s="15">
        <v>1.0</v>
      </c>
      <c r="M57" s="15">
        <v>1.0</v>
      </c>
      <c r="N57" s="15">
        <v>1.0</v>
      </c>
      <c r="O57" s="15">
        <v>5.0</v>
      </c>
      <c r="P57" s="15">
        <v>5.0</v>
      </c>
      <c r="Q57" s="15">
        <v>0.0</v>
      </c>
      <c r="R57" s="15">
        <v>2.0</v>
      </c>
      <c r="S57" s="15">
        <v>1.0</v>
      </c>
      <c r="T57" s="15">
        <v>1.0</v>
      </c>
      <c r="U57" s="15">
        <v>0.0</v>
      </c>
    </row>
    <row r="58" ht="12.0" hidden="1" customHeight="1" outlineLevel="1">
      <c r="A58" s="10" t="s">
        <v>67</v>
      </c>
      <c r="B58" s="11">
        <v>11.0</v>
      </c>
      <c r="C58" s="11">
        <v>0.0</v>
      </c>
      <c r="D58" s="11">
        <v>0.0</v>
      </c>
      <c r="E58" s="11">
        <v>1.0</v>
      </c>
      <c r="F58" s="11">
        <v>1.0</v>
      </c>
      <c r="G58" s="11">
        <v>0.0</v>
      </c>
      <c r="H58" s="11">
        <v>2.0</v>
      </c>
      <c r="I58" s="11">
        <v>2.0</v>
      </c>
      <c r="J58" s="11">
        <v>1.0</v>
      </c>
      <c r="K58" s="11">
        <v>1.0</v>
      </c>
      <c r="L58" s="11">
        <v>0.0</v>
      </c>
      <c r="M58" s="11">
        <v>1.0</v>
      </c>
      <c r="N58" s="11">
        <v>0.0</v>
      </c>
      <c r="O58" s="11">
        <v>1.0</v>
      </c>
      <c r="P58" s="11">
        <v>1.0</v>
      </c>
      <c r="Q58" s="11">
        <v>0.0</v>
      </c>
      <c r="R58" s="11">
        <v>0.0</v>
      </c>
      <c r="S58" s="11">
        <v>0.0</v>
      </c>
      <c r="T58" s="11">
        <v>0.0</v>
      </c>
      <c r="U58" s="11">
        <v>0.0</v>
      </c>
    </row>
    <row r="59" ht="12.0" hidden="1" customHeight="1" outlineLevel="1">
      <c r="A59" s="12" t="s">
        <v>68</v>
      </c>
      <c r="B59" s="13">
        <v>29.0</v>
      </c>
      <c r="C59" s="13">
        <v>0.0</v>
      </c>
      <c r="D59" s="13">
        <v>0.0</v>
      </c>
      <c r="E59" s="13">
        <v>4.0</v>
      </c>
      <c r="F59" s="13">
        <v>0.0</v>
      </c>
      <c r="G59" s="13">
        <v>0.0</v>
      </c>
      <c r="H59" s="13">
        <v>8.0</v>
      </c>
      <c r="I59" s="13">
        <v>6.0</v>
      </c>
      <c r="J59" s="13">
        <v>0.0</v>
      </c>
      <c r="K59" s="13">
        <v>3.0</v>
      </c>
      <c r="L59" s="13">
        <v>1.0</v>
      </c>
      <c r="M59" s="13">
        <v>0.0</v>
      </c>
      <c r="N59" s="13">
        <v>0.0</v>
      </c>
      <c r="O59" s="13">
        <v>2.0</v>
      </c>
      <c r="P59" s="13">
        <v>2.0</v>
      </c>
      <c r="Q59" s="13">
        <v>0.0</v>
      </c>
      <c r="R59" s="13">
        <v>1.0</v>
      </c>
      <c r="S59" s="13">
        <v>1.0</v>
      </c>
      <c r="T59" s="13">
        <v>1.0</v>
      </c>
      <c r="U59" s="13">
        <v>0.0</v>
      </c>
    </row>
    <row r="60" ht="12.0" hidden="1" customHeight="1" outlineLevel="1">
      <c r="A60" s="10" t="s">
        <v>69</v>
      </c>
      <c r="B60" s="11">
        <v>22.0</v>
      </c>
      <c r="C60" s="11">
        <v>0.0</v>
      </c>
      <c r="D60" s="11">
        <v>0.0</v>
      </c>
      <c r="E60" s="11">
        <v>5.0</v>
      </c>
      <c r="F60" s="11">
        <v>0.0</v>
      </c>
      <c r="G60" s="11">
        <v>0.0</v>
      </c>
      <c r="H60" s="11">
        <v>4.0</v>
      </c>
      <c r="I60" s="11">
        <v>3.0</v>
      </c>
      <c r="J60" s="11">
        <v>0.0</v>
      </c>
      <c r="K60" s="11">
        <v>4.0</v>
      </c>
      <c r="L60" s="11">
        <v>0.0</v>
      </c>
      <c r="M60" s="11">
        <v>0.0</v>
      </c>
      <c r="N60" s="11">
        <v>1.0</v>
      </c>
      <c r="O60" s="11">
        <v>2.0</v>
      </c>
      <c r="P60" s="11">
        <v>2.0</v>
      </c>
      <c r="Q60" s="11">
        <v>0.0</v>
      </c>
      <c r="R60" s="11">
        <v>1.0</v>
      </c>
      <c r="S60" s="11">
        <v>0.0</v>
      </c>
      <c r="T60" s="11">
        <v>0.0</v>
      </c>
      <c r="U60" s="11">
        <v>0.0</v>
      </c>
    </row>
    <row r="61" ht="12.0" customHeight="1">
      <c r="A61" s="8" t="s">
        <v>70</v>
      </c>
      <c r="B61" s="9">
        <v>5.0</v>
      </c>
      <c r="C61" s="9">
        <v>0.0</v>
      </c>
      <c r="D61" s="9">
        <v>0.0</v>
      </c>
      <c r="E61" s="9">
        <v>1.0</v>
      </c>
      <c r="F61" s="9">
        <v>0.0</v>
      </c>
      <c r="G61" s="9">
        <v>0.0</v>
      </c>
      <c r="H61" s="9">
        <v>1.0</v>
      </c>
      <c r="I61" s="9">
        <v>2.0</v>
      </c>
      <c r="J61" s="9">
        <v>1.0</v>
      </c>
      <c r="K61" s="9">
        <v>0.0</v>
      </c>
      <c r="L61" s="9">
        <v>0.0</v>
      </c>
      <c r="M61" s="9">
        <v>0.0</v>
      </c>
      <c r="N61" s="9">
        <v>0.0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  <c r="U61" s="9">
        <v>0.0</v>
      </c>
    </row>
    <row r="62" ht="12.0" customHeight="1" collapsed="1">
      <c r="A62" s="14" t="s">
        <v>71</v>
      </c>
      <c r="B62" s="15">
        <v>3.0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1.0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1.0</v>
      </c>
      <c r="P62" s="15">
        <v>0.0</v>
      </c>
      <c r="Q62" s="15">
        <v>0.0</v>
      </c>
      <c r="R62" s="15">
        <v>0.0</v>
      </c>
      <c r="S62" s="15">
        <v>0.0</v>
      </c>
      <c r="T62" s="15">
        <v>0.0</v>
      </c>
      <c r="U62" s="15">
        <v>1.0</v>
      </c>
    </row>
    <row r="63" ht="12.0" hidden="1" customHeight="1" outlineLevel="1">
      <c r="A63" s="10" t="s">
        <v>72</v>
      </c>
      <c r="B63" s="11" t="str">
        <f t="shared" ref="B63:B64" si="2">SUM(C63:U63)</f>
        <v>#REF!</v>
      </c>
      <c r="C63" s="11" t="str">
        <f t="shared" ref="C63:U63" si="1">COUNTIF(#REF!,CONCATENATE(#REF!,"_EM_",$A63,"_",C$1))</f>
        <v>#REF!</v>
      </c>
      <c r="D63" s="11" t="str">
        <f t="shared" si="1"/>
        <v>#REF!</v>
      </c>
      <c r="E63" s="11" t="str">
        <f t="shared" si="1"/>
        <v>#REF!</v>
      </c>
      <c r="F63" s="11" t="str">
        <f t="shared" si="1"/>
        <v>#REF!</v>
      </c>
      <c r="G63" s="11" t="str">
        <f t="shared" si="1"/>
        <v>#REF!</v>
      </c>
      <c r="H63" s="11" t="str">
        <f t="shared" si="1"/>
        <v>#REF!</v>
      </c>
      <c r="I63" s="11" t="str">
        <f t="shared" si="1"/>
        <v>#REF!</v>
      </c>
      <c r="J63" s="11" t="str">
        <f t="shared" si="1"/>
        <v>#REF!</v>
      </c>
      <c r="K63" s="11" t="str">
        <f t="shared" si="1"/>
        <v>#REF!</v>
      </c>
      <c r="L63" s="11" t="str">
        <f t="shared" si="1"/>
        <v>#REF!</v>
      </c>
      <c r="M63" s="11" t="str">
        <f t="shared" si="1"/>
        <v>#REF!</v>
      </c>
      <c r="N63" s="11" t="str">
        <f t="shared" si="1"/>
        <v>#REF!</v>
      </c>
      <c r="O63" s="11" t="str">
        <f t="shared" si="1"/>
        <v>#REF!</v>
      </c>
      <c r="P63" s="11" t="str">
        <f t="shared" si="1"/>
        <v>#REF!</v>
      </c>
      <c r="Q63" s="11" t="str">
        <f t="shared" si="1"/>
        <v>#REF!</v>
      </c>
      <c r="R63" s="11" t="str">
        <f t="shared" si="1"/>
        <v>#REF!</v>
      </c>
      <c r="S63" s="11" t="str">
        <f t="shared" si="1"/>
        <v>#REF!</v>
      </c>
      <c r="T63" s="11" t="str">
        <f t="shared" si="1"/>
        <v>#REF!</v>
      </c>
      <c r="U63" s="11" t="str">
        <f t="shared" si="1"/>
        <v>#REF!</v>
      </c>
    </row>
    <row r="64" ht="12.0" hidden="1" customHeight="1" outlineLevel="1">
      <c r="A64" s="12" t="s">
        <v>73</v>
      </c>
      <c r="B64" s="13" t="str">
        <f t="shared" si="2"/>
        <v>#REF!</v>
      </c>
      <c r="C64" s="13" t="str">
        <f t="shared" ref="C64:U64" si="3">COUNTIF(#REF!,CONCATENATE(#REF!,"_EM_",$A64,"_",C$1))</f>
        <v>#REF!</v>
      </c>
      <c r="D64" s="13" t="str">
        <f t="shared" si="3"/>
        <v>#REF!</v>
      </c>
      <c r="E64" s="13" t="str">
        <f t="shared" si="3"/>
        <v>#REF!</v>
      </c>
      <c r="F64" s="13" t="str">
        <f t="shared" si="3"/>
        <v>#REF!</v>
      </c>
      <c r="G64" s="13" t="str">
        <f t="shared" si="3"/>
        <v>#REF!</v>
      </c>
      <c r="H64" s="13" t="str">
        <f t="shared" si="3"/>
        <v>#REF!</v>
      </c>
      <c r="I64" s="13" t="str">
        <f t="shared" si="3"/>
        <v>#REF!</v>
      </c>
      <c r="J64" s="13" t="str">
        <f t="shared" si="3"/>
        <v>#REF!</v>
      </c>
      <c r="K64" s="13" t="str">
        <f t="shared" si="3"/>
        <v>#REF!</v>
      </c>
      <c r="L64" s="13" t="str">
        <f t="shared" si="3"/>
        <v>#REF!</v>
      </c>
      <c r="M64" s="13" t="str">
        <f t="shared" si="3"/>
        <v>#REF!</v>
      </c>
      <c r="N64" s="13" t="str">
        <f t="shared" si="3"/>
        <v>#REF!</v>
      </c>
      <c r="O64" s="13" t="str">
        <f t="shared" si="3"/>
        <v>#REF!</v>
      </c>
      <c r="P64" s="13" t="str">
        <f t="shared" si="3"/>
        <v>#REF!</v>
      </c>
      <c r="Q64" s="13" t="str">
        <f t="shared" si="3"/>
        <v>#REF!</v>
      </c>
      <c r="R64" s="13" t="str">
        <f t="shared" si="3"/>
        <v>#REF!</v>
      </c>
      <c r="S64" s="13" t="str">
        <f t="shared" si="3"/>
        <v>#REF!</v>
      </c>
      <c r="T64" s="13" t="str">
        <f t="shared" si="3"/>
        <v>#REF!</v>
      </c>
      <c r="U64" s="13" t="str">
        <f t="shared" si="3"/>
        <v>#REF!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11" width="9.71"/>
    <col customWidth="1" min="12" max="26" width="10.71"/>
  </cols>
  <sheetData>
    <row r="1" ht="19.5" customHeight="1">
      <c r="A1" s="2" t="s">
        <v>4</v>
      </c>
      <c r="B1" s="18" t="s">
        <v>5</v>
      </c>
      <c r="C1" s="27" t="s">
        <v>105</v>
      </c>
      <c r="D1" s="27" t="s">
        <v>106</v>
      </c>
      <c r="E1" s="27" t="s">
        <v>107</v>
      </c>
      <c r="F1" s="31" t="s">
        <v>108</v>
      </c>
      <c r="G1" s="27" t="s">
        <v>109</v>
      </c>
      <c r="H1" s="32" t="s">
        <v>110</v>
      </c>
      <c r="I1" s="32" t="s">
        <v>111</v>
      </c>
      <c r="J1" s="32" t="s">
        <v>112</v>
      </c>
      <c r="K1" s="33" t="s">
        <v>113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155.0</v>
      </c>
      <c r="C2" s="9">
        <v>36.0</v>
      </c>
      <c r="D2" s="9">
        <v>23.0</v>
      </c>
      <c r="E2" s="9">
        <v>23.0</v>
      </c>
      <c r="F2" s="9">
        <v>19.0</v>
      </c>
      <c r="G2" s="9">
        <v>12.0</v>
      </c>
      <c r="H2" s="9">
        <v>9.0</v>
      </c>
      <c r="I2" s="9">
        <v>0.0</v>
      </c>
      <c r="J2" s="9">
        <v>1.0</v>
      </c>
      <c r="K2" s="9">
        <v>32.0</v>
      </c>
    </row>
    <row r="3" ht="12.0" hidden="1" customHeight="1" outlineLevel="1">
      <c r="A3" s="10" t="s">
        <v>12</v>
      </c>
      <c r="B3" s="11">
        <v>8.0</v>
      </c>
      <c r="C3" s="11">
        <v>1.0</v>
      </c>
      <c r="D3" s="11">
        <v>0.0</v>
      </c>
      <c r="E3" s="11">
        <v>2.0</v>
      </c>
      <c r="F3" s="11">
        <v>0.0</v>
      </c>
      <c r="G3" s="11">
        <v>0.0</v>
      </c>
      <c r="H3" s="11">
        <v>2.0</v>
      </c>
      <c r="I3" s="11">
        <v>0.0</v>
      </c>
      <c r="J3" s="11">
        <v>1.0</v>
      </c>
      <c r="K3" s="11">
        <v>2.0</v>
      </c>
    </row>
    <row r="4" ht="12.0" hidden="1" customHeight="1" outlineLevel="1">
      <c r="A4" s="12" t="s">
        <v>13</v>
      </c>
      <c r="B4" s="13">
        <v>19.0</v>
      </c>
      <c r="C4" s="13">
        <v>3.0</v>
      </c>
      <c r="D4" s="13">
        <v>3.0</v>
      </c>
      <c r="E4" s="13">
        <v>2.0</v>
      </c>
      <c r="F4" s="13">
        <v>2.0</v>
      </c>
      <c r="G4" s="13">
        <v>3.0</v>
      </c>
      <c r="H4" s="13">
        <v>0.0</v>
      </c>
      <c r="I4" s="13">
        <v>0.0</v>
      </c>
      <c r="J4" s="13">
        <v>0.0</v>
      </c>
      <c r="K4" s="13">
        <v>6.0</v>
      </c>
    </row>
    <row r="5" ht="12.0" hidden="1" customHeight="1" outlineLevel="1">
      <c r="A5" s="10" t="s">
        <v>14</v>
      </c>
      <c r="B5" s="11">
        <v>16.0</v>
      </c>
      <c r="C5" s="11">
        <v>2.0</v>
      </c>
      <c r="D5" s="11">
        <v>5.0</v>
      </c>
      <c r="E5" s="11">
        <v>3.0</v>
      </c>
      <c r="F5" s="11">
        <v>2.0</v>
      </c>
      <c r="G5" s="11">
        <v>2.0</v>
      </c>
      <c r="H5" s="11">
        <v>1.0</v>
      </c>
      <c r="I5" s="11">
        <v>0.0</v>
      </c>
      <c r="J5" s="11">
        <v>0.0</v>
      </c>
      <c r="K5" s="11">
        <v>1.0</v>
      </c>
    </row>
    <row r="6" ht="12.0" hidden="1" customHeight="1" outlineLevel="1">
      <c r="A6" s="12" t="s">
        <v>15</v>
      </c>
      <c r="B6" s="13">
        <v>13.0</v>
      </c>
      <c r="C6" s="13">
        <v>4.0</v>
      </c>
      <c r="D6" s="13">
        <v>2.0</v>
      </c>
      <c r="E6" s="13">
        <v>3.0</v>
      </c>
      <c r="F6" s="13">
        <v>0.0</v>
      </c>
      <c r="G6" s="13">
        <v>1.0</v>
      </c>
      <c r="H6" s="13">
        <v>0.0</v>
      </c>
      <c r="I6" s="13">
        <v>0.0</v>
      </c>
      <c r="J6" s="13">
        <v>0.0</v>
      </c>
      <c r="K6" s="13">
        <v>3.0</v>
      </c>
    </row>
    <row r="7" ht="12.0" hidden="1" customHeight="1" outlineLevel="1">
      <c r="A7" s="10" t="s">
        <v>16</v>
      </c>
      <c r="B7" s="11">
        <v>9.0</v>
      </c>
      <c r="C7" s="11">
        <v>1.0</v>
      </c>
      <c r="D7" s="11">
        <v>1.0</v>
      </c>
      <c r="E7" s="11">
        <v>0.0</v>
      </c>
      <c r="F7" s="11">
        <v>3.0</v>
      </c>
      <c r="G7" s="11">
        <v>1.0</v>
      </c>
      <c r="H7" s="11">
        <v>1.0</v>
      </c>
      <c r="I7" s="11">
        <v>0.0</v>
      </c>
      <c r="J7" s="11">
        <v>0.0</v>
      </c>
      <c r="K7" s="11">
        <v>2.0</v>
      </c>
    </row>
    <row r="8" ht="12.0" hidden="1" customHeight="1" outlineLevel="1">
      <c r="A8" s="12" t="s">
        <v>17</v>
      </c>
      <c r="B8" s="13">
        <v>12.0</v>
      </c>
      <c r="C8" s="13">
        <v>4.0</v>
      </c>
      <c r="D8" s="13">
        <v>0.0</v>
      </c>
      <c r="E8" s="13">
        <v>1.0</v>
      </c>
      <c r="F8" s="13">
        <v>3.0</v>
      </c>
      <c r="G8" s="13">
        <v>1.0</v>
      </c>
      <c r="H8" s="13">
        <v>1.0</v>
      </c>
      <c r="I8" s="13">
        <v>0.0</v>
      </c>
      <c r="J8" s="13">
        <v>0.0</v>
      </c>
      <c r="K8" s="13">
        <v>2.0</v>
      </c>
    </row>
    <row r="9" ht="12.0" hidden="1" customHeight="1" outlineLevel="1">
      <c r="A9" s="10" t="s">
        <v>18</v>
      </c>
      <c r="B9" s="11">
        <v>24.0</v>
      </c>
      <c r="C9" s="11">
        <v>5.0</v>
      </c>
      <c r="D9" s="11">
        <v>3.0</v>
      </c>
      <c r="E9" s="11">
        <v>3.0</v>
      </c>
      <c r="F9" s="11">
        <v>4.0</v>
      </c>
      <c r="G9" s="11">
        <v>2.0</v>
      </c>
      <c r="H9" s="11">
        <v>0.0</v>
      </c>
      <c r="I9" s="11">
        <v>0.0</v>
      </c>
      <c r="J9" s="11">
        <v>0.0</v>
      </c>
      <c r="K9" s="11">
        <v>7.0</v>
      </c>
    </row>
    <row r="10" ht="12.0" hidden="1" customHeight="1" outlineLevel="1">
      <c r="A10" s="12" t="s">
        <v>19</v>
      </c>
      <c r="B10" s="13">
        <v>54.0</v>
      </c>
      <c r="C10" s="13">
        <v>16.0</v>
      </c>
      <c r="D10" s="13">
        <v>9.0</v>
      </c>
      <c r="E10" s="13">
        <v>9.0</v>
      </c>
      <c r="F10" s="13">
        <v>5.0</v>
      </c>
      <c r="G10" s="13">
        <v>2.0</v>
      </c>
      <c r="H10" s="13">
        <v>4.0</v>
      </c>
      <c r="I10" s="13">
        <v>0.0</v>
      </c>
      <c r="J10" s="13">
        <v>0.0</v>
      </c>
      <c r="K10" s="13">
        <v>9.0</v>
      </c>
    </row>
    <row r="11" ht="12.0" customHeight="1" collapsed="1">
      <c r="A11" s="14" t="s">
        <v>20</v>
      </c>
      <c r="B11" s="15">
        <v>22.0</v>
      </c>
      <c r="C11" s="15">
        <v>2.0</v>
      </c>
      <c r="D11" s="15">
        <v>4.0</v>
      </c>
      <c r="E11" s="15">
        <v>0.0</v>
      </c>
      <c r="F11" s="15">
        <v>2.0</v>
      </c>
      <c r="G11" s="15">
        <v>7.0</v>
      </c>
      <c r="H11" s="15">
        <v>3.0</v>
      </c>
      <c r="I11" s="15">
        <v>0.0</v>
      </c>
      <c r="J11" s="15">
        <v>1.0</v>
      </c>
      <c r="K11" s="15">
        <v>3.0</v>
      </c>
    </row>
    <row r="12" ht="12.0" hidden="1" customHeight="1" outlineLevel="1">
      <c r="A12" s="10" t="s">
        <v>21</v>
      </c>
      <c r="B12" s="11">
        <v>3.0</v>
      </c>
      <c r="C12" s="11">
        <v>0.0</v>
      </c>
      <c r="D12" s="11">
        <v>2.0</v>
      </c>
      <c r="E12" s="11">
        <v>0.0</v>
      </c>
      <c r="F12" s="11">
        <v>0.0</v>
      </c>
      <c r="G12" s="11">
        <v>0.0</v>
      </c>
      <c r="H12" s="11">
        <v>1.0</v>
      </c>
      <c r="I12" s="11">
        <v>0.0</v>
      </c>
      <c r="J12" s="11">
        <v>0.0</v>
      </c>
      <c r="K12" s="11">
        <v>0.0</v>
      </c>
    </row>
    <row r="13" ht="12.0" hidden="1" customHeight="1" outlineLevel="1">
      <c r="A13" s="12" t="s">
        <v>22</v>
      </c>
      <c r="B13" s="13">
        <v>1.0</v>
      </c>
      <c r="C13" s="13">
        <v>1.0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</row>
    <row r="14" ht="12.0" hidden="1" customHeight="1" outlineLevel="1">
      <c r="A14" s="10" t="s">
        <v>23</v>
      </c>
      <c r="B14" s="11">
        <v>18.0</v>
      </c>
      <c r="C14" s="11">
        <v>1.0</v>
      </c>
      <c r="D14" s="11">
        <v>2.0</v>
      </c>
      <c r="E14" s="11">
        <v>0.0</v>
      </c>
      <c r="F14" s="11">
        <v>2.0</v>
      </c>
      <c r="G14" s="11">
        <v>7.0</v>
      </c>
      <c r="H14" s="11">
        <v>2.0</v>
      </c>
      <c r="I14" s="11">
        <v>0.0</v>
      </c>
      <c r="J14" s="11">
        <v>1.0</v>
      </c>
      <c r="K14" s="11">
        <v>3.0</v>
      </c>
    </row>
    <row r="15" ht="12.0" customHeight="1">
      <c r="A15" s="8" t="s">
        <v>24</v>
      </c>
      <c r="B15" s="9">
        <v>27.0</v>
      </c>
      <c r="C15" s="9">
        <v>5.0</v>
      </c>
      <c r="D15" s="9">
        <v>6.0</v>
      </c>
      <c r="E15" s="9">
        <v>5.0</v>
      </c>
      <c r="F15" s="9">
        <v>3.0</v>
      </c>
      <c r="G15" s="9">
        <v>0.0</v>
      </c>
      <c r="H15" s="9">
        <v>0.0</v>
      </c>
      <c r="I15" s="9">
        <v>0.0</v>
      </c>
      <c r="J15" s="9">
        <v>1.0</v>
      </c>
      <c r="K15" s="9">
        <v>7.0</v>
      </c>
    </row>
    <row r="16" ht="12.0" customHeight="1">
      <c r="A16" s="14" t="s">
        <v>25</v>
      </c>
      <c r="B16" s="15">
        <v>24.0</v>
      </c>
      <c r="C16" s="15">
        <v>5.0</v>
      </c>
      <c r="D16" s="15">
        <v>4.0</v>
      </c>
      <c r="E16" s="15">
        <v>1.0</v>
      </c>
      <c r="F16" s="15">
        <v>2.0</v>
      </c>
      <c r="G16" s="15">
        <v>1.0</v>
      </c>
      <c r="H16" s="15">
        <v>1.0</v>
      </c>
      <c r="I16" s="15">
        <v>0.0</v>
      </c>
      <c r="J16" s="15">
        <v>1.0</v>
      </c>
      <c r="K16" s="15">
        <v>9.0</v>
      </c>
    </row>
    <row r="17" ht="12.0" customHeight="1" collapsed="1">
      <c r="A17" s="8" t="s">
        <v>26</v>
      </c>
      <c r="B17" s="9">
        <v>25.0</v>
      </c>
      <c r="C17" s="9">
        <v>4.0</v>
      </c>
      <c r="D17" s="9">
        <v>3.0</v>
      </c>
      <c r="E17" s="9">
        <v>5.0</v>
      </c>
      <c r="F17" s="9">
        <v>1.0</v>
      </c>
      <c r="G17" s="9">
        <v>3.0</v>
      </c>
      <c r="H17" s="9">
        <v>2.0</v>
      </c>
      <c r="I17" s="9">
        <v>0.0</v>
      </c>
      <c r="J17" s="9">
        <v>0.0</v>
      </c>
      <c r="K17" s="9">
        <v>7.0</v>
      </c>
    </row>
    <row r="18" ht="12.0" hidden="1" customHeight="1" outlineLevel="1">
      <c r="A18" s="10" t="s">
        <v>114</v>
      </c>
      <c r="B18" s="11">
        <v>15.0</v>
      </c>
      <c r="C18" s="11">
        <v>2.0</v>
      </c>
      <c r="D18" s="11">
        <v>2.0</v>
      </c>
      <c r="E18" s="11">
        <v>2.0</v>
      </c>
      <c r="F18" s="11">
        <v>1.0</v>
      </c>
      <c r="G18" s="11">
        <v>2.0</v>
      </c>
      <c r="H18" s="11">
        <v>1.0</v>
      </c>
      <c r="I18" s="11">
        <v>0.0</v>
      </c>
      <c r="J18" s="11">
        <v>0.0</v>
      </c>
      <c r="K18" s="11">
        <v>5.0</v>
      </c>
    </row>
    <row r="19" ht="12.0" hidden="1" customHeight="1" outlineLevel="1">
      <c r="A19" s="12" t="s">
        <v>28</v>
      </c>
      <c r="B19" s="13">
        <v>10.0</v>
      </c>
      <c r="C19" s="13">
        <v>2.0</v>
      </c>
      <c r="D19" s="13">
        <v>1.0</v>
      </c>
      <c r="E19" s="13">
        <v>3.0</v>
      </c>
      <c r="F19" s="13">
        <v>0.0</v>
      </c>
      <c r="G19" s="13">
        <v>1.0</v>
      </c>
      <c r="H19" s="13">
        <v>1.0</v>
      </c>
      <c r="I19" s="13">
        <v>0.0</v>
      </c>
      <c r="J19" s="13">
        <v>0.0</v>
      </c>
      <c r="K19" s="13">
        <v>2.0</v>
      </c>
    </row>
    <row r="20" ht="12.0" customHeight="1">
      <c r="A20" s="14" t="s">
        <v>29</v>
      </c>
      <c r="B20" s="15">
        <v>5.0</v>
      </c>
      <c r="C20" s="15">
        <v>0.0</v>
      </c>
      <c r="D20" s="15">
        <v>1.0</v>
      </c>
      <c r="E20" s="15">
        <v>0.0</v>
      </c>
      <c r="F20" s="15">
        <v>0.0</v>
      </c>
      <c r="G20" s="15">
        <v>1.0</v>
      </c>
      <c r="H20" s="15">
        <v>1.0</v>
      </c>
      <c r="I20" s="15">
        <v>0.0</v>
      </c>
      <c r="J20" s="15">
        <v>0.0</v>
      </c>
      <c r="K20" s="15">
        <v>2.0</v>
      </c>
    </row>
    <row r="21" ht="12.0" customHeight="1" collapsed="1">
      <c r="A21" s="8" t="s">
        <v>30</v>
      </c>
      <c r="B21" s="9">
        <v>41.0</v>
      </c>
      <c r="C21" s="9">
        <v>6.0</v>
      </c>
      <c r="D21" s="9">
        <v>8.0</v>
      </c>
      <c r="E21" s="9">
        <v>6.0</v>
      </c>
      <c r="F21" s="9">
        <v>4.0</v>
      </c>
      <c r="G21" s="9">
        <v>5.0</v>
      </c>
      <c r="H21" s="9">
        <v>3.0</v>
      </c>
      <c r="I21" s="9">
        <v>1.0</v>
      </c>
      <c r="J21" s="9">
        <v>1.0</v>
      </c>
      <c r="K21" s="9">
        <v>7.0</v>
      </c>
    </row>
    <row r="22" ht="12.0" hidden="1" customHeight="1" outlineLevel="1">
      <c r="A22" s="10" t="s">
        <v>31</v>
      </c>
      <c r="B22" s="11">
        <v>0.0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  <c r="K22" s="11">
        <v>0.0</v>
      </c>
    </row>
    <row r="23" ht="12.0" hidden="1" customHeight="1" outlineLevel="1">
      <c r="A23" s="12" t="s">
        <v>32</v>
      </c>
      <c r="B23" s="13">
        <v>3.0</v>
      </c>
      <c r="C23" s="13">
        <v>0.0</v>
      </c>
      <c r="D23" s="13">
        <v>1.0</v>
      </c>
      <c r="E23" s="13">
        <v>1.0</v>
      </c>
      <c r="F23" s="13">
        <v>0.0</v>
      </c>
      <c r="G23" s="13">
        <v>0.0</v>
      </c>
      <c r="H23" s="13">
        <v>1.0</v>
      </c>
      <c r="I23" s="13">
        <v>0.0</v>
      </c>
      <c r="J23" s="13">
        <v>0.0</v>
      </c>
      <c r="K23" s="13">
        <v>0.0</v>
      </c>
    </row>
    <row r="24" ht="12.0" hidden="1" customHeight="1" outlineLevel="1">
      <c r="A24" s="10" t="s">
        <v>33</v>
      </c>
      <c r="B24" s="11">
        <v>9.0</v>
      </c>
      <c r="C24" s="11">
        <v>2.0</v>
      </c>
      <c r="D24" s="11">
        <v>2.0</v>
      </c>
      <c r="E24" s="11">
        <v>1.0</v>
      </c>
      <c r="F24" s="11">
        <v>1.0</v>
      </c>
      <c r="G24" s="11">
        <v>1.0</v>
      </c>
      <c r="H24" s="11">
        <v>0.0</v>
      </c>
      <c r="I24" s="11">
        <v>0.0</v>
      </c>
      <c r="J24" s="11">
        <v>1.0</v>
      </c>
      <c r="K24" s="11">
        <v>1.0</v>
      </c>
    </row>
    <row r="25" ht="12.0" hidden="1" customHeight="1" outlineLevel="1">
      <c r="A25" s="12" t="s">
        <v>34</v>
      </c>
      <c r="B25" s="13">
        <v>2.0</v>
      </c>
      <c r="C25" s="13">
        <v>1.0</v>
      </c>
      <c r="D25" s="13">
        <v>1.0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</row>
    <row r="26" ht="12.0" hidden="1" customHeight="1" outlineLevel="1">
      <c r="A26" s="10" t="s">
        <v>35</v>
      </c>
      <c r="B26" s="11">
        <v>7.0</v>
      </c>
      <c r="C26" s="11">
        <v>0.0</v>
      </c>
      <c r="D26" s="11">
        <v>1.0</v>
      </c>
      <c r="E26" s="11">
        <v>1.0</v>
      </c>
      <c r="F26" s="11">
        <v>2.0</v>
      </c>
      <c r="G26" s="11">
        <v>0.0</v>
      </c>
      <c r="H26" s="11">
        <v>0.0</v>
      </c>
      <c r="I26" s="11">
        <v>1.0</v>
      </c>
      <c r="J26" s="11">
        <v>0.0</v>
      </c>
      <c r="K26" s="11">
        <v>2.0</v>
      </c>
    </row>
    <row r="27" ht="12.0" hidden="1" customHeight="1" outlineLevel="1">
      <c r="A27" s="12" t="s">
        <v>36</v>
      </c>
      <c r="B27" s="13">
        <v>3.0</v>
      </c>
      <c r="C27" s="13">
        <v>0.0</v>
      </c>
      <c r="D27" s="13">
        <v>0.0</v>
      </c>
      <c r="E27" s="13">
        <v>0.0</v>
      </c>
      <c r="F27" s="13">
        <v>0.0</v>
      </c>
      <c r="G27" s="13">
        <v>1.0</v>
      </c>
      <c r="H27" s="13">
        <v>0.0</v>
      </c>
      <c r="I27" s="13">
        <v>0.0</v>
      </c>
      <c r="J27" s="13">
        <v>0.0</v>
      </c>
      <c r="K27" s="13">
        <v>2.0</v>
      </c>
    </row>
    <row r="28" ht="12.0" hidden="1" customHeight="1" outlineLevel="1">
      <c r="A28" s="10" t="s">
        <v>37</v>
      </c>
      <c r="B28" s="11">
        <v>2.0</v>
      </c>
      <c r="C28" s="11">
        <v>1.0</v>
      </c>
      <c r="D28" s="11">
        <v>1.0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</row>
    <row r="29" ht="12.0" hidden="1" customHeight="1" outlineLevel="1">
      <c r="A29" s="12" t="s">
        <v>38</v>
      </c>
      <c r="B29" s="13">
        <v>15.0</v>
      </c>
      <c r="C29" s="13">
        <v>2.0</v>
      </c>
      <c r="D29" s="13">
        <v>2.0</v>
      </c>
      <c r="E29" s="13">
        <v>3.0</v>
      </c>
      <c r="F29" s="13">
        <v>1.0</v>
      </c>
      <c r="G29" s="13">
        <v>3.0</v>
      </c>
      <c r="H29" s="13">
        <v>2.0</v>
      </c>
      <c r="I29" s="13">
        <v>0.0</v>
      </c>
      <c r="J29" s="13">
        <v>0.0</v>
      </c>
      <c r="K29" s="13">
        <v>2.0</v>
      </c>
    </row>
    <row r="30" ht="12.0" hidden="1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  <c r="K30" s="11">
        <v>0.0</v>
      </c>
    </row>
    <row r="31" ht="12.0" customHeight="1" collapsed="1">
      <c r="A31" s="14" t="s">
        <v>40</v>
      </c>
      <c r="B31" s="15">
        <v>34.0</v>
      </c>
      <c r="C31" s="15">
        <v>5.0</v>
      </c>
      <c r="D31" s="15">
        <v>4.0</v>
      </c>
      <c r="E31" s="15">
        <v>5.0</v>
      </c>
      <c r="F31" s="15">
        <v>2.0</v>
      </c>
      <c r="G31" s="15">
        <v>2.0</v>
      </c>
      <c r="H31" s="15">
        <v>4.0</v>
      </c>
      <c r="I31" s="15">
        <v>0.0</v>
      </c>
      <c r="J31" s="15">
        <v>0.0</v>
      </c>
      <c r="K31" s="15">
        <v>12.0</v>
      </c>
    </row>
    <row r="32" ht="12.0" hidden="1" customHeight="1" outlineLevel="1">
      <c r="A32" s="10" t="s">
        <v>41</v>
      </c>
      <c r="B32" s="11">
        <v>15.0</v>
      </c>
      <c r="C32" s="11">
        <v>1.0</v>
      </c>
      <c r="D32" s="11">
        <v>4.0</v>
      </c>
      <c r="E32" s="11">
        <v>2.0</v>
      </c>
      <c r="F32" s="11">
        <v>1.0</v>
      </c>
      <c r="G32" s="11">
        <v>1.0</v>
      </c>
      <c r="H32" s="11">
        <v>0.0</v>
      </c>
      <c r="I32" s="11">
        <v>0.0</v>
      </c>
      <c r="J32" s="11">
        <v>0.0</v>
      </c>
      <c r="K32" s="11">
        <v>6.0</v>
      </c>
    </row>
    <row r="33" ht="12.0" hidden="1" customHeight="1" outlineLevel="1">
      <c r="A33" s="12" t="s">
        <v>42</v>
      </c>
      <c r="B33" s="13">
        <v>5.0</v>
      </c>
      <c r="C33" s="13">
        <v>0.0</v>
      </c>
      <c r="D33" s="13">
        <v>0.0</v>
      </c>
      <c r="E33" s="13">
        <v>1.0</v>
      </c>
      <c r="F33" s="13">
        <v>1.0</v>
      </c>
      <c r="G33" s="13">
        <v>0.0</v>
      </c>
      <c r="H33" s="13">
        <v>2.0</v>
      </c>
      <c r="I33" s="13">
        <v>0.0</v>
      </c>
      <c r="J33" s="13">
        <v>0.0</v>
      </c>
      <c r="K33" s="13">
        <v>1.0</v>
      </c>
    </row>
    <row r="34" ht="12.0" hidden="1" customHeight="1" outlineLevel="1">
      <c r="A34" s="10" t="s">
        <v>43</v>
      </c>
      <c r="B34" s="11">
        <v>1.0</v>
      </c>
      <c r="C34" s="11">
        <v>0.0</v>
      </c>
      <c r="D34" s="11">
        <v>0.0</v>
      </c>
      <c r="E34" s="11">
        <v>0.0</v>
      </c>
      <c r="F34" s="11">
        <v>0.0</v>
      </c>
      <c r="G34" s="11">
        <v>1.0</v>
      </c>
      <c r="H34" s="11">
        <v>0.0</v>
      </c>
      <c r="I34" s="11">
        <v>0.0</v>
      </c>
      <c r="J34" s="11">
        <v>0.0</v>
      </c>
      <c r="K34" s="11">
        <v>0.0</v>
      </c>
    </row>
    <row r="35" ht="12.0" hidden="1" customHeight="1" outlineLevel="1">
      <c r="A35" s="12" t="s">
        <v>44</v>
      </c>
      <c r="B35" s="13">
        <v>7.0</v>
      </c>
      <c r="C35" s="13">
        <v>3.0</v>
      </c>
      <c r="D35" s="13">
        <v>0.0</v>
      </c>
      <c r="E35" s="13">
        <v>1.0</v>
      </c>
      <c r="F35" s="13">
        <v>0.0</v>
      </c>
      <c r="G35" s="13">
        <v>0.0</v>
      </c>
      <c r="H35" s="13">
        <v>1.0</v>
      </c>
      <c r="I35" s="13">
        <v>0.0</v>
      </c>
      <c r="J35" s="13">
        <v>0.0</v>
      </c>
      <c r="K35" s="13">
        <v>2.0</v>
      </c>
    </row>
    <row r="36" ht="12.0" hidden="1" customHeight="1" outlineLevel="1">
      <c r="A36" s="10" t="s">
        <v>45</v>
      </c>
      <c r="B36" s="11">
        <v>6.0</v>
      </c>
      <c r="C36" s="11">
        <v>1.0</v>
      </c>
      <c r="D36" s="11">
        <v>0.0</v>
      </c>
      <c r="E36" s="11">
        <v>1.0</v>
      </c>
      <c r="F36" s="11">
        <v>0.0</v>
      </c>
      <c r="G36" s="11">
        <v>0.0</v>
      </c>
      <c r="H36" s="11">
        <v>1.0</v>
      </c>
      <c r="I36" s="11">
        <v>0.0</v>
      </c>
      <c r="J36" s="11">
        <v>0.0</v>
      </c>
      <c r="K36" s="11">
        <v>3.0</v>
      </c>
    </row>
    <row r="37" ht="12.0" customHeight="1" collapsed="1">
      <c r="A37" s="8" t="s">
        <v>46</v>
      </c>
      <c r="B37" s="9">
        <v>297.0</v>
      </c>
      <c r="C37" s="9">
        <v>54.0</v>
      </c>
      <c r="D37" s="9">
        <v>39.0</v>
      </c>
      <c r="E37" s="9">
        <v>44.0</v>
      </c>
      <c r="F37" s="9">
        <v>34.0</v>
      </c>
      <c r="G37" s="9">
        <v>30.0</v>
      </c>
      <c r="H37" s="9">
        <v>16.0</v>
      </c>
      <c r="I37" s="9">
        <v>3.0</v>
      </c>
      <c r="J37" s="9">
        <v>2.0</v>
      </c>
      <c r="K37" s="9">
        <v>75.0</v>
      </c>
    </row>
    <row r="38" ht="12.0" hidden="1" customHeight="1" outlineLevel="1">
      <c r="A38" s="10" t="s">
        <v>47</v>
      </c>
      <c r="B38" s="11">
        <v>254.0</v>
      </c>
      <c r="C38" s="11">
        <v>44.0</v>
      </c>
      <c r="D38" s="11">
        <v>36.0</v>
      </c>
      <c r="E38" s="11">
        <v>39.0</v>
      </c>
      <c r="F38" s="11">
        <v>28.0</v>
      </c>
      <c r="G38" s="11">
        <v>28.0</v>
      </c>
      <c r="H38" s="11">
        <v>14.0</v>
      </c>
      <c r="I38" s="11">
        <v>3.0</v>
      </c>
      <c r="J38" s="11">
        <v>0.0</v>
      </c>
      <c r="K38" s="11">
        <v>62.0</v>
      </c>
    </row>
    <row r="39" ht="12.0" hidden="1" customHeight="1" outlineLevel="1">
      <c r="A39" s="12" t="s">
        <v>48</v>
      </c>
      <c r="B39" s="13">
        <v>25.0</v>
      </c>
      <c r="C39" s="13">
        <v>6.0</v>
      </c>
      <c r="D39" s="13">
        <v>2.0</v>
      </c>
      <c r="E39" s="13">
        <v>2.0</v>
      </c>
      <c r="F39" s="13">
        <v>6.0</v>
      </c>
      <c r="G39" s="13">
        <v>0.0</v>
      </c>
      <c r="H39" s="13">
        <v>0.0</v>
      </c>
      <c r="I39" s="13">
        <v>0.0</v>
      </c>
      <c r="J39" s="13">
        <v>0.0</v>
      </c>
      <c r="K39" s="13">
        <v>9.0</v>
      </c>
    </row>
    <row r="40" ht="12.0" hidden="1" customHeight="1" outlineLevel="1">
      <c r="A40" s="10" t="s">
        <v>49</v>
      </c>
      <c r="B40" s="11">
        <v>7.0</v>
      </c>
      <c r="C40" s="11">
        <v>2.0</v>
      </c>
      <c r="D40" s="11">
        <v>0.0</v>
      </c>
      <c r="E40" s="11">
        <v>2.0</v>
      </c>
      <c r="F40" s="11">
        <v>0.0</v>
      </c>
      <c r="G40" s="11">
        <v>1.0</v>
      </c>
      <c r="H40" s="11">
        <v>2.0</v>
      </c>
      <c r="I40" s="11">
        <v>0.0</v>
      </c>
      <c r="J40" s="11">
        <v>0.0</v>
      </c>
      <c r="K40" s="11">
        <v>0.0</v>
      </c>
    </row>
    <row r="41" ht="12.0" hidden="1" customHeight="1" outlineLevel="1">
      <c r="A41" s="12" t="s">
        <v>50</v>
      </c>
      <c r="B41" s="13">
        <v>11.0</v>
      </c>
      <c r="C41" s="13">
        <v>2.0</v>
      </c>
      <c r="D41" s="13">
        <v>1.0</v>
      </c>
      <c r="E41" s="13">
        <v>1.0</v>
      </c>
      <c r="F41" s="13">
        <v>0.0</v>
      </c>
      <c r="G41" s="13">
        <v>1.0</v>
      </c>
      <c r="H41" s="13">
        <v>0.0</v>
      </c>
      <c r="I41" s="13">
        <v>0.0</v>
      </c>
      <c r="J41" s="13">
        <v>2.0</v>
      </c>
      <c r="K41" s="13">
        <v>4.0</v>
      </c>
    </row>
    <row r="42" ht="12.0" customHeight="1" collapsed="1">
      <c r="A42" s="14" t="s">
        <v>51</v>
      </c>
      <c r="B42" s="15">
        <v>165.0</v>
      </c>
      <c r="C42" s="15">
        <v>22.0</v>
      </c>
      <c r="D42" s="15">
        <v>31.0</v>
      </c>
      <c r="E42" s="15">
        <v>22.0</v>
      </c>
      <c r="F42" s="15">
        <v>21.0</v>
      </c>
      <c r="G42" s="15">
        <v>15.0</v>
      </c>
      <c r="H42" s="15">
        <v>12.0</v>
      </c>
      <c r="I42" s="15">
        <v>3.0</v>
      </c>
      <c r="J42" s="15">
        <v>2.0</v>
      </c>
      <c r="K42" s="15">
        <v>37.0</v>
      </c>
    </row>
    <row r="43" ht="12.0" hidden="1" customHeight="1" outlineLevel="1">
      <c r="A43" s="10" t="s">
        <v>52</v>
      </c>
      <c r="B43" s="11">
        <v>43.0</v>
      </c>
      <c r="C43" s="11">
        <v>8.0</v>
      </c>
      <c r="D43" s="11">
        <v>5.0</v>
      </c>
      <c r="E43" s="11">
        <v>4.0</v>
      </c>
      <c r="F43" s="11">
        <v>7.0</v>
      </c>
      <c r="G43" s="11">
        <v>5.0</v>
      </c>
      <c r="H43" s="11">
        <v>3.0</v>
      </c>
      <c r="I43" s="11">
        <v>1.0</v>
      </c>
      <c r="J43" s="11">
        <v>0.0</v>
      </c>
      <c r="K43" s="11">
        <v>10.0</v>
      </c>
    </row>
    <row r="44" ht="12.0" hidden="1" customHeight="1" outlineLevel="1">
      <c r="A44" s="12" t="s">
        <v>53</v>
      </c>
      <c r="B44" s="13">
        <v>10.0</v>
      </c>
      <c r="C44" s="13">
        <v>3.0</v>
      </c>
      <c r="D44" s="13">
        <v>2.0</v>
      </c>
      <c r="E44" s="13">
        <v>2.0</v>
      </c>
      <c r="F44" s="13">
        <v>0.0</v>
      </c>
      <c r="G44" s="13">
        <v>0.0</v>
      </c>
      <c r="H44" s="13">
        <v>2.0</v>
      </c>
      <c r="I44" s="13">
        <v>0.0</v>
      </c>
      <c r="J44" s="13">
        <v>0.0</v>
      </c>
      <c r="K44" s="13">
        <v>1.0</v>
      </c>
    </row>
    <row r="45" ht="12.0" hidden="1" customHeight="1" outlineLevel="1">
      <c r="A45" s="10" t="s">
        <v>54</v>
      </c>
      <c r="B45" s="11">
        <v>112.0</v>
      </c>
      <c r="C45" s="11">
        <v>11.0</v>
      </c>
      <c r="D45" s="11">
        <v>24.0</v>
      </c>
      <c r="E45" s="11">
        <v>16.0</v>
      </c>
      <c r="F45" s="11">
        <v>14.0</v>
      </c>
      <c r="G45" s="11">
        <v>10.0</v>
      </c>
      <c r="H45" s="11">
        <v>7.0</v>
      </c>
      <c r="I45" s="11">
        <v>2.0</v>
      </c>
      <c r="J45" s="11">
        <v>2.0</v>
      </c>
      <c r="K45" s="11">
        <v>26.0</v>
      </c>
    </row>
    <row r="46" ht="12.0" customHeight="1" collapsed="1">
      <c r="A46" s="8" t="s">
        <v>55</v>
      </c>
      <c r="B46" s="9">
        <v>20.0</v>
      </c>
      <c r="C46" s="9">
        <v>2.0</v>
      </c>
      <c r="D46" s="9">
        <v>3.0</v>
      </c>
      <c r="E46" s="9">
        <v>3.0</v>
      </c>
      <c r="F46" s="9">
        <v>4.0</v>
      </c>
      <c r="G46" s="9">
        <v>2.0</v>
      </c>
      <c r="H46" s="9">
        <v>0.0</v>
      </c>
      <c r="I46" s="9">
        <v>0.0</v>
      </c>
      <c r="J46" s="9">
        <v>0.0</v>
      </c>
      <c r="K46" s="9">
        <v>6.0</v>
      </c>
    </row>
    <row r="47" ht="12.0" hidden="1" customHeight="1" outlineLevel="1">
      <c r="A47" s="10" t="s">
        <v>56</v>
      </c>
      <c r="B47" s="11">
        <v>11.0</v>
      </c>
      <c r="C47" s="11">
        <v>1.0</v>
      </c>
      <c r="D47" s="11">
        <v>2.0</v>
      </c>
      <c r="E47" s="11">
        <v>3.0</v>
      </c>
      <c r="F47" s="11">
        <v>1.0</v>
      </c>
      <c r="G47" s="11">
        <v>2.0</v>
      </c>
      <c r="H47" s="11">
        <v>0.0</v>
      </c>
      <c r="I47" s="11">
        <v>0.0</v>
      </c>
      <c r="J47" s="11">
        <v>0.0</v>
      </c>
      <c r="K47" s="11">
        <v>2.0</v>
      </c>
    </row>
    <row r="48" ht="12.0" hidden="1" customHeight="1" outlineLevel="1">
      <c r="A48" s="12" t="s">
        <v>57</v>
      </c>
      <c r="B48" s="13">
        <v>9.0</v>
      </c>
      <c r="C48" s="13">
        <v>1.0</v>
      </c>
      <c r="D48" s="13">
        <v>1.0</v>
      </c>
      <c r="E48" s="13">
        <v>0.0</v>
      </c>
      <c r="F48" s="13">
        <v>3.0</v>
      </c>
      <c r="G48" s="13">
        <v>0.0</v>
      </c>
      <c r="H48" s="13">
        <v>0.0</v>
      </c>
      <c r="I48" s="13">
        <v>0.0</v>
      </c>
      <c r="J48" s="13">
        <v>0.0</v>
      </c>
      <c r="K48" s="13">
        <v>4.0</v>
      </c>
    </row>
    <row r="49" ht="12.0" customHeight="1" collapsed="1">
      <c r="A49" s="14" t="s">
        <v>58</v>
      </c>
      <c r="B49" s="15">
        <v>71.0</v>
      </c>
      <c r="C49" s="15">
        <v>18.0</v>
      </c>
      <c r="D49" s="15">
        <v>5.0</v>
      </c>
      <c r="E49" s="15">
        <v>13.0</v>
      </c>
      <c r="F49" s="15">
        <v>15.0</v>
      </c>
      <c r="G49" s="15">
        <v>8.0</v>
      </c>
      <c r="H49" s="15">
        <v>4.0</v>
      </c>
      <c r="I49" s="15">
        <v>0.0</v>
      </c>
      <c r="J49" s="15">
        <v>0.0</v>
      </c>
      <c r="K49" s="15">
        <v>8.0</v>
      </c>
    </row>
    <row r="50" ht="12.0" hidden="1" customHeight="1" outlineLevel="1">
      <c r="A50" s="10" t="s">
        <v>59</v>
      </c>
      <c r="B50" s="11">
        <v>26.0</v>
      </c>
      <c r="C50" s="11">
        <v>5.0</v>
      </c>
      <c r="D50" s="11">
        <v>4.0</v>
      </c>
      <c r="E50" s="11">
        <v>4.0</v>
      </c>
      <c r="F50" s="11">
        <v>6.0</v>
      </c>
      <c r="G50" s="11">
        <v>2.0</v>
      </c>
      <c r="H50" s="11">
        <v>2.0</v>
      </c>
      <c r="I50" s="11">
        <v>0.0</v>
      </c>
      <c r="J50" s="11">
        <v>0.0</v>
      </c>
      <c r="K50" s="11">
        <v>3.0</v>
      </c>
    </row>
    <row r="51" ht="12.0" hidden="1" customHeight="1" outlineLevel="1">
      <c r="A51" s="12" t="s">
        <v>60</v>
      </c>
      <c r="B51" s="13">
        <v>9.0</v>
      </c>
      <c r="C51" s="13">
        <v>5.0</v>
      </c>
      <c r="D51" s="13">
        <v>0.0</v>
      </c>
      <c r="E51" s="13">
        <v>2.0</v>
      </c>
      <c r="F51" s="13">
        <v>2.0</v>
      </c>
      <c r="G51" s="13">
        <v>0.0</v>
      </c>
      <c r="H51" s="13">
        <v>0.0</v>
      </c>
      <c r="I51" s="13">
        <v>0.0</v>
      </c>
      <c r="J51" s="13">
        <v>0.0</v>
      </c>
      <c r="K51" s="13">
        <v>0.0</v>
      </c>
    </row>
    <row r="52" ht="12.0" hidden="1" customHeight="1" outlineLevel="1">
      <c r="A52" s="10" t="s">
        <v>61</v>
      </c>
      <c r="B52" s="11">
        <v>4.0</v>
      </c>
      <c r="C52" s="11">
        <v>0.0</v>
      </c>
      <c r="D52" s="11">
        <v>0.0</v>
      </c>
      <c r="E52" s="11">
        <v>1.0</v>
      </c>
      <c r="F52" s="11">
        <v>0.0</v>
      </c>
      <c r="G52" s="11">
        <v>1.0</v>
      </c>
      <c r="H52" s="11">
        <v>0.0</v>
      </c>
      <c r="I52" s="11">
        <v>0.0</v>
      </c>
      <c r="J52" s="11">
        <v>0.0</v>
      </c>
      <c r="K52" s="11">
        <v>2.0</v>
      </c>
    </row>
    <row r="53" ht="12.0" hidden="1" customHeight="1" outlineLevel="1">
      <c r="A53" s="12" t="s">
        <v>62</v>
      </c>
      <c r="B53" s="13">
        <v>32.0</v>
      </c>
      <c r="C53" s="13">
        <v>8.0</v>
      </c>
      <c r="D53" s="13">
        <v>1.0</v>
      </c>
      <c r="E53" s="13">
        <v>6.0</v>
      </c>
      <c r="F53" s="13">
        <v>7.0</v>
      </c>
      <c r="G53" s="13">
        <v>5.0</v>
      </c>
      <c r="H53" s="13">
        <v>2.0</v>
      </c>
      <c r="I53" s="13">
        <v>0.0</v>
      </c>
      <c r="J53" s="13">
        <v>0.0</v>
      </c>
      <c r="K53" s="13">
        <v>3.0</v>
      </c>
    </row>
    <row r="54" ht="12.0" customHeight="1">
      <c r="A54" s="8" t="s">
        <v>63</v>
      </c>
      <c r="B54" s="9">
        <v>183.0</v>
      </c>
      <c r="C54" s="9">
        <v>23.0</v>
      </c>
      <c r="D54" s="9">
        <v>40.0</v>
      </c>
      <c r="E54" s="9">
        <v>31.0</v>
      </c>
      <c r="F54" s="9">
        <v>11.0</v>
      </c>
      <c r="G54" s="9">
        <v>16.0</v>
      </c>
      <c r="H54" s="9">
        <v>13.0</v>
      </c>
      <c r="I54" s="9">
        <v>9.0</v>
      </c>
      <c r="J54" s="9">
        <v>6.0</v>
      </c>
      <c r="K54" s="9">
        <v>34.0</v>
      </c>
    </row>
    <row r="55" ht="12.0" customHeight="1">
      <c r="A55" s="14" t="s">
        <v>64</v>
      </c>
      <c r="B55" s="15">
        <v>46.0</v>
      </c>
      <c r="C55" s="15">
        <v>10.0</v>
      </c>
      <c r="D55" s="15">
        <v>9.0</v>
      </c>
      <c r="E55" s="15">
        <v>5.0</v>
      </c>
      <c r="F55" s="15">
        <v>6.0</v>
      </c>
      <c r="G55" s="15">
        <v>2.0</v>
      </c>
      <c r="H55" s="15">
        <v>6.0</v>
      </c>
      <c r="I55" s="15">
        <v>0.0</v>
      </c>
      <c r="J55" s="15">
        <v>0.0</v>
      </c>
      <c r="K55" s="15">
        <v>8.0</v>
      </c>
    </row>
    <row r="56" ht="12.0" customHeight="1">
      <c r="A56" s="8" t="s">
        <v>65</v>
      </c>
      <c r="B56" s="9">
        <v>7.0</v>
      </c>
      <c r="C56" s="9">
        <v>2.0</v>
      </c>
      <c r="D56" s="9">
        <v>0.0</v>
      </c>
      <c r="E56" s="9">
        <v>1.0</v>
      </c>
      <c r="F56" s="9">
        <v>1.0</v>
      </c>
      <c r="G56" s="9">
        <v>1.0</v>
      </c>
      <c r="H56" s="9">
        <v>1.0</v>
      </c>
      <c r="I56" s="9">
        <v>1.0</v>
      </c>
      <c r="J56" s="9">
        <v>0.0</v>
      </c>
      <c r="K56" s="9">
        <v>0.0</v>
      </c>
    </row>
    <row r="57" ht="12.0" customHeight="1" collapsed="1">
      <c r="A57" s="14" t="s">
        <v>66</v>
      </c>
      <c r="B57" s="15">
        <v>62.0</v>
      </c>
      <c r="C57" s="15">
        <v>14.0</v>
      </c>
      <c r="D57" s="15">
        <v>16.0</v>
      </c>
      <c r="E57" s="15">
        <v>14.0</v>
      </c>
      <c r="F57" s="15">
        <v>7.0</v>
      </c>
      <c r="G57" s="15">
        <v>4.0</v>
      </c>
      <c r="H57" s="15">
        <v>2.0</v>
      </c>
      <c r="I57" s="15">
        <v>1.0</v>
      </c>
      <c r="J57" s="15">
        <v>0.0</v>
      </c>
      <c r="K57" s="15">
        <v>4.0</v>
      </c>
    </row>
    <row r="58" ht="12.0" hidden="1" customHeight="1" outlineLevel="1">
      <c r="A58" s="10" t="s">
        <v>67</v>
      </c>
      <c r="B58" s="11">
        <v>11.0</v>
      </c>
      <c r="C58" s="11">
        <v>3.0</v>
      </c>
      <c r="D58" s="11">
        <v>2.0</v>
      </c>
      <c r="E58" s="11">
        <v>3.0</v>
      </c>
      <c r="F58" s="11">
        <v>1.0</v>
      </c>
      <c r="G58" s="11">
        <v>1.0</v>
      </c>
      <c r="H58" s="11">
        <v>0.0</v>
      </c>
      <c r="I58" s="11">
        <v>0.0</v>
      </c>
      <c r="J58" s="11">
        <v>0.0</v>
      </c>
      <c r="K58" s="11">
        <v>1.0</v>
      </c>
    </row>
    <row r="59" ht="12.0" hidden="1" customHeight="1" outlineLevel="1">
      <c r="A59" s="12" t="s">
        <v>68</v>
      </c>
      <c r="B59" s="13">
        <v>29.0</v>
      </c>
      <c r="C59" s="13">
        <v>3.0</v>
      </c>
      <c r="D59" s="13">
        <v>11.0</v>
      </c>
      <c r="E59" s="13">
        <v>6.0</v>
      </c>
      <c r="F59" s="13">
        <v>2.0</v>
      </c>
      <c r="G59" s="13">
        <v>3.0</v>
      </c>
      <c r="H59" s="13">
        <v>2.0</v>
      </c>
      <c r="I59" s="13">
        <v>0.0</v>
      </c>
      <c r="J59" s="13">
        <v>0.0</v>
      </c>
      <c r="K59" s="13">
        <v>2.0</v>
      </c>
    </row>
    <row r="60" ht="12.0" hidden="1" customHeight="1" outlineLevel="1">
      <c r="A60" s="10" t="s">
        <v>69</v>
      </c>
      <c r="B60" s="11">
        <v>22.0</v>
      </c>
      <c r="C60" s="11">
        <v>8.0</v>
      </c>
      <c r="D60" s="11">
        <v>3.0</v>
      </c>
      <c r="E60" s="11">
        <v>5.0</v>
      </c>
      <c r="F60" s="11">
        <v>4.0</v>
      </c>
      <c r="G60" s="11">
        <v>0.0</v>
      </c>
      <c r="H60" s="11">
        <v>0.0</v>
      </c>
      <c r="I60" s="11">
        <v>1.0</v>
      </c>
      <c r="J60" s="11">
        <v>0.0</v>
      </c>
      <c r="K60" s="11">
        <v>1.0</v>
      </c>
    </row>
    <row r="61" ht="12.0" customHeight="1">
      <c r="A61" s="8" t="s">
        <v>70</v>
      </c>
      <c r="B61" s="9">
        <v>5.0</v>
      </c>
      <c r="C61" s="9">
        <v>0.0</v>
      </c>
      <c r="D61" s="9">
        <v>0.0</v>
      </c>
      <c r="E61" s="9">
        <v>1.0</v>
      </c>
      <c r="F61" s="9">
        <v>1.0</v>
      </c>
      <c r="G61" s="9">
        <v>0.0</v>
      </c>
      <c r="H61" s="9">
        <v>0.0</v>
      </c>
      <c r="I61" s="9">
        <v>0.0</v>
      </c>
      <c r="J61" s="9">
        <v>0.0</v>
      </c>
      <c r="K61" s="9">
        <v>3.0</v>
      </c>
    </row>
    <row r="62" ht="12.0" customHeight="1" collapsed="1">
      <c r="A62" s="14" t="s">
        <v>71</v>
      </c>
      <c r="B62" s="15">
        <v>3.0</v>
      </c>
      <c r="C62" s="15">
        <v>1.0</v>
      </c>
      <c r="D62" s="15">
        <v>2.0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</row>
    <row r="63" ht="12.0" hidden="1" customHeight="1" outlineLevel="1">
      <c r="A63" s="10" t="s">
        <v>72</v>
      </c>
      <c r="B63" s="11" t="str">
        <f t="shared" ref="B63:B64" si="1">SUM(C63:K63)</f>
        <v>#REF!</v>
      </c>
      <c r="C63" s="11" t="str">
        <f t="shared" ref="C63:C64" si="2">COUNTIF(#REF!,CONCATENATE(#REF!,"_E_v_E0_",$A63))</f>
        <v>#REF!</v>
      </c>
      <c r="D63" s="11" t="str">
        <f t="shared" ref="D63:D64" si="3">COUNTIF(#REF!,CONCATENATE(#REF!,"_E_v_E1_",$A63))</f>
        <v>#REF!</v>
      </c>
      <c r="E63" s="11" t="str">
        <f t="shared" ref="E63:E64" si="4">COUNTIF(#REF!,CONCATENATE(#REF!,"_E_v_E2_",$A63))</f>
        <v>#REF!</v>
      </c>
      <c r="F63" s="11" t="str">
        <f t="shared" ref="F63:F64" si="5">COUNTIF(#REF!,CONCATENATE(#REF!,"_E_v_E3_",$A63))</f>
        <v>#REF!</v>
      </c>
      <c r="G63" s="11" t="str">
        <f t="shared" ref="G63:G64" si="6">COUNTIF(#REF!,CONCATENATE(#REF!,"_E_v_E4_",$A63))</f>
        <v>#REF!</v>
      </c>
      <c r="H63" s="11" t="str">
        <f t="shared" ref="H63:H64" si="7">COUNTIF(#REF!,CONCATENATE(#REF!,"_E_v_E5_",$A63))</f>
        <v>#REF!</v>
      </c>
      <c r="I63" s="11" t="str">
        <f t="shared" ref="I63:I64" si="8">COUNTIF(#REF!,CONCATENATE(#REF!,"_E_v_E6_",$A63))</f>
        <v>#REF!</v>
      </c>
      <c r="J63" s="11" t="str">
        <f t="shared" ref="J63:J64" si="9">COUNTIF(#REF!,CONCATENATE(#REF!,"_E_v_E7_",$A63))</f>
        <v>#REF!</v>
      </c>
      <c r="K63" s="11" t="str">
        <f t="shared" ref="K63:K64" si="10">COUNTIF(#REF!,CONCATENATE(#REF!,"_E_nv_",$A63))</f>
        <v>#REF!</v>
      </c>
    </row>
    <row r="64" ht="12.0" hidden="1" customHeight="1" outlineLevel="1">
      <c r="A64" s="12" t="s">
        <v>73</v>
      </c>
      <c r="B64" s="13" t="str">
        <f t="shared" si="1"/>
        <v>#REF!</v>
      </c>
      <c r="C64" s="13" t="str">
        <f t="shared" si="2"/>
        <v>#REF!</v>
      </c>
      <c r="D64" s="13" t="str">
        <f t="shared" si="3"/>
        <v>#REF!</v>
      </c>
      <c r="E64" s="13" t="str">
        <f t="shared" si="4"/>
        <v>#REF!</v>
      </c>
      <c r="F64" s="13" t="str">
        <f t="shared" si="5"/>
        <v>#REF!</v>
      </c>
      <c r="G64" s="13" t="str">
        <f t="shared" si="6"/>
        <v>#REF!</v>
      </c>
      <c r="H64" s="13" t="str">
        <f t="shared" si="7"/>
        <v>#REF!</v>
      </c>
      <c r="I64" s="13" t="str">
        <f t="shared" si="8"/>
        <v>#REF!</v>
      </c>
      <c r="J64" s="13" t="str">
        <f t="shared" si="9"/>
        <v>#REF!</v>
      </c>
      <c r="K64" s="13" t="str">
        <f t="shared" si="10"/>
        <v>#REF!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" width="9.71"/>
    <col customWidth="1" min="3" max="9" width="12.71"/>
    <col customWidth="1" min="10" max="10" width="9.71"/>
    <col customWidth="1" min="11" max="26" width="10.71"/>
  </cols>
  <sheetData>
    <row r="1" ht="19.5" customHeight="1">
      <c r="A1" s="2" t="s">
        <v>4</v>
      </c>
      <c r="B1" s="18" t="s">
        <v>5</v>
      </c>
      <c r="C1" s="27" t="s">
        <v>115</v>
      </c>
      <c r="D1" s="34" t="s">
        <v>116</v>
      </c>
      <c r="E1" s="34" t="s">
        <v>117</v>
      </c>
      <c r="F1" s="34" t="s">
        <v>118</v>
      </c>
      <c r="G1" s="35" t="s">
        <v>119</v>
      </c>
      <c r="H1" s="34" t="s">
        <v>120</v>
      </c>
      <c r="I1" s="20" t="s">
        <v>121</v>
      </c>
      <c r="J1" s="33" t="s">
        <v>113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155.0</v>
      </c>
      <c r="C2" s="9">
        <v>60.0</v>
      </c>
      <c r="D2" s="9">
        <v>18.0</v>
      </c>
      <c r="E2" s="9">
        <v>14.0</v>
      </c>
      <c r="F2" s="9">
        <v>21.0</v>
      </c>
      <c r="G2" s="9">
        <v>9.0</v>
      </c>
      <c r="H2" s="9">
        <v>1.0</v>
      </c>
      <c r="I2" s="9">
        <v>0.0</v>
      </c>
      <c r="J2" s="9">
        <v>32.0</v>
      </c>
    </row>
    <row r="3" ht="12.0" hidden="1" customHeight="1" outlineLevel="1">
      <c r="A3" s="10" t="s">
        <v>12</v>
      </c>
      <c r="B3" s="11">
        <v>8.0</v>
      </c>
      <c r="C3" s="11">
        <v>2.0</v>
      </c>
      <c r="D3" s="11">
        <v>0.0</v>
      </c>
      <c r="E3" s="11">
        <v>0.0</v>
      </c>
      <c r="F3" s="11">
        <v>2.0</v>
      </c>
      <c r="G3" s="11">
        <v>2.0</v>
      </c>
      <c r="H3" s="11">
        <v>0.0</v>
      </c>
      <c r="I3" s="11">
        <v>0.0</v>
      </c>
      <c r="J3" s="11">
        <v>2.0</v>
      </c>
    </row>
    <row r="4" ht="12.0" hidden="1" customHeight="1" outlineLevel="1">
      <c r="A4" s="12" t="s">
        <v>13</v>
      </c>
      <c r="B4" s="13">
        <v>19.0</v>
      </c>
      <c r="C4" s="13">
        <v>8.0</v>
      </c>
      <c r="D4" s="13">
        <v>2.0</v>
      </c>
      <c r="E4" s="13">
        <v>2.0</v>
      </c>
      <c r="F4" s="13">
        <v>1.0</v>
      </c>
      <c r="G4" s="13">
        <v>0.0</v>
      </c>
      <c r="H4" s="13">
        <v>0.0</v>
      </c>
      <c r="I4" s="13">
        <v>0.0</v>
      </c>
      <c r="J4" s="13">
        <v>6.0</v>
      </c>
    </row>
    <row r="5" ht="12.0" hidden="1" customHeight="1" outlineLevel="1">
      <c r="A5" s="10" t="s">
        <v>14</v>
      </c>
      <c r="B5" s="11">
        <v>16.0</v>
      </c>
      <c r="C5" s="11">
        <v>7.0</v>
      </c>
      <c r="D5" s="11">
        <v>0.0</v>
      </c>
      <c r="E5" s="11">
        <v>2.0</v>
      </c>
      <c r="F5" s="11">
        <v>2.0</v>
      </c>
      <c r="G5" s="11">
        <v>3.0</v>
      </c>
      <c r="H5" s="11">
        <v>1.0</v>
      </c>
      <c r="I5" s="11">
        <v>0.0</v>
      </c>
      <c r="J5" s="11">
        <v>1.0</v>
      </c>
    </row>
    <row r="6" ht="12.0" hidden="1" customHeight="1" outlineLevel="1">
      <c r="A6" s="12" t="s">
        <v>15</v>
      </c>
      <c r="B6" s="13">
        <v>13.0</v>
      </c>
      <c r="C6" s="13">
        <v>4.0</v>
      </c>
      <c r="D6" s="13">
        <v>0.0</v>
      </c>
      <c r="E6" s="13">
        <v>2.0</v>
      </c>
      <c r="F6" s="13">
        <v>4.0</v>
      </c>
      <c r="G6" s="13">
        <v>0.0</v>
      </c>
      <c r="H6" s="13">
        <v>0.0</v>
      </c>
      <c r="I6" s="13">
        <v>0.0</v>
      </c>
      <c r="J6" s="13">
        <v>3.0</v>
      </c>
    </row>
    <row r="7" ht="12.0" hidden="1" customHeight="1" outlineLevel="1">
      <c r="A7" s="10" t="s">
        <v>16</v>
      </c>
      <c r="B7" s="11">
        <v>9.0</v>
      </c>
      <c r="C7" s="11">
        <v>2.0</v>
      </c>
      <c r="D7" s="11">
        <v>3.0</v>
      </c>
      <c r="E7" s="11">
        <v>1.0</v>
      </c>
      <c r="F7" s="11">
        <v>0.0</v>
      </c>
      <c r="G7" s="11">
        <v>1.0</v>
      </c>
      <c r="H7" s="11">
        <v>0.0</v>
      </c>
      <c r="I7" s="11">
        <v>0.0</v>
      </c>
      <c r="J7" s="11">
        <v>2.0</v>
      </c>
    </row>
    <row r="8" ht="12.0" hidden="1" customHeight="1" outlineLevel="1">
      <c r="A8" s="12" t="s">
        <v>17</v>
      </c>
      <c r="B8" s="13">
        <v>12.0</v>
      </c>
      <c r="C8" s="13">
        <v>4.0</v>
      </c>
      <c r="D8" s="13">
        <v>2.0</v>
      </c>
      <c r="E8" s="13">
        <v>0.0</v>
      </c>
      <c r="F8" s="13">
        <v>4.0</v>
      </c>
      <c r="G8" s="13">
        <v>0.0</v>
      </c>
      <c r="H8" s="13">
        <v>0.0</v>
      </c>
      <c r="I8" s="13">
        <v>0.0</v>
      </c>
      <c r="J8" s="13">
        <v>2.0</v>
      </c>
    </row>
    <row r="9" ht="12.0" hidden="1" customHeight="1" outlineLevel="1">
      <c r="A9" s="10" t="s">
        <v>18</v>
      </c>
      <c r="B9" s="11">
        <v>24.0</v>
      </c>
      <c r="C9" s="11">
        <v>8.0</v>
      </c>
      <c r="D9" s="11">
        <v>3.0</v>
      </c>
      <c r="E9" s="11">
        <v>1.0</v>
      </c>
      <c r="F9" s="11">
        <v>4.0</v>
      </c>
      <c r="G9" s="11">
        <v>1.0</v>
      </c>
      <c r="H9" s="11">
        <v>0.0</v>
      </c>
      <c r="I9" s="11">
        <v>0.0</v>
      </c>
      <c r="J9" s="11">
        <v>7.0</v>
      </c>
    </row>
    <row r="10" ht="12.0" hidden="1" customHeight="1" outlineLevel="1">
      <c r="A10" s="12" t="s">
        <v>19</v>
      </c>
      <c r="B10" s="13">
        <v>54.0</v>
      </c>
      <c r="C10" s="13">
        <v>25.0</v>
      </c>
      <c r="D10" s="13">
        <v>8.0</v>
      </c>
      <c r="E10" s="13">
        <v>6.0</v>
      </c>
      <c r="F10" s="13">
        <v>4.0</v>
      </c>
      <c r="G10" s="13">
        <v>2.0</v>
      </c>
      <c r="H10" s="13">
        <v>0.0</v>
      </c>
      <c r="I10" s="13">
        <v>0.0</v>
      </c>
      <c r="J10" s="13">
        <v>9.0</v>
      </c>
    </row>
    <row r="11" ht="12.0" customHeight="1" collapsed="1">
      <c r="A11" s="14" t="s">
        <v>20</v>
      </c>
      <c r="B11" s="15">
        <v>22.0</v>
      </c>
      <c r="C11" s="15">
        <v>7.0</v>
      </c>
      <c r="D11" s="15">
        <v>0.0</v>
      </c>
      <c r="E11" s="15">
        <v>5.0</v>
      </c>
      <c r="F11" s="15">
        <v>2.0</v>
      </c>
      <c r="G11" s="15">
        <v>4.0</v>
      </c>
      <c r="H11" s="15">
        <v>1.0</v>
      </c>
      <c r="I11" s="15">
        <v>0.0</v>
      </c>
      <c r="J11" s="15">
        <v>3.0</v>
      </c>
    </row>
    <row r="12" ht="12.0" hidden="1" customHeight="1" outlineLevel="1">
      <c r="A12" s="10" t="s">
        <v>21</v>
      </c>
      <c r="B12" s="11">
        <v>3.0</v>
      </c>
      <c r="C12" s="11">
        <v>1.0</v>
      </c>
      <c r="D12" s="11">
        <v>0.0</v>
      </c>
      <c r="E12" s="11">
        <v>1.0</v>
      </c>
      <c r="F12" s="11">
        <v>0.0</v>
      </c>
      <c r="G12" s="11">
        <v>0.0</v>
      </c>
      <c r="H12" s="11">
        <v>1.0</v>
      </c>
      <c r="I12" s="11">
        <v>0.0</v>
      </c>
      <c r="J12" s="11">
        <v>0.0</v>
      </c>
    </row>
    <row r="13" ht="12.0" hidden="1" customHeight="1" outlineLevel="1">
      <c r="A13" s="12" t="s">
        <v>22</v>
      </c>
      <c r="B13" s="13">
        <v>1.0</v>
      </c>
      <c r="C13" s="13">
        <v>1.0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</row>
    <row r="14" ht="12.0" hidden="1" customHeight="1" outlineLevel="1">
      <c r="A14" s="10" t="s">
        <v>23</v>
      </c>
      <c r="B14" s="11">
        <v>18.0</v>
      </c>
      <c r="C14" s="11">
        <v>5.0</v>
      </c>
      <c r="D14" s="11">
        <v>0.0</v>
      </c>
      <c r="E14" s="11">
        <v>4.0</v>
      </c>
      <c r="F14" s="11">
        <v>2.0</v>
      </c>
      <c r="G14" s="11">
        <v>4.0</v>
      </c>
      <c r="H14" s="11">
        <v>0.0</v>
      </c>
      <c r="I14" s="11">
        <v>0.0</v>
      </c>
      <c r="J14" s="11">
        <v>3.0</v>
      </c>
    </row>
    <row r="15" ht="12.0" customHeight="1">
      <c r="A15" s="8" t="s">
        <v>24</v>
      </c>
      <c r="B15" s="9">
        <v>27.0</v>
      </c>
      <c r="C15" s="9">
        <v>15.0</v>
      </c>
      <c r="D15" s="9">
        <v>1.0</v>
      </c>
      <c r="E15" s="9">
        <v>1.0</v>
      </c>
      <c r="F15" s="9">
        <v>2.0</v>
      </c>
      <c r="G15" s="9">
        <v>0.0</v>
      </c>
      <c r="H15" s="9">
        <v>0.0</v>
      </c>
      <c r="I15" s="9">
        <v>1.0</v>
      </c>
      <c r="J15" s="9">
        <v>7.0</v>
      </c>
    </row>
    <row r="16" ht="12.0" customHeight="1">
      <c r="A16" s="14" t="s">
        <v>25</v>
      </c>
      <c r="B16" s="15">
        <v>24.0</v>
      </c>
      <c r="C16" s="15">
        <v>8.0</v>
      </c>
      <c r="D16" s="15">
        <v>2.0</v>
      </c>
      <c r="E16" s="15">
        <v>3.0</v>
      </c>
      <c r="F16" s="15">
        <v>1.0</v>
      </c>
      <c r="G16" s="15">
        <v>1.0</v>
      </c>
      <c r="H16" s="15">
        <v>0.0</v>
      </c>
      <c r="I16" s="15">
        <v>0.0</v>
      </c>
      <c r="J16" s="15">
        <v>9.0</v>
      </c>
    </row>
    <row r="17" ht="12.0" customHeight="1" collapsed="1">
      <c r="A17" s="8" t="s">
        <v>26</v>
      </c>
      <c r="B17" s="9">
        <v>25.0</v>
      </c>
      <c r="C17" s="9">
        <v>9.0</v>
      </c>
      <c r="D17" s="9">
        <v>4.0</v>
      </c>
      <c r="E17" s="9">
        <v>4.0</v>
      </c>
      <c r="F17" s="9">
        <v>0.0</v>
      </c>
      <c r="G17" s="9">
        <v>1.0</v>
      </c>
      <c r="H17" s="9">
        <v>0.0</v>
      </c>
      <c r="I17" s="9">
        <v>0.0</v>
      </c>
      <c r="J17" s="9">
        <v>7.0</v>
      </c>
    </row>
    <row r="18" ht="12.0" hidden="1" customHeight="1" outlineLevel="1">
      <c r="A18" s="10" t="s">
        <v>122</v>
      </c>
      <c r="B18" s="11">
        <v>15.0</v>
      </c>
      <c r="C18" s="11">
        <v>6.0</v>
      </c>
      <c r="D18" s="11">
        <v>1.0</v>
      </c>
      <c r="E18" s="11">
        <v>3.0</v>
      </c>
      <c r="F18" s="11">
        <v>0.0</v>
      </c>
      <c r="G18" s="11">
        <v>0.0</v>
      </c>
      <c r="H18" s="11">
        <v>0.0</v>
      </c>
      <c r="I18" s="11">
        <v>0.0</v>
      </c>
      <c r="J18" s="11">
        <v>5.0</v>
      </c>
    </row>
    <row r="19" ht="12.0" hidden="1" customHeight="1" outlineLevel="1">
      <c r="A19" s="12" t="s">
        <v>28</v>
      </c>
      <c r="B19" s="13">
        <v>10.0</v>
      </c>
      <c r="C19" s="13">
        <v>3.0</v>
      </c>
      <c r="D19" s="13">
        <v>3.0</v>
      </c>
      <c r="E19" s="13">
        <v>1.0</v>
      </c>
      <c r="F19" s="13">
        <v>0.0</v>
      </c>
      <c r="G19" s="13">
        <v>1.0</v>
      </c>
      <c r="H19" s="13">
        <v>0.0</v>
      </c>
      <c r="I19" s="13">
        <v>0.0</v>
      </c>
      <c r="J19" s="13">
        <v>2.0</v>
      </c>
    </row>
    <row r="20" ht="12.0" customHeight="1">
      <c r="A20" s="14" t="s">
        <v>29</v>
      </c>
      <c r="B20" s="15">
        <v>5.0</v>
      </c>
      <c r="C20" s="15">
        <v>1.0</v>
      </c>
      <c r="D20" s="15">
        <v>0.0</v>
      </c>
      <c r="E20" s="15">
        <v>0.0</v>
      </c>
      <c r="F20" s="15">
        <v>2.0</v>
      </c>
      <c r="G20" s="15">
        <v>0.0</v>
      </c>
      <c r="H20" s="15">
        <v>0.0</v>
      </c>
      <c r="I20" s="15">
        <v>0.0</v>
      </c>
      <c r="J20" s="15">
        <v>2.0</v>
      </c>
    </row>
    <row r="21" ht="12.0" customHeight="1" collapsed="1">
      <c r="A21" s="8" t="s">
        <v>30</v>
      </c>
      <c r="B21" s="9">
        <v>41.0</v>
      </c>
      <c r="C21" s="9">
        <v>16.0</v>
      </c>
      <c r="D21" s="9">
        <v>5.0</v>
      </c>
      <c r="E21" s="9">
        <v>5.0</v>
      </c>
      <c r="F21" s="9">
        <v>4.0</v>
      </c>
      <c r="G21" s="9">
        <v>1.0</v>
      </c>
      <c r="H21" s="9">
        <v>3.0</v>
      </c>
      <c r="I21" s="9">
        <v>0.0</v>
      </c>
      <c r="J21" s="9">
        <v>7.0</v>
      </c>
    </row>
    <row r="22" ht="12.0" hidden="1" customHeight="1" outlineLevel="1">
      <c r="A22" s="10" t="s">
        <v>31</v>
      </c>
      <c r="B22" s="11">
        <v>0.0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  <c r="I22" s="11">
        <v>0.0</v>
      </c>
      <c r="J22" s="11">
        <v>0.0</v>
      </c>
    </row>
    <row r="23" ht="12.0" hidden="1" customHeight="1" outlineLevel="1">
      <c r="A23" s="12" t="s">
        <v>32</v>
      </c>
      <c r="B23" s="13">
        <v>3.0</v>
      </c>
      <c r="C23" s="13">
        <v>1.0</v>
      </c>
      <c r="D23" s="13">
        <v>0.0</v>
      </c>
      <c r="E23" s="13">
        <v>1.0</v>
      </c>
      <c r="F23" s="13">
        <v>0.0</v>
      </c>
      <c r="G23" s="13">
        <v>0.0</v>
      </c>
      <c r="H23" s="13">
        <v>1.0</v>
      </c>
      <c r="I23" s="13">
        <v>0.0</v>
      </c>
      <c r="J23" s="13">
        <v>0.0</v>
      </c>
    </row>
    <row r="24" ht="12.0" hidden="1" customHeight="1" outlineLevel="1">
      <c r="A24" s="10" t="s">
        <v>33</v>
      </c>
      <c r="B24" s="11">
        <v>9.0</v>
      </c>
      <c r="C24" s="11">
        <v>4.0</v>
      </c>
      <c r="D24" s="11">
        <v>0.0</v>
      </c>
      <c r="E24" s="11">
        <v>2.0</v>
      </c>
      <c r="F24" s="11">
        <v>1.0</v>
      </c>
      <c r="G24" s="11">
        <v>1.0</v>
      </c>
      <c r="H24" s="11">
        <v>0.0</v>
      </c>
      <c r="I24" s="11">
        <v>0.0</v>
      </c>
      <c r="J24" s="11">
        <v>1.0</v>
      </c>
    </row>
    <row r="25" ht="12.0" hidden="1" customHeight="1" outlineLevel="1">
      <c r="A25" s="12" t="s">
        <v>34</v>
      </c>
      <c r="B25" s="13">
        <v>2.0</v>
      </c>
      <c r="C25" s="13">
        <v>2.0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</row>
    <row r="26" ht="12.0" hidden="1" customHeight="1" outlineLevel="1">
      <c r="A26" s="10" t="s">
        <v>35</v>
      </c>
      <c r="B26" s="11">
        <v>7.0</v>
      </c>
      <c r="C26" s="11">
        <v>2.0</v>
      </c>
      <c r="D26" s="11">
        <v>1.0</v>
      </c>
      <c r="E26" s="11">
        <v>0.0</v>
      </c>
      <c r="F26" s="11">
        <v>1.0</v>
      </c>
      <c r="G26" s="11">
        <v>0.0</v>
      </c>
      <c r="H26" s="11">
        <v>1.0</v>
      </c>
      <c r="I26" s="11">
        <v>0.0</v>
      </c>
      <c r="J26" s="11">
        <v>2.0</v>
      </c>
    </row>
    <row r="27" ht="12.0" hidden="1" customHeight="1" outlineLevel="1">
      <c r="A27" s="12" t="s">
        <v>36</v>
      </c>
      <c r="B27" s="13">
        <v>3.0</v>
      </c>
      <c r="C27" s="13">
        <v>1.0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2.0</v>
      </c>
    </row>
    <row r="28" ht="12.0" hidden="1" customHeight="1" outlineLevel="1">
      <c r="A28" s="10" t="s">
        <v>37</v>
      </c>
      <c r="B28" s="11">
        <v>2.0</v>
      </c>
      <c r="C28" s="11">
        <v>1.0</v>
      </c>
      <c r="D28" s="11">
        <v>0.0</v>
      </c>
      <c r="E28" s="11">
        <v>1.0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</row>
    <row r="29" ht="12.0" hidden="1" customHeight="1" outlineLevel="1">
      <c r="A29" s="12" t="s">
        <v>38</v>
      </c>
      <c r="B29" s="13">
        <v>15.0</v>
      </c>
      <c r="C29" s="13">
        <v>5.0</v>
      </c>
      <c r="D29" s="13">
        <v>4.0</v>
      </c>
      <c r="E29" s="13">
        <v>1.0</v>
      </c>
      <c r="F29" s="13">
        <v>2.0</v>
      </c>
      <c r="G29" s="13">
        <v>0.0</v>
      </c>
      <c r="H29" s="13">
        <v>1.0</v>
      </c>
      <c r="I29" s="13">
        <v>0.0</v>
      </c>
      <c r="J29" s="13">
        <v>2.0</v>
      </c>
    </row>
    <row r="30" ht="12.0" hidden="1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  <c r="I30" s="11">
        <v>0.0</v>
      </c>
      <c r="J30" s="11">
        <v>0.0</v>
      </c>
    </row>
    <row r="31" ht="12.0" customHeight="1" collapsed="1">
      <c r="A31" s="14" t="s">
        <v>40</v>
      </c>
      <c r="B31" s="15">
        <v>34.0</v>
      </c>
      <c r="C31" s="15">
        <v>12.0</v>
      </c>
      <c r="D31" s="15">
        <v>4.0</v>
      </c>
      <c r="E31" s="15">
        <v>4.0</v>
      </c>
      <c r="F31" s="15">
        <v>1.0</v>
      </c>
      <c r="G31" s="15">
        <v>0.0</v>
      </c>
      <c r="H31" s="15">
        <v>1.0</v>
      </c>
      <c r="I31" s="15">
        <v>0.0</v>
      </c>
      <c r="J31" s="15">
        <v>12.0</v>
      </c>
    </row>
    <row r="32" ht="12.0" hidden="1" customHeight="1" outlineLevel="1">
      <c r="A32" s="10" t="s">
        <v>41</v>
      </c>
      <c r="B32" s="11">
        <v>15.0</v>
      </c>
      <c r="C32" s="11">
        <v>4.0</v>
      </c>
      <c r="D32" s="11">
        <v>4.0</v>
      </c>
      <c r="E32" s="11">
        <v>1.0</v>
      </c>
      <c r="F32" s="11">
        <v>0.0</v>
      </c>
      <c r="G32" s="11">
        <v>0.0</v>
      </c>
      <c r="H32" s="11">
        <v>0.0</v>
      </c>
      <c r="I32" s="11">
        <v>0.0</v>
      </c>
      <c r="J32" s="11">
        <v>6.0</v>
      </c>
    </row>
    <row r="33" ht="12.0" hidden="1" customHeight="1" outlineLevel="1">
      <c r="A33" s="12" t="s">
        <v>42</v>
      </c>
      <c r="B33" s="13">
        <v>5.0</v>
      </c>
      <c r="C33" s="13">
        <v>1.0</v>
      </c>
      <c r="D33" s="13">
        <v>0.0</v>
      </c>
      <c r="E33" s="13">
        <v>2.0</v>
      </c>
      <c r="F33" s="13">
        <v>0.0</v>
      </c>
      <c r="G33" s="13">
        <v>0.0</v>
      </c>
      <c r="H33" s="13">
        <v>1.0</v>
      </c>
      <c r="I33" s="13">
        <v>0.0</v>
      </c>
      <c r="J33" s="13">
        <v>1.0</v>
      </c>
    </row>
    <row r="34" ht="12.0" hidden="1" customHeight="1" outlineLevel="1">
      <c r="A34" s="10" t="s">
        <v>43</v>
      </c>
      <c r="B34" s="11">
        <v>1.0</v>
      </c>
      <c r="C34" s="11">
        <v>0.0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</row>
    <row r="35" ht="12.0" hidden="1" customHeight="1" outlineLevel="1">
      <c r="A35" s="12" t="s">
        <v>44</v>
      </c>
      <c r="B35" s="13">
        <v>7.0</v>
      </c>
      <c r="C35" s="13">
        <v>4.0</v>
      </c>
      <c r="D35" s="13">
        <v>0.0</v>
      </c>
      <c r="E35" s="13">
        <v>0.0</v>
      </c>
      <c r="F35" s="13">
        <v>1.0</v>
      </c>
      <c r="G35" s="13">
        <v>0.0</v>
      </c>
      <c r="H35" s="13">
        <v>0.0</v>
      </c>
      <c r="I35" s="13">
        <v>0.0</v>
      </c>
      <c r="J35" s="13">
        <v>2.0</v>
      </c>
    </row>
    <row r="36" ht="12.0" hidden="1" customHeight="1" outlineLevel="1">
      <c r="A36" s="10" t="s">
        <v>45</v>
      </c>
      <c r="B36" s="11">
        <v>6.0</v>
      </c>
      <c r="C36" s="11">
        <v>3.0</v>
      </c>
      <c r="D36" s="11">
        <v>0.0</v>
      </c>
      <c r="E36" s="11">
        <v>0.0</v>
      </c>
      <c r="F36" s="11">
        <v>0.0</v>
      </c>
      <c r="G36" s="11">
        <v>0.0</v>
      </c>
      <c r="H36" s="11">
        <v>0.0</v>
      </c>
      <c r="I36" s="11">
        <v>0.0</v>
      </c>
      <c r="J36" s="11">
        <v>3.0</v>
      </c>
    </row>
    <row r="37" ht="12.0" customHeight="1" collapsed="1">
      <c r="A37" s="8" t="s">
        <v>46</v>
      </c>
      <c r="B37" s="9">
        <v>297.0</v>
      </c>
      <c r="C37" s="9">
        <v>104.0</v>
      </c>
      <c r="D37" s="9">
        <v>35.0</v>
      </c>
      <c r="E37" s="9">
        <v>39.0</v>
      </c>
      <c r="F37" s="9">
        <v>28.0</v>
      </c>
      <c r="G37" s="9">
        <v>12.0</v>
      </c>
      <c r="H37" s="9">
        <v>4.0</v>
      </c>
      <c r="I37" s="9">
        <v>0.0</v>
      </c>
      <c r="J37" s="9">
        <v>75.0</v>
      </c>
    </row>
    <row r="38" ht="12.0" hidden="1" customHeight="1" outlineLevel="1">
      <c r="A38" s="10" t="s">
        <v>47</v>
      </c>
      <c r="B38" s="11">
        <v>254.0</v>
      </c>
      <c r="C38" s="11">
        <v>90.0</v>
      </c>
      <c r="D38" s="11">
        <v>29.0</v>
      </c>
      <c r="E38" s="11">
        <v>31.0</v>
      </c>
      <c r="F38" s="11">
        <v>27.0</v>
      </c>
      <c r="G38" s="11">
        <v>11.0</v>
      </c>
      <c r="H38" s="11">
        <v>4.0</v>
      </c>
      <c r="I38" s="11">
        <v>0.0</v>
      </c>
      <c r="J38" s="11">
        <v>62.0</v>
      </c>
    </row>
    <row r="39" ht="12.0" hidden="1" customHeight="1" outlineLevel="1">
      <c r="A39" s="12" t="s">
        <v>48</v>
      </c>
      <c r="B39" s="13">
        <v>25.0</v>
      </c>
      <c r="C39" s="13">
        <v>9.0</v>
      </c>
      <c r="D39" s="13">
        <v>4.0</v>
      </c>
      <c r="E39" s="13">
        <v>3.0</v>
      </c>
      <c r="F39" s="13">
        <v>0.0</v>
      </c>
      <c r="G39" s="13">
        <v>0.0</v>
      </c>
      <c r="H39" s="13">
        <v>0.0</v>
      </c>
      <c r="I39" s="13">
        <v>0.0</v>
      </c>
      <c r="J39" s="13">
        <v>9.0</v>
      </c>
    </row>
    <row r="40" ht="12.0" hidden="1" customHeight="1" outlineLevel="1">
      <c r="A40" s="10" t="s">
        <v>49</v>
      </c>
      <c r="B40" s="11">
        <v>7.0</v>
      </c>
      <c r="C40" s="11">
        <v>3.0</v>
      </c>
      <c r="D40" s="11">
        <v>1.0</v>
      </c>
      <c r="E40" s="11">
        <v>2.0</v>
      </c>
      <c r="F40" s="11">
        <v>0.0</v>
      </c>
      <c r="G40" s="11">
        <v>1.0</v>
      </c>
      <c r="H40" s="11">
        <v>0.0</v>
      </c>
      <c r="I40" s="11">
        <v>0.0</v>
      </c>
      <c r="J40" s="11">
        <v>0.0</v>
      </c>
    </row>
    <row r="41" ht="12.0" hidden="1" customHeight="1" outlineLevel="1">
      <c r="A41" s="12" t="s">
        <v>50</v>
      </c>
      <c r="B41" s="13">
        <v>11.0</v>
      </c>
      <c r="C41" s="13">
        <v>2.0</v>
      </c>
      <c r="D41" s="13">
        <v>1.0</v>
      </c>
      <c r="E41" s="13">
        <v>3.0</v>
      </c>
      <c r="F41" s="13">
        <v>1.0</v>
      </c>
      <c r="G41" s="13">
        <v>0.0</v>
      </c>
      <c r="H41" s="13">
        <v>0.0</v>
      </c>
      <c r="I41" s="13">
        <v>0.0</v>
      </c>
      <c r="J41" s="13">
        <v>4.0</v>
      </c>
    </row>
    <row r="42" ht="12.0" customHeight="1" collapsed="1">
      <c r="A42" s="14" t="s">
        <v>51</v>
      </c>
      <c r="B42" s="15">
        <v>165.0</v>
      </c>
      <c r="C42" s="15">
        <v>59.0</v>
      </c>
      <c r="D42" s="15">
        <v>22.0</v>
      </c>
      <c r="E42" s="15">
        <v>20.0</v>
      </c>
      <c r="F42" s="15">
        <v>12.0</v>
      </c>
      <c r="G42" s="15">
        <v>8.0</v>
      </c>
      <c r="H42" s="15">
        <v>6.0</v>
      </c>
      <c r="I42" s="15">
        <v>1.0</v>
      </c>
      <c r="J42" s="15">
        <v>37.0</v>
      </c>
    </row>
    <row r="43" ht="12.0" hidden="1" customHeight="1" outlineLevel="1">
      <c r="A43" s="10" t="s">
        <v>52</v>
      </c>
      <c r="B43" s="11">
        <v>43.0</v>
      </c>
      <c r="C43" s="11">
        <v>16.0</v>
      </c>
      <c r="D43" s="11">
        <v>4.0</v>
      </c>
      <c r="E43" s="11">
        <v>6.0</v>
      </c>
      <c r="F43" s="11">
        <v>4.0</v>
      </c>
      <c r="G43" s="11">
        <v>3.0</v>
      </c>
      <c r="H43" s="11">
        <v>0.0</v>
      </c>
      <c r="I43" s="11">
        <v>0.0</v>
      </c>
      <c r="J43" s="11">
        <v>10.0</v>
      </c>
    </row>
    <row r="44" ht="12.0" hidden="1" customHeight="1" outlineLevel="1">
      <c r="A44" s="12" t="s">
        <v>53</v>
      </c>
      <c r="B44" s="13">
        <v>10.0</v>
      </c>
      <c r="C44" s="13">
        <v>4.0</v>
      </c>
      <c r="D44" s="13">
        <v>3.0</v>
      </c>
      <c r="E44" s="13">
        <v>0.0</v>
      </c>
      <c r="F44" s="13">
        <v>0.0</v>
      </c>
      <c r="G44" s="13">
        <v>1.0</v>
      </c>
      <c r="H44" s="13">
        <v>0.0</v>
      </c>
      <c r="I44" s="13">
        <v>1.0</v>
      </c>
      <c r="J44" s="13">
        <v>1.0</v>
      </c>
    </row>
    <row r="45" ht="12.0" hidden="1" customHeight="1" outlineLevel="1">
      <c r="A45" s="10" t="s">
        <v>54</v>
      </c>
      <c r="B45" s="11">
        <v>112.0</v>
      </c>
      <c r="C45" s="11">
        <v>39.0</v>
      </c>
      <c r="D45" s="11">
        <v>15.0</v>
      </c>
      <c r="E45" s="11">
        <v>14.0</v>
      </c>
      <c r="F45" s="11">
        <v>8.0</v>
      </c>
      <c r="G45" s="11">
        <v>4.0</v>
      </c>
      <c r="H45" s="11">
        <v>6.0</v>
      </c>
      <c r="I45" s="11">
        <v>0.0</v>
      </c>
      <c r="J45" s="11">
        <v>26.0</v>
      </c>
    </row>
    <row r="46" ht="12.0" customHeight="1" collapsed="1">
      <c r="A46" s="8" t="s">
        <v>55</v>
      </c>
      <c r="B46" s="9">
        <v>20.0</v>
      </c>
      <c r="C46" s="9">
        <v>7.0</v>
      </c>
      <c r="D46" s="9">
        <v>3.0</v>
      </c>
      <c r="E46" s="9">
        <v>2.0</v>
      </c>
      <c r="F46" s="9">
        <v>2.0</v>
      </c>
      <c r="G46" s="9">
        <v>0.0</v>
      </c>
      <c r="H46" s="9">
        <v>0.0</v>
      </c>
      <c r="I46" s="9">
        <v>0.0</v>
      </c>
      <c r="J46" s="9">
        <v>6.0</v>
      </c>
    </row>
    <row r="47" ht="12.0" hidden="1" customHeight="1" outlineLevel="1">
      <c r="A47" s="10" t="s">
        <v>56</v>
      </c>
      <c r="B47" s="11">
        <v>11.0</v>
      </c>
      <c r="C47" s="11">
        <v>5.0</v>
      </c>
      <c r="D47" s="11">
        <v>1.0</v>
      </c>
      <c r="E47" s="11">
        <v>2.0</v>
      </c>
      <c r="F47" s="11">
        <v>1.0</v>
      </c>
      <c r="G47" s="11">
        <v>0.0</v>
      </c>
      <c r="H47" s="11">
        <v>0.0</v>
      </c>
      <c r="I47" s="11">
        <v>0.0</v>
      </c>
      <c r="J47" s="11">
        <v>2.0</v>
      </c>
    </row>
    <row r="48" ht="12.0" hidden="1" customHeight="1" outlineLevel="1">
      <c r="A48" s="12" t="s">
        <v>57</v>
      </c>
      <c r="B48" s="13">
        <v>9.0</v>
      </c>
      <c r="C48" s="13">
        <v>2.0</v>
      </c>
      <c r="D48" s="13">
        <v>2.0</v>
      </c>
      <c r="E48" s="13">
        <v>0.0</v>
      </c>
      <c r="F48" s="13">
        <v>1.0</v>
      </c>
      <c r="G48" s="13">
        <v>0.0</v>
      </c>
      <c r="H48" s="13">
        <v>0.0</v>
      </c>
      <c r="I48" s="13">
        <v>0.0</v>
      </c>
      <c r="J48" s="13">
        <v>4.0</v>
      </c>
    </row>
    <row r="49" ht="12.0" customHeight="1" collapsed="1">
      <c r="A49" s="14" t="s">
        <v>58</v>
      </c>
      <c r="B49" s="15">
        <v>71.0</v>
      </c>
      <c r="C49" s="15">
        <v>33.0</v>
      </c>
      <c r="D49" s="15">
        <v>12.0</v>
      </c>
      <c r="E49" s="15">
        <v>14.0</v>
      </c>
      <c r="F49" s="15">
        <v>2.0</v>
      </c>
      <c r="G49" s="15">
        <v>1.0</v>
      </c>
      <c r="H49" s="15">
        <v>1.0</v>
      </c>
      <c r="I49" s="15">
        <v>0.0</v>
      </c>
      <c r="J49" s="15">
        <v>8.0</v>
      </c>
    </row>
    <row r="50" ht="12.0" hidden="1" customHeight="1" outlineLevel="1">
      <c r="A50" s="10" t="s">
        <v>59</v>
      </c>
      <c r="B50" s="11">
        <v>26.0</v>
      </c>
      <c r="C50" s="11">
        <v>12.0</v>
      </c>
      <c r="D50" s="11">
        <v>4.0</v>
      </c>
      <c r="E50" s="11">
        <v>5.0</v>
      </c>
      <c r="F50" s="11">
        <v>0.0</v>
      </c>
      <c r="G50" s="11">
        <v>1.0</v>
      </c>
      <c r="H50" s="11">
        <v>1.0</v>
      </c>
      <c r="I50" s="11">
        <v>0.0</v>
      </c>
      <c r="J50" s="11">
        <v>3.0</v>
      </c>
    </row>
    <row r="51" ht="12.0" hidden="1" customHeight="1" outlineLevel="1">
      <c r="A51" s="12" t="s">
        <v>60</v>
      </c>
      <c r="B51" s="13">
        <v>9.0</v>
      </c>
      <c r="C51" s="13">
        <v>6.0</v>
      </c>
      <c r="D51" s="13">
        <v>2.0</v>
      </c>
      <c r="E51" s="13">
        <v>1.0</v>
      </c>
      <c r="F51" s="13">
        <v>0.0</v>
      </c>
      <c r="G51" s="13">
        <v>0.0</v>
      </c>
      <c r="H51" s="13">
        <v>0.0</v>
      </c>
      <c r="I51" s="13">
        <v>0.0</v>
      </c>
      <c r="J51" s="13">
        <v>0.0</v>
      </c>
    </row>
    <row r="52" ht="12.0" hidden="1" customHeight="1" outlineLevel="1">
      <c r="A52" s="10" t="s">
        <v>61</v>
      </c>
      <c r="B52" s="11">
        <v>4.0</v>
      </c>
      <c r="C52" s="11">
        <v>0.0</v>
      </c>
      <c r="D52" s="11">
        <v>1.0</v>
      </c>
      <c r="E52" s="11">
        <v>1.0</v>
      </c>
      <c r="F52" s="11">
        <v>0.0</v>
      </c>
      <c r="G52" s="11">
        <v>0.0</v>
      </c>
      <c r="H52" s="11">
        <v>0.0</v>
      </c>
      <c r="I52" s="11">
        <v>0.0</v>
      </c>
      <c r="J52" s="11">
        <v>2.0</v>
      </c>
    </row>
    <row r="53" ht="12.0" hidden="1" customHeight="1" outlineLevel="1">
      <c r="A53" s="12" t="s">
        <v>62</v>
      </c>
      <c r="B53" s="13">
        <v>32.0</v>
      </c>
      <c r="C53" s="13">
        <v>15.0</v>
      </c>
      <c r="D53" s="13">
        <v>5.0</v>
      </c>
      <c r="E53" s="13">
        <v>7.0</v>
      </c>
      <c r="F53" s="13">
        <v>2.0</v>
      </c>
      <c r="G53" s="13">
        <v>0.0</v>
      </c>
      <c r="H53" s="13">
        <v>0.0</v>
      </c>
      <c r="I53" s="13">
        <v>0.0</v>
      </c>
      <c r="J53" s="13">
        <v>3.0</v>
      </c>
    </row>
    <row r="54" ht="12.0" customHeight="1">
      <c r="A54" s="8" t="s">
        <v>63</v>
      </c>
      <c r="B54" s="9">
        <v>183.0</v>
      </c>
      <c r="C54" s="9">
        <v>68.0</v>
      </c>
      <c r="D54" s="9">
        <v>23.0</v>
      </c>
      <c r="E54" s="9">
        <v>23.0</v>
      </c>
      <c r="F54" s="9">
        <v>12.0</v>
      </c>
      <c r="G54" s="9">
        <v>15.0</v>
      </c>
      <c r="H54" s="9">
        <v>7.0</v>
      </c>
      <c r="I54" s="9">
        <v>1.0</v>
      </c>
      <c r="J54" s="9">
        <v>34.0</v>
      </c>
    </row>
    <row r="55" ht="12.0" customHeight="1">
      <c r="A55" s="14" t="s">
        <v>64</v>
      </c>
      <c r="B55" s="15">
        <v>46.0</v>
      </c>
      <c r="C55" s="15">
        <v>15.0</v>
      </c>
      <c r="D55" s="15">
        <v>9.0</v>
      </c>
      <c r="E55" s="15">
        <v>6.0</v>
      </c>
      <c r="F55" s="15">
        <v>4.0</v>
      </c>
      <c r="G55" s="15">
        <v>3.0</v>
      </c>
      <c r="H55" s="15">
        <v>1.0</v>
      </c>
      <c r="I55" s="15">
        <v>0.0</v>
      </c>
      <c r="J55" s="15">
        <v>8.0</v>
      </c>
    </row>
    <row r="56" ht="12.0" customHeight="1">
      <c r="A56" s="8" t="s">
        <v>65</v>
      </c>
      <c r="B56" s="9">
        <v>7.0</v>
      </c>
      <c r="C56" s="9">
        <v>4.0</v>
      </c>
      <c r="D56" s="9">
        <v>0.0</v>
      </c>
      <c r="E56" s="9">
        <v>1.0</v>
      </c>
      <c r="F56" s="9">
        <v>2.0</v>
      </c>
      <c r="G56" s="9">
        <v>0.0</v>
      </c>
      <c r="H56" s="9">
        <v>0.0</v>
      </c>
      <c r="I56" s="9">
        <v>0.0</v>
      </c>
      <c r="J56" s="9">
        <v>0.0</v>
      </c>
    </row>
    <row r="57" ht="12.0" customHeight="1" collapsed="1">
      <c r="A57" s="14" t="s">
        <v>66</v>
      </c>
      <c r="B57" s="15">
        <v>62.0</v>
      </c>
      <c r="C57" s="15">
        <v>32.0</v>
      </c>
      <c r="D57" s="15">
        <v>11.0</v>
      </c>
      <c r="E57" s="15">
        <v>8.0</v>
      </c>
      <c r="F57" s="15">
        <v>3.0</v>
      </c>
      <c r="G57" s="15">
        <v>2.0</v>
      </c>
      <c r="H57" s="15">
        <v>2.0</v>
      </c>
      <c r="I57" s="15">
        <v>0.0</v>
      </c>
      <c r="J57" s="15">
        <v>4.0</v>
      </c>
    </row>
    <row r="58" ht="12.0" hidden="1" customHeight="1" outlineLevel="1">
      <c r="A58" s="10" t="s">
        <v>67</v>
      </c>
      <c r="B58" s="11">
        <v>11.0</v>
      </c>
      <c r="C58" s="11">
        <v>5.0</v>
      </c>
      <c r="D58" s="11">
        <v>0.0</v>
      </c>
      <c r="E58" s="11">
        <v>3.0</v>
      </c>
      <c r="F58" s="11">
        <v>2.0</v>
      </c>
      <c r="G58" s="11">
        <v>0.0</v>
      </c>
      <c r="H58" s="11">
        <v>0.0</v>
      </c>
      <c r="I58" s="11">
        <v>0.0</v>
      </c>
      <c r="J58" s="11">
        <v>1.0</v>
      </c>
    </row>
    <row r="59" ht="12.0" hidden="1" customHeight="1" outlineLevel="1">
      <c r="A59" s="12" t="s">
        <v>68</v>
      </c>
      <c r="B59" s="13">
        <v>29.0</v>
      </c>
      <c r="C59" s="13">
        <v>13.0</v>
      </c>
      <c r="D59" s="13">
        <v>8.0</v>
      </c>
      <c r="E59" s="13">
        <v>4.0</v>
      </c>
      <c r="F59" s="13">
        <v>0.0</v>
      </c>
      <c r="G59" s="13">
        <v>2.0</v>
      </c>
      <c r="H59" s="13">
        <v>0.0</v>
      </c>
      <c r="I59" s="13">
        <v>0.0</v>
      </c>
      <c r="J59" s="13">
        <v>2.0</v>
      </c>
    </row>
    <row r="60" ht="12.0" hidden="1" customHeight="1" outlineLevel="1">
      <c r="A60" s="10" t="s">
        <v>69</v>
      </c>
      <c r="B60" s="11">
        <v>22.0</v>
      </c>
      <c r="C60" s="11">
        <v>14.0</v>
      </c>
      <c r="D60" s="11">
        <v>3.0</v>
      </c>
      <c r="E60" s="11">
        <v>1.0</v>
      </c>
      <c r="F60" s="11">
        <v>1.0</v>
      </c>
      <c r="G60" s="11">
        <v>0.0</v>
      </c>
      <c r="H60" s="11">
        <v>2.0</v>
      </c>
      <c r="I60" s="11">
        <v>0.0</v>
      </c>
      <c r="J60" s="11">
        <v>1.0</v>
      </c>
    </row>
    <row r="61" ht="12.0" customHeight="1">
      <c r="A61" s="8" t="s">
        <v>70</v>
      </c>
      <c r="B61" s="9">
        <v>5.0</v>
      </c>
      <c r="C61" s="9">
        <v>1.0</v>
      </c>
      <c r="D61" s="9">
        <v>1.0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3.0</v>
      </c>
    </row>
    <row r="62" ht="12.0" customHeight="1" collapsed="1">
      <c r="A62" s="14" t="s">
        <v>71</v>
      </c>
      <c r="B62" s="15">
        <v>3.0</v>
      </c>
      <c r="C62" s="15">
        <v>3.0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</row>
    <row r="63" ht="12.0" hidden="1" customHeight="1" outlineLevel="1">
      <c r="A63" s="10" t="s">
        <v>72</v>
      </c>
      <c r="B63" s="11" t="str">
        <f t="shared" ref="B63:B64" si="1">SUM(C63:J63)</f>
        <v>#REF!</v>
      </c>
      <c r="C63" s="11" t="str">
        <f t="shared" ref="C63:C64" si="2">COUNTIF(#REF!,CONCATENATE(#REF!,"_N_v_Nn_",$A63))</f>
        <v>#REF!</v>
      </c>
      <c r="D63" s="11" t="str">
        <f t="shared" ref="D63:D64" si="3">COUNTIF(#REF!,CONCATENATE(#REF!,"_N_v_N0_",$A63))</f>
        <v>#REF!</v>
      </c>
      <c r="E63" s="11" t="str">
        <f t="shared" ref="E63:E64" si="4">COUNTIF(#REF!,CONCATENATE(#REF!,"_N_v_N1_",$A63))</f>
        <v>#REF!</v>
      </c>
      <c r="F63" s="11" t="str">
        <f t="shared" ref="F63:F64" si="5">COUNTIF(#REF!,CONCATENATE(#REF!,"_N_v_N2_",$A63))</f>
        <v>#REF!</v>
      </c>
      <c r="G63" s="11" t="str">
        <f t="shared" ref="G63:G64" si="6">COUNTIF(#REF!,CONCATENATE(#REF!,"_N_v_N3_",$A63))</f>
        <v>#REF!</v>
      </c>
      <c r="H63" s="11" t="str">
        <f t="shared" ref="H63:H64" si="7">COUNTIF(#REF!,CONCATENATE(#REF!,"_N_v_N4_",$A63))</f>
        <v>#REF!</v>
      </c>
      <c r="I63" s="11" t="str">
        <f t="shared" ref="I63:I64" si="8">COUNTIF(#REF!,CONCATENATE(#REF!,"_N_v_N5_",$A63))</f>
        <v>#REF!</v>
      </c>
      <c r="J63" s="11" t="str">
        <f t="shared" ref="J63:J64" si="9">COUNTIF(#REF!,CONCATENATE(#REF!,"_N_nv_",$A63))</f>
        <v>#REF!</v>
      </c>
    </row>
    <row r="64" ht="12.0" hidden="1" customHeight="1" outlineLevel="1">
      <c r="A64" s="12" t="s">
        <v>73</v>
      </c>
      <c r="B64" s="13" t="str">
        <f t="shared" si="1"/>
        <v>#REF!</v>
      </c>
      <c r="C64" s="13" t="str">
        <f t="shared" si="2"/>
        <v>#REF!</v>
      </c>
      <c r="D64" s="13" t="str">
        <f t="shared" si="3"/>
        <v>#REF!</v>
      </c>
      <c r="E64" s="13" t="str">
        <f t="shared" si="4"/>
        <v>#REF!</v>
      </c>
      <c r="F64" s="13" t="str">
        <f t="shared" si="5"/>
        <v>#REF!</v>
      </c>
      <c r="G64" s="13" t="str">
        <f t="shared" si="6"/>
        <v>#REF!</v>
      </c>
      <c r="H64" s="13" t="str">
        <f t="shared" si="7"/>
        <v>#REF!</v>
      </c>
      <c r="I64" s="13" t="str">
        <f t="shared" si="8"/>
        <v>#REF!</v>
      </c>
      <c r="J64" s="13" t="str">
        <f t="shared" si="9"/>
        <v>#REF!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8.71"/>
    <col customWidth="1" min="2" max="2" width="9.71"/>
    <col customWidth="1" min="3" max="8" width="12.71"/>
    <col customWidth="1" min="9" max="26" width="10.71"/>
  </cols>
  <sheetData>
    <row r="1" ht="19.5" customHeight="1">
      <c r="A1" s="2" t="s">
        <v>4</v>
      </c>
      <c r="B1" s="18" t="s">
        <v>5</v>
      </c>
      <c r="C1" s="27" t="s">
        <v>123</v>
      </c>
      <c r="D1" s="34" t="s">
        <v>124</v>
      </c>
      <c r="E1" s="34" t="s">
        <v>125</v>
      </c>
      <c r="F1" s="35" t="s">
        <v>126</v>
      </c>
      <c r="G1" s="34" t="s">
        <v>127</v>
      </c>
      <c r="H1" s="20" t="s">
        <v>128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 collapsed="1">
      <c r="A2" s="8" t="s">
        <v>11</v>
      </c>
      <c r="B2" s="9">
        <v>155.0</v>
      </c>
      <c r="C2" s="9">
        <v>48.0</v>
      </c>
      <c r="D2" s="9">
        <v>42.0</v>
      </c>
      <c r="E2" s="9">
        <v>24.0</v>
      </c>
      <c r="F2" s="9">
        <v>13.0</v>
      </c>
      <c r="G2" s="9">
        <v>3.0</v>
      </c>
      <c r="H2" s="9">
        <v>25.0</v>
      </c>
    </row>
    <row r="3" ht="12.0" hidden="1" customHeight="1" outlineLevel="1">
      <c r="A3" s="10" t="s">
        <v>12</v>
      </c>
      <c r="B3" s="11">
        <v>8.0</v>
      </c>
      <c r="C3" s="11">
        <v>1.0</v>
      </c>
      <c r="D3" s="11">
        <v>1.0</v>
      </c>
      <c r="E3" s="11">
        <v>2.0</v>
      </c>
      <c r="F3" s="11">
        <v>2.0</v>
      </c>
      <c r="G3" s="11">
        <v>0.0</v>
      </c>
      <c r="H3" s="11">
        <v>2.0</v>
      </c>
    </row>
    <row r="4" ht="12.0" hidden="1" customHeight="1" outlineLevel="1">
      <c r="A4" s="12" t="s">
        <v>13</v>
      </c>
      <c r="B4" s="13">
        <v>19.0</v>
      </c>
      <c r="C4" s="13">
        <v>8.0</v>
      </c>
      <c r="D4" s="13">
        <v>4.0</v>
      </c>
      <c r="E4" s="13">
        <v>1.0</v>
      </c>
      <c r="F4" s="13">
        <v>4.0</v>
      </c>
      <c r="G4" s="13">
        <v>0.0</v>
      </c>
      <c r="H4" s="13">
        <v>2.0</v>
      </c>
    </row>
    <row r="5" ht="12.0" hidden="1" customHeight="1" outlineLevel="1">
      <c r="A5" s="10" t="s">
        <v>14</v>
      </c>
      <c r="B5" s="11">
        <v>16.0</v>
      </c>
      <c r="C5" s="11">
        <v>7.0</v>
      </c>
      <c r="D5" s="11">
        <v>3.0</v>
      </c>
      <c r="E5" s="11">
        <v>4.0</v>
      </c>
      <c r="F5" s="11">
        <v>1.0</v>
      </c>
      <c r="G5" s="11">
        <v>0.0</v>
      </c>
      <c r="H5" s="11">
        <v>1.0</v>
      </c>
    </row>
    <row r="6" ht="12.0" hidden="1" customHeight="1" outlineLevel="1">
      <c r="A6" s="12" t="s">
        <v>15</v>
      </c>
      <c r="B6" s="13">
        <v>13.0</v>
      </c>
      <c r="C6" s="13">
        <v>3.0</v>
      </c>
      <c r="D6" s="13">
        <v>5.0</v>
      </c>
      <c r="E6" s="13">
        <v>1.0</v>
      </c>
      <c r="F6" s="13">
        <v>0.0</v>
      </c>
      <c r="G6" s="13">
        <v>0.0</v>
      </c>
      <c r="H6" s="13">
        <v>4.0</v>
      </c>
    </row>
    <row r="7" ht="12.0" hidden="1" customHeight="1" outlineLevel="1">
      <c r="A7" s="10" t="s">
        <v>16</v>
      </c>
      <c r="B7" s="11">
        <v>9.0</v>
      </c>
      <c r="C7" s="11">
        <v>3.0</v>
      </c>
      <c r="D7" s="11">
        <v>0.0</v>
      </c>
      <c r="E7" s="11">
        <v>3.0</v>
      </c>
      <c r="F7" s="11">
        <v>1.0</v>
      </c>
      <c r="G7" s="11">
        <v>1.0</v>
      </c>
      <c r="H7" s="11">
        <v>1.0</v>
      </c>
    </row>
    <row r="8" ht="12.0" hidden="1" customHeight="1" outlineLevel="1">
      <c r="A8" s="12" t="s">
        <v>17</v>
      </c>
      <c r="B8" s="13">
        <v>12.0</v>
      </c>
      <c r="C8" s="13">
        <v>2.0</v>
      </c>
      <c r="D8" s="13">
        <v>1.0</v>
      </c>
      <c r="E8" s="13">
        <v>6.0</v>
      </c>
      <c r="F8" s="13">
        <v>2.0</v>
      </c>
      <c r="G8" s="13">
        <v>0.0</v>
      </c>
      <c r="H8" s="13">
        <v>1.0</v>
      </c>
    </row>
    <row r="9" ht="12.0" hidden="1" customHeight="1" outlineLevel="1">
      <c r="A9" s="10" t="s">
        <v>18</v>
      </c>
      <c r="B9" s="11">
        <v>24.0</v>
      </c>
      <c r="C9" s="11">
        <v>8.0</v>
      </c>
      <c r="D9" s="11">
        <v>8.0</v>
      </c>
      <c r="E9" s="11">
        <v>4.0</v>
      </c>
      <c r="F9" s="11">
        <v>0.0</v>
      </c>
      <c r="G9" s="11">
        <v>2.0</v>
      </c>
      <c r="H9" s="11">
        <v>2.0</v>
      </c>
    </row>
    <row r="10" ht="12.0" hidden="1" customHeight="1" outlineLevel="1">
      <c r="A10" s="12" t="s">
        <v>19</v>
      </c>
      <c r="B10" s="13">
        <v>54.0</v>
      </c>
      <c r="C10" s="13">
        <v>16.0</v>
      </c>
      <c r="D10" s="13">
        <v>20.0</v>
      </c>
      <c r="E10" s="13">
        <v>3.0</v>
      </c>
      <c r="F10" s="13">
        <v>3.0</v>
      </c>
      <c r="G10" s="13">
        <v>0.0</v>
      </c>
      <c r="H10" s="13">
        <v>12.0</v>
      </c>
    </row>
    <row r="11" ht="12.0" customHeight="1" collapsed="1">
      <c r="A11" s="14" t="s">
        <v>20</v>
      </c>
      <c r="B11" s="15">
        <v>22.0</v>
      </c>
      <c r="C11" s="15">
        <v>6.0</v>
      </c>
      <c r="D11" s="15">
        <v>5.0</v>
      </c>
      <c r="E11" s="15">
        <v>2.0</v>
      </c>
      <c r="F11" s="15">
        <v>1.0</v>
      </c>
      <c r="G11" s="15">
        <v>0.0</v>
      </c>
      <c r="H11" s="15">
        <v>8.0</v>
      </c>
    </row>
    <row r="12" ht="12.0" hidden="1" customHeight="1" outlineLevel="1">
      <c r="A12" s="10" t="s">
        <v>21</v>
      </c>
      <c r="B12" s="11">
        <v>3.0</v>
      </c>
      <c r="C12" s="11">
        <v>0.0</v>
      </c>
      <c r="D12" s="11">
        <v>1.0</v>
      </c>
      <c r="E12" s="11">
        <v>1.0</v>
      </c>
      <c r="F12" s="11">
        <v>0.0</v>
      </c>
      <c r="G12" s="11">
        <v>0.0</v>
      </c>
      <c r="H12" s="11">
        <v>1.0</v>
      </c>
    </row>
    <row r="13" ht="12.0" hidden="1" customHeight="1" outlineLevel="1">
      <c r="A13" s="12" t="s">
        <v>22</v>
      </c>
      <c r="B13" s="13">
        <v>1.0</v>
      </c>
      <c r="C13" s="13">
        <v>0.0</v>
      </c>
      <c r="D13" s="13">
        <v>1.0</v>
      </c>
      <c r="E13" s="13">
        <v>0.0</v>
      </c>
      <c r="F13" s="13">
        <v>0.0</v>
      </c>
      <c r="G13" s="13">
        <v>0.0</v>
      </c>
      <c r="H13" s="13">
        <v>0.0</v>
      </c>
    </row>
    <row r="14" ht="12.0" hidden="1" customHeight="1" outlineLevel="1">
      <c r="A14" s="10" t="s">
        <v>23</v>
      </c>
      <c r="B14" s="11">
        <v>18.0</v>
      </c>
      <c r="C14" s="11">
        <v>6.0</v>
      </c>
      <c r="D14" s="11">
        <v>3.0</v>
      </c>
      <c r="E14" s="11">
        <v>1.0</v>
      </c>
      <c r="F14" s="11">
        <v>1.0</v>
      </c>
      <c r="G14" s="11">
        <v>0.0</v>
      </c>
      <c r="H14" s="11">
        <v>7.0</v>
      </c>
    </row>
    <row r="15" ht="12.0" customHeight="1">
      <c r="A15" s="8" t="s">
        <v>24</v>
      </c>
      <c r="B15" s="9">
        <v>27.0</v>
      </c>
      <c r="C15" s="9">
        <v>7.0</v>
      </c>
      <c r="D15" s="9">
        <v>6.0</v>
      </c>
      <c r="E15" s="9">
        <v>1.0</v>
      </c>
      <c r="F15" s="9">
        <v>3.0</v>
      </c>
      <c r="G15" s="9">
        <v>0.0</v>
      </c>
      <c r="H15" s="9">
        <v>10.0</v>
      </c>
    </row>
    <row r="16" ht="12.0" customHeight="1">
      <c r="A16" s="14" t="s">
        <v>25</v>
      </c>
      <c r="B16" s="15">
        <v>24.0</v>
      </c>
      <c r="C16" s="15">
        <v>10.0</v>
      </c>
      <c r="D16" s="15">
        <v>7.0</v>
      </c>
      <c r="E16" s="15">
        <v>0.0</v>
      </c>
      <c r="F16" s="15">
        <v>2.0</v>
      </c>
      <c r="G16" s="15">
        <v>2.0</v>
      </c>
      <c r="H16" s="15">
        <v>3.0</v>
      </c>
    </row>
    <row r="17" ht="12.0" customHeight="1" collapsed="1">
      <c r="A17" s="8" t="s">
        <v>26</v>
      </c>
      <c r="B17" s="9">
        <v>25.0</v>
      </c>
      <c r="C17" s="9">
        <v>9.0</v>
      </c>
      <c r="D17" s="9">
        <v>6.0</v>
      </c>
      <c r="E17" s="9">
        <v>3.0</v>
      </c>
      <c r="F17" s="9">
        <v>1.0</v>
      </c>
      <c r="G17" s="9">
        <v>1.0</v>
      </c>
      <c r="H17" s="9">
        <v>5.0</v>
      </c>
    </row>
    <row r="18" ht="12.0" hidden="1" customHeight="1" outlineLevel="1">
      <c r="A18" s="10" t="s">
        <v>129</v>
      </c>
      <c r="B18" s="11">
        <v>15.0</v>
      </c>
      <c r="C18" s="11">
        <v>6.0</v>
      </c>
      <c r="D18" s="11">
        <v>5.0</v>
      </c>
      <c r="E18" s="11">
        <v>2.0</v>
      </c>
      <c r="F18" s="11">
        <v>0.0</v>
      </c>
      <c r="G18" s="11">
        <v>0.0</v>
      </c>
      <c r="H18" s="11">
        <v>2.0</v>
      </c>
    </row>
    <row r="19" ht="12.0" hidden="1" customHeight="1" outlineLevel="1">
      <c r="A19" s="12" t="s">
        <v>28</v>
      </c>
      <c r="B19" s="13">
        <v>10.0</v>
      </c>
      <c r="C19" s="13">
        <v>3.0</v>
      </c>
      <c r="D19" s="13">
        <v>1.0</v>
      </c>
      <c r="E19" s="13">
        <v>1.0</v>
      </c>
      <c r="F19" s="13">
        <v>1.0</v>
      </c>
      <c r="G19" s="13">
        <v>1.0</v>
      </c>
      <c r="H19" s="13">
        <v>3.0</v>
      </c>
    </row>
    <row r="20" ht="12.0" customHeight="1">
      <c r="A20" s="14" t="s">
        <v>29</v>
      </c>
      <c r="B20" s="15">
        <v>5.0</v>
      </c>
      <c r="C20" s="15">
        <v>2.0</v>
      </c>
      <c r="D20" s="15">
        <v>0.0</v>
      </c>
      <c r="E20" s="15">
        <v>1.0</v>
      </c>
      <c r="F20" s="15">
        <v>0.0</v>
      </c>
      <c r="G20" s="15">
        <v>0.0</v>
      </c>
      <c r="H20" s="15">
        <v>2.0</v>
      </c>
    </row>
    <row r="21" ht="12.0" customHeight="1" collapsed="1">
      <c r="A21" s="8" t="s">
        <v>30</v>
      </c>
      <c r="B21" s="9">
        <v>41.0</v>
      </c>
      <c r="C21" s="9">
        <v>16.0</v>
      </c>
      <c r="D21" s="9">
        <v>5.0</v>
      </c>
      <c r="E21" s="9">
        <v>4.0</v>
      </c>
      <c r="F21" s="9">
        <v>4.0</v>
      </c>
      <c r="G21" s="9">
        <v>4.0</v>
      </c>
      <c r="H21" s="9">
        <v>8.0</v>
      </c>
    </row>
    <row r="22" ht="12.0" hidden="1" customHeight="1" outlineLevel="1">
      <c r="A22" s="10" t="s">
        <v>31</v>
      </c>
      <c r="B22" s="11">
        <v>0.0</v>
      </c>
      <c r="C22" s="11">
        <v>0.0</v>
      </c>
      <c r="D22" s="11">
        <v>0.0</v>
      </c>
      <c r="E22" s="11">
        <v>0.0</v>
      </c>
      <c r="F22" s="11">
        <v>0.0</v>
      </c>
      <c r="G22" s="11">
        <v>0.0</v>
      </c>
      <c r="H22" s="11">
        <v>0.0</v>
      </c>
    </row>
    <row r="23" ht="12.0" hidden="1" customHeight="1" outlineLevel="1">
      <c r="A23" s="12" t="s">
        <v>32</v>
      </c>
      <c r="B23" s="13">
        <v>3.0</v>
      </c>
      <c r="C23" s="13">
        <v>1.0</v>
      </c>
      <c r="D23" s="13">
        <v>0.0</v>
      </c>
      <c r="E23" s="13">
        <v>0.0</v>
      </c>
      <c r="F23" s="13">
        <v>0.0</v>
      </c>
      <c r="G23" s="13">
        <v>0.0</v>
      </c>
      <c r="H23" s="13">
        <v>2.0</v>
      </c>
    </row>
    <row r="24" ht="12.0" hidden="1" customHeight="1" outlineLevel="1">
      <c r="A24" s="10" t="s">
        <v>33</v>
      </c>
      <c r="B24" s="11">
        <v>9.0</v>
      </c>
      <c r="C24" s="11">
        <v>3.0</v>
      </c>
      <c r="D24" s="11">
        <v>1.0</v>
      </c>
      <c r="E24" s="11">
        <v>0.0</v>
      </c>
      <c r="F24" s="11">
        <v>1.0</v>
      </c>
      <c r="G24" s="11">
        <v>2.0</v>
      </c>
      <c r="H24" s="11">
        <v>2.0</v>
      </c>
    </row>
    <row r="25" ht="12.0" hidden="1" customHeight="1" outlineLevel="1">
      <c r="A25" s="12" t="s">
        <v>34</v>
      </c>
      <c r="B25" s="13">
        <v>2.0</v>
      </c>
      <c r="C25" s="13">
        <v>1.0</v>
      </c>
      <c r="D25" s="13">
        <v>0.0</v>
      </c>
      <c r="E25" s="13">
        <v>1.0</v>
      </c>
      <c r="F25" s="13">
        <v>0.0</v>
      </c>
      <c r="G25" s="13">
        <v>0.0</v>
      </c>
      <c r="H25" s="13">
        <v>0.0</v>
      </c>
    </row>
    <row r="26" ht="12.0" hidden="1" customHeight="1" outlineLevel="1">
      <c r="A26" s="10" t="s">
        <v>35</v>
      </c>
      <c r="B26" s="11">
        <v>7.0</v>
      </c>
      <c r="C26" s="11">
        <v>5.0</v>
      </c>
      <c r="D26" s="11">
        <v>1.0</v>
      </c>
      <c r="E26" s="11">
        <v>0.0</v>
      </c>
      <c r="F26" s="11">
        <v>0.0</v>
      </c>
      <c r="G26" s="11">
        <v>0.0</v>
      </c>
      <c r="H26" s="11">
        <v>1.0</v>
      </c>
    </row>
    <row r="27" ht="12.0" hidden="1" customHeight="1" outlineLevel="1">
      <c r="A27" s="12" t="s">
        <v>36</v>
      </c>
      <c r="B27" s="13">
        <v>3.0</v>
      </c>
      <c r="C27" s="13">
        <v>1.0</v>
      </c>
      <c r="D27" s="13">
        <v>1.0</v>
      </c>
      <c r="E27" s="13">
        <v>0.0</v>
      </c>
      <c r="F27" s="13">
        <v>0.0</v>
      </c>
      <c r="G27" s="13">
        <v>0.0</v>
      </c>
      <c r="H27" s="13">
        <v>1.0</v>
      </c>
    </row>
    <row r="28" ht="12.0" hidden="1" customHeight="1" outlineLevel="1">
      <c r="A28" s="10" t="s">
        <v>37</v>
      </c>
      <c r="B28" s="11">
        <v>2.0</v>
      </c>
      <c r="C28" s="11">
        <v>1.0</v>
      </c>
      <c r="D28" s="11">
        <v>1.0</v>
      </c>
      <c r="E28" s="11">
        <v>0.0</v>
      </c>
      <c r="F28" s="11">
        <v>0.0</v>
      </c>
      <c r="G28" s="11">
        <v>0.0</v>
      </c>
      <c r="H28" s="11">
        <v>0.0</v>
      </c>
    </row>
    <row r="29" ht="12.0" hidden="1" customHeight="1" outlineLevel="1">
      <c r="A29" s="12" t="s">
        <v>38</v>
      </c>
      <c r="B29" s="13">
        <v>15.0</v>
      </c>
      <c r="C29" s="13">
        <v>4.0</v>
      </c>
      <c r="D29" s="13">
        <v>1.0</v>
      </c>
      <c r="E29" s="13">
        <v>3.0</v>
      </c>
      <c r="F29" s="13">
        <v>3.0</v>
      </c>
      <c r="G29" s="13">
        <v>2.0</v>
      </c>
      <c r="H29" s="13">
        <v>2.0</v>
      </c>
    </row>
    <row r="30" ht="12.0" hidden="1" customHeight="1" outlineLevel="1">
      <c r="A30" s="10" t="s">
        <v>39</v>
      </c>
      <c r="B30" s="11">
        <v>0.0</v>
      </c>
      <c r="C30" s="11">
        <v>0.0</v>
      </c>
      <c r="D30" s="11">
        <v>0.0</v>
      </c>
      <c r="E30" s="11">
        <v>0.0</v>
      </c>
      <c r="F30" s="11">
        <v>0.0</v>
      </c>
      <c r="G30" s="11">
        <v>0.0</v>
      </c>
      <c r="H30" s="11">
        <v>0.0</v>
      </c>
    </row>
    <row r="31" ht="12.0" customHeight="1" collapsed="1">
      <c r="A31" s="14" t="s">
        <v>40</v>
      </c>
      <c r="B31" s="15">
        <v>34.0</v>
      </c>
      <c r="C31" s="15">
        <v>11.0</v>
      </c>
      <c r="D31" s="15">
        <v>11.0</v>
      </c>
      <c r="E31" s="15">
        <v>4.0</v>
      </c>
      <c r="F31" s="15">
        <v>2.0</v>
      </c>
      <c r="G31" s="15">
        <v>2.0</v>
      </c>
      <c r="H31" s="15">
        <v>4.0</v>
      </c>
    </row>
    <row r="32" ht="12.0" hidden="1" customHeight="1" outlineLevel="1">
      <c r="A32" s="10" t="s">
        <v>41</v>
      </c>
      <c r="B32" s="11">
        <v>15.0</v>
      </c>
      <c r="C32" s="11">
        <v>5.0</v>
      </c>
      <c r="D32" s="11">
        <v>5.0</v>
      </c>
      <c r="E32" s="11">
        <v>2.0</v>
      </c>
      <c r="F32" s="11">
        <v>2.0</v>
      </c>
      <c r="G32" s="11">
        <v>0.0</v>
      </c>
      <c r="H32" s="11">
        <v>1.0</v>
      </c>
    </row>
    <row r="33" ht="12.0" hidden="1" customHeight="1" outlineLevel="1">
      <c r="A33" s="12" t="s">
        <v>42</v>
      </c>
      <c r="B33" s="13">
        <v>5.0</v>
      </c>
      <c r="C33" s="13">
        <v>2.0</v>
      </c>
      <c r="D33" s="13">
        <v>2.0</v>
      </c>
      <c r="E33" s="13">
        <v>0.0</v>
      </c>
      <c r="F33" s="13">
        <v>0.0</v>
      </c>
      <c r="G33" s="13">
        <v>1.0</v>
      </c>
      <c r="H33" s="13">
        <v>0.0</v>
      </c>
    </row>
    <row r="34" ht="12.0" hidden="1" customHeight="1" outlineLevel="1">
      <c r="A34" s="10" t="s">
        <v>43</v>
      </c>
      <c r="B34" s="11">
        <v>1.0</v>
      </c>
      <c r="C34" s="11">
        <v>1.0</v>
      </c>
      <c r="D34" s="11">
        <v>0.0</v>
      </c>
      <c r="E34" s="11">
        <v>0.0</v>
      </c>
      <c r="F34" s="11">
        <v>0.0</v>
      </c>
      <c r="G34" s="11">
        <v>0.0</v>
      </c>
      <c r="H34" s="11">
        <v>0.0</v>
      </c>
    </row>
    <row r="35" ht="12.0" hidden="1" customHeight="1" outlineLevel="1">
      <c r="A35" s="12" t="s">
        <v>44</v>
      </c>
      <c r="B35" s="13">
        <v>7.0</v>
      </c>
      <c r="C35" s="13">
        <v>1.0</v>
      </c>
      <c r="D35" s="13">
        <v>2.0</v>
      </c>
      <c r="E35" s="13">
        <v>2.0</v>
      </c>
      <c r="F35" s="13">
        <v>0.0</v>
      </c>
      <c r="G35" s="13">
        <v>1.0</v>
      </c>
      <c r="H35" s="13">
        <v>1.0</v>
      </c>
    </row>
    <row r="36" ht="12.0" hidden="1" customHeight="1" outlineLevel="1">
      <c r="A36" s="10" t="s">
        <v>45</v>
      </c>
      <c r="B36" s="11">
        <v>6.0</v>
      </c>
      <c r="C36" s="11">
        <v>2.0</v>
      </c>
      <c r="D36" s="11">
        <v>2.0</v>
      </c>
      <c r="E36" s="11">
        <v>0.0</v>
      </c>
      <c r="F36" s="11">
        <v>0.0</v>
      </c>
      <c r="G36" s="11">
        <v>0.0</v>
      </c>
      <c r="H36" s="11">
        <v>2.0</v>
      </c>
    </row>
    <row r="37" ht="12.0" customHeight="1" collapsed="1">
      <c r="A37" s="8" t="s">
        <v>46</v>
      </c>
      <c r="B37" s="9">
        <v>297.0</v>
      </c>
      <c r="C37" s="9">
        <v>104.0</v>
      </c>
      <c r="D37" s="9">
        <v>58.0</v>
      </c>
      <c r="E37" s="9">
        <v>32.0</v>
      </c>
      <c r="F37" s="9">
        <v>28.0</v>
      </c>
      <c r="G37" s="9">
        <v>12.0</v>
      </c>
      <c r="H37" s="9">
        <v>63.0</v>
      </c>
    </row>
    <row r="38" ht="12.0" hidden="1" customHeight="1" outlineLevel="1">
      <c r="A38" s="10" t="s">
        <v>47</v>
      </c>
      <c r="B38" s="11">
        <v>254.0</v>
      </c>
      <c r="C38" s="11">
        <v>87.0</v>
      </c>
      <c r="D38" s="11">
        <v>53.0</v>
      </c>
      <c r="E38" s="11">
        <v>29.0</v>
      </c>
      <c r="F38" s="11">
        <v>23.0</v>
      </c>
      <c r="G38" s="11">
        <v>12.0</v>
      </c>
      <c r="H38" s="11">
        <v>50.0</v>
      </c>
    </row>
    <row r="39" ht="12.0" hidden="1" customHeight="1" outlineLevel="1">
      <c r="A39" s="12" t="s">
        <v>48</v>
      </c>
      <c r="B39" s="13">
        <v>25.0</v>
      </c>
      <c r="C39" s="13">
        <v>12.0</v>
      </c>
      <c r="D39" s="13">
        <v>4.0</v>
      </c>
      <c r="E39" s="13">
        <v>0.0</v>
      </c>
      <c r="F39" s="13">
        <v>3.0</v>
      </c>
      <c r="G39" s="13">
        <v>0.0</v>
      </c>
      <c r="H39" s="13">
        <v>6.0</v>
      </c>
    </row>
    <row r="40" ht="12.0" hidden="1" customHeight="1" outlineLevel="1">
      <c r="A40" s="10" t="s">
        <v>49</v>
      </c>
      <c r="B40" s="11">
        <v>7.0</v>
      </c>
      <c r="C40" s="11">
        <v>0.0</v>
      </c>
      <c r="D40" s="11">
        <v>1.0</v>
      </c>
      <c r="E40" s="11">
        <v>2.0</v>
      </c>
      <c r="F40" s="11">
        <v>0.0</v>
      </c>
      <c r="G40" s="11">
        <v>0.0</v>
      </c>
      <c r="H40" s="11">
        <v>4.0</v>
      </c>
    </row>
    <row r="41" ht="12.0" hidden="1" customHeight="1" outlineLevel="1">
      <c r="A41" s="12" t="s">
        <v>50</v>
      </c>
      <c r="B41" s="13">
        <v>11.0</v>
      </c>
      <c r="C41" s="13">
        <v>5.0</v>
      </c>
      <c r="D41" s="13">
        <v>0.0</v>
      </c>
      <c r="E41" s="13">
        <v>1.0</v>
      </c>
      <c r="F41" s="13">
        <v>2.0</v>
      </c>
      <c r="G41" s="13">
        <v>0.0</v>
      </c>
      <c r="H41" s="13">
        <v>3.0</v>
      </c>
    </row>
    <row r="42" ht="12.0" customHeight="1" collapsed="1">
      <c r="A42" s="14" t="s">
        <v>51</v>
      </c>
      <c r="B42" s="15">
        <v>165.0</v>
      </c>
      <c r="C42" s="15">
        <v>61.0</v>
      </c>
      <c r="D42" s="15">
        <v>32.0</v>
      </c>
      <c r="E42" s="15">
        <v>16.0</v>
      </c>
      <c r="F42" s="15">
        <v>10.0</v>
      </c>
      <c r="G42" s="15">
        <v>6.0</v>
      </c>
      <c r="H42" s="15">
        <v>40.0</v>
      </c>
    </row>
    <row r="43" ht="12.0" hidden="1" customHeight="1" outlineLevel="1">
      <c r="A43" s="10" t="s">
        <v>52</v>
      </c>
      <c r="B43" s="11">
        <v>43.0</v>
      </c>
      <c r="C43" s="11">
        <v>11.0</v>
      </c>
      <c r="D43" s="11">
        <v>9.0</v>
      </c>
      <c r="E43" s="11">
        <v>6.0</v>
      </c>
      <c r="F43" s="11">
        <v>2.0</v>
      </c>
      <c r="G43" s="11">
        <v>3.0</v>
      </c>
      <c r="H43" s="11">
        <v>12.0</v>
      </c>
    </row>
    <row r="44" ht="12.0" hidden="1" customHeight="1" outlineLevel="1">
      <c r="A44" s="12" t="s">
        <v>53</v>
      </c>
      <c r="B44" s="13">
        <v>10.0</v>
      </c>
      <c r="C44" s="13">
        <v>2.0</v>
      </c>
      <c r="D44" s="13">
        <v>3.0</v>
      </c>
      <c r="E44" s="13">
        <v>1.0</v>
      </c>
      <c r="F44" s="13">
        <v>1.0</v>
      </c>
      <c r="G44" s="13">
        <v>1.0</v>
      </c>
      <c r="H44" s="13">
        <v>2.0</v>
      </c>
    </row>
    <row r="45" ht="12.0" hidden="1" customHeight="1" outlineLevel="1">
      <c r="A45" s="10" t="s">
        <v>54</v>
      </c>
      <c r="B45" s="11">
        <v>112.0</v>
      </c>
      <c r="C45" s="11">
        <v>48.0</v>
      </c>
      <c r="D45" s="11">
        <v>20.0</v>
      </c>
      <c r="E45" s="11">
        <v>9.0</v>
      </c>
      <c r="F45" s="11">
        <v>7.0</v>
      </c>
      <c r="G45" s="11">
        <v>2.0</v>
      </c>
      <c r="H45" s="11">
        <v>26.0</v>
      </c>
    </row>
    <row r="46" ht="12.0" customHeight="1" collapsed="1">
      <c r="A46" s="8" t="s">
        <v>55</v>
      </c>
      <c r="B46" s="9">
        <v>20.0</v>
      </c>
      <c r="C46" s="9">
        <v>4.0</v>
      </c>
      <c r="D46" s="9">
        <v>7.0</v>
      </c>
      <c r="E46" s="9">
        <v>2.0</v>
      </c>
      <c r="F46" s="9">
        <v>3.0</v>
      </c>
      <c r="G46" s="9">
        <v>0.0</v>
      </c>
      <c r="H46" s="9">
        <v>4.0</v>
      </c>
    </row>
    <row r="47" ht="12.0" hidden="1" customHeight="1" outlineLevel="1">
      <c r="A47" s="10" t="s">
        <v>56</v>
      </c>
      <c r="B47" s="11">
        <v>11.0</v>
      </c>
      <c r="C47" s="11">
        <v>2.0</v>
      </c>
      <c r="D47" s="11">
        <v>5.0</v>
      </c>
      <c r="E47" s="11">
        <v>0.0</v>
      </c>
      <c r="F47" s="11">
        <v>2.0</v>
      </c>
      <c r="G47" s="11">
        <v>0.0</v>
      </c>
      <c r="H47" s="11">
        <v>2.0</v>
      </c>
    </row>
    <row r="48" ht="12.0" hidden="1" customHeight="1" outlineLevel="1">
      <c r="A48" s="12" t="s">
        <v>57</v>
      </c>
      <c r="B48" s="13">
        <v>9.0</v>
      </c>
      <c r="C48" s="13">
        <v>2.0</v>
      </c>
      <c r="D48" s="13">
        <v>2.0</v>
      </c>
      <c r="E48" s="13">
        <v>2.0</v>
      </c>
      <c r="F48" s="13">
        <v>1.0</v>
      </c>
      <c r="G48" s="13">
        <v>0.0</v>
      </c>
      <c r="H48" s="13">
        <v>2.0</v>
      </c>
    </row>
    <row r="49" ht="12.0" customHeight="1" collapsed="1">
      <c r="A49" s="14" t="s">
        <v>58</v>
      </c>
      <c r="B49" s="15">
        <v>71.0</v>
      </c>
      <c r="C49" s="15">
        <v>19.0</v>
      </c>
      <c r="D49" s="15">
        <v>12.0</v>
      </c>
      <c r="E49" s="15">
        <v>11.0</v>
      </c>
      <c r="F49" s="15">
        <v>6.0</v>
      </c>
      <c r="G49" s="15">
        <v>3.0</v>
      </c>
      <c r="H49" s="15">
        <v>20.0</v>
      </c>
    </row>
    <row r="50" ht="12.0" hidden="1" customHeight="1" outlineLevel="1">
      <c r="A50" s="10" t="s">
        <v>59</v>
      </c>
      <c r="B50" s="11">
        <v>26.0</v>
      </c>
      <c r="C50" s="11">
        <v>9.0</v>
      </c>
      <c r="D50" s="11">
        <v>4.0</v>
      </c>
      <c r="E50" s="11">
        <v>5.0</v>
      </c>
      <c r="F50" s="11">
        <v>1.0</v>
      </c>
      <c r="G50" s="11">
        <v>0.0</v>
      </c>
      <c r="H50" s="11">
        <v>7.0</v>
      </c>
    </row>
    <row r="51" ht="12.0" hidden="1" customHeight="1" outlineLevel="1">
      <c r="A51" s="12" t="s">
        <v>60</v>
      </c>
      <c r="B51" s="13">
        <v>9.0</v>
      </c>
      <c r="C51" s="13">
        <v>1.0</v>
      </c>
      <c r="D51" s="13">
        <v>1.0</v>
      </c>
      <c r="E51" s="13">
        <v>1.0</v>
      </c>
      <c r="F51" s="13">
        <v>3.0</v>
      </c>
      <c r="G51" s="13">
        <v>1.0</v>
      </c>
      <c r="H51" s="13">
        <v>2.0</v>
      </c>
    </row>
    <row r="52" ht="12.0" hidden="1" customHeight="1" outlineLevel="1">
      <c r="A52" s="10" t="s">
        <v>61</v>
      </c>
      <c r="B52" s="11">
        <v>4.0</v>
      </c>
      <c r="C52" s="11">
        <v>1.0</v>
      </c>
      <c r="D52" s="11">
        <v>1.0</v>
      </c>
      <c r="E52" s="11">
        <v>1.0</v>
      </c>
      <c r="F52" s="11">
        <v>0.0</v>
      </c>
      <c r="G52" s="11">
        <v>0.0</v>
      </c>
      <c r="H52" s="11">
        <v>1.0</v>
      </c>
    </row>
    <row r="53" ht="12.0" hidden="1" customHeight="1" outlineLevel="1">
      <c r="A53" s="12" t="s">
        <v>62</v>
      </c>
      <c r="B53" s="13">
        <v>32.0</v>
      </c>
      <c r="C53" s="13">
        <v>8.0</v>
      </c>
      <c r="D53" s="13">
        <v>6.0</v>
      </c>
      <c r="E53" s="13">
        <v>4.0</v>
      </c>
      <c r="F53" s="13">
        <v>2.0</v>
      </c>
      <c r="G53" s="13">
        <v>2.0</v>
      </c>
      <c r="H53" s="13">
        <v>10.0</v>
      </c>
    </row>
    <row r="54" ht="12.0" customHeight="1">
      <c r="A54" s="8" t="s">
        <v>63</v>
      </c>
      <c r="B54" s="9">
        <v>183.0</v>
      </c>
      <c r="C54" s="9">
        <v>62.0</v>
      </c>
      <c r="D54" s="9">
        <v>35.0</v>
      </c>
      <c r="E54" s="9">
        <v>28.0</v>
      </c>
      <c r="F54" s="9">
        <v>22.0</v>
      </c>
      <c r="G54" s="9">
        <v>9.0</v>
      </c>
      <c r="H54" s="9">
        <v>27.0</v>
      </c>
    </row>
    <row r="55" ht="12.0" customHeight="1">
      <c r="A55" s="14" t="s">
        <v>64</v>
      </c>
      <c r="B55" s="15">
        <v>46.0</v>
      </c>
      <c r="C55" s="15">
        <v>18.0</v>
      </c>
      <c r="D55" s="15">
        <v>11.0</v>
      </c>
      <c r="E55" s="15">
        <v>2.0</v>
      </c>
      <c r="F55" s="15">
        <v>2.0</v>
      </c>
      <c r="G55" s="15">
        <v>7.0</v>
      </c>
      <c r="H55" s="15">
        <v>6.0</v>
      </c>
    </row>
    <row r="56" ht="12.0" customHeight="1">
      <c r="A56" s="8" t="s">
        <v>65</v>
      </c>
      <c r="B56" s="9">
        <v>7.0</v>
      </c>
      <c r="C56" s="9">
        <v>0.0</v>
      </c>
      <c r="D56" s="9">
        <v>1.0</v>
      </c>
      <c r="E56" s="9">
        <v>1.0</v>
      </c>
      <c r="F56" s="9">
        <v>2.0</v>
      </c>
      <c r="G56" s="9">
        <v>1.0</v>
      </c>
      <c r="H56" s="9">
        <v>2.0</v>
      </c>
    </row>
    <row r="57" ht="12.0" customHeight="1" collapsed="1">
      <c r="A57" s="14" t="s">
        <v>66</v>
      </c>
      <c r="B57" s="15">
        <v>62.0</v>
      </c>
      <c r="C57" s="15">
        <v>17.0</v>
      </c>
      <c r="D57" s="15">
        <v>9.0</v>
      </c>
      <c r="E57" s="15">
        <v>7.0</v>
      </c>
      <c r="F57" s="15">
        <v>5.0</v>
      </c>
      <c r="G57" s="15">
        <v>8.0</v>
      </c>
      <c r="H57" s="15">
        <v>16.0</v>
      </c>
    </row>
    <row r="58" ht="12.0" hidden="1" customHeight="1" outlineLevel="1">
      <c r="A58" s="10" t="s">
        <v>67</v>
      </c>
      <c r="B58" s="11">
        <v>11.0</v>
      </c>
      <c r="C58" s="11">
        <v>2.0</v>
      </c>
      <c r="D58" s="11">
        <v>2.0</v>
      </c>
      <c r="E58" s="11">
        <v>3.0</v>
      </c>
      <c r="F58" s="11">
        <v>2.0</v>
      </c>
      <c r="G58" s="11">
        <v>0.0</v>
      </c>
      <c r="H58" s="11">
        <v>2.0</v>
      </c>
    </row>
    <row r="59" ht="12.0" hidden="1" customHeight="1" outlineLevel="1">
      <c r="A59" s="12" t="s">
        <v>68</v>
      </c>
      <c r="B59" s="13">
        <v>29.0</v>
      </c>
      <c r="C59" s="13">
        <v>10.0</v>
      </c>
      <c r="D59" s="13">
        <v>1.0</v>
      </c>
      <c r="E59" s="13">
        <v>4.0</v>
      </c>
      <c r="F59" s="13">
        <v>2.0</v>
      </c>
      <c r="G59" s="13">
        <v>5.0</v>
      </c>
      <c r="H59" s="13">
        <v>7.0</v>
      </c>
    </row>
    <row r="60" ht="12.0" hidden="1" customHeight="1" outlineLevel="1">
      <c r="A60" s="10" t="s">
        <v>69</v>
      </c>
      <c r="B60" s="11">
        <v>22.0</v>
      </c>
      <c r="C60" s="11">
        <v>5.0</v>
      </c>
      <c r="D60" s="11">
        <v>6.0</v>
      </c>
      <c r="E60" s="11">
        <v>0.0</v>
      </c>
      <c r="F60" s="11">
        <v>1.0</v>
      </c>
      <c r="G60" s="11">
        <v>3.0</v>
      </c>
      <c r="H60" s="11">
        <v>7.0</v>
      </c>
    </row>
    <row r="61" ht="12.0" customHeight="1">
      <c r="A61" s="8" t="s">
        <v>70</v>
      </c>
      <c r="B61" s="9">
        <v>5.0</v>
      </c>
      <c r="C61" s="9">
        <v>1.0</v>
      </c>
      <c r="D61" s="9">
        <v>1.0</v>
      </c>
      <c r="E61" s="9">
        <v>1.0</v>
      </c>
      <c r="F61" s="9">
        <v>0.0</v>
      </c>
      <c r="G61" s="9">
        <v>0.0</v>
      </c>
      <c r="H61" s="9">
        <v>2.0</v>
      </c>
    </row>
    <row r="62" ht="12.0" customHeight="1" collapsed="1">
      <c r="A62" s="14" t="s">
        <v>71</v>
      </c>
      <c r="B62" s="15">
        <v>3.0</v>
      </c>
      <c r="C62" s="15">
        <v>2.0</v>
      </c>
      <c r="D62" s="15">
        <v>1.0</v>
      </c>
      <c r="E62" s="15">
        <v>0.0</v>
      </c>
      <c r="F62" s="15">
        <v>0.0</v>
      </c>
      <c r="G62" s="15">
        <v>0.0</v>
      </c>
      <c r="H62" s="15">
        <v>0.0</v>
      </c>
    </row>
    <row r="63" ht="12.0" hidden="1" customHeight="1" outlineLevel="1">
      <c r="A63" s="10" t="s">
        <v>72</v>
      </c>
      <c r="B63" s="11" t="str">
        <f t="shared" ref="B63:B64" si="1">SUM(C63:H63)</f>
        <v>#REF!</v>
      </c>
      <c r="C63" s="11" t="str">
        <f t="shared" ref="C63:C64" si="2">COUNTIF(#REF!,CONCATENATE(#REF!,"_A_v_A0_",$A63))</f>
        <v>#REF!</v>
      </c>
      <c r="D63" s="11" t="str">
        <f t="shared" ref="D63:D64" si="3">COUNTIF(#REF!,CONCATENATE(#REF!,"_A_v_A1_",$A63))</f>
        <v>#REF!</v>
      </c>
      <c r="E63" s="11" t="str">
        <f t="shared" ref="E63:E64" si="4">COUNTIF(#REF!,CONCATENATE(#REF!,"_A_v_A2_",$A63))</f>
        <v>#REF!</v>
      </c>
      <c r="F63" s="11" t="str">
        <f t="shared" ref="F63:F64" si="5">COUNTIF(#REF!,CONCATENATE(#REF!,"_A_v_A3_",$A63))</f>
        <v>#REF!</v>
      </c>
      <c r="G63" s="11" t="str">
        <f t="shared" ref="G63:G64" si="6">COUNTIF(#REF!,CONCATENATE(#REF!,"_A_v_A4_",$A63))</f>
        <v>#REF!</v>
      </c>
      <c r="H63" s="11" t="str">
        <f t="shared" ref="H63:H64" si="7">COUNTIF(#REF!,CONCATENATE(#REF!,"_A_v_A5_",$A63))</f>
        <v>#REF!</v>
      </c>
    </row>
    <row r="64" ht="12.0" hidden="1" customHeight="1" outlineLevel="1">
      <c r="A64" s="12" t="s">
        <v>73</v>
      </c>
      <c r="B64" s="13" t="str">
        <f t="shared" si="1"/>
        <v>#REF!</v>
      </c>
      <c r="C64" s="13" t="str">
        <f t="shared" si="2"/>
        <v>#REF!</v>
      </c>
      <c r="D64" s="13" t="str">
        <f t="shared" si="3"/>
        <v>#REF!</v>
      </c>
      <c r="E64" s="13" t="str">
        <f t="shared" si="4"/>
        <v>#REF!</v>
      </c>
      <c r="F64" s="13" t="str">
        <f t="shared" si="5"/>
        <v>#REF!</v>
      </c>
      <c r="G64" s="13" t="str">
        <f t="shared" si="6"/>
        <v>#REF!</v>
      </c>
      <c r="H64" s="13" t="str">
        <f t="shared" si="7"/>
        <v>#REF!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2020-07-10T08:45:19Z</dcterms:created>
  <dc:creator>Iñaki Vazquez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b5ab49-4fef-47d3-9189-c56a87bc20b0_Enabled">
    <vt:lpwstr>true</vt:lpwstr>
  </property>
  <property fmtid="{D5CDD505-2E9C-101B-9397-08002B2CF9AE}" pid="3" name="MSIP_Label_d3b5ab49-4fef-47d3-9189-c56a87bc20b0_SetDate">
    <vt:lpwstr>2024-11-05T17:50:47Z</vt:lpwstr>
  </property>
  <property fmtid="{D5CDD505-2E9C-101B-9397-08002B2CF9AE}" pid="4" name="MSIP_Label_d3b5ab49-4fef-47d3-9189-c56a87bc20b0_Method">
    <vt:lpwstr>Standard</vt:lpwstr>
  </property>
  <property fmtid="{D5CDD505-2E9C-101B-9397-08002B2CF9AE}" pid="5" name="MSIP_Label_d3b5ab49-4fef-47d3-9189-c56a87bc20b0_Name">
    <vt:lpwstr>defa4170-0d19-0005-0004-bc88714345d2</vt:lpwstr>
  </property>
  <property fmtid="{D5CDD505-2E9C-101B-9397-08002B2CF9AE}" pid="6" name="MSIP_Label_d3b5ab49-4fef-47d3-9189-c56a87bc20b0_SiteId">
    <vt:lpwstr>9ecca939-3bea-4df1-a521-c0a86b7f7944</vt:lpwstr>
  </property>
  <property fmtid="{D5CDD505-2E9C-101B-9397-08002B2CF9AE}" pid="7" name="MSIP_Label_d3b5ab49-4fef-47d3-9189-c56a87bc20b0_ActionId">
    <vt:lpwstr>9fb1d9f0-3ec3-4180-a200-6f27f8eece14</vt:lpwstr>
  </property>
  <property fmtid="{D5CDD505-2E9C-101B-9397-08002B2CF9AE}" pid="8" name="MSIP_Label_d3b5ab49-4fef-47d3-9189-c56a87bc20b0_ContentBits">
    <vt:lpwstr>0</vt:lpwstr>
  </property>
</Properties>
</file>