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quipo\Documents\Personal Process Software\PROGRAMA 6A JUAN ALBERTO GUTIERREZ CANTO\6-Postmortem\"/>
    </mc:Choice>
  </mc:AlternateContent>
  <bookViews>
    <workbookView xWindow="0" yWindow="0" windowWidth="16815" windowHeight="8820" firstSheet="1" activeTab="1"/>
  </bookViews>
  <sheets>
    <sheet name="Task Planning Template" sheetId="1" r:id="rId1"/>
    <sheet name="Schedule Planning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3" i="2"/>
  <c r="H9" i="2"/>
  <c r="H10" i="2"/>
  <c r="H11" i="2"/>
  <c r="G10" i="2"/>
  <c r="G11" i="2"/>
  <c r="G12" i="2"/>
  <c r="G13" i="2"/>
  <c r="G14" i="2" s="1"/>
  <c r="G9" i="2"/>
  <c r="H8" i="2"/>
  <c r="G8" i="2"/>
  <c r="J10" i="1"/>
  <c r="J11" i="1"/>
  <c r="J12" i="1"/>
  <c r="J13" i="1"/>
  <c r="E9" i="2" l="1"/>
  <c r="E10" i="2"/>
  <c r="E11" i="2"/>
  <c r="E12" i="2"/>
  <c r="E13" i="2"/>
  <c r="E14" i="2"/>
  <c r="E8" i="2"/>
  <c r="D10" i="2"/>
  <c r="D11" i="2"/>
  <c r="D12" i="2"/>
  <c r="D13" i="2"/>
  <c r="D14" i="2" s="1"/>
  <c r="D9" i="2"/>
  <c r="C12" i="2"/>
  <c r="D8" i="2"/>
  <c r="J9" i="1"/>
  <c r="J8" i="1"/>
  <c r="I9" i="1"/>
  <c r="I10" i="1"/>
  <c r="I11" i="1"/>
  <c r="I12" i="1"/>
  <c r="I13" i="1"/>
  <c r="I8" i="1"/>
  <c r="F10" i="1"/>
  <c r="F11" i="1"/>
  <c r="F12" i="1" s="1"/>
  <c r="F13" i="1" s="1"/>
  <c r="F9" i="1"/>
  <c r="F8" i="1"/>
  <c r="E10" i="1"/>
  <c r="E11" i="1"/>
  <c r="E12" i="1"/>
  <c r="E13" i="1"/>
  <c r="E9" i="1"/>
  <c r="E8" i="1"/>
  <c r="D9" i="1"/>
  <c r="D10" i="1"/>
  <c r="D11" i="1"/>
  <c r="D12" i="1"/>
  <c r="D13" i="1"/>
  <c r="D14" i="1"/>
  <c r="D8" i="1"/>
</calcChain>
</file>

<file path=xl/sharedStrings.xml><?xml version="1.0" encoding="utf-8"?>
<sst xmlns="http://schemas.openxmlformats.org/spreadsheetml/2006/main" count="47" uniqueCount="32">
  <si>
    <t>Table C47 Task Planning Template</t>
  </si>
  <si>
    <t>Student</t>
  </si>
  <si>
    <t>Project</t>
  </si>
  <si>
    <t>Task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</si>
  <si>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</si>
  <si>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</si>
  <si>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</si>
  <si>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</si>
  <si>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</si>
  <si>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</si>
  <si>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</si>
  <si>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Date</t>
  </si>
  <si>
    <t>Earned Value</t>
  </si>
  <si>
    <t>Cumulative Earned Value</t>
  </si>
  <si>
    <t>Plan</t>
  </si>
  <si>
    <t>Actual</t>
  </si>
  <si>
    <t>Instructor</t>
  </si>
  <si>
    <t xml:space="preserve">             P. E. B. M              </t>
  </si>
  <si>
    <t xml:space="preserve">               Juan Alberto Gutierrez Canto              </t>
  </si>
  <si>
    <t>Total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</si>
  <si>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</si>
  <si>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</si>
  <si>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</si>
  <si>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</si>
  <si>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</si>
  <si>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</si>
  <si>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>Table C49 Schedule Planning Template</t>
  </si>
  <si>
    <t>Day Number</t>
  </si>
  <si>
    <t>Direct Min</t>
  </si>
  <si>
    <t>Cumutative Minute</t>
  </si>
  <si>
    <t>Adjusted Earned Value</t>
  </si>
  <si>
    <t xml:space="preserve">            07/04/2016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</si>
</sst>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1" xfId="0" applyBorder="1"/>
    <xf numFmtId="0" fontId="5" fillId="0" borderId="1" xfId="2" applyFont="1" applyBorder="1" applyProtection="1"/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/>
    </xf>
    <xf numFmtId="1" fontId="6" fillId="0" borderId="3" xfId="2" applyNumberFormat="1" applyFont="1" applyFill="1" applyBorder="1" applyProtection="1"/>
    <xf numFmtId="1" fontId="5" fillId="0" borderId="3" xfId="2" applyNumberFormat="1" applyFont="1" applyFill="1" applyBorder="1" applyProtection="1"/>
    <xf numFmtId="1" fontId="0" fillId="0" borderId="1" xfId="0" applyNumberFormat="1" applyBorder="1"/>
    <xf numFmtId="9" fontId="0" fillId="0" borderId="1" xfId="1" applyNumberFormat="1" applyFont="1" applyBorder="1"/>
    <xf numFmtId="9" fontId="0" fillId="0" borderId="1" xfId="0" applyNumberFormat="1" applyBorder="1"/>
  </cellXfs>
  <cellStyles count="3">
    <cellStyle name="Normal" xfId="0" builtinId="0"/>
    <cellStyle name="Normal_Stuwbk97vBr1.8.a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C1" workbookViewId="0">
      <selection activeCell="H13" sqref="H13"/>
    </sheetView>
  </sheetViews>
  <sheetFormatPr baseColWidth="10" defaultRowHeight="15" x14ac:dyDescent="0.25"/>
  <cols>
    <col min="1" max="1" width="9.140625" customWidth="1"/>
    <col min="2" max="2" width="16.5703125" customWidth="1"/>
    <col min="3" max="4" width="8.28515625" customWidth="1"/>
    <col min="7" max="7" width="12.28515625" customWidth="1"/>
    <col min="9" max="9" width="8.7109375" customWidth="1"/>
  </cols>
  <sheetData>
    <row r="1" spans="1:10" x14ac:dyDescent="0.25">
      <c r="C1" s="1" t="s">
        <v>0</v>
      </c>
      <c r="D1" s="1"/>
      <c r="E1" s="1"/>
      <c r="F1" s="1"/>
      <c r="G1" s="1"/>
    </row>
    <row r="3" spans="1:10" x14ac:dyDescent="0.25">
      <c r="B3" t="s">
        <v>1</v>
      </c>
      <c r="C3" s="2" t="s">
        <v>18</v>
      </c>
      <c r="D3" s="2"/>
      <c r="E3" s="2"/>
      <c r="F3" s="2"/>
      <c r="G3" t="s">
        <v>11</v>
      </c>
      <c r="H3" s="3" t="s">
        <v>31</v>
      </c>
      <c r="I3" s="3"/>
    </row>
    <row r="4" spans="1:10" x14ac:dyDescent="0.25">
      <c r="B4" t="s">
        <v>2</v>
      </c>
      <c r="C4" s="1"/>
      <c r="D4" s="1"/>
      <c r="E4" s="1"/>
      <c r="F4" s="1"/>
      <c r="G4" t="s">
        <v>16</v>
      </c>
      <c r="H4" s="2" t="s">
        <v>17</v>
      </c>
      <c r="I4" s="2"/>
    </row>
    <row r="6" spans="1:10" x14ac:dyDescent="0.25">
      <c r="A6" s="7" t="s">
        <v>3</v>
      </c>
      <c r="B6" s="7"/>
      <c r="C6" s="7" t="s">
        <v>14</v>
      </c>
      <c r="D6" s="7"/>
      <c r="E6" s="7"/>
      <c r="F6" s="7"/>
      <c r="G6" s="7"/>
      <c r="H6" s="7" t="s">
        <v>15</v>
      </c>
      <c r="I6" s="7"/>
      <c r="J6" s="7"/>
    </row>
    <row r="7" spans="1:10" ht="45" x14ac:dyDescent="0.25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12</v>
      </c>
      <c r="J7" s="8" t="s">
        <v>13</v>
      </c>
    </row>
    <row r="8" spans="1:10" x14ac:dyDescent="0.25">
      <c r="A8" s="4">
        <v>1</v>
      </c>
      <c r="B8" s="5" t="s">
        <v>20</v>
      </c>
      <c r="C8" s="12">
        <v>20.347680532547351</v>
      </c>
      <c r="D8" s="14">
        <f>C8*1/$C$14</f>
        <v>0.16692857980532441</v>
      </c>
      <c r="E8" s="13">
        <f>C8</f>
        <v>20.347680532547351</v>
      </c>
      <c r="F8" s="15">
        <f>D8</f>
        <v>0.16692857980532441</v>
      </c>
      <c r="G8" s="6">
        <v>42467</v>
      </c>
      <c r="H8" s="6">
        <v>42467</v>
      </c>
      <c r="I8" s="14">
        <f>D8</f>
        <v>0.16692857980532441</v>
      </c>
      <c r="J8" s="15">
        <f>I8</f>
        <v>0.16692857980532441</v>
      </c>
    </row>
    <row r="9" spans="1:10" x14ac:dyDescent="0.25">
      <c r="A9" s="4">
        <v>2</v>
      </c>
      <c r="B9" s="5" t="s">
        <v>21</v>
      </c>
      <c r="C9" s="12">
        <v>17.400025814399751</v>
      </c>
      <c r="D9" s="14">
        <f t="shared" ref="D9:D14" si="0">C9*1/$C$14</f>
        <v>0.14274656971971381</v>
      </c>
      <c r="E9" s="13">
        <f>E8+C9</f>
        <v>37.747706346947098</v>
      </c>
      <c r="F9" s="15">
        <f>F8+D9</f>
        <v>0.30967514952503822</v>
      </c>
      <c r="G9" s="6">
        <v>42471</v>
      </c>
      <c r="H9" s="6">
        <v>42472</v>
      </c>
      <c r="I9" s="14">
        <f t="shared" ref="I9:I13" si="1">D9</f>
        <v>0.14274656971971381</v>
      </c>
      <c r="J9" s="15">
        <f>J8+I9</f>
        <v>0.30967514952503822</v>
      </c>
    </row>
    <row r="10" spans="1:10" x14ac:dyDescent="0.25">
      <c r="A10" s="4">
        <v>3</v>
      </c>
      <c r="B10" s="5" t="s">
        <v>22</v>
      </c>
      <c r="C10" s="12">
        <v>37.450367752681977</v>
      </c>
      <c r="D10" s="14">
        <f t="shared" si="0"/>
        <v>0.30723583909933166</v>
      </c>
      <c r="E10" s="13">
        <f t="shared" ref="E10:E13" si="2">E9+C10</f>
        <v>75.198074099629082</v>
      </c>
      <c r="F10" s="15">
        <f t="shared" ref="F10:F13" si="3">F9+D10</f>
        <v>0.61691098862436988</v>
      </c>
      <c r="G10" s="6">
        <v>42471</v>
      </c>
      <c r="H10" s="6">
        <v>42472</v>
      </c>
      <c r="I10" s="14">
        <f t="shared" si="1"/>
        <v>0.30723583909933166</v>
      </c>
      <c r="J10" s="15">
        <f t="shared" ref="J10:J13" si="4">J9+I10</f>
        <v>0.61691098862436988</v>
      </c>
    </row>
    <row r="11" spans="1:10" x14ac:dyDescent="0.25">
      <c r="A11" s="4">
        <v>4</v>
      </c>
      <c r="B11" s="5" t="s">
        <v>23</v>
      </c>
      <c r="C11" s="12">
        <v>4.3857442654106213</v>
      </c>
      <c r="D11" s="14">
        <f t="shared" si="0"/>
        <v>3.5979828779171795E-2</v>
      </c>
      <c r="E11" s="13">
        <f t="shared" si="2"/>
        <v>79.583818365039704</v>
      </c>
      <c r="F11" s="15">
        <f t="shared" si="3"/>
        <v>0.65289081740354171</v>
      </c>
      <c r="G11" s="6">
        <v>42472</v>
      </c>
      <c r="H11" s="6">
        <v>42473</v>
      </c>
      <c r="I11" s="14">
        <f t="shared" si="1"/>
        <v>3.5979828779171795E-2</v>
      </c>
      <c r="J11" s="15">
        <f t="shared" si="4"/>
        <v>0.65289081740354171</v>
      </c>
    </row>
    <row r="12" spans="1:10" x14ac:dyDescent="0.25">
      <c r="A12" s="4">
        <v>5</v>
      </c>
      <c r="B12" s="5" t="s">
        <v>24</v>
      </c>
      <c r="C12" s="12">
        <v>13.709024610589372</v>
      </c>
      <c r="D12" s="14">
        <f t="shared" si="0"/>
        <v>0.11246628356983711</v>
      </c>
      <c r="E12" s="13">
        <f t="shared" si="2"/>
        <v>93.292842975629071</v>
      </c>
      <c r="F12" s="15">
        <f t="shared" si="3"/>
        <v>0.76535710097337883</v>
      </c>
      <c r="G12" s="6">
        <v>42472</v>
      </c>
      <c r="H12" s="6">
        <v>42473</v>
      </c>
      <c r="I12" s="14">
        <f t="shared" si="1"/>
        <v>0.11246628356983711</v>
      </c>
      <c r="J12" s="15">
        <f t="shared" si="4"/>
        <v>0.76535710097337883</v>
      </c>
    </row>
    <row r="13" spans="1:10" x14ac:dyDescent="0.25">
      <c r="A13" s="4">
        <v>6</v>
      </c>
      <c r="B13" s="5" t="s">
        <v>25</v>
      </c>
      <c r="C13" s="12">
        <v>28.601685548349511</v>
      </c>
      <c r="D13" s="14">
        <f t="shared" si="0"/>
        <v>0.23464289902662128</v>
      </c>
      <c r="E13" s="13">
        <f t="shared" si="2"/>
        <v>121.89452852397858</v>
      </c>
      <c r="F13" s="15">
        <f t="shared" si="3"/>
        <v>1</v>
      </c>
      <c r="G13" s="6">
        <v>42473</v>
      </c>
      <c r="H13" s="6">
        <v>42473</v>
      </c>
      <c r="I13" s="14">
        <f t="shared" si="1"/>
        <v>0.23464289902662128</v>
      </c>
      <c r="J13" s="15">
        <f t="shared" si="4"/>
        <v>1</v>
      </c>
    </row>
    <row r="14" spans="1:10" x14ac:dyDescent="0.25">
      <c r="A14" t="s">
        <v>19</v>
      </c>
      <c r="C14" s="11">
        <v>121.89452852397858</v>
      </c>
      <c r="D14" s="14">
        <f t="shared" si="0"/>
        <v>1</v>
      </c>
    </row>
  </sheetData>
  <mergeCells count="8">
    <mergeCell ref="C4:F4"/>
    <mergeCell ref="A6:B6"/>
    <mergeCell ref="C6:G6"/>
    <mergeCell ref="H6:J6"/>
    <mergeCell ref="C1:G1"/>
    <mergeCell ref="H3:I3"/>
    <mergeCell ref="H4:I4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topLeftCell="B1" workbookViewId="0">
      <selection activeCell="H18" sqref="H18"/>
    </sheetView>
  </sheetViews>
  <sheetFormatPr baseColWidth="10" defaultRowHeight="15" x14ac:dyDescent="0.25"/>
  <sheetData>
    <row r="1" spans="1:9" x14ac:dyDescent="0.25">
      <c r="C1" s="1" t="s">
        <v>26</v>
      </c>
      <c r="D1" s="1"/>
      <c r="E1" s="1"/>
      <c r="F1" s="1"/>
      <c r="G1" s="1"/>
    </row>
    <row r="3" spans="1:9" x14ac:dyDescent="0.25">
      <c r="B3" t="s">
        <v>1</v>
      </c>
      <c r="C3" s="2" t="s">
        <v>18</v>
      </c>
      <c r="D3" s="2"/>
      <c r="E3" s="2"/>
      <c r="F3" s="2"/>
      <c r="G3" t="s">
        <v>11</v>
      </c>
      <c r="H3" s="3" t="s">
        <v>31</v>
      </c>
      <c r="I3" s="3"/>
    </row>
    <row r="4" spans="1:9" x14ac:dyDescent="0.25">
      <c r="B4" t="s">
        <v>2</v>
      </c>
      <c r="C4" s="1"/>
      <c r="D4" s="1"/>
      <c r="E4" s="1"/>
      <c r="F4" s="1"/>
      <c r="G4" t="s">
        <v>16</v>
      </c>
      <c r="H4" s="2" t="s">
        <v>17</v>
      </c>
      <c r="I4" s="2"/>
    </row>
    <row r="6" spans="1:9" x14ac:dyDescent="0.25">
      <c r="A6" s="9"/>
      <c r="B6" s="9"/>
      <c r="C6" s="10" t="s">
        <v>14</v>
      </c>
      <c r="D6" s="10"/>
      <c r="E6" s="10"/>
      <c r="F6" s="10" t="s">
        <v>15</v>
      </c>
      <c r="G6" s="10"/>
      <c r="H6" s="10"/>
      <c r="I6" s="9"/>
    </row>
    <row r="7" spans="1:9" ht="45" x14ac:dyDescent="0.25">
      <c r="A7" s="8" t="s">
        <v>27</v>
      </c>
      <c r="B7" s="8" t="s">
        <v>10</v>
      </c>
      <c r="C7" s="8" t="s">
        <v>28</v>
      </c>
      <c r="D7" s="8" t="s">
        <v>29</v>
      </c>
      <c r="E7" s="8" t="s">
        <v>9</v>
      </c>
      <c r="F7" s="8" t="s">
        <v>28</v>
      </c>
      <c r="G7" s="8" t="s">
        <v>8</v>
      </c>
      <c r="H7" s="8" t="s">
        <v>13</v>
      </c>
      <c r="I7" s="8" t="s">
        <v>30</v>
      </c>
    </row>
    <row r="8" spans="1:9" x14ac:dyDescent="0.25">
      <c r="A8" s="4">
        <v>1</v>
      </c>
      <c r="B8" s="6">
        <v>42467</v>
      </c>
      <c r="C8" s="4">
        <v>20</v>
      </c>
      <c r="D8" s="4">
        <f>C8</f>
        <v>20</v>
      </c>
      <c r="E8" s="14">
        <f>D8/121</f>
        <v>0.16528925619834711</v>
      </c>
      <c r="F8" s="4">
        <v>40.299999999999997</v>
      </c>
      <c r="G8" s="4">
        <f>F8</f>
        <v>40.299999999999997</v>
      </c>
      <c r="H8" s="15">
        <f>E8</f>
        <v>0.16528925619834711</v>
      </c>
      <c r="I8" s="4"/>
    </row>
    <row r="9" spans="1:9" x14ac:dyDescent="0.25">
      <c r="A9" s="4">
        <v>2</v>
      </c>
      <c r="B9" s="6">
        <v>42468</v>
      </c>
      <c r="C9" s="4">
        <v>0</v>
      </c>
      <c r="D9" s="4">
        <f>D8+C9</f>
        <v>20</v>
      </c>
      <c r="E9" s="14">
        <f t="shared" ref="E9:E14" si="0">D9/121</f>
        <v>0.16528925619834711</v>
      </c>
      <c r="F9" s="4">
        <v>0</v>
      </c>
      <c r="G9" s="4">
        <f>G8+F9</f>
        <v>40.299999999999997</v>
      </c>
      <c r="H9" s="15">
        <f t="shared" ref="H9:H12" si="1">E9</f>
        <v>0.16528925619834711</v>
      </c>
      <c r="I9" s="4"/>
    </row>
    <row r="10" spans="1:9" x14ac:dyDescent="0.25">
      <c r="A10" s="4">
        <v>3</v>
      </c>
      <c r="B10" s="6">
        <v>42469</v>
      </c>
      <c r="C10" s="4">
        <v>0</v>
      </c>
      <c r="D10" s="4">
        <f t="shared" ref="D10:D14" si="2">D9+C10</f>
        <v>20</v>
      </c>
      <c r="E10" s="14">
        <f t="shared" si="0"/>
        <v>0.16528925619834711</v>
      </c>
      <c r="F10" s="4">
        <v>0</v>
      </c>
      <c r="G10" s="4">
        <f t="shared" ref="G10:G14" si="3">G9+F10</f>
        <v>40.299999999999997</v>
      </c>
      <c r="H10" s="15">
        <f t="shared" si="1"/>
        <v>0.16528925619834711</v>
      </c>
      <c r="I10" s="4"/>
    </row>
    <row r="11" spans="1:9" x14ac:dyDescent="0.25">
      <c r="A11" s="4">
        <v>4</v>
      </c>
      <c r="B11" s="6">
        <v>42470</v>
      </c>
      <c r="C11" s="4">
        <v>0</v>
      </c>
      <c r="D11" s="4">
        <f t="shared" si="2"/>
        <v>20</v>
      </c>
      <c r="E11" s="14">
        <f t="shared" si="0"/>
        <v>0.16528925619834711</v>
      </c>
      <c r="F11" s="4">
        <v>0</v>
      </c>
      <c r="G11" s="4">
        <f t="shared" si="3"/>
        <v>40.299999999999997</v>
      </c>
      <c r="H11" s="15">
        <f t="shared" si="1"/>
        <v>0.16528925619834711</v>
      </c>
      <c r="I11" s="4"/>
    </row>
    <row r="12" spans="1:9" x14ac:dyDescent="0.25">
      <c r="A12" s="4">
        <v>5</v>
      </c>
      <c r="B12" s="6">
        <v>42471</v>
      </c>
      <c r="C12" s="4">
        <f>17+37</f>
        <v>54</v>
      </c>
      <c r="D12" s="4">
        <f t="shared" si="2"/>
        <v>74</v>
      </c>
      <c r="E12" s="14">
        <f t="shared" si="0"/>
        <v>0.61157024793388426</v>
      </c>
      <c r="F12" s="4">
        <v>0</v>
      </c>
      <c r="G12" s="4">
        <f t="shared" si="3"/>
        <v>40.299999999999997</v>
      </c>
      <c r="H12" s="15">
        <v>0.17</v>
      </c>
      <c r="I12" s="4"/>
    </row>
    <row r="13" spans="1:9" x14ac:dyDescent="0.25">
      <c r="A13" s="4">
        <v>6</v>
      </c>
      <c r="B13" s="6">
        <v>42472</v>
      </c>
      <c r="C13" s="4">
        <v>18</v>
      </c>
      <c r="D13" s="4">
        <f t="shared" si="2"/>
        <v>92</v>
      </c>
      <c r="E13" s="14">
        <f t="shared" si="0"/>
        <v>0.76033057851239672</v>
      </c>
      <c r="F13" s="4">
        <v>47</v>
      </c>
      <c r="G13" s="4">
        <f t="shared" si="3"/>
        <v>87.3</v>
      </c>
      <c r="H13" s="15">
        <f>'Schedule Planning Template'!E12</f>
        <v>0.61157024793388426</v>
      </c>
      <c r="I13" s="4"/>
    </row>
    <row r="14" spans="1:9" x14ac:dyDescent="0.25">
      <c r="A14" s="4">
        <v>7</v>
      </c>
      <c r="B14" s="6">
        <v>42473</v>
      </c>
      <c r="C14" s="4">
        <v>29</v>
      </c>
      <c r="D14" s="4">
        <f t="shared" si="2"/>
        <v>121</v>
      </c>
      <c r="E14" s="14">
        <f t="shared" si="0"/>
        <v>1</v>
      </c>
      <c r="F14" s="4"/>
      <c r="G14" s="4">
        <f t="shared" si="3"/>
        <v>87.3</v>
      </c>
      <c r="H14" s="15">
        <f>E14</f>
        <v>1</v>
      </c>
      <c r="I14" s="4"/>
    </row>
  </sheetData>
  <mergeCells count="7">
    <mergeCell ref="C1:G1"/>
    <mergeCell ref="C3:F3"/>
    <mergeCell ref="H3:I3"/>
    <mergeCell ref="C4:F4"/>
    <mergeCell ref="H4:I4"/>
    <mergeCell ref="C6:E6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 Planning Template</vt:lpstr>
      <vt:lpstr>Schedule Planning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2016-04-13T03:47:35Z</dcterms:created>
  <dcterms:modified xsi:type="dcterms:W3CDTF">2016-04-13T23:05:40Z</dcterms:modified>
</cp:coreProperties>
</file>