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iclo 2 LOC" sheetId="1" r:id="rId3"/>
    <sheet state="visible" name="Ciclo 2 PSP" sheetId="2" r:id="rId4"/>
    <sheet state="visible" name="Ciclo 2 Estandar" sheetId="3" r:id="rId5"/>
  </sheets>
  <definedNames/>
  <calcPr/>
</workbook>
</file>

<file path=xl/sharedStrings.xml><?xml version="1.0" encoding="utf-8"?>
<sst xmlns="http://schemas.openxmlformats.org/spreadsheetml/2006/main" count="213" uniqueCount="59">
  <si>
    <t>LOCS</t>
  </si>
  <si>
    <t>Desviación Módulo</t>
  </si>
  <si>
    <t>Desviación Alumno</t>
  </si>
  <si>
    <t>Proceso PSP</t>
  </si>
  <si>
    <t>Productividad</t>
  </si>
  <si>
    <t>Alumno</t>
  </si>
  <si>
    <t>CheckList</t>
  </si>
  <si>
    <t>Módulo</t>
  </si>
  <si>
    <t>Planeadas</t>
  </si>
  <si>
    <t>Reales</t>
  </si>
  <si>
    <t>Planeada</t>
  </si>
  <si>
    <t>Real</t>
  </si>
  <si>
    <t>Actual</t>
  </si>
  <si>
    <t>JAGB</t>
  </si>
  <si>
    <t>Estado</t>
  </si>
  <si>
    <t>Pruebas de Módulo</t>
  </si>
  <si>
    <t>JAGC</t>
  </si>
  <si>
    <t>RMM</t>
  </si>
  <si>
    <t>BRA</t>
  </si>
  <si>
    <t>GVV</t>
  </si>
  <si>
    <t>Menú-Reportes Maestos</t>
  </si>
  <si>
    <t>Planeación</t>
  </si>
  <si>
    <t>Diseño</t>
  </si>
  <si>
    <t>Revisión Diseño</t>
  </si>
  <si>
    <t>Codificación</t>
  </si>
  <si>
    <t>Revisión Código</t>
  </si>
  <si>
    <t>Compilación (Subió .exe)</t>
  </si>
  <si>
    <t>Pruebas</t>
  </si>
  <si>
    <t>PM</t>
  </si>
  <si>
    <t>Menú-Reportes-Maestos</t>
  </si>
  <si>
    <t>Bajas-Alumnos</t>
  </si>
  <si>
    <t>Bajas-Planes</t>
  </si>
  <si>
    <t>Menú-Reportes-Alumnos</t>
  </si>
  <si>
    <t>Cambio-Alumnos</t>
  </si>
  <si>
    <t>Menú-Reportes-Materias</t>
  </si>
  <si>
    <t>Bajas-Maestros</t>
  </si>
  <si>
    <t>X</t>
  </si>
  <si>
    <t>Cambios-Planes</t>
  </si>
  <si>
    <t>Menú-Reportes</t>
  </si>
  <si>
    <t>Transformación-DB</t>
  </si>
  <si>
    <t>Menú-Reportes-Planes</t>
  </si>
  <si>
    <t>Cambios-Maestros</t>
  </si>
  <si>
    <t>Encabezado</t>
  </si>
  <si>
    <t>/</t>
  </si>
  <si>
    <t>Liberado 27/04/17</t>
  </si>
  <si>
    <t>Lista de Contenido</t>
  </si>
  <si>
    <t>Ejemplos de Reuso</t>
  </si>
  <si>
    <t>Definiciones</t>
  </si>
  <si>
    <t>Declaraciones</t>
  </si>
  <si>
    <t>Funciones</t>
  </si>
  <si>
    <t>Comentarios</t>
  </si>
  <si>
    <t>Espacios en Blanco</t>
  </si>
  <si>
    <t>Desarollo</t>
  </si>
  <si>
    <t>Sangría</t>
  </si>
  <si>
    <t>Liberado 25/04/17</t>
  </si>
  <si>
    <t>Liberado 26/04/17</t>
  </si>
  <si>
    <t>Menú-Reportes Planes</t>
  </si>
  <si>
    <t>Equipo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</si>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</sst>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name val="Arial"/>
    </font>
    <font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0" fillId="0" fontId="2" numFmtId="0" xfId="0" applyAlignment="1" applyFont="1">
      <alignment/>
    </xf>
    <xf borderId="2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1" numFmtId="0" xfId="0" applyAlignment="1" applyBorder="1" applyFont="1">
      <alignment horizontal="center"/>
    </xf>
    <xf borderId="2" fillId="0" fontId="3" numFmtId="0" xfId="0" applyBorder="1" applyFont="1"/>
    <xf borderId="3" fillId="0" fontId="1" numFmtId="0" xfId="0" applyAlignment="1" applyBorder="1" applyFont="1">
      <alignment/>
    </xf>
    <xf borderId="4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1" fillId="0" fontId="3" numFmtId="0" xfId="0" applyBorder="1" applyFont="1"/>
    <xf borderId="2" fillId="0" fontId="1" numFmtId="0" xfId="0" applyAlignment="1" applyBorder="1" applyFont="1">
      <alignment horizontal="center" wrapText="1"/>
    </xf>
    <xf borderId="2" fillId="2" fontId="1" numFmtId="0" xfId="0" applyAlignment="1" applyBorder="1" applyFill="1" applyFont="1">
      <alignment horizontal="left"/>
    </xf>
    <xf borderId="3" fillId="0" fontId="1" numFmtId="0" xfId="0" applyAlignment="1" applyBorder="1" applyFont="1">
      <alignment horizontal="center"/>
    </xf>
    <xf borderId="1" fillId="3" fontId="1" numFmtId="0" xfId="0" applyAlignment="1" applyBorder="1" applyFill="1" applyFont="1">
      <alignment horizontal="center"/>
    </xf>
    <xf borderId="3" fillId="0" fontId="1" numFmtId="0" xfId="0" applyAlignment="1" applyBorder="1" applyFont="1">
      <alignment horizontal="center" wrapText="1"/>
    </xf>
    <xf borderId="5" fillId="4" fontId="1" numFmtId="0" xfId="0" applyAlignment="1" applyBorder="1" applyFill="1" applyFont="1">
      <alignment horizontal="center"/>
    </xf>
    <xf borderId="6" fillId="0" fontId="1" numFmtId="0" xfId="0" applyAlignment="1" applyBorder="1" applyFont="1">
      <alignment horizontal="left"/>
    </xf>
    <xf borderId="7" fillId="3" fontId="1" numFmtId="0" xfId="0" applyAlignment="1" applyBorder="1" applyFont="1">
      <alignment horizontal="center"/>
    </xf>
    <xf borderId="6" fillId="0" fontId="1" numFmtId="0" xfId="0" applyAlignment="1" applyBorder="1" applyFont="1">
      <alignment/>
    </xf>
    <xf borderId="8" fillId="0" fontId="3" numFmtId="0" xfId="0" applyBorder="1" applyFont="1"/>
    <xf borderId="6" fillId="0" fontId="1" numFmtId="0" xfId="0" applyAlignment="1" applyBorder="1" applyFont="1">
      <alignment horizontal="center" wrapText="1"/>
    </xf>
    <xf borderId="2" fillId="4" fontId="1" numFmtId="0" xfId="0" applyAlignment="1" applyBorder="1" applyFont="1">
      <alignment horizontal="left"/>
    </xf>
    <xf borderId="2" fillId="0" fontId="1" numFmtId="0" xfId="0" applyAlignment="1" applyBorder="1" applyFont="1">
      <alignment horizontal="center" wrapText="1"/>
    </xf>
    <xf borderId="2" fillId="4" fontId="1" numFmtId="0" xfId="0" applyAlignment="1" applyBorder="1" applyFont="1">
      <alignment horizontal="left"/>
    </xf>
    <xf borderId="9" fillId="0" fontId="3" numFmtId="0" xfId="0" applyBorder="1" applyFont="1"/>
    <xf borderId="6" fillId="4" fontId="1" numFmtId="0" xfId="0" applyAlignment="1" applyBorder="1" applyFont="1">
      <alignment horizontal="center"/>
    </xf>
    <xf borderId="10" fillId="4" fontId="1" numFmtId="0" xfId="0" applyAlignment="1" applyBorder="1" applyFont="1">
      <alignment horizontal="left"/>
    </xf>
    <xf borderId="6" fillId="4" fontId="1" numFmtId="0" xfId="0" applyAlignment="1" applyBorder="1" applyFont="1">
      <alignment horizontal="center"/>
    </xf>
    <xf borderId="6" fillId="4" fontId="1" numFmtId="0" xfId="0" applyAlignment="1" applyBorder="1" applyFont="1">
      <alignment horizontal="left"/>
    </xf>
    <xf borderId="6" fillId="4" fontId="1" numFmtId="0" xfId="0" applyAlignment="1" applyBorder="1" applyFont="1">
      <alignment horizontal="center"/>
    </xf>
    <xf borderId="6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left"/>
    </xf>
    <xf borderId="2" fillId="4" fontId="1" numFmtId="0" xfId="0" applyAlignment="1" applyBorder="1" applyFont="1">
      <alignment horizontal="center"/>
    </xf>
    <xf borderId="2" fillId="5" fontId="1" numFmtId="0" xfId="0" applyAlignment="1" applyBorder="1" applyFill="1" applyFont="1">
      <alignment horizontal="center"/>
    </xf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4" fontId="1" numFmtId="0" xfId="0" applyAlignment="1" applyBorder="1" applyFont="1">
      <alignment horizontal="center" wrapText="1"/>
    </xf>
    <xf borderId="6" fillId="5" fontId="1" numFmtId="0" xfId="0" applyAlignment="1" applyBorder="1" applyFont="1">
      <alignment horizontal="center"/>
    </xf>
    <xf borderId="5" fillId="0" fontId="3" numFmtId="0" xfId="0" applyBorder="1" applyFont="1"/>
    <xf borderId="2" fillId="4" fontId="1" numFmtId="0" xfId="0" applyAlignment="1" applyBorder="1" applyFont="1">
      <alignment horizontal="center"/>
    </xf>
    <xf borderId="2" fillId="4" fontId="1" numFmtId="0" xfId="0" applyAlignment="1" applyBorder="1" applyFont="1">
      <alignment horizontal="center" wrapText="1"/>
    </xf>
    <xf borderId="0" fillId="6" fontId="1" numFmtId="0" xfId="0" applyAlignment="1" applyFill="1" applyFont="1">
      <alignment/>
    </xf>
    <xf borderId="4" fillId="0" fontId="3" numFmtId="0" xfId="0" applyBorder="1" applyFont="1"/>
    <xf borderId="0" fillId="6" fontId="2" numFmtId="0" xfId="0" applyAlignment="1" applyFont="1">
      <alignment/>
    </xf>
    <xf borderId="3" fillId="4" fontId="1" numFmtId="0" xfId="0" applyAlignment="1" applyBorder="1" applyFont="1">
      <alignment horizontal="center"/>
    </xf>
    <xf borderId="10" fillId="7" fontId="1" numFmtId="0" xfId="0" applyAlignment="1" applyBorder="1" applyFill="1" applyFont="1">
      <alignment horizontal="left"/>
    </xf>
    <xf borderId="6" fillId="7" fontId="1" numFmtId="0" xfId="0" applyAlignment="1" applyBorder="1" applyFont="1">
      <alignment horizontal="center"/>
    </xf>
    <xf borderId="6" fillId="7" fontId="1" numFmtId="0" xfId="0" applyAlignment="1" applyBorder="1" applyFont="1">
      <alignment horizontal="center"/>
    </xf>
    <xf borderId="2" fillId="7" fontId="1" numFmtId="0" xfId="0" applyAlignment="1" applyBorder="1" applyFont="1">
      <alignment horizontal="center"/>
    </xf>
    <xf borderId="2" fillId="7" fontId="1" numFmtId="0" xfId="0" applyAlignment="1" applyBorder="1" applyFont="1">
      <alignment horizontal="center" wrapText="1"/>
    </xf>
    <xf borderId="2" fillId="7" fontId="1" numFmtId="0" xfId="0" applyAlignment="1" applyBorder="1" applyFont="1">
      <alignment horizontal="center"/>
    </xf>
    <xf borderId="6" fillId="7" fontId="1" numFmtId="0" xfId="0" applyAlignment="1" applyBorder="1" applyFont="1">
      <alignment horizontal="center"/>
    </xf>
    <xf borderId="3" fillId="0" fontId="3" numFmtId="0" xfId="0" applyBorder="1" applyFont="1"/>
    <xf borderId="6" fillId="7" fontId="1" numFmtId="0" xfId="0" applyAlignment="1" applyBorder="1" applyFont="1">
      <alignment horizontal="center"/>
    </xf>
    <xf borderId="2" fillId="7" fontId="1" numFmtId="0" xfId="0" applyAlignment="1" applyBorder="1" applyFont="1">
      <alignment horizontal="center"/>
    </xf>
    <xf borderId="2" fillId="7" fontId="1" numFmtId="0" xfId="0" applyAlignment="1" applyBorder="1" applyFont="1">
      <alignment horizontal="center"/>
    </xf>
    <xf borderId="6" fillId="4" fontId="1" numFmtId="0" xfId="0" applyAlignment="1" applyBorder="1" applyFont="1">
      <alignment horizontal="center"/>
    </xf>
    <xf borderId="5" fillId="7" fontId="1" numFmtId="0" xfId="0" applyAlignment="1" applyBorder="1" applyFont="1">
      <alignment horizontal="center"/>
    </xf>
    <xf borderId="2" fillId="4" fontId="1" numFmtId="0" xfId="0" applyAlignment="1" applyBorder="1" applyFont="1">
      <alignment horizontal="center"/>
    </xf>
    <xf borderId="2" fillId="7" fontId="1" numFmtId="0" xfId="0" applyAlignment="1" applyBorder="1" applyFont="1">
      <alignment horizontal="center"/>
    </xf>
    <xf borderId="2" fillId="4" fontId="1" numFmtId="0" xfId="0" applyAlignment="1" applyBorder="1" applyFont="1">
      <alignment horizontal="center" wrapText="1"/>
    </xf>
    <xf borderId="2" fillId="4" fontId="1" numFmtId="0" xfId="0" applyAlignment="1" applyBorder="1" applyFont="1">
      <alignment horizontal="center"/>
    </xf>
    <xf borderId="3" fillId="7" fontId="1" numFmtId="0" xfId="0" applyAlignment="1" applyBorder="1" applyFont="1">
      <alignment horizontal="center"/>
    </xf>
    <xf borderId="6" fillId="7" fontId="1" numFmtId="0" xfId="0" applyAlignment="1" applyBorder="1" applyFont="1">
      <alignment horizontal="center"/>
    </xf>
    <xf borderId="2" fillId="7" fontId="1" numFmtId="0" xfId="0" applyAlignment="1" applyBorder="1" applyFont="1">
      <alignment horizontal="center" wrapText="1"/>
    </xf>
    <xf borderId="6" fillId="4" fontId="1" numFmtId="0" xfId="0" applyAlignment="1" applyBorder="1" applyFont="1">
      <alignment horizontal="center" wrapText="1"/>
    </xf>
    <xf borderId="4" fillId="8" fontId="1" numFmtId="0" xfId="0" applyAlignment="1" applyBorder="1" applyFill="1" applyFont="1">
      <alignment horizontal="center"/>
    </xf>
    <xf borderId="2" fillId="8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6.0"/>
    <col customWidth="1" min="9" max="9" width="15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1"/>
      <c r="C2" s="2"/>
      <c r="D2" s="2"/>
      <c r="E2" s="2"/>
      <c r="F2" s="2"/>
      <c r="G2" s="2"/>
      <c r="H2" s="2"/>
      <c r="I2" s="2"/>
      <c r="J2" s="2"/>
    </row>
    <row r="3">
      <c r="A3" s="2"/>
      <c r="B3" s="4"/>
      <c r="C3" s="6" t="s">
        <v>0</v>
      </c>
      <c r="D3" s="7"/>
      <c r="E3" s="6" t="s">
        <v>1</v>
      </c>
      <c r="F3" s="7"/>
      <c r="G3" s="6" t="s">
        <v>2</v>
      </c>
      <c r="H3" s="7"/>
      <c r="I3" s="6" t="s">
        <v>4</v>
      </c>
      <c r="J3" s="7"/>
    </row>
    <row r="4">
      <c r="A4" s="9" t="s">
        <v>5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1" t="s">
        <v>10</v>
      </c>
      <c r="H4" s="11" t="s">
        <v>11</v>
      </c>
      <c r="I4" s="13" t="s">
        <v>10</v>
      </c>
      <c r="J4" s="13" t="s">
        <v>12</v>
      </c>
    </row>
    <row r="5">
      <c r="A5" s="18" t="s">
        <v>13</v>
      </c>
      <c r="B5" s="37" t="s">
        <v>20</v>
      </c>
      <c r="C5" s="37">
        <v>79.0</v>
      </c>
      <c r="D5" s="37">
        <v>48.0</v>
      </c>
      <c r="E5" s="42">
        <f t="shared" ref="E5:F5" si="1">STDEVP(C5,$C$17/12)</f>
        <v>13.75</v>
      </c>
      <c r="F5" s="42">
        <f t="shared" si="1"/>
        <v>29.25</v>
      </c>
      <c r="G5" s="47">
        <f>STDEVP(408,$C$17/5)</f>
        <v>76.2</v>
      </c>
      <c r="H5" s="47">
        <f>STDEVP(48,$C$17/5)</f>
        <v>103.8</v>
      </c>
      <c r="I5" s="42">
        <f t="shared" ref="I5:I16" si="2">C5/(38.25)</f>
        <v>2.065359477</v>
      </c>
      <c r="J5" s="42">
        <f t="shared" ref="J5:J16" si="3">D5/(5.93)</f>
        <v>8.094435076</v>
      </c>
    </row>
    <row r="6">
      <c r="A6" s="41"/>
      <c r="B6" s="37" t="s">
        <v>30</v>
      </c>
      <c r="C6" s="37">
        <v>179.0</v>
      </c>
      <c r="D6" s="37"/>
      <c r="E6" s="42">
        <f t="shared" ref="E6:E16" si="4">STDEVP(C6,$C$17/12)</f>
        <v>36.25</v>
      </c>
      <c r="F6" s="42"/>
      <c r="G6" s="55"/>
      <c r="H6" s="55"/>
      <c r="I6" s="42">
        <f t="shared" si="2"/>
        <v>4.679738562</v>
      </c>
      <c r="J6" s="42">
        <f t="shared" si="3"/>
        <v>0</v>
      </c>
    </row>
    <row r="7">
      <c r="A7" s="45"/>
      <c r="B7" s="37" t="s">
        <v>31</v>
      </c>
      <c r="C7" s="37">
        <v>150.0</v>
      </c>
      <c r="D7" s="37"/>
      <c r="E7" s="42">
        <f t="shared" si="4"/>
        <v>21.75</v>
      </c>
      <c r="F7" s="42"/>
      <c r="G7" s="7"/>
      <c r="H7" s="7"/>
      <c r="I7" s="42">
        <f t="shared" si="2"/>
        <v>3.921568627</v>
      </c>
      <c r="J7" s="42">
        <f t="shared" si="3"/>
        <v>0</v>
      </c>
    </row>
    <row r="8">
      <c r="A8" s="60" t="s">
        <v>16</v>
      </c>
      <c r="B8" s="62" t="s">
        <v>32</v>
      </c>
      <c r="C8" s="53">
        <v>50.0</v>
      </c>
      <c r="D8" s="53">
        <v>62.0</v>
      </c>
      <c r="E8" s="58">
        <f t="shared" si="4"/>
        <v>28.25</v>
      </c>
      <c r="F8" s="58">
        <f>STDEVP(D8,$C$17/12)</f>
        <v>22.25</v>
      </c>
      <c r="G8" s="65">
        <f>STDEVP(189,$C$17/5)</f>
        <v>33.3</v>
      </c>
      <c r="H8" s="65">
        <f>STDEVP(62,$C$17/5)</f>
        <v>96.8</v>
      </c>
      <c r="I8" s="58">
        <f t="shared" si="2"/>
        <v>1.307189542</v>
      </c>
      <c r="J8" s="58">
        <f t="shared" si="3"/>
        <v>10.45531197</v>
      </c>
    </row>
    <row r="9">
      <c r="A9" s="45"/>
      <c r="B9" s="53" t="s">
        <v>33</v>
      </c>
      <c r="C9" s="53">
        <v>139.0</v>
      </c>
      <c r="D9" s="53"/>
      <c r="E9" s="58">
        <f t="shared" si="4"/>
        <v>16.25</v>
      </c>
      <c r="F9" s="58"/>
      <c r="G9" s="7"/>
      <c r="H9" s="7"/>
      <c r="I9" s="58">
        <f t="shared" si="2"/>
        <v>3.633986928</v>
      </c>
      <c r="J9" s="58">
        <f t="shared" si="3"/>
        <v>0</v>
      </c>
    </row>
    <row r="10">
      <c r="A10" s="18" t="s">
        <v>17</v>
      </c>
      <c r="B10" s="42" t="s">
        <v>34</v>
      </c>
      <c r="C10" s="37">
        <v>55.0</v>
      </c>
      <c r="D10" s="37">
        <v>53.0</v>
      </c>
      <c r="E10" s="42">
        <f t="shared" si="4"/>
        <v>25.75</v>
      </c>
      <c r="F10" s="42">
        <f>STDEVP(D10,$C$17/12)</f>
        <v>26.75</v>
      </c>
      <c r="G10" s="47">
        <f>STDEVP(206,$C$17/5)</f>
        <v>24.8</v>
      </c>
      <c r="H10" s="47">
        <f>STDEVP(53,$C$17/5)</f>
        <v>101.3</v>
      </c>
      <c r="I10" s="42">
        <f t="shared" si="2"/>
        <v>1.437908497</v>
      </c>
      <c r="J10" s="42">
        <f t="shared" si="3"/>
        <v>8.937605396</v>
      </c>
    </row>
    <row r="11">
      <c r="A11" s="45"/>
      <c r="B11" s="42" t="s">
        <v>35</v>
      </c>
      <c r="C11" s="37">
        <v>151.0</v>
      </c>
      <c r="D11" s="37"/>
      <c r="E11" s="42">
        <f t="shared" si="4"/>
        <v>22.25</v>
      </c>
      <c r="F11" s="42"/>
      <c r="G11" s="7"/>
      <c r="H11" s="7"/>
      <c r="I11" s="42">
        <f t="shared" si="2"/>
        <v>3.947712418</v>
      </c>
      <c r="J11" s="42">
        <f t="shared" si="3"/>
        <v>0</v>
      </c>
    </row>
    <row r="12">
      <c r="A12" s="60" t="s">
        <v>18</v>
      </c>
      <c r="B12" s="58" t="s">
        <v>37</v>
      </c>
      <c r="C12" s="53">
        <v>102.0</v>
      </c>
      <c r="D12" s="53"/>
      <c r="E12" s="58">
        <f t="shared" si="4"/>
        <v>2.25</v>
      </c>
      <c r="F12" s="58"/>
      <c r="G12" s="65">
        <f>STDEVP(441,$C$17/5)</f>
        <v>92.7</v>
      </c>
      <c r="H12" s="65"/>
      <c r="I12" s="58">
        <f t="shared" si="2"/>
        <v>2.666666667</v>
      </c>
      <c r="J12" s="58">
        <f t="shared" si="3"/>
        <v>0</v>
      </c>
    </row>
    <row r="13">
      <c r="A13" s="41"/>
      <c r="B13" s="58" t="s">
        <v>38</v>
      </c>
      <c r="C13" s="53">
        <v>69.0</v>
      </c>
      <c r="D13" s="53"/>
      <c r="E13" s="58">
        <f t="shared" si="4"/>
        <v>18.75</v>
      </c>
      <c r="F13" s="58"/>
      <c r="G13" s="55"/>
      <c r="H13" s="55"/>
      <c r="I13" s="58">
        <f t="shared" si="2"/>
        <v>1.803921569</v>
      </c>
      <c r="J13" s="58">
        <f t="shared" si="3"/>
        <v>0</v>
      </c>
    </row>
    <row r="14">
      <c r="A14" s="41"/>
      <c r="B14" s="62" t="s">
        <v>39</v>
      </c>
      <c r="C14" s="53">
        <v>270.0</v>
      </c>
      <c r="D14" s="53"/>
      <c r="E14" s="58">
        <f t="shared" si="4"/>
        <v>81.75</v>
      </c>
      <c r="F14" s="58"/>
      <c r="G14" s="7"/>
      <c r="H14" s="7"/>
      <c r="I14" s="58">
        <f t="shared" si="2"/>
        <v>7.058823529</v>
      </c>
      <c r="J14" s="58">
        <f t="shared" si="3"/>
        <v>0</v>
      </c>
    </row>
    <row r="15">
      <c r="A15" s="18" t="s">
        <v>19</v>
      </c>
      <c r="B15" s="64" t="s">
        <v>56</v>
      </c>
      <c r="C15" s="37">
        <v>34.0</v>
      </c>
      <c r="D15" s="37">
        <v>49.0</v>
      </c>
      <c r="E15" s="42">
        <f t="shared" si="4"/>
        <v>36.25</v>
      </c>
      <c r="F15" s="42">
        <f>STDEVP(D15,$C$17/12)</f>
        <v>28.75</v>
      </c>
      <c r="G15" s="47">
        <f>STDEVP(164,$C$17/5)</f>
        <v>45.8</v>
      </c>
      <c r="H15" s="47">
        <f>STDEVP(49,$C$17/5)</f>
        <v>103.3</v>
      </c>
      <c r="I15" s="42">
        <f t="shared" si="2"/>
        <v>0.8888888889</v>
      </c>
      <c r="J15" s="42">
        <f t="shared" si="3"/>
        <v>8.26306914</v>
      </c>
    </row>
    <row r="16">
      <c r="A16" s="41"/>
      <c r="B16" s="64" t="s">
        <v>41</v>
      </c>
      <c r="C16" s="37">
        <v>130.0</v>
      </c>
      <c r="D16" s="37"/>
      <c r="E16" s="42">
        <f t="shared" si="4"/>
        <v>11.75</v>
      </c>
      <c r="F16" s="42"/>
      <c r="G16" s="7"/>
      <c r="H16" s="7"/>
      <c r="I16" s="42">
        <f t="shared" si="2"/>
        <v>3.39869281</v>
      </c>
      <c r="J16" s="42">
        <f t="shared" si="3"/>
        <v>0</v>
      </c>
    </row>
    <row r="17">
      <c r="A17" s="69" t="s">
        <v>57</v>
      </c>
      <c r="B17" s="70" t="s">
        <v>58</v>
      </c>
      <c r="C17" s="70">
        <f t="shared" ref="C17:D17" si="5">SUM(C5:C15)</f>
        <v>1278</v>
      </c>
      <c r="D17" s="70">
        <f t="shared" si="5"/>
        <v>212</v>
      </c>
      <c r="E17" s="1"/>
      <c r="F17" s="1"/>
      <c r="G17" s="1"/>
      <c r="H17" s="8"/>
      <c r="I17" s="70">
        <f t="shared" ref="I17:J17" si="6">AVERAGE(I5:I15)</f>
        <v>3.037433155</v>
      </c>
      <c r="J17" s="70">
        <f t="shared" si="6"/>
        <v>3.250038326</v>
      </c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</row>
  </sheetData>
  <mergeCells count="19">
    <mergeCell ref="H10:H11"/>
    <mergeCell ref="H12:H14"/>
    <mergeCell ref="H15:H16"/>
    <mergeCell ref="G15:G16"/>
    <mergeCell ref="E3:F3"/>
    <mergeCell ref="C3:D3"/>
    <mergeCell ref="G10:G11"/>
    <mergeCell ref="G12:G14"/>
    <mergeCell ref="A10:A11"/>
    <mergeCell ref="A8:A9"/>
    <mergeCell ref="I3:J3"/>
    <mergeCell ref="G3:H3"/>
    <mergeCell ref="A12:A14"/>
    <mergeCell ref="A15:A16"/>
    <mergeCell ref="G8:G9"/>
    <mergeCell ref="G5:G7"/>
    <mergeCell ref="H5:H7"/>
    <mergeCell ref="H8:H9"/>
    <mergeCell ref="A5:A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6.14"/>
  </cols>
  <sheetData>
    <row r="2">
      <c r="A2" s="3"/>
      <c r="B2" s="3"/>
      <c r="C2" s="5"/>
      <c r="D2" s="5"/>
      <c r="E2" s="5"/>
      <c r="F2" s="5"/>
      <c r="G2" s="5"/>
      <c r="H2" s="5"/>
      <c r="I2" s="5"/>
      <c r="J2" s="5"/>
      <c r="K2" s="5"/>
      <c r="L2" s="5"/>
      <c r="M2" s="3"/>
    </row>
    <row r="3">
      <c r="A3" s="2"/>
      <c r="B3" s="4"/>
      <c r="C3" s="10" t="s">
        <v>3</v>
      </c>
      <c r="D3" s="12"/>
      <c r="E3" s="12"/>
      <c r="F3" s="12"/>
      <c r="G3" s="12"/>
      <c r="H3" s="12"/>
      <c r="I3" s="12"/>
      <c r="J3" s="7"/>
      <c r="K3" s="15" t="s">
        <v>14</v>
      </c>
      <c r="L3" s="17" t="s">
        <v>15</v>
      </c>
      <c r="M3" s="3"/>
    </row>
    <row r="4">
      <c r="A4" s="19" t="s">
        <v>5</v>
      </c>
      <c r="B4" s="21" t="s">
        <v>7</v>
      </c>
      <c r="C4" s="23" t="s">
        <v>21</v>
      </c>
      <c r="D4" s="23" t="s">
        <v>22</v>
      </c>
      <c r="E4" s="23" t="s">
        <v>23</v>
      </c>
      <c r="F4" s="23" t="s">
        <v>24</v>
      </c>
      <c r="G4" s="23" t="s">
        <v>25</v>
      </c>
      <c r="H4" s="23" t="s">
        <v>26</v>
      </c>
      <c r="I4" s="23" t="s">
        <v>27</v>
      </c>
      <c r="J4" s="25" t="s">
        <v>28</v>
      </c>
      <c r="K4" s="7"/>
      <c r="L4" s="27"/>
      <c r="M4" s="3"/>
    </row>
    <row r="5">
      <c r="A5" s="29" t="s">
        <v>13</v>
      </c>
      <c r="B5" s="28" t="s">
        <v>29</v>
      </c>
      <c r="C5" s="33" t="s">
        <v>36</v>
      </c>
      <c r="D5" s="33" t="s">
        <v>36</v>
      </c>
      <c r="E5" s="33" t="s">
        <v>36</v>
      </c>
      <c r="F5" s="33" t="s">
        <v>36</v>
      </c>
      <c r="G5" s="33" t="s">
        <v>36</v>
      </c>
      <c r="H5" s="33" t="s">
        <v>36</v>
      </c>
      <c r="I5" s="33" t="s">
        <v>36</v>
      </c>
      <c r="J5" s="35" t="s">
        <v>36</v>
      </c>
      <c r="K5" s="39" t="s">
        <v>44</v>
      </c>
      <c r="L5" s="37" t="s">
        <v>36</v>
      </c>
      <c r="M5" s="3"/>
    </row>
    <row r="6">
      <c r="A6" s="41"/>
      <c r="B6" s="28" t="s">
        <v>30</v>
      </c>
      <c r="C6" s="28" t="s">
        <v>36</v>
      </c>
      <c r="D6" s="28" t="s">
        <v>36</v>
      </c>
      <c r="E6" s="28" t="s">
        <v>36</v>
      </c>
      <c r="F6" s="30"/>
      <c r="G6" s="30"/>
      <c r="H6" s="30"/>
      <c r="I6" s="30"/>
      <c r="J6" s="42"/>
      <c r="K6" s="43" t="s">
        <v>52</v>
      </c>
      <c r="L6" s="42"/>
      <c r="M6" s="3"/>
    </row>
    <row r="7">
      <c r="A7" s="45"/>
      <c r="B7" s="28" t="s">
        <v>31</v>
      </c>
      <c r="C7" s="28" t="s">
        <v>36</v>
      </c>
      <c r="D7" s="28" t="s">
        <v>36</v>
      </c>
      <c r="E7" s="28" t="s">
        <v>36</v>
      </c>
      <c r="F7" s="28" t="s">
        <v>36</v>
      </c>
      <c r="G7" s="30"/>
      <c r="H7" s="30"/>
      <c r="I7" s="30"/>
      <c r="J7" s="42"/>
      <c r="K7" s="43" t="s">
        <v>52</v>
      </c>
      <c r="L7" s="42"/>
      <c r="M7" s="3"/>
    </row>
    <row r="8">
      <c r="A8" s="48" t="s">
        <v>16</v>
      </c>
      <c r="B8" s="49" t="s">
        <v>32</v>
      </c>
      <c r="C8" s="50" t="s">
        <v>36</v>
      </c>
      <c r="D8" s="50" t="s">
        <v>36</v>
      </c>
      <c r="E8" s="50" t="s">
        <v>36</v>
      </c>
      <c r="F8" s="50" t="s">
        <v>36</v>
      </c>
      <c r="G8" s="50" t="s">
        <v>36</v>
      </c>
      <c r="H8" s="50" t="s">
        <v>36</v>
      </c>
      <c r="I8" s="50" t="s">
        <v>36</v>
      </c>
      <c r="J8" s="51" t="s">
        <v>36</v>
      </c>
      <c r="K8" s="52" t="s">
        <v>44</v>
      </c>
      <c r="L8" s="53" t="s">
        <v>36</v>
      </c>
      <c r="M8" s="3"/>
    </row>
    <row r="9">
      <c r="A9" s="45"/>
      <c r="B9" s="54" t="s">
        <v>33</v>
      </c>
      <c r="C9" s="50" t="s">
        <v>36</v>
      </c>
      <c r="D9" s="50" t="s">
        <v>36</v>
      </c>
      <c r="E9" s="50" t="s">
        <v>36</v>
      </c>
      <c r="F9" s="50" t="s">
        <v>36</v>
      </c>
      <c r="G9" s="50" t="s">
        <v>36</v>
      </c>
      <c r="H9" s="50" t="s">
        <v>36</v>
      </c>
      <c r="I9" s="56"/>
      <c r="J9" s="57"/>
      <c r="K9" s="52" t="s">
        <v>52</v>
      </c>
      <c r="L9" s="58"/>
      <c r="M9" s="3"/>
    </row>
    <row r="10">
      <c r="A10" s="29" t="s">
        <v>17</v>
      </c>
      <c r="B10" s="30" t="s">
        <v>34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  <c r="I10" s="59" t="s">
        <v>36</v>
      </c>
      <c r="J10" s="61" t="s">
        <v>36</v>
      </c>
      <c r="K10" s="63" t="s">
        <v>54</v>
      </c>
      <c r="L10" s="64" t="s">
        <v>36</v>
      </c>
      <c r="M10" s="3"/>
    </row>
    <row r="11">
      <c r="A11" s="45"/>
      <c r="B11" s="30" t="s">
        <v>35</v>
      </c>
      <c r="C11" s="28" t="s">
        <v>36</v>
      </c>
      <c r="D11" s="28" t="s">
        <v>36</v>
      </c>
      <c r="E11" s="28" t="s">
        <v>36</v>
      </c>
      <c r="F11" s="28" t="s">
        <v>36</v>
      </c>
      <c r="G11" s="30"/>
      <c r="H11" s="30"/>
      <c r="I11" s="30"/>
      <c r="J11" s="42"/>
      <c r="K11" s="43" t="s">
        <v>52</v>
      </c>
      <c r="L11" s="42"/>
      <c r="M11" s="3"/>
    </row>
    <row r="12">
      <c r="A12" s="48" t="s">
        <v>18</v>
      </c>
      <c r="B12" s="66" t="s">
        <v>37</v>
      </c>
      <c r="C12" s="54" t="s">
        <v>36</v>
      </c>
      <c r="D12" s="54" t="s">
        <v>36</v>
      </c>
      <c r="E12" s="54" t="s">
        <v>36</v>
      </c>
      <c r="F12" s="66"/>
      <c r="G12" s="66"/>
      <c r="H12" s="66"/>
      <c r="I12" s="66"/>
      <c r="J12" s="58"/>
      <c r="K12" s="67" t="s">
        <v>52</v>
      </c>
      <c r="L12" s="58"/>
      <c r="M12" s="3"/>
    </row>
    <row r="13">
      <c r="A13" s="41"/>
      <c r="B13" s="66" t="s">
        <v>38</v>
      </c>
      <c r="C13" s="54" t="s">
        <v>36</v>
      </c>
      <c r="D13" s="54" t="s">
        <v>36</v>
      </c>
      <c r="E13" s="54" t="s">
        <v>36</v>
      </c>
      <c r="F13" s="54" t="s">
        <v>36</v>
      </c>
      <c r="G13" s="54" t="s">
        <v>36</v>
      </c>
      <c r="H13" s="54"/>
      <c r="I13" s="66"/>
      <c r="J13" s="58"/>
      <c r="K13" s="67" t="s">
        <v>52</v>
      </c>
      <c r="L13" s="58"/>
      <c r="M13" s="3"/>
    </row>
    <row r="14">
      <c r="A14" s="45"/>
      <c r="B14" s="49" t="s">
        <v>39</v>
      </c>
      <c r="C14" s="54" t="s">
        <v>36</v>
      </c>
      <c r="D14" s="54" t="s">
        <v>36</v>
      </c>
      <c r="E14" s="54" t="s">
        <v>36</v>
      </c>
      <c r="F14" s="54" t="s">
        <v>36</v>
      </c>
      <c r="G14" s="54" t="s">
        <v>36</v>
      </c>
      <c r="H14" s="54" t="s">
        <v>36</v>
      </c>
      <c r="I14" s="54" t="s">
        <v>36</v>
      </c>
      <c r="J14" s="58"/>
      <c r="K14" s="67" t="s">
        <v>52</v>
      </c>
      <c r="L14" s="58"/>
      <c r="M14" s="3"/>
    </row>
    <row r="15">
      <c r="A15" s="29" t="s">
        <v>19</v>
      </c>
      <c r="B15" s="28" t="s">
        <v>40</v>
      </c>
      <c r="C15" s="28" t="s">
        <v>36</v>
      </c>
      <c r="D15" s="28" t="s">
        <v>36</v>
      </c>
      <c r="E15" s="28" t="s">
        <v>36</v>
      </c>
      <c r="F15" s="28" t="s">
        <v>36</v>
      </c>
      <c r="G15" s="28" t="s">
        <v>36</v>
      </c>
      <c r="H15" s="28" t="s">
        <v>36</v>
      </c>
      <c r="I15" s="28" t="s">
        <v>36</v>
      </c>
      <c r="J15" s="37" t="s">
        <v>36</v>
      </c>
      <c r="K15" s="43" t="s">
        <v>55</v>
      </c>
      <c r="L15" s="37" t="s">
        <v>36</v>
      </c>
      <c r="M15" s="3"/>
    </row>
    <row r="16">
      <c r="A16" s="45"/>
      <c r="B16" s="32" t="s">
        <v>41</v>
      </c>
      <c r="C16" s="28" t="s">
        <v>36</v>
      </c>
      <c r="D16" s="28" t="s">
        <v>36</v>
      </c>
      <c r="E16" s="28" t="s">
        <v>36</v>
      </c>
      <c r="F16" s="28" t="s">
        <v>36</v>
      </c>
      <c r="G16" s="28" t="s">
        <v>36</v>
      </c>
      <c r="H16" s="28" t="s">
        <v>36</v>
      </c>
      <c r="I16" s="30"/>
      <c r="J16" s="30"/>
      <c r="K16" s="68" t="s">
        <v>52</v>
      </c>
      <c r="L16" s="30"/>
      <c r="M16" s="3"/>
    </row>
    <row r="17">
      <c r="A17" s="46"/>
      <c r="B17" s="4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</sheetData>
  <mergeCells count="8">
    <mergeCell ref="C3:J3"/>
    <mergeCell ref="K3:K4"/>
    <mergeCell ref="L3:L4"/>
    <mergeCell ref="A10:A11"/>
    <mergeCell ref="A8:A9"/>
    <mergeCell ref="A5:A7"/>
    <mergeCell ref="A12:A14"/>
    <mergeCell ref="A15:A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0.86"/>
    <col customWidth="1" min="3" max="3" width="26.0"/>
    <col customWidth="1" min="4" max="4" width="16.14"/>
    <col customWidth="1" min="5" max="5" width="14.29"/>
    <col customWidth="1" min="6" max="6" width="26.14"/>
    <col customWidth="1" min="7" max="7" width="18.29"/>
    <col customWidth="1" min="8" max="8" width="26.0"/>
    <col customWidth="1" min="9" max="9" width="16.71"/>
    <col customWidth="1" min="10" max="10" width="17.57"/>
    <col customWidth="1" min="11" max="11" width="16.71"/>
    <col customWidth="1" min="12" max="12" width="20.43"/>
    <col customWidth="1" min="13" max="13" width="24.29"/>
    <col customWidth="1" min="14" max="14" width="20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/>
      <c r="O2" s="1"/>
    </row>
    <row r="3">
      <c r="A3" s="8"/>
      <c r="B3" s="14" t="s">
        <v>6</v>
      </c>
      <c r="C3" s="16" t="s">
        <v>13</v>
      </c>
      <c r="D3" s="12"/>
      <c r="E3" s="7"/>
      <c r="F3" s="16" t="s">
        <v>16</v>
      </c>
      <c r="G3" s="7"/>
      <c r="H3" s="16" t="s">
        <v>17</v>
      </c>
      <c r="I3" s="7"/>
      <c r="J3" s="16" t="s">
        <v>18</v>
      </c>
      <c r="K3" s="12"/>
      <c r="L3" s="7"/>
      <c r="M3" s="20" t="s">
        <v>19</v>
      </c>
      <c r="N3" s="22"/>
      <c r="O3" s="1"/>
    </row>
    <row r="4">
      <c r="A4" s="8"/>
      <c r="B4" s="24" t="s">
        <v>7</v>
      </c>
      <c r="C4" s="26" t="s">
        <v>29</v>
      </c>
      <c r="D4" s="26" t="s">
        <v>30</v>
      </c>
      <c r="E4" s="28" t="s">
        <v>31</v>
      </c>
      <c r="F4" s="26" t="s">
        <v>32</v>
      </c>
      <c r="G4" s="26" t="s">
        <v>33</v>
      </c>
      <c r="H4" s="26" t="s">
        <v>34</v>
      </c>
      <c r="I4" s="30" t="s">
        <v>35</v>
      </c>
      <c r="J4" s="31" t="s">
        <v>37</v>
      </c>
      <c r="K4" s="31" t="s">
        <v>38</v>
      </c>
      <c r="L4" s="26" t="s">
        <v>39</v>
      </c>
      <c r="M4" s="31" t="s">
        <v>40</v>
      </c>
      <c r="N4" s="32" t="s">
        <v>41</v>
      </c>
      <c r="O4" s="1"/>
    </row>
    <row r="5">
      <c r="A5" s="8"/>
      <c r="B5" s="34" t="s">
        <v>42</v>
      </c>
      <c r="C5" s="36" t="s">
        <v>43</v>
      </c>
      <c r="D5" s="36"/>
      <c r="E5" s="36"/>
      <c r="F5" s="38" t="s">
        <v>43</v>
      </c>
      <c r="G5" s="38"/>
      <c r="H5" s="36" t="s">
        <v>43</v>
      </c>
      <c r="I5" s="36"/>
      <c r="J5" s="38"/>
      <c r="K5" s="38"/>
      <c r="L5" s="38"/>
      <c r="M5" s="40" t="s">
        <v>43</v>
      </c>
      <c r="N5" s="40"/>
      <c r="O5" s="1"/>
    </row>
    <row r="6">
      <c r="A6" s="8"/>
      <c r="B6" s="34" t="s">
        <v>45</v>
      </c>
      <c r="C6" s="36" t="s">
        <v>43</v>
      </c>
      <c r="D6" s="36"/>
      <c r="E6" s="36"/>
      <c r="F6" s="38" t="s">
        <v>43</v>
      </c>
      <c r="G6" s="38"/>
      <c r="H6" s="36" t="s">
        <v>43</v>
      </c>
      <c r="I6" s="36"/>
      <c r="J6" s="38"/>
      <c r="K6" s="38"/>
      <c r="L6" s="38"/>
      <c r="M6" s="40" t="s">
        <v>43</v>
      </c>
      <c r="N6" s="40"/>
      <c r="O6" s="1"/>
    </row>
    <row r="7">
      <c r="A7" s="8"/>
      <c r="B7" s="34" t="s">
        <v>46</v>
      </c>
      <c r="C7" s="36" t="s">
        <v>43</v>
      </c>
      <c r="D7" s="36"/>
      <c r="E7" s="36"/>
      <c r="F7" s="38" t="s">
        <v>43</v>
      </c>
      <c r="G7" s="38"/>
      <c r="H7" s="36" t="s">
        <v>43</v>
      </c>
      <c r="I7" s="36"/>
      <c r="J7" s="38"/>
      <c r="K7" s="38"/>
      <c r="L7" s="38"/>
      <c r="M7" s="40" t="s">
        <v>43</v>
      </c>
      <c r="N7" s="40"/>
      <c r="O7" s="1"/>
    </row>
    <row r="8">
      <c r="A8" s="8"/>
      <c r="B8" s="34" t="s">
        <v>47</v>
      </c>
      <c r="C8" s="36" t="s">
        <v>43</v>
      </c>
      <c r="D8" s="36"/>
      <c r="E8" s="36"/>
      <c r="F8" s="38" t="s">
        <v>43</v>
      </c>
      <c r="G8" s="38"/>
      <c r="H8" s="36" t="s">
        <v>43</v>
      </c>
      <c r="I8" s="36"/>
      <c r="J8" s="38"/>
      <c r="K8" s="38"/>
      <c r="L8" s="38"/>
      <c r="M8" s="40" t="s">
        <v>43</v>
      </c>
      <c r="N8" s="40"/>
      <c r="O8" s="1"/>
    </row>
    <row r="9">
      <c r="A9" s="8"/>
      <c r="B9" s="34" t="s">
        <v>48</v>
      </c>
      <c r="C9" s="36" t="s">
        <v>43</v>
      </c>
      <c r="D9" s="36"/>
      <c r="E9" s="36"/>
      <c r="F9" s="38" t="s">
        <v>43</v>
      </c>
      <c r="G9" s="38"/>
      <c r="H9" s="36" t="s">
        <v>43</v>
      </c>
      <c r="I9" s="36"/>
      <c r="J9" s="38"/>
      <c r="K9" s="38"/>
      <c r="L9" s="38"/>
      <c r="M9" s="40" t="s">
        <v>43</v>
      </c>
      <c r="N9" s="40"/>
      <c r="O9" s="1"/>
    </row>
    <row r="10">
      <c r="A10" s="8"/>
      <c r="B10" s="34" t="s">
        <v>49</v>
      </c>
      <c r="C10" s="36" t="s">
        <v>43</v>
      </c>
      <c r="D10" s="36"/>
      <c r="E10" s="36"/>
      <c r="F10" s="38" t="s">
        <v>43</v>
      </c>
      <c r="G10" s="38"/>
      <c r="H10" s="36" t="s">
        <v>43</v>
      </c>
      <c r="I10" s="36"/>
      <c r="J10" s="38"/>
      <c r="K10" s="38"/>
      <c r="L10" s="38"/>
      <c r="M10" s="40" t="s">
        <v>43</v>
      </c>
      <c r="N10" s="40"/>
      <c r="O10" s="1"/>
    </row>
    <row r="11">
      <c r="A11" s="8"/>
      <c r="B11" s="34" t="s">
        <v>50</v>
      </c>
      <c r="C11" s="36" t="s">
        <v>43</v>
      </c>
      <c r="D11" s="36"/>
      <c r="E11" s="36"/>
      <c r="F11" s="38" t="s">
        <v>43</v>
      </c>
      <c r="G11" s="38"/>
      <c r="H11" s="36" t="s">
        <v>43</v>
      </c>
      <c r="I11" s="36"/>
      <c r="J11" s="38"/>
      <c r="K11" s="38"/>
      <c r="L11" s="38"/>
      <c r="M11" s="40" t="s">
        <v>43</v>
      </c>
      <c r="N11" s="40"/>
      <c r="O11" s="1"/>
    </row>
    <row r="12">
      <c r="A12" s="8"/>
      <c r="B12" s="34" t="s">
        <v>51</v>
      </c>
      <c r="C12" s="36" t="s">
        <v>43</v>
      </c>
      <c r="D12" s="36"/>
      <c r="E12" s="36"/>
      <c r="F12" s="38" t="s">
        <v>43</v>
      </c>
      <c r="G12" s="38"/>
      <c r="H12" s="36" t="s">
        <v>43</v>
      </c>
      <c r="I12" s="36"/>
      <c r="J12" s="38"/>
      <c r="K12" s="38"/>
      <c r="L12" s="38"/>
      <c r="M12" s="40" t="s">
        <v>43</v>
      </c>
      <c r="N12" s="40"/>
      <c r="O12" s="1"/>
    </row>
    <row r="13">
      <c r="A13" s="8"/>
      <c r="B13" s="34" t="s">
        <v>53</v>
      </c>
      <c r="C13" s="36" t="s">
        <v>43</v>
      </c>
      <c r="D13" s="36"/>
      <c r="E13" s="36"/>
      <c r="F13" s="38" t="s">
        <v>43</v>
      </c>
      <c r="G13" s="38"/>
      <c r="H13" s="36" t="s">
        <v>43</v>
      </c>
      <c r="I13" s="36"/>
      <c r="J13" s="38"/>
      <c r="K13" s="38"/>
      <c r="L13" s="38"/>
      <c r="M13" s="40" t="s">
        <v>43</v>
      </c>
      <c r="N13" s="40"/>
      <c r="O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>
      <c r="A15" s="1"/>
      <c r="B15" s="1"/>
      <c r="C15" s="44"/>
      <c r="D15" s="44"/>
      <c r="E15" s="44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>
      <c r="A16" s="1"/>
      <c r="B16" s="1"/>
      <c r="C16" s="44"/>
      <c r="D16" s="44"/>
      <c r="E16" s="44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>
      <c r="A17" s="3"/>
      <c r="B17" s="3"/>
      <c r="C17" s="44"/>
      <c r="D17" s="46"/>
      <c r="E17" s="46"/>
      <c r="F17" s="3"/>
      <c r="G17" s="3"/>
      <c r="H17" s="3"/>
      <c r="I17" s="3"/>
      <c r="J17" s="3"/>
      <c r="K17" s="3"/>
      <c r="L17" s="3"/>
      <c r="M17" s="3"/>
      <c r="N17" s="3"/>
      <c r="O17" s="3"/>
    </row>
  </sheetData>
  <mergeCells count="5">
    <mergeCell ref="F3:G3"/>
    <mergeCell ref="H3:I3"/>
    <mergeCell ref="J3:L3"/>
    <mergeCell ref="C3:E3"/>
    <mergeCell ref="M3:N3"/>
  </mergeCells>
  <drawing r:id="rId1"/>
</worksheet>
</file>