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Project Plan Summary" sheetId="1" r:id="rId3"/>
    <sheet state="visible" name="Size estimated template" sheetId="2" r:id="rId4"/>
    <sheet state="visible" name="Task Planning Template" sheetId="3" r:id="rId5"/>
    <sheet state="visible" name="Schedule Planning Template" sheetId="4" r:id="rId6"/>
  </sheets>
  <definedNames/>
  <calcPr/>
</workbook>
</file>

<file path=xl/sharedStrings.xml><?xml version="1.0" encoding="utf-8"?>
<sst xmlns="http://schemas.openxmlformats.org/spreadsheetml/2006/main" count="304" uniqueCount="158">
  <si>
    <t>Project</t>
  </si>
  <si>
    <t>Size Estimating Template</t>
  </si>
  <si>
    <t>PSP3 Project Plan Summary</t>
  </si>
  <si>
    <t>Menú Reportes Alumnos</t>
  </si>
  <si>
    <t>Instructor</t>
  </si>
  <si>
    <t>PEBM</t>
  </si>
  <si>
    <t>Student</t>
  </si>
  <si>
    <t>Task</t>
  </si>
  <si>
    <t>JAGC</t>
  </si>
  <si>
    <t>Plan</t>
  </si>
  <si>
    <t>Actual</t>
  </si>
  <si>
    <t>Number</t>
  </si>
  <si>
    <t>Date</t>
  </si>
  <si>
    <t>Name</t>
  </si>
  <si>
    <t>Minutes</t>
  </si>
  <si>
    <t>Planned Value</t>
  </si>
  <si>
    <t>Cumulative Minutes</t>
  </si>
  <si>
    <t>Cumulative Planned Value</t>
  </si>
  <si>
    <t>Date Monday</t>
  </si>
  <si>
    <t>Earned Value</t>
  </si>
  <si>
    <t>Cumulative Earned Value</t>
  </si>
  <si>
    <t>Program</t>
  </si>
  <si>
    <t>Program#</t>
  </si>
  <si>
    <t>N/A</t>
  </si>
  <si>
    <t>Language</t>
  </si>
  <si>
    <t>Planning</t>
  </si>
  <si>
    <t>C</t>
  </si>
  <si>
    <t>To Date</t>
  </si>
  <si>
    <t>To Date%</t>
  </si>
  <si>
    <t>Summary</t>
  </si>
  <si>
    <t>LOC/Hour</t>
  </si>
  <si>
    <t>21/04/17</t>
  </si>
  <si>
    <t>Planned Time</t>
  </si>
  <si>
    <t>Actual Time</t>
  </si>
  <si>
    <t>CPI (Planned/Actual Time)</t>
  </si>
  <si>
    <t>% Reused</t>
  </si>
  <si>
    <t>% New Reused</t>
  </si>
  <si>
    <t>Test Defects/KLOC</t>
  </si>
  <si>
    <t>Total Defects/KLOC</t>
  </si>
  <si>
    <t>Yield %</t>
  </si>
  <si>
    <t>% Appraisal COQ</t>
  </si>
  <si>
    <t>% Failure COQ</t>
  </si>
  <si>
    <t>COQ A/F Ratio</t>
  </si>
  <si>
    <t>21/04/17.</t>
  </si>
  <si>
    <t>Program Size (LOC)</t>
  </si>
  <si>
    <t>High-level Design</t>
  </si>
  <si>
    <t>Base(B)</t>
  </si>
  <si>
    <t>Deleted(D)</t>
  </si>
  <si>
    <t>Modified(M)</t>
  </si>
  <si>
    <t>Added(A)</t>
  </si>
  <si>
    <t>24/04/17</t>
  </si>
  <si>
    <t>Reused(R)</t>
  </si>
  <si>
    <t>Total N&amp;C (N)</t>
  </si>
  <si>
    <t>Total LOC(T)</t>
  </si>
  <si>
    <t>Total New Reused</t>
  </si>
  <si>
    <t>Total Object LOC(E)</t>
  </si>
  <si>
    <t>UPI (70%)</t>
  </si>
  <si>
    <t>HLDR</t>
  </si>
  <si>
    <t>LPI (70%)</t>
  </si>
  <si>
    <t>Time in Phase (min.)</t>
  </si>
  <si>
    <t>Design</t>
  </si>
  <si>
    <t>28/04/17</t>
  </si>
  <si>
    <t>25/04/17</t>
  </si>
  <si>
    <t>Design Review</t>
  </si>
  <si>
    <t>Code</t>
  </si>
  <si>
    <t>Code Review</t>
  </si>
  <si>
    <t>Compile</t>
  </si>
  <si>
    <t>Test</t>
  </si>
  <si>
    <t>BASE PROGRAM LOC</t>
  </si>
  <si>
    <t>Postmortem</t>
  </si>
  <si>
    <t>Total</t>
  </si>
  <si>
    <t>ESTIMATE</t>
  </si>
  <si>
    <t>ACTUAL</t>
  </si>
  <si>
    <t xml:space="preserve">   BASE SIZE (B)    =&gt;</t>
  </si>
  <si>
    <t>29/04/17</t>
  </si>
  <si>
    <t>26/04/17</t>
  </si>
  <si>
    <t>Defects Injected</t>
  </si>
  <si>
    <t xml:space="preserve">   LOC DELETED (D)     =&gt;</t>
  </si>
  <si>
    <t xml:space="preserve">   LOC MODIFIED (M)   =&gt;</t>
  </si>
  <si>
    <t>OBJECT LOC</t>
  </si>
  <si>
    <t xml:space="preserve">   BASE ADDITIONS:</t>
  </si>
  <si>
    <t>TYPE</t>
  </si>
  <si>
    <t>30/04/17</t>
  </si>
  <si>
    <t>27/04/17</t>
  </si>
  <si>
    <t>METHODS</t>
  </si>
  <si>
    <t>REL. SIZE</t>
  </si>
  <si>
    <t>Total Development</t>
  </si>
  <si>
    <t>LOC</t>
  </si>
  <si>
    <t>C++ Object Size in LOC per Method</t>
  </si>
  <si>
    <t>Defects Removed</t>
  </si>
  <si>
    <t>After Development</t>
  </si>
  <si>
    <t>Defect Removal Efficiency</t>
  </si>
  <si>
    <t>Def/Hr - HLDR</t>
  </si>
  <si>
    <t>Def/Hr - DLDR</t>
  </si>
  <si>
    <t>Def/Hr - CDR</t>
  </si>
  <si>
    <t>Def/Hr - Compile</t>
  </si>
  <si>
    <t>Def/Hr - Test</t>
  </si>
  <si>
    <t>DRL(HLDR/UT)</t>
  </si>
  <si>
    <t>DRL(DLDR/UT)</t>
  </si>
  <si>
    <t>DRL(CDR/UT)</t>
  </si>
  <si>
    <t>DRL(Compile/UT)</t>
  </si>
  <si>
    <t>Category</t>
  </si>
  <si>
    <t>VS</t>
  </si>
  <si>
    <t>S</t>
  </si>
  <si>
    <t>M</t>
  </si>
  <si>
    <t>L</t>
  </si>
  <si>
    <t>VL</t>
  </si>
  <si>
    <t>Calc</t>
  </si>
  <si>
    <t>Table C49 Schedule Planning Template</t>
  </si>
  <si>
    <t>Data</t>
  </si>
  <si>
    <t>I/O</t>
  </si>
  <si>
    <t>Logic</t>
  </si>
  <si>
    <t xml:space="preserve">  (BA) subtotal from page 2</t>
  </si>
  <si>
    <t>Day Number</t>
  </si>
  <si>
    <t>Direct Min</t>
  </si>
  <si>
    <t>Set-up</t>
  </si>
  <si>
    <t>Cumutative Minute</t>
  </si>
  <si>
    <t>Adjusted Earned Value</t>
  </si>
  <si>
    <t xml:space="preserve">  TOTAL BASE ADDITIONS (BA) </t>
  </si>
  <si>
    <t>Text</t>
  </si>
  <si>
    <t>22/04/17</t>
  </si>
  <si>
    <t xml:space="preserve">   NEW OBJECTS:</t>
  </si>
  <si>
    <t>*</t>
  </si>
  <si>
    <t>menu_reportes_alumnos()</t>
  </si>
  <si>
    <t>text</t>
  </si>
  <si>
    <t>23/04/17</t>
  </si>
  <si>
    <t xml:space="preserve">  (NO) subtotal from page 2</t>
  </si>
  <si>
    <t xml:space="preserve">  TOTAL NEW OBJECTS (NO)</t>
  </si>
  <si>
    <t>REUSED OBJECTS</t>
  </si>
  <si>
    <t xml:space="preserve">  (R) subtotal from page 2</t>
  </si>
  <si>
    <t xml:space="preserve">   REUSED TOTAL (R)</t>
  </si>
  <si>
    <t>Size</t>
  </si>
  <si>
    <t>Time</t>
  </si>
  <si>
    <t>Estimated Object LOC:</t>
  </si>
  <si>
    <t>E = BA+NO+M</t>
  </si>
  <si>
    <t>Regression Parameter:</t>
  </si>
  <si>
    <t>B0</t>
  </si>
  <si>
    <t>B1</t>
  </si>
  <si>
    <t>Estimated New and Changed LOC:</t>
  </si>
  <si>
    <t>N = B0   +   B1`   *  E</t>
  </si>
  <si>
    <t>Estimated Total LOC:</t>
  </si>
  <si>
    <t>T = N + B - D - M + R</t>
  </si>
  <si>
    <t xml:space="preserve">Estimated Total New Reuse (sum of * LOC):                  </t>
  </si>
  <si>
    <t>Estimated Total Developent Time:</t>
  </si>
  <si>
    <t>Time = B0   +   B1`   *  E</t>
  </si>
  <si>
    <t>Prediction Range:</t>
  </si>
  <si>
    <t>Range</t>
  </si>
  <si>
    <t>Upper Prediction Interval:</t>
  </si>
  <si>
    <t xml:space="preserve">UPI = N + Range </t>
  </si>
  <si>
    <t>Lower Prediction Interval:</t>
  </si>
  <si>
    <t>LPI = N - Range</t>
  </si>
  <si>
    <t>Prediction Interval Percent</t>
  </si>
  <si>
    <t>Method Selected</t>
  </si>
  <si>
    <t>R^2</t>
  </si>
  <si>
    <t>Size Estimating Template (continued)</t>
  </si>
  <si>
    <t xml:space="preserve">SUBTOTAL BASE ADDITIONS (BA) =&gt;   </t>
  </si>
  <si>
    <t xml:space="preserve"> SUBTOTAL NEW OBJECTS (NO)      =&gt; </t>
  </si>
  <si>
    <t xml:space="preserve">   SUBTOTAL REUSED (R)   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</si>
</sst>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0.0"/>
    <numFmt numFmtId="167" formatCode="dd/MM/yyyy"/>
  </numFmts>
  <fonts count="10">
    <font>
      <sz val="10.0"/>
      <color rgb="FF000000"/>
      <name val="Arial"/>
    </font>
    <font>
      <sz val="11.0"/>
      <color rgb="FF000000"/>
      <name val="Calibri"/>
    </font>
    <font>
      <name val="Arial"/>
    </font>
    <font>
      <b/>
      <name val="Arial"/>
    </font>
    <font/>
    <font>
      <sz val="9.0"/>
      <name val="Arial"/>
    </font>
    <font>
      <b/>
      <sz val="9.0"/>
      <name val="Arial"/>
    </font>
    <font>
      <b/>
      <sz val="8.0"/>
      <name val="Arial"/>
    </font>
    <font>
      <sz val="8.0"/>
      <name val="Arial"/>
    </font>
    <font>
      <i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3" fontId="3" numFmtId="0" xfId="0" applyAlignment="1" applyFont="1">
      <alignment horizontal="center"/>
    </xf>
    <xf borderId="2" fillId="0" fontId="4" numFmtId="0" xfId="0" applyBorder="1" applyFont="1"/>
    <xf borderId="0" fillId="0" fontId="3" numFmtId="0" xfId="0" applyAlignment="1" applyFont="1">
      <alignment horizontal="center"/>
    </xf>
    <xf borderId="3" fillId="0" fontId="4" numFmtId="0" xfId="0" applyBorder="1" applyFont="1"/>
    <xf borderId="0" fillId="0" fontId="5" numFmtId="0" xfId="0" applyAlignment="1" applyFont="1">
      <alignment/>
    </xf>
    <xf borderId="4" fillId="3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4" numFmtId="0" xfId="0" applyBorder="1" applyFont="1"/>
    <xf borderId="5" fillId="0" fontId="1" numFmtId="0" xfId="0" applyAlignment="1" applyBorder="1" applyFont="1">
      <alignment wrapText="1"/>
    </xf>
    <xf borderId="4" fillId="3" fontId="2" numFmtId="165" xfId="0" applyAlignment="1" applyBorder="1" applyFont="1" applyNumberFormat="1">
      <alignment/>
    </xf>
    <xf borderId="5" fillId="0" fontId="1" numFmtId="0" xfId="0" applyAlignment="1" applyBorder="1" applyFont="1">
      <alignment horizontal="right" wrapText="1"/>
    </xf>
    <xf borderId="0" fillId="3" fontId="5" numFmtId="0" xfId="0" applyAlignment="1" applyFont="1">
      <alignment horizontal="center"/>
    </xf>
    <xf borderId="4" fillId="3" fontId="2" numFmtId="0" xfId="0" applyAlignment="1" applyBorder="1" applyFont="1">
      <alignment horizontal="right"/>
    </xf>
    <xf borderId="4" fillId="3" fontId="5" numFmtId="0" xfId="0" applyAlignment="1" applyBorder="1" applyFont="1">
      <alignment/>
    </xf>
    <xf borderId="5" fillId="0" fontId="1" numFmtId="9" xfId="0" applyAlignment="1" applyBorder="1" applyFont="1" applyNumberFormat="1">
      <alignment horizontal="right" wrapText="1"/>
    </xf>
    <xf borderId="4" fillId="3" fontId="2" numFmtId="0" xfId="0" applyAlignment="1" applyBorder="1" applyFont="1">
      <alignment horizontal="center"/>
    </xf>
    <xf borderId="5" fillId="0" fontId="1" numFmtId="0" xfId="0" applyAlignment="1" applyBorder="1" applyFont="1">
      <alignment horizontal="right" wrapText="1"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4" fillId="3" fontId="5" numFmtId="0" xfId="0" applyAlignment="1" applyBorder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14" xfId="0" applyAlignment="1" applyFont="1" applyNumberFormat="1">
      <alignment/>
    </xf>
    <xf borderId="0" fillId="0" fontId="2" numFmtId="0" xfId="0" applyAlignment="1" applyFont="1">
      <alignment horizontal="right"/>
    </xf>
    <xf borderId="4" fillId="3" fontId="2" numFmtId="0" xfId="0" applyAlignment="1" applyBorder="1" applyFont="1">
      <alignment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/>
    </xf>
    <xf borderId="0" fillId="3" fontId="2" numFmtId="0" xfId="0" applyAlignment="1" applyFont="1">
      <alignment/>
    </xf>
    <xf borderId="0" fillId="3" fontId="5" numFmtId="0" xfId="0" applyAlignment="1" applyFont="1">
      <alignment/>
    </xf>
    <xf borderId="0" fillId="3" fontId="6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3" fontId="5" numFmtId="0" xfId="0" applyAlignment="1" applyFont="1">
      <alignment/>
    </xf>
    <xf borderId="4" fillId="3" fontId="6" numFmtId="1" xfId="0" applyAlignment="1" applyBorder="1" applyFont="1" applyNumberFormat="1">
      <alignment horizontal="right"/>
    </xf>
    <xf borderId="0" fillId="0" fontId="5" numFmtId="1" xfId="0" applyAlignment="1" applyFont="1" applyNumberFormat="1">
      <alignment/>
    </xf>
    <xf borderId="0" fillId="3" fontId="5" numFmtId="9" xfId="0" applyAlignment="1" applyFont="1" applyNumberFormat="1">
      <alignment/>
    </xf>
    <xf borderId="0" fillId="3" fontId="6" numFmtId="0" xfId="0" applyAlignment="1" applyFont="1">
      <alignment/>
    </xf>
    <xf borderId="0" fillId="3" fontId="5" numFmtId="9" xfId="0" applyAlignment="1" applyFont="1" applyNumberFormat="1">
      <alignment horizontal="center"/>
    </xf>
    <xf borderId="0" fillId="3" fontId="5" numFmtId="164" xfId="0" applyAlignment="1" applyFont="1" applyNumberFormat="1">
      <alignment horizontal="center"/>
    </xf>
    <xf borderId="5" fillId="0" fontId="1" numFmtId="0" xfId="0" applyAlignment="1" applyBorder="1" applyFont="1">
      <alignment wrapText="1"/>
    </xf>
    <xf borderId="1" fillId="4" fontId="7" numFmtId="0" xfId="0" applyAlignment="1" applyBorder="1" applyFill="1" applyFont="1">
      <alignment/>
    </xf>
    <xf borderId="0" fillId="0" fontId="5" numFmtId="166" xfId="0" applyAlignment="1" applyFont="1" applyNumberFormat="1">
      <alignment horizontal="center"/>
    </xf>
    <xf borderId="4" fillId="3" fontId="6" numFmtId="0" xfId="0" applyAlignment="1" applyBorder="1" applyFont="1">
      <alignment/>
    </xf>
    <xf borderId="4" fillId="3" fontId="6" numFmtId="9" xfId="0" applyAlignment="1" applyBorder="1" applyFont="1" applyNumberFormat="1">
      <alignment/>
    </xf>
    <xf borderId="4" fillId="3" fontId="6" numFmtId="1" xfId="0" applyAlignment="1" applyBorder="1" applyFont="1" applyNumberFormat="1">
      <alignment horizontal="right"/>
    </xf>
    <xf borderId="5" fillId="0" fontId="1" numFmtId="0" xfId="0" applyAlignment="1" applyBorder="1" applyFont="1">
      <alignment wrapText="1"/>
    </xf>
    <xf borderId="4" fillId="3" fontId="6" numFmtId="164" xfId="0" applyAlignment="1" applyBorder="1" applyFont="1" applyNumberFormat="1">
      <alignment/>
    </xf>
    <xf borderId="5" fillId="0" fontId="1" numFmtId="164" xfId="0" applyAlignment="1" applyBorder="1" applyFont="1" applyNumberFormat="1">
      <alignment horizontal="right" wrapText="1"/>
    </xf>
    <xf borderId="4" fillId="3" fontId="6" numFmtId="166" xfId="0" applyAlignment="1" applyBorder="1" applyFont="1" applyNumberFormat="1">
      <alignment horizontal="right"/>
    </xf>
    <xf borderId="5" fillId="0" fontId="1" numFmtId="0" xfId="0" applyAlignment="1" applyBorder="1" applyFont="1">
      <alignment wrapText="1"/>
    </xf>
    <xf borderId="5" fillId="4" fontId="8" numFmtId="0" xfId="0" applyAlignment="1" applyBorder="1" applyFont="1">
      <alignment horizontal="center"/>
    </xf>
    <xf borderId="0" fillId="2" fontId="4" numFmtId="0" xfId="0" applyFont="1"/>
    <xf borderId="0" fillId="0" fontId="5" numFmtId="166" xfId="0" applyAlignment="1" applyFont="1" applyNumberFormat="1">
      <alignment/>
    </xf>
    <xf borderId="0" fillId="0" fontId="1" numFmtId="0" xfId="0" applyAlignment="1" applyFont="1">
      <alignment wrapText="1"/>
    </xf>
    <xf borderId="4" fillId="3" fontId="5" numFmtId="0" xfId="0" applyAlignment="1" applyBorder="1" applyFont="1">
      <alignment/>
    </xf>
    <xf borderId="0" fillId="0" fontId="1" numFmtId="0" xfId="0" applyAlignment="1" applyFont="1">
      <alignment wrapText="1"/>
    </xf>
    <xf borderId="4" fillId="3" fontId="5" numFmtId="9" xfId="0" applyAlignment="1" applyBorder="1" applyFont="1" applyNumberFormat="1">
      <alignment/>
    </xf>
    <xf borderId="4" fillId="3" fontId="5" numFmtId="1" xfId="0" applyAlignment="1" applyBorder="1" applyFont="1" applyNumberFormat="1">
      <alignment/>
    </xf>
    <xf borderId="4" fillId="3" fontId="5" numFmtId="164" xfId="0" applyAlignment="1" applyBorder="1" applyFont="1" applyNumberFormat="1">
      <alignment/>
    </xf>
    <xf borderId="4" fillId="3" fontId="5" numFmtId="166" xfId="0" applyAlignment="1" applyBorder="1" applyFont="1" applyNumberFormat="1">
      <alignment/>
    </xf>
    <xf borderId="5" fillId="4" fontId="8" numFmtId="0" xfId="0" applyAlignment="1" applyBorder="1" applyFont="1">
      <alignment/>
    </xf>
    <xf borderId="5" fillId="4" fontId="8" numFmtId="0" xfId="0" applyAlignment="1" applyBorder="1" applyFont="1">
      <alignment horizontal="right"/>
    </xf>
    <xf borderId="0" fillId="0" fontId="1" numFmtId="0" xfId="0" applyAlignment="1" applyFont="1">
      <alignment/>
    </xf>
    <xf borderId="4" fillId="3" fontId="5" numFmtId="166" xfId="0" applyAlignment="1" applyBorder="1" applyFont="1" applyNumberFormat="1">
      <alignment horizontal="right"/>
    </xf>
    <xf borderId="1" fillId="0" fontId="1" numFmtId="0" xfId="0" applyAlignment="1" applyBorder="1" applyFont="1">
      <alignment wrapText="1"/>
    </xf>
    <xf borderId="4" fillId="3" fontId="5" numFmtId="1" xfId="0" applyAlignment="1" applyBorder="1" applyFont="1" applyNumberFormat="1">
      <alignment horizontal="right"/>
    </xf>
    <xf borderId="0" fillId="0" fontId="5" numFmtId="166" xfId="0" applyAlignment="1" applyFont="1" applyNumberFormat="1">
      <alignment horizontal="right"/>
    </xf>
    <xf borderId="0" fillId="0" fontId="2" numFmtId="9" xfId="0" applyAlignment="1" applyFont="1" applyNumberFormat="1">
      <alignment horizontal="right"/>
    </xf>
    <xf borderId="0" fillId="0" fontId="5" numFmtId="1" xfId="0" applyAlignment="1" applyFont="1" applyNumberFormat="1">
      <alignment horizontal="right"/>
    </xf>
    <xf borderId="4" fillId="3" fontId="6" numFmtId="0" xfId="0" applyAlignment="1" applyBorder="1" applyFont="1">
      <alignment/>
    </xf>
    <xf borderId="4" fillId="3" fontId="6" numFmtId="166" xfId="0" applyAlignment="1" applyBorder="1" applyFont="1" applyNumberFormat="1">
      <alignment horizontal="right"/>
    </xf>
    <xf borderId="4" fillId="3" fontId="5" numFmtId="0" xfId="0" applyAlignment="1" applyBorder="1" applyFont="1">
      <alignment/>
    </xf>
    <xf borderId="5" fillId="0" fontId="4" numFmtId="0" xfId="0" applyAlignment="1" applyBorder="1" applyFont="1">
      <alignment/>
    </xf>
    <xf borderId="4" fillId="3" fontId="6" numFmtId="0" xfId="0" applyAlignment="1" applyBorder="1" applyFont="1">
      <alignment/>
    </xf>
    <xf borderId="0" fillId="0" fontId="4" numFmtId="0" xfId="0" applyAlignment="1" applyFont="1">
      <alignment/>
    </xf>
    <xf borderId="6" fillId="3" fontId="5" numFmtId="0" xfId="0" applyAlignment="1" applyBorder="1" applyFont="1">
      <alignment/>
    </xf>
    <xf borderId="0" fillId="3" fontId="9" numFmtId="0" xfId="0" applyAlignment="1" applyFont="1">
      <alignment/>
    </xf>
    <xf borderId="4" fillId="3" fontId="5" numFmtId="2" xfId="0" applyAlignment="1" applyBorder="1" applyFont="1" applyNumberFormat="1">
      <alignment horizontal="right"/>
    </xf>
    <xf borderId="0" fillId="0" fontId="9" numFmtId="0" xfId="0" applyAlignment="1" applyFont="1">
      <alignment/>
    </xf>
    <xf borderId="0" fillId="0" fontId="5" numFmtId="2" xfId="0" applyAlignment="1" applyFont="1" applyNumberFormat="1">
      <alignment/>
    </xf>
    <xf borderId="4" fillId="3" fontId="5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4" fillId="3" fontId="5" numFmtId="166" xfId="0" applyAlignment="1" applyBorder="1" applyFont="1" applyNumberFormat="1">
      <alignment horizontal="right"/>
    </xf>
    <xf borderId="4" fillId="3" fontId="5" numFmtId="9" xfId="0" applyAlignment="1" applyBorder="1" applyFont="1" applyNumberFormat="1">
      <alignment horizontal="right"/>
    </xf>
    <xf borderId="0" fillId="0" fontId="5" numFmtId="9" xfId="0" applyAlignment="1" applyFont="1" applyNumberFormat="1">
      <alignment horizontal="right"/>
    </xf>
    <xf borderId="4" fillId="3" fontId="5" numFmtId="1" xfId="0" applyAlignment="1" applyBorder="1" applyFont="1" applyNumberFormat="1">
      <alignment horizontal="right"/>
    </xf>
    <xf borderId="4" fillId="3" fontId="5" numFmtId="0" xfId="0" applyAlignment="1" applyBorder="1" applyFont="1">
      <alignment/>
    </xf>
    <xf borderId="4" fillId="3" fontId="5" numFmtId="167" xfId="0" applyAlignment="1" applyBorder="1" applyFont="1" applyNumberFormat="1">
      <alignment horizontal="right"/>
    </xf>
    <xf borderId="4" fillId="0" fontId="5" numFmtId="0" xfId="0" applyAlignment="1" applyBorder="1" applyFont="1">
      <alignment/>
    </xf>
    <xf borderId="7" fillId="0" fontId="5" numFmtId="0" xfId="0" applyAlignment="1" applyBorder="1" applyFont="1">
      <alignment/>
    </xf>
    <xf borderId="4" fillId="0" fontId="7" numFmtId="0" xfId="0" applyAlignment="1" applyBorder="1" applyFont="1">
      <alignment/>
    </xf>
    <xf borderId="4" fillId="0" fontId="8" numFmtId="0" xfId="0" applyAlignment="1" applyBorder="1" applyFont="1">
      <alignment/>
    </xf>
    <xf borderId="8" fillId="0" fontId="8" numFmtId="0" xfId="0" applyAlignment="1" applyBorder="1" applyFont="1">
      <alignment/>
    </xf>
    <xf borderId="8" fillId="0" fontId="8" numFmtId="0" xfId="0" applyAlignment="1" applyBorder="1" applyFont="1">
      <alignment horizontal="center"/>
    </xf>
    <xf borderId="8" fillId="0" fontId="8" numFmtId="0" xfId="0" applyAlignment="1" applyBorder="1" applyFont="1">
      <alignment/>
    </xf>
    <xf borderId="8" fillId="0" fontId="8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13.86"/>
    <col customWidth="1" min="3" max="3" width="10.14"/>
    <col customWidth="1" min="4" max="4" width="12.57"/>
    <col customWidth="1" min="5" max="5" width="3.14"/>
    <col customWidth="1" min="6" max="6" width="10.71"/>
    <col customWidth="1" min="7" max="7" width="3.29"/>
    <col customWidth="1" min="8" max="8" width="12.14"/>
    <col customWidth="1" min="9" max="9" width="3.14"/>
    <col customWidth="1" min="10" max="10" width="12.43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3"/>
      <c r="B2" s="6" t="s">
        <v>2</v>
      </c>
      <c r="K2" s="9"/>
    </row>
    <row r="3">
      <c r="A3" s="3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3"/>
      <c r="B4" s="11" t="s">
        <v>6</v>
      </c>
      <c r="C4" s="18" t="s">
        <v>8</v>
      </c>
      <c r="D4" s="20"/>
      <c r="E4" s="20"/>
      <c r="F4" s="20"/>
      <c r="G4" s="9"/>
      <c r="H4" s="11" t="s">
        <v>12</v>
      </c>
      <c r="I4" s="9"/>
      <c r="J4" s="22">
        <v>42846.0</v>
      </c>
      <c r="K4" s="9"/>
    </row>
    <row r="5">
      <c r="A5" s="3"/>
      <c r="B5" s="11" t="s">
        <v>21</v>
      </c>
      <c r="C5" s="11" t="s">
        <v>3</v>
      </c>
      <c r="G5" s="9"/>
      <c r="H5" s="11" t="s">
        <v>22</v>
      </c>
      <c r="I5" s="9"/>
      <c r="J5" s="11" t="s">
        <v>23</v>
      </c>
      <c r="K5" s="9"/>
    </row>
    <row r="6">
      <c r="A6" s="3"/>
      <c r="B6" s="11" t="s">
        <v>4</v>
      </c>
      <c r="C6" s="18" t="s">
        <v>5</v>
      </c>
      <c r="D6" s="20"/>
      <c r="E6" s="20"/>
      <c r="F6" s="20"/>
      <c r="G6" s="9"/>
      <c r="H6" s="11" t="s">
        <v>24</v>
      </c>
      <c r="I6" s="9"/>
      <c r="J6" s="18" t="s">
        <v>26</v>
      </c>
      <c r="K6" s="9"/>
    </row>
    <row r="7">
      <c r="A7" s="3"/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3"/>
      <c r="B8" s="9"/>
      <c r="C8" s="9"/>
      <c r="D8" s="11" t="s">
        <v>9</v>
      </c>
      <c r="E8" s="9"/>
      <c r="F8" s="11" t="s">
        <v>10</v>
      </c>
      <c r="G8" s="9"/>
      <c r="H8" s="11" t="s">
        <v>27</v>
      </c>
      <c r="I8" s="9"/>
      <c r="J8" s="11" t="s">
        <v>28</v>
      </c>
    </row>
    <row r="9">
      <c r="A9" s="3"/>
      <c r="B9" s="11" t="s">
        <v>29</v>
      </c>
      <c r="D9" s="9"/>
      <c r="E9" s="9"/>
      <c r="F9" s="9"/>
      <c r="G9" s="9"/>
      <c r="H9" s="9"/>
      <c r="I9" s="9"/>
      <c r="J9" s="9"/>
      <c r="K9" s="9"/>
    </row>
    <row r="10">
      <c r="A10" s="3"/>
      <c r="B10" s="11" t="s">
        <v>30</v>
      </c>
      <c r="D10" s="25">
        <v>8.87</v>
      </c>
      <c r="E10" s="9"/>
      <c r="F10" s="25">
        <v>14.43</v>
      </c>
      <c r="G10" s="9"/>
      <c r="H10" s="28">
        <v>22.37</v>
      </c>
      <c r="I10" s="9"/>
      <c r="J10" s="9"/>
      <c r="K10" s="9"/>
    </row>
    <row r="11">
      <c r="A11" s="3"/>
      <c r="B11" s="11" t="s">
        <v>32</v>
      </c>
      <c r="D11" s="25">
        <v>280.0</v>
      </c>
      <c r="E11" s="9"/>
      <c r="F11" s="9"/>
      <c r="G11" s="9"/>
      <c r="H11" s="25">
        <v>1647.0</v>
      </c>
      <c r="I11" s="9"/>
      <c r="J11" s="9"/>
      <c r="K11" s="9"/>
    </row>
    <row r="12">
      <c r="A12" s="3"/>
      <c r="B12" s="11" t="s">
        <v>33</v>
      </c>
      <c r="D12" s="9"/>
      <c r="E12" s="9"/>
      <c r="F12" s="25">
        <v>237.0</v>
      </c>
      <c r="G12" s="9"/>
      <c r="H12" s="25">
        <v>2613.0</v>
      </c>
      <c r="I12" s="9"/>
      <c r="J12" s="9"/>
      <c r="K12" s="9"/>
    </row>
    <row r="13">
      <c r="A13" s="3"/>
      <c r="B13" s="11" t="s">
        <v>34</v>
      </c>
      <c r="E13" s="9"/>
      <c r="F13" s="9"/>
      <c r="G13" s="9"/>
      <c r="H13" s="25">
        <v>0.63</v>
      </c>
      <c r="I13" s="9"/>
      <c r="J13" s="9"/>
      <c r="K13" s="9"/>
    </row>
    <row r="14">
      <c r="A14" s="3"/>
      <c r="B14" s="11" t="s">
        <v>35</v>
      </c>
      <c r="D14" s="25">
        <v>0.0</v>
      </c>
      <c r="E14" s="9"/>
      <c r="F14" s="28">
        <v>0.0</v>
      </c>
      <c r="G14" s="9"/>
      <c r="H14" s="28">
        <v>14.4</v>
      </c>
      <c r="I14" s="9"/>
      <c r="J14" s="9"/>
      <c r="K14" s="9"/>
    </row>
    <row r="15">
      <c r="A15" s="3"/>
      <c r="B15" s="11" t="s">
        <v>36</v>
      </c>
      <c r="D15" s="25">
        <v>0.0</v>
      </c>
      <c r="E15" s="9"/>
      <c r="F15" s="28">
        <v>0.0</v>
      </c>
      <c r="G15" s="9"/>
      <c r="H15" s="28">
        <v>0.0</v>
      </c>
      <c r="I15" s="9"/>
      <c r="J15" s="9"/>
      <c r="K15" s="9"/>
    </row>
    <row r="16">
      <c r="A16" s="3"/>
      <c r="B16" s="11" t="s">
        <v>37</v>
      </c>
      <c r="D16" s="25">
        <v>4.95</v>
      </c>
      <c r="E16" s="9"/>
      <c r="F16" s="28">
        <v>0.0</v>
      </c>
      <c r="G16" s="9"/>
      <c r="H16" s="28">
        <v>4.52</v>
      </c>
      <c r="I16" s="9"/>
      <c r="J16" s="9"/>
      <c r="K16" s="9"/>
    </row>
    <row r="17">
      <c r="A17" s="3"/>
      <c r="B17" s="11" t="s">
        <v>38</v>
      </c>
      <c r="D17" s="25">
        <v>54.46</v>
      </c>
      <c r="E17" s="9"/>
      <c r="F17" s="28">
        <v>175.44</v>
      </c>
      <c r="G17" s="9"/>
      <c r="H17" s="28">
        <v>64.86</v>
      </c>
      <c r="I17" s="9"/>
      <c r="J17" s="9"/>
      <c r="K17" s="9"/>
    </row>
    <row r="18">
      <c r="A18" s="3"/>
      <c r="B18" s="11" t="s">
        <v>39</v>
      </c>
      <c r="C18" s="9"/>
      <c r="D18" s="25">
        <v>87.9</v>
      </c>
      <c r="E18" s="9"/>
      <c r="F18" s="25">
        <v>100.0</v>
      </c>
      <c r="G18" s="9"/>
      <c r="H18" s="25">
        <v>90.7</v>
      </c>
      <c r="I18" s="9"/>
      <c r="J18" s="9"/>
      <c r="K18" s="9"/>
    </row>
    <row r="19">
      <c r="A19" s="3"/>
      <c r="B19" s="11" t="s">
        <v>40</v>
      </c>
      <c r="D19" s="25">
        <v>12.3</v>
      </c>
      <c r="E19" s="9"/>
      <c r="F19" s="25">
        <v>15.2</v>
      </c>
      <c r="G19" s="9"/>
      <c r="H19" s="25">
        <v>12.1</v>
      </c>
      <c r="I19" s="9"/>
      <c r="J19" s="9"/>
      <c r="K19" s="9"/>
    </row>
    <row r="20">
      <c r="A20" s="3"/>
      <c r="B20" s="11" t="s">
        <v>41</v>
      </c>
      <c r="D20" s="25">
        <v>6.1</v>
      </c>
      <c r="E20" s="9"/>
      <c r="F20" s="25">
        <v>3.0</v>
      </c>
      <c r="G20" s="9"/>
      <c r="H20" s="25">
        <v>5.4</v>
      </c>
      <c r="I20" s="9"/>
      <c r="J20" s="9"/>
      <c r="K20" s="9"/>
    </row>
    <row r="21">
      <c r="A21" s="3"/>
      <c r="B21" s="11" t="s">
        <v>42</v>
      </c>
      <c r="D21" s="25">
        <v>2.01</v>
      </c>
      <c r="E21" s="9"/>
      <c r="F21" s="25">
        <v>5.14</v>
      </c>
      <c r="G21" s="9"/>
      <c r="H21" s="25">
        <v>2.24</v>
      </c>
      <c r="I21" s="9"/>
      <c r="J21" s="9"/>
      <c r="K21" s="9"/>
    </row>
    <row r="22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3"/>
      <c r="B23" s="11" t="s">
        <v>44</v>
      </c>
      <c r="E23" s="9"/>
      <c r="F23" s="9"/>
      <c r="G23" s="9"/>
      <c r="H23" s="9"/>
      <c r="I23" s="9"/>
      <c r="J23" s="9"/>
      <c r="K23" s="9"/>
    </row>
    <row r="24">
      <c r="A24" s="3"/>
      <c r="B24" s="11" t="s">
        <v>46</v>
      </c>
      <c r="C24" s="9"/>
      <c r="D24" s="25">
        <v>16.0</v>
      </c>
      <c r="E24" s="9"/>
      <c r="F24" s="25">
        <v>9.0</v>
      </c>
      <c r="G24" s="9"/>
      <c r="H24" s="9"/>
      <c r="I24" s="9"/>
      <c r="J24" s="9"/>
      <c r="K24" s="9"/>
    </row>
    <row r="25">
      <c r="A25" s="3"/>
      <c r="B25" s="11" t="s">
        <v>47</v>
      </c>
      <c r="D25" s="25">
        <v>2.0</v>
      </c>
      <c r="E25" s="9"/>
      <c r="F25" s="25">
        <v>1.0</v>
      </c>
      <c r="G25" s="9"/>
      <c r="H25" s="9"/>
      <c r="I25" s="9"/>
      <c r="J25" s="9"/>
      <c r="K25" s="9"/>
    </row>
    <row r="26">
      <c r="A26" s="3"/>
      <c r="B26" s="11" t="s">
        <v>48</v>
      </c>
      <c r="D26" s="25">
        <v>5.0</v>
      </c>
      <c r="E26" s="9"/>
      <c r="F26" s="25">
        <v>3.0</v>
      </c>
      <c r="G26" s="9"/>
      <c r="H26" s="9"/>
      <c r="I26" s="9"/>
      <c r="J26" s="9"/>
      <c r="K26" s="9"/>
    </row>
    <row r="27">
      <c r="A27" s="3"/>
      <c r="B27" s="11" t="s">
        <v>49</v>
      </c>
      <c r="C27" s="9"/>
      <c r="D27" s="25">
        <v>36.0</v>
      </c>
      <c r="E27" s="9"/>
      <c r="F27" s="28">
        <v>54.0</v>
      </c>
      <c r="G27" s="9"/>
      <c r="H27" s="9"/>
      <c r="I27" s="9"/>
      <c r="J27" s="9"/>
      <c r="K27" s="9"/>
    </row>
    <row r="28">
      <c r="A28" s="3"/>
      <c r="B28" s="11" t="s">
        <v>51</v>
      </c>
      <c r="D28" s="25">
        <v>0.0</v>
      </c>
      <c r="E28" s="9"/>
      <c r="F28" s="25">
        <v>0.0</v>
      </c>
      <c r="G28" s="9"/>
      <c r="H28" s="25">
        <v>118.0</v>
      </c>
      <c r="I28" s="9"/>
      <c r="J28" s="9"/>
      <c r="K28" s="9"/>
    </row>
    <row r="29">
      <c r="A29" s="3"/>
      <c r="B29" s="11" t="s">
        <v>52</v>
      </c>
      <c r="D29" s="25">
        <v>41.0</v>
      </c>
      <c r="E29" s="9"/>
      <c r="F29" s="28">
        <v>57.0</v>
      </c>
      <c r="G29" s="9"/>
      <c r="H29" s="28">
        <v>663.0</v>
      </c>
      <c r="I29" s="9"/>
      <c r="J29" s="9"/>
      <c r="K29" s="9"/>
    </row>
    <row r="30">
      <c r="A30" s="3"/>
      <c r="B30" s="11" t="s">
        <v>53</v>
      </c>
      <c r="D30" s="25">
        <v>50.0</v>
      </c>
      <c r="E30" s="9"/>
      <c r="F30" s="18">
        <v>62.0</v>
      </c>
      <c r="G30" s="9"/>
      <c r="H30" s="28">
        <v>822.0</v>
      </c>
      <c r="I30" s="9"/>
      <c r="J30" s="9"/>
      <c r="K30" s="9"/>
    </row>
    <row r="31">
      <c r="A31" s="3"/>
      <c r="B31" s="11" t="s">
        <v>54</v>
      </c>
      <c r="D31" s="25">
        <v>0.0</v>
      </c>
      <c r="E31" s="9"/>
      <c r="F31" s="25">
        <v>0.0</v>
      </c>
      <c r="G31" s="9"/>
      <c r="H31" s="25">
        <v>0.0</v>
      </c>
      <c r="I31" s="9"/>
      <c r="J31" s="9"/>
      <c r="K31" s="9"/>
    </row>
    <row r="32">
      <c r="A32" s="3"/>
      <c r="B32" s="11" t="s">
        <v>55</v>
      </c>
      <c r="D32" s="25">
        <v>41.41</v>
      </c>
      <c r="E32" s="9"/>
      <c r="F32" s="25">
        <v>56.0</v>
      </c>
      <c r="G32" s="9"/>
      <c r="H32" s="25">
        <v>589.0</v>
      </c>
      <c r="I32" s="9"/>
      <c r="J32" s="9"/>
      <c r="K32" s="9"/>
    </row>
    <row r="33">
      <c r="A33" s="3"/>
      <c r="B33" s="11" t="s">
        <v>56</v>
      </c>
      <c r="D33" s="37"/>
      <c r="E33" s="9"/>
      <c r="F33" s="9"/>
      <c r="G33" s="9"/>
      <c r="H33" s="9"/>
      <c r="I33" s="9"/>
      <c r="J33" s="9"/>
      <c r="K33" s="9"/>
    </row>
    <row r="34">
      <c r="A34" s="3"/>
      <c r="B34" s="11" t="s">
        <v>58</v>
      </c>
      <c r="D34" s="37"/>
      <c r="E34" s="9"/>
      <c r="F34" s="9"/>
      <c r="G34" s="9"/>
      <c r="H34" s="9"/>
      <c r="I34" s="9"/>
      <c r="J34" s="9"/>
      <c r="K34" s="9"/>
    </row>
    <row r="3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3"/>
      <c r="B36" s="11" t="s">
        <v>59</v>
      </c>
      <c r="E36" s="9"/>
      <c r="F36" s="9"/>
      <c r="G36" s="9"/>
      <c r="H36" s="9"/>
      <c r="I36" s="9"/>
      <c r="J36" s="9"/>
      <c r="K36" s="9"/>
    </row>
    <row r="37">
      <c r="A37" s="3"/>
      <c r="B37" s="11" t="s">
        <v>25</v>
      </c>
      <c r="D37" s="25">
        <v>55.0</v>
      </c>
      <c r="E37" s="9"/>
      <c r="F37" s="25">
        <v>62.0</v>
      </c>
      <c r="G37" s="9"/>
      <c r="H37" s="25">
        <v>349.0</v>
      </c>
      <c r="I37" s="9"/>
      <c r="J37" s="25">
        <v>19.6</v>
      </c>
      <c r="K37" s="9"/>
    </row>
    <row r="38">
      <c r="A38" s="3"/>
      <c r="B38" s="11" t="s">
        <v>45</v>
      </c>
      <c r="D38" s="25">
        <v>0.0</v>
      </c>
      <c r="E38" s="9"/>
      <c r="F38" s="25">
        <v>18.0</v>
      </c>
      <c r="G38" s="9"/>
      <c r="H38" s="25">
        <v>18.0</v>
      </c>
      <c r="I38" s="9"/>
      <c r="J38" s="25">
        <v>1.0</v>
      </c>
      <c r="K38" s="9"/>
    </row>
    <row r="39">
      <c r="A39" s="3"/>
      <c r="B39" s="11" t="s">
        <v>57</v>
      </c>
      <c r="C39" s="40"/>
      <c r="D39" s="25">
        <v>0.0</v>
      </c>
      <c r="E39" s="9"/>
      <c r="F39" s="25">
        <v>10.0</v>
      </c>
      <c r="G39" s="9"/>
      <c r="H39" s="25">
        <v>10.0</v>
      </c>
      <c r="I39" s="9"/>
      <c r="J39" s="25">
        <v>0.6</v>
      </c>
      <c r="K39" s="9"/>
    </row>
    <row r="40">
      <c r="A40" s="3"/>
      <c r="B40" s="11" t="s">
        <v>60</v>
      </c>
      <c r="C40" s="9"/>
      <c r="D40" s="25">
        <v>127.0</v>
      </c>
      <c r="E40" s="9"/>
      <c r="F40" s="25">
        <v>49.0</v>
      </c>
      <c r="G40" s="9"/>
      <c r="H40" s="25">
        <v>716.0</v>
      </c>
      <c r="I40" s="9"/>
      <c r="J40" s="25">
        <v>40.3</v>
      </c>
      <c r="K40" s="9"/>
    </row>
    <row r="41">
      <c r="A41" s="3"/>
      <c r="B41" s="11" t="s">
        <v>63</v>
      </c>
      <c r="D41" s="25">
        <v>17.0</v>
      </c>
      <c r="E41" s="9"/>
      <c r="F41" s="25">
        <v>20.0</v>
      </c>
      <c r="G41" s="9"/>
      <c r="H41" s="25">
        <v>111.0</v>
      </c>
      <c r="I41" s="9"/>
      <c r="J41" s="25">
        <v>6.2</v>
      </c>
      <c r="K41" s="9"/>
    </row>
    <row r="42">
      <c r="A42" s="3"/>
      <c r="B42" s="11" t="s">
        <v>64</v>
      </c>
      <c r="C42" s="9"/>
      <c r="D42" s="25">
        <v>39.0</v>
      </c>
      <c r="E42" s="9"/>
      <c r="F42" s="25">
        <v>26.0</v>
      </c>
      <c r="G42" s="9"/>
      <c r="H42" s="25">
        <v>230.0</v>
      </c>
      <c r="I42" s="9"/>
      <c r="J42" s="25">
        <v>12.9</v>
      </c>
      <c r="K42" s="9"/>
    </row>
    <row r="43">
      <c r="A43" s="3"/>
      <c r="B43" s="11" t="s">
        <v>65</v>
      </c>
      <c r="D43" s="25">
        <v>17.0</v>
      </c>
      <c r="E43" s="9"/>
      <c r="F43" s="25">
        <v>16.0</v>
      </c>
      <c r="G43" s="9"/>
      <c r="H43" s="25">
        <v>105.0</v>
      </c>
      <c r="I43" s="9"/>
      <c r="J43" s="25">
        <v>5.9</v>
      </c>
      <c r="K43" s="9"/>
    </row>
    <row r="44">
      <c r="A44" s="3"/>
      <c r="B44" s="11" t="s">
        <v>66</v>
      </c>
      <c r="C44" s="40"/>
      <c r="D44" s="25">
        <v>2.0</v>
      </c>
      <c r="E44" s="9"/>
      <c r="F44" s="25">
        <v>0.0</v>
      </c>
      <c r="G44" s="9"/>
      <c r="H44" s="25">
        <v>12.0</v>
      </c>
      <c r="I44" s="9"/>
      <c r="J44" s="25">
        <v>0.7</v>
      </c>
      <c r="K44" s="9"/>
    </row>
    <row r="45">
      <c r="A45" s="3"/>
      <c r="B45" s="11" t="s">
        <v>67</v>
      </c>
      <c r="C45" s="9"/>
      <c r="D45" s="25">
        <v>15.0</v>
      </c>
      <c r="E45" s="9"/>
      <c r="F45" s="25">
        <v>7.0</v>
      </c>
      <c r="G45" s="9"/>
      <c r="H45" s="25">
        <v>84.0</v>
      </c>
      <c r="I45" s="9"/>
      <c r="J45" s="25">
        <v>4.7</v>
      </c>
      <c r="K45" s="9"/>
    </row>
    <row r="46">
      <c r="A46" s="3"/>
      <c r="B46" s="11" t="s">
        <v>69</v>
      </c>
      <c r="D46" s="25">
        <v>8.0</v>
      </c>
      <c r="E46" s="9"/>
      <c r="F46" s="25">
        <v>29.0</v>
      </c>
      <c r="G46" s="9"/>
      <c r="H46" s="25">
        <v>143.0</v>
      </c>
      <c r="I46" s="9"/>
      <c r="J46" s="25">
        <v>8.0</v>
      </c>
      <c r="K46" s="9"/>
    </row>
    <row r="47">
      <c r="A47" s="3"/>
      <c r="B47" s="11" t="s">
        <v>70</v>
      </c>
      <c r="C47" s="40"/>
      <c r="D47" s="25">
        <v>280.0</v>
      </c>
      <c r="E47" s="9"/>
      <c r="F47" s="25">
        <v>237.0</v>
      </c>
      <c r="G47" s="9"/>
      <c r="H47" s="25">
        <v>1778.0</v>
      </c>
      <c r="I47" s="9"/>
      <c r="J47" s="25">
        <v>100.0</v>
      </c>
      <c r="K47" s="9"/>
    </row>
    <row r="48">
      <c r="A48" s="3"/>
      <c r="B48" s="11" t="s">
        <v>56</v>
      </c>
      <c r="D48" s="18">
        <v>591.0</v>
      </c>
      <c r="E48" s="9"/>
      <c r="F48" s="9"/>
      <c r="G48" s="9"/>
      <c r="H48" s="9"/>
      <c r="I48" s="9"/>
      <c r="J48" s="9"/>
      <c r="K48" s="9"/>
    </row>
    <row r="49">
      <c r="A49" s="3"/>
      <c r="B49" s="11" t="s">
        <v>58</v>
      </c>
      <c r="D49" s="18">
        <v>0.0</v>
      </c>
      <c r="E49" s="9"/>
      <c r="F49" s="9"/>
      <c r="G49" s="9"/>
      <c r="H49" s="9"/>
      <c r="I49" s="9"/>
      <c r="J49" s="9"/>
      <c r="K49" s="9"/>
    </row>
    <row r="50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3"/>
      <c r="B54" s="11"/>
      <c r="K54" s="9"/>
    </row>
    <row r="5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A56" s="3"/>
      <c r="B56" s="11" t="s">
        <v>6</v>
      </c>
      <c r="C56" s="18" t="s">
        <v>8</v>
      </c>
      <c r="D56" s="20"/>
      <c r="E56" s="20"/>
      <c r="F56" s="20"/>
      <c r="G56" s="9"/>
      <c r="H56" s="11" t="s">
        <v>12</v>
      </c>
      <c r="I56" s="9"/>
      <c r="J56" s="22">
        <v>42846.0</v>
      </c>
      <c r="K56" s="9"/>
    </row>
    <row r="57">
      <c r="A57" s="3"/>
      <c r="B57" s="11" t="s">
        <v>21</v>
      </c>
      <c r="C57" s="11" t="s">
        <v>3</v>
      </c>
      <c r="E57" s="9"/>
      <c r="F57" s="9"/>
      <c r="G57" s="9"/>
      <c r="H57" s="11" t="s">
        <v>22</v>
      </c>
      <c r="I57" s="9"/>
      <c r="J57" s="11" t="s">
        <v>23</v>
      </c>
      <c r="K57" s="9"/>
    </row>
    <row r="58">
      <c r="A58" s="3"/>
      <c r="B58" s="11" t="s">
        <v>4</v>
      </c>
      <c r="C58" s="18" t="s">
        <v>5</v>
      </c>
      <c r="D58" s="20"/>
      <c r="E58" s="9"/>
      <c r="F58" s="9"/>
      <c r="G58" s="9"/>
      <c r="H58" s="11" t="s">
        <v>24</v>
      </c>
      <c r="I58" s="9"/>
      <c r="J58" s="18" t="s">
        <v>26</v>
      </c>
      <c r="K58" s="9"/>
    </row>
    <row r="59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>
      <c r="A60" s="3"/>
      <c r="B60" s="9"/>
      <c r="C60" s="9"/>
      <c r="D60" s="11" t="s">
        <v>9</v>
      </c>
      <c r="E60" s="9"/>
      <c r="F60" s="11" t="s">
        <v>10</v>
      </c>
      <c r="G60" s="9"/>
      <c r="H60" s="11" t="s">
        <v>27</v>
      </c>
      <c r="I60" s="9"/>
      <c r="J60" s="11" t="s">
        <v>28</v>
      </c>
      <c r="K60" s="40"/>
    </row>
    <row r="61">
      <c r="A61" s="3"/>
      <c r="B61" s="11" t="s">
        <v>76</v>
      </c>
      <c r="D61" s="9"/>
      <c r="E61" s="9"/>
      <c r="F61" s="9"/>
      <c r="G61" s="9"/>
      <c r="H61" s="9"/>
      <c r="I61" s="9"/>
      <c r="J61" s="9"/>
      <c r="K61" s="9"/>
    </row>
    <row r="62">
      <c r="A62" s="3"/>
      <c r="B62" s="11" t="s">
        <v>25</v>
      </c>
      <c r="D62" s="25">
        <v>0.1</v>
      </c>
      <c r="E62" s="9"/>
      <c r="F62" s="25">
        <v>3.0</v>
      </c>
      <c r="G62" s="9"/>
      <c r="H62" s="25">
        <v>4.0</v>
      </c>
      <c r="I62" s="9"/>
      <c r="J62" s="25">
        <v>9.3</v>
      </c>
      <c r="K62" s="9"/>
    </row>
    <row r="63">
      <c r="A63" s="3"/>
      <c r="B63" s="11" t="s">
        <v>45</v>
      </c>
      <c r="D63" s="25">
        <v>0.0</v>
      </c>
      <c r="E63" s="9"/>
      <c r="F63" s="25">
        <v>1.0</v>
      </c>
      <c r="G63" s="9"/>
      <c r="H63" s="25">
        <v>1.0</v>
      </c>
      <c r="I63" s="9"/>
      <c r="J63" s="25">
        <v>2.3</v>
      </c>
      <c r="K63" s="9"/>
    </row>
    <row r="64">
      <c r="A64" s="3"/>
      <c r="B64" s="11" t="s">
        <v>57</v>
      </c>
      <c r="C64" s="40"/>
      <c r="D64" s="25">
        <v>0.0</v>
      </c>
      <c r="E64" s="9"/>
      <c r="F64" s="25">
        <v>1.0</v>
      </c>
      <c r="G64" s="9"/>
      <c r="H64" s="25">
        <v>1.0</v>
      </c>
      <c r="I64" s="9"/>
      <c r="J64" s="25">
        <v>2.3</v>
      </c>
      <c r="K64" s="9"/>
    </row>
    <row r="65">
      <c r="A65" s="3"/>
      <c r="B65" s="11" t="s">
        <v>60</v>
      </c>
      <c r="C65" s="9"/>
      <c r="D65" s="25">
        <v>1.4</v>
      </c>
      <c r="E65" s="9"/>
      <c r="F65" s="25">
        <v>5.0</v>
      </c>
      <c r="G65" s="9"/>
      <c r="H65" s="25">
        <v>26.0</v>
      </c>
      <c r="I65" s="9"/>
      <c r="J65" s="25">
        <v>60.5</v>
      </c>
      <c r="K65" s="9"/>
    </row>
    <row r="66">
      <c r="A66" s="3"/>
      <c r="B66" s="11" t="s">
        <v>63</v>
      </c>
      <c r="D66" s="25">
        <v>0.0</v>
      </c>
      <c r="E66" s="9"/>
      <c r="F66" s="25">
        <v>0.0</v>
      </c>
      <c r="G66" s="9"/>
      <c r="H66" s="25">
        <v>0.0</v>
      </c>
      <c r="I66" s="9"/>
      <c r="J66" s="25">
        <v>0.0</v>
      </c>
      <c r="K66" s="9"/>
    </row>
    <row r="67">
      <c r="A67" s="3"/>
      <c r="B67" s="11" t="s">
        <v>64</v>
      </c>
      <c r="C67" s="9"/>
      <c r="D67" s="25">
        <v>0.8</v>
      </c>
      <c r="E67" s="9"/>
      <c r="F67" s="25">
        <v>0.0</v>
      </c>
      <c r="G67" s="9"/>
      <c r="H67" s="25">
        <v>11.0</v>
      </c>
      <c r="I67" s="9"/>
      <c r="J67" s="25">
        <v>25.6</v>
      </c>
      <c r="K67" s="9"/>
    </row>
    <row r="68">
      <c r="A68" s="3"/>
      <c r="B68" s="11" t="s">
        <v>65</v>
      </c>
      <c r="D68" s="25">
        <v>0.0</v>
      </c>
      <c r="E68" s="9"/>
      <c r="F68" s="25">
        <v>0.0</v>
      </c>
      <c r="G68" s="9"/>
      <c r="H68" s="25">
        <v>0.0</v>
      </c>
      <c r="I68" s="9"/>
      <c r="J68" s="25">
        <v>0.0</v>
      </c>
      <c r="K68" s="9"/>
    </row>
    <row r="69">
      <c r="A69" s="3"/>
      <c r="B69" s="11" t="s">
        <v>66</v>
      </c>
      <c r="C69" s="40"/>
      <c r="D69" s="25">
        <v>0.0</v>
      </c>
      <c r="E69" s="9"/>
      <c r="F69" s="25">
        <v>0.0</v>
      </c>
      <c r="G69" s="9"/>
      <c r="H69" s="25">
        <v>0.0</v>
      </c>
      <c r="I69" s="9"/>
      <c r="J69" s="25">
        <v>0.0</v>
      </c>
      <c r="K69" s="9"/>
    </row>
    <row r="70">
      <c r="A70" s="3"/>
      <c r="B70" s="11" t="s">
        <v>67</v>
      </c>
      <c r="C70" s="9"/>
      <c r="D70" s="25">
        <v>0.0</v>
      </c>
      <c r="E70" s="9"/>
      <c r="F70" s="25">
        <v>0.0</v>
      </c>
      <c r="G70" s="9"/>
      <c r="H70" s="25">
        <v>0.0</v>
      </c>
      <c r="I70" s="9"/>
      <c r="J70" s="25">
        <v>0.0</v>
      </c>
      <c r="K70" s="9"/>
    </row>
    <row r="71">
      <c r="A71" s="3"/>
      <c r="B71" s="11" t="s">
        <v>86</v>
      </c>
      <c r="D71" s="25">
        <v>2.3</v>
      </c>
      <c r="E71" s="9"/>
      <c r="F71" s="25">
        <v>10.0</v>
      </c>
      <c r="G71" s="9"/>
      <c r="H71" s="25">
        <v>43.0</v>
      </c>
      <c r="I71" s="9"/>
      <c r="J71" s="25">
        <v>100.0</v>
      </c>
      <c r="K71" s="9"/>
    </row>
    <row r="72">
      <c r="A72" s="3"/>
      <c r="B72" s="40"/>
      <c r="C72" s="40"/>
      <c r="D72" s="40"/>
      <c r="E72" s="9"/>
      <c r="F72" s="40"/>
      <c r="G72" s="9"/>
      <c r="H72" s="40"/>
      <c r="I72" s="9"/>
      <c r="J72" s="40"/>
      <c r="K72" s="9"/>
    </row>
    <row r="73">
      <c r="A73" s="3"/>
      <c r="B73" s="11" t="s">
        <v>89</v>
      </c>
      <c r="D73" s="40"/>
      <c r="E73" s="9"/>
      <c r="F73" s="40"/>
      <c r="G73" s="9"/>
      <c r="H73" s="40"/>
      <c r="I73" s="9"/>
      <c r="J73" s="40"/>
      <c r="K73" s="9"/>
    </row>
    <row r="74">
      <c r="A74" s="3"/>
      <c r="B74" s="11" t="s">
        <v>25</v>
      </c>
      <c r="D74" s="25">
        <v>0.0</v>
      </c>
      <c r="E74" s="9"/>
      <c r="F74" s="25">
        <v>0.0</v>
      </c>
      <c r="G74" s="9"/>
      <c r="H74" s="25">
        <v>0.0</v>
      </c>
      <c r="I74" s="9"/>
      <c r="J74" s="25">
        <v>0.0</v>
      </c>
      <c r="K74" s="9"/>
    </row>
    <row r="75">
      <c r="A75" s="3"/>
      <c r="B75" s="11" t="s">
        <v>45</v>
      </c>
      <c r="D75" s="25">
        <v>0.0</v>
      </c>
      <c r="E75" s="9"/>
      <c r="F75" s="25">
        <v>0.0</v>
      </c>
      <c r="G75" s="9"/>
      <c r="H75" s="25">
        <v>0.0</v>
      </c>
      <c r="I75" s="9"/>
      <c r="J75" s="25">
        <v>0.0</v>
      </c>
      <c r="K75" s="9"/>
    </row>
    <row r="76">
      <c r="A76" s="3"/>
      <c r="B76" s="11" t="s">
        <v>57</v>
      </c>
      <c r="C76" s="40"/>
      <c r="D76" s="25">
        <v>0.0</v>
      </c>
      <c r="E76" s="9"/>
      <c r="F76" s="25">
        <v>1.0</v>
      </c>
      <c r="G76" s="9"/>
      <c r="H76" s="25">
        <v>1.0</v>
      </c>
      <c r="I76" s="9"/>
      <c r="J76" s="25">
        <v>2.3</v>
      </c>
      <c r="K76" s="9"/>
    </row>
    <row r="77">
      <c r="A77" s="3"/>
      <c r="B77" s="11" t="s">
        <v>60</v>
      </c>
      <c r="C77" s="9"/>
      <c r="D77" s="25">
        <v>0.1</v>
      </c>
      <c r="E77" s="9"/>
      <c r="F77" s="25">
        <v>0.0</v>
      </c>
      <c r="G77" s="9"/>
      <c r="H77" s="25">
        <v>2.0</v>
      </c>
      <c r="I77" s="9"/>
      <c r="J77" s="25">
        <v>4.7</v>
      </c>
      <c r="K77" s="9"/>
    </row>
    <row r="78">
      <c r="A78" s="3"/>
      <c r="B78" s="11" t="s">
        <v>63</v>
      </c>
      <c r="D78" s="25">
        <v>1.0</v>
      </c>
      <c r="E78" s="9"/>
      <c r="F78" s="25">
        <v>1.0</v>
      </c>
      <c r="G78" s="9"/>
      <c r="H78" s="25">
        <v>15.0</v>
      </c>
      <c r="I78" s="9"/>
      <c r="J78" s="25">
        <v>34.9</v>
      </c>
      <c r="K78" s="9"/>
    </row>
    <row r="79">
      <c r="A79" s="3"/>
      <c r="B79" s="11" t="s">
        <v>64</v>
      </c>
      <c r="C79" s="40"/>
      <c r="D79" s="25">
        <v>0.4</v>
      </c>
      <c r="E79" s="9"/>
      <c r="F79" s="25">
        <v>0.0</v>
      </c>
      <c r="G79" s="9"/>
      <c r="H79" s="25">
        <v>6.0</v>
      </c>
      <c r="I79" s="9"/>
      <c r="J79" s="25">
        <v>14.0</v>
      </c>
      <c r="K79" s="9"/>
    </row>
    <row r="80">
      <c r="A80" s="3"/>
      <c r="B80" s="11" t="s">
        <v>65</v>
      </c>
      <c r="D80" s="25">
        <v>0.5</v>
      </c>
      <c r="E80" s="9"/>
      <c r="F80" s="25">
        <v>8.0</v>
      </c>
      <c r="G80" s="9"/>
      <c r="H80" s="25">
        <v>15.0</v>
      </c>
      <c r="I80" s="9"/>
      <c r="J80" s="25">
        <v>34.9</v>
      </c>
      <c r="K80" s="9"/>
    </row>
    <row r="81">
      <c r="A81" s="3"/>
      <c r="B81" s="11" t="s">
        <v>66</v>
      </c>
      <c r="C81" s="9"/>
      <c r="D81" s="25">
        <v>0.1</v>
      </c>
      <c r="E81" s="9"/>
      <c r="F81" s="25">
        <v>0.0</v>
      </c>
      <c r="G81" s="9"/>
      <c r="H81" s="25">
        <v>1.0</v>
      </c>
      <c r="I81" s="9"/>
      <c r="J81" s="25">
        <v>2.3</v>
      </c>
      <c r="K81" s="9"/>
    </row>
    <row r="82">
      <c r="A82" s="3"/>
      <c r="B82" s="11" t="s">
        <v>67</v>
      </c>
      <c r="C82" s="40"/>
      <c r="D82" s="25">
        <v>0.2</v>
      </c>
      <c r="E82" s="9"/>
      <c r="F82" s="25">
        <v>0.0</v>
      </c>
      <c r="G82" s="9"/>
      <c r="H82" s="25">
        <v>3.0</v>
      </c>
      <c r="I82" s="9"/>
      <c r="J82" s="25">
        <v>7.0</v>
      </c>
      <c r="K82" s="9"/>
    </row>
    <row r="83">
      <c r="A83" s="3"/>
      <c r="B83" s="11" t="s">
        <v>86</v>
      </c>
      <c r="D83" s="25">
        <v>2.3</v>
      </c>
      <c r="E83" s="9"/>
      <c r="F83" s="25">
        <v>10.0</v>
      </c>
      <c r="G83" s="9"/>
      <c r="H83" s="25">
        <v>43.0</v>
      </c>
      <c r="I83" s="9"/>
      <c r="J83" s="25">
        <v>100.0</v>
      </c>
      <c r="K83" s="9"/>
    </row>
    <row r="84">
      <c r="A84" s="3"/>
      <c r="B84" s="11" t="s">
        <v>90</v>
      </c>
      <c r="E84" s="9"/>
      <c r="F84" s="18">
        <v>10.0</v>
      </c>
      <c r="G84" s="9"/>
      <c r="H84" s="18">
        <v>43.0</v>
      </c>
      <c r="I84" s="9"/>
      <c r="J84" s="9"/>
      <c r="K84" s="9"/>
    </row>
    <row r="85">
      <c r="A85" s="3"/>
      <c r="B85" s="40"/>
      <c r="C85" s="40"/>
      <c r="D85" s="40"/>
      <c r="E85" s="9"/>
      <c r="F85" s="40"/>
      <c r="G85" s="9"/>
      <c r="H85" s="40"/>
      <c r="I85" s="9"/>
      <c r="J85" s="9"/>
      <c r="K85" s="9"/>
    </row>
    <row r="86">
      <c r="A86" s="3"/>
      <c r="B86" s="11" t="s">
        <v>91</v>
      </c>
      <c r="E86" s="9"/>
      <c r="F86" s="40"/>
      <c r="G86" s="9"/>
      <c r="H86" s="40"/>
      <c r="I86" s="9"/>
      <c r="J86" s="9"/>
      <c r="K86" s="9"/>
    </row>
    <row r="87">
      <c r="A87" s="3"/>
      <c r="B87" s="11" t="s">
        <v>92</v>
      </c>
      <c r="D87" s="25">
        <v>0.0</v>
      </c>
      <c r="E87" s="9"/>
      <c r="F87" s="25">
        <v>6.0</v>
      </c>
      <c r="G87" s="9"/>
      <c r="H87" s="25">
        <v>6.0</v>
      </c>
      <c r="I87" s="9"/>
      <c r="J87" s="9"/>
      <c r="K87" s="9"/>
    </row>
    <row r="88">
      <c r="A88" s="3"/>
      <c r="B88" s="11" t="s">
        <v>93</v>
      </c>
      <c r="D88" s="25">
        <v>3.32</v>
      </c>
      <c r="E88" s="9"/>
      <c r="F88" s="25">
        <v>3.0</v>
      </c>
      <c r="G88" s="9"/>
      <c r="H88" s="25">
        <v>8.13</v>
      </c>
      <c r="I88" s="9"/>
      <c r="J88" s="9"/>
      <c r="K88" s="9"/>
    </row>
    <row r="89">
      <c r="A89" s="3"/>
      <c r="B89" s="11" t="s">
        <v>94</v>
      </c>
      <c r="D89" s="25">
        <v>1.69</v>
      </c>
      <c r="E89" s="9"/>
      <c r="F89" s="25">
        <v>30.0</v>
      </c>
      <c r="G89" s="9"/>
      <c r="H89" s="25">
        <v>8.56</v>
      </c>
      <c r="I89" s="9"/>
      <c r="J89" s="9"/>
      <c r="K89" s="9"/>
    </row>
    <row r="90">
      <c r="A90" s="3"/>
      <c r="B90" s="11" t="s">
        <v>95</v>
      </c>
      <c r="D90" s="25">
        <v>1.77</v>
      </c>
      <c r="E90" s="9"/>
      <c r="F90" s="25">
        <v>0.0</v>
      </c>
      <c r="G90" s="9"/>
      <c r="H90" s="25">
        <v>4.95</v>
      </c>
      <c r="I90" s="9"/>
      <c r="J90" s="9"/>
      <c r="K90" s="9"/>
    </row>
    <row r="91">
      <c r="A91" s="3"/>
      <c r="B91" s="11" t="s">
        <v>96</v>
      </c>
      <c r="D91" s="25">
        <v>0.83</v>
      </c>
      <c r="E91" s="9"/>
      <c r="F91" s="25">
        <v>0.0</v>
      </c>
      <c r="G91" s="9"/>
      <c r="H91" s="25">
        <v>2.13</v>
      </c>
      <c r="I91" s="9"/>
      <c r="J91" s="9"/>
      <c r="K91" s="9"/>
    </row>
    <row r="92">
      <c r="A92" s="3"/>
      <c r="B92" s="11" t="s">
        <v>97</v>
      </c>
      <c r="D92" s="25">
        <v>0.0</v>
      </c>
      <c r="E92" s="9"/>
      <c r="F92" s="25">
        <v>2.58</v>
      </c>
      <c r="G92" s="9"/>
      <c r="H92" s="25">
        <v>2.81</v>
      </c>
      <c r="I92" s="9"/>
      <c r="J92" s="9"/>
      <c r="K92" s="9"/>
    </row>
    <row r="93">
      <c r="A93" s="3"/>
      <c r="B93" s="11" t="s">
        <v>98</v>
      </c>
      <c r="D93" s="25">
        <v>3.98</v>
      </c>
      <c r="E93" s="9"/>
      <c r="F93" s="25">
        <v>1.29</v>
      </c>
      <c r="G93" s="9"/>
      <c r="H93" s="25">
        <v>3.81</v>
      </c>
      <c r="I93" s="9"/>
      <c r="J93" s="9"/>
      <c r="K93" s="9"/>
    </row>
    <row r="94">
      <c r="A94" s="3"/>
      <c r="B94" s="11" t="s">
        <v>99</v>
      </c>
      <c r="D94" s="25">
        <v>2.02</v>
      </c>
      <c r="E94" s="9"/>
      <c r="F94" s="25">
        <v>12.89</v>
      </c>
      <c r="G94" s="9"/>
      <c r="H94" s="25">
        <v>4.01</v>
      </c>
      <c r="I94" s="9"/>
      <c r="J94" s="9"/>
      <c r="K94" s="9"/>
    </row>
    <row r="95">
      <c r="A95" s="3"/>
      <c r="B95" s="11" t="s">
        <v>100</v>
      </c>
      <c r="D95" s="25">
        <v>2.13</v>
      </c>
      <c r="E95" s="9"/>
      <c r="F95" s="25">
        <v>0.0</v>
      </c>
      <c r="G95" s="9"/>
      <c r="H95" s="25">
        <v>2.32</v>
      </c>
      <c r="I95" s="9"/>
      <c r="J95" s="9"/>
      <c r="K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>
      <c r="A98" s="64"/>
    </row>
    <row r="99">
      <c r="A99" s="64"/>
    </row>
    <row r="100">
      <c r="A100" s="64"/>
    </row>
    <row r="101">
      <c r="A101" s="64"/>
    </row>
  </sheetData>
  <mergeCells count="62">
    <mergeCell ref="B11:C11"/>
    <mergeCell ref="B9:C9"/>
    <mergeCell ref="B10:C10"/>
    <mergeCell ref="B15:C15"/>
    <mergeCell ref="B14:C14"/>
    <mergeCell ref="B16:C16"/>
    <mergeCell ref="B12:C12"/>
    <mergeCell ref="C4:F4"/>
    <mergeCell ref="B2:J2"/>
    <mergeCell ref="C5:F5"/>
    <mergeCell ref="C6:F6"/>
    <mergeCell ref="J8:K8"/>
    <mergeCell ref="B13:D13"/>
    <mergeCell ref="B34:C34"/>
    <mergeCell ref="B41:C41"/>
    <mergeCell ref="B37:C37"/>
    <mergeCell ref="B38:C38"/>
    <mergeCell ref="B30:C30"/>
    <mergeCell ref="B29:C29"/>
    <mergeCell ref="B32:C32"/>
    <mergeCell ref="B31:C31"/>
    <mergeCell ref="B17:C17"/>
    <mergeCell ref="B19:C19"/>
    <mergeCell ref="B20:C20"/>
    <mergeCell ref="B33:C33"/>
    <mergeCell ref="B28:C28"/>
    <mergeCell ref="B43:C43"/>
    <mergeCell ref="B25:C25"/>
    <mergeCell ref="B92:C92"/>
    <mergeCell ref="B91:C91"/>
    <mergeCell ref="B87:C87"/>
    <mergeCell ref="B86:D86"/>
    <mergeCell ref="B88:C88"/>
    <mergeCell ref="B90:C90"/>
    <mergeCell ref="B89:C89"/>
    <mergeCell ref="B93:C93"/>
    <mergeCell ref="B94:C94"/>
    <mergeCell ref="B95:C95"/>
    <mergeCell ref="B84:D84"/>
    <mergeCell ref="B83:C83"/>
    <mergeCell ref="B21:C21"/>
    <mergeCell ref="B26:C26"/>
    <mergeCell ref="B23:D23"/>
    <mergeCell ref="B36:D36"/>
    <mergeCell ref="B73:C73"/>
    <mergeCell ref="B75:C75"/>
    <mergeCell ref="B74:C74"/>
    <mergeCell ref="B54:J54"/>
    <mergeCell ref="C56:F56"/>
    <mergeCell ref="C57:D57"/>
    <mergeCell ref="C58:D58"/>
    <mergeCell ref="B61:C61"/>
    <mergeCell ref="B62:C62"/>
    <mergeCell ref="B63:C63"/>
    <mergeCell ref="B71:C71"/>
    <mergeCell ref="B66:C66"/>
    <mergeCell ref="B68:C68"/>
    <mergeCell ref="B78:C78"/>
    <mergeCell ref="B80:C80"/>
    <mergeCell ref="B49:C49"/>
    <mergeCell ref="B48:C48"/>
    <mergeCell ref="B46:C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29.0"/>
    <col customWidth="1" min="3" max="3" width="2.14"/>
    <col customWidth="1" min="4" max="4" width="9.29"/>
    <col customWidth="1" min="5" max="5" width="2.29"/>
    <col customWidth="1" min="6" max="6" width="10.57"/>
    <col customWidth="1" min="7" max="7" width="2.57"/>
    <col customWidth="1" min="8" max="8" width="11.71"/>
    <col customWidth="1" min="9" max="9" width="2.29"/>
    <col customWidth="1" min="10" max="10" width="12.71"/>
    <col customWidth="1" min="11" max="11" width="2.43"/>
    <col customWidth="1" min="12" max="12" width="11.43"/>
    <col customWidth="1" min="14" max="14" width="10.86"/>
    <col customWidth="1" min="15" max="15" width="8.43"/>
    <col customWidth="1" min="16" max="16" width="9.0"/>
    <col customWidth="1" min="17" max="17" width="7.0"/>
    <col customWidth="1" min="18" max="18" width="7.57"/>
    <col customWidth="1" min="19" max="19" width="8.14"/>
  </cols>
  <sheetData>
    <row r="1">
      <c r="A1" s="2"/>
      <c r="B1" s="13" t="s">
        <v>1</v>
      </c>
      <c r="N1" s="2"/>
      <c r="O1" s="15"/>
      <c r="P1" s="2"/>
      <c r="Q1" s="2"/>
      <c r="R1" s="2"/>
      <c r="S1" s="2"/>
      <c r="T1" s="2"/>
      <c r="U1" s="2"/>
      <c r="V1" s="2"/>
      <c r="W1" s="2"/>
    </row>
    <row r="2">
      <c r="A2" s="17"/>
      <c r="B2" s="24" t="s">
        <v>6</v>
      </c>
      <c r="C2" s="26" t="s">
        <v>8</v>
      </c>
      <c r="D2" s="20"/>
      <c r="E2" s="20"/>
      <c r="F2" s="20"/>
      <c r="G2" s="20"/>
      <c r="H2" s="20"/>
      <c r="I2" s="30"/>
      <c r="J2" s="31" t="s">
        <v>12</v>
      </c>
      <c r="K2" s="30"/>
      <c r="L2" s="32" t="s">
        <v>43</v>
      </c>
      <c r="M2" s="30"/>
      <c r="N2" s="17"/>
      <c r="O2" s="33"/>
      <c r="P2" s="34"/>
      <c r="Q2" s="17"/>
      <c r="R2" s="17"/>
      <c r="S2" s="17"/>
      <c r="T2" s="17"/>
      <c r="U2" s="17"/>
      <c r="V2" s="17"/>
      <c r="W2" s="34"/>
      <c r="X2" s="17"/>
      <c r="Y2" s="35"/>
      <c r="Z2" s="17"/>
      <c r="AA2" s="17"/>
      <c r="AB2" s="17"/>
      <c r="AC2" s="17"/>
      <c r="AD2" s="17"/>
      <c r="AE2" s="17"/>
      <c r="AF2" s="17"/>
      <c r="AG2" s="17"/>
      <c r="AH2" s="17"/>
    </row>
    <row r="3">
      <c r="A3" s="17"/>
      <c r="B3" s="38" t="s">
        <v>4</v>
      </c>
      <c r="C3" s="26" t="s">
        <v>5</v>
      </c>
      <c r="D3" s="20"/>
      <c r="E3" s="20"/>
      <c r="F3" s="20"/>
      <c r="G3" s="20"/>
      <c r="H3" s="20"/>
      <c r="I3" s="39"/>
      <c r="J3" s="31" t="s">
        <v>22</v>
      </c>
      <c r="K3" s="30"/>
      <c r="L3" s="26" t="s">
        <v>3</v>
      </c>
      <c r="M3" s="30"/>
      <c r="N3" s="17"/>
      <c r="O3" s="33"/>
      <c r="P3" s="34"/>
      <c r="Q3" s="17"/>
      <c r="R3" s="17"/>
      <c r="S3" s="17"/>
      <c r="T3" s="17"/>
      <c r="U3" s="17"/>
      <c r="V3" s="17"/>
      <c r="W3" s="34"/>
      <c r="X3" s="17"/>
      <c r="Y3" s="34"/>
      <c r="Z3" s="17"/>
      <c r="AA3" s="17"/>
      <c r="AB3" s="17"/>
      <c r="AC3" s="17"/>
      <c r="AD3" s="17"/>
      <c r="AE3" s="17"/>
      <c r="AF3" s="17"/>
      <c r="AG3" s="17"/>
      <c r="AH3" s="17"/>
    </row>
    <row r="4">
      <c r="A4" s="17"/>
      <c r="B4" s="41"/>
      <c r="C4" s="41"/>
      <c r="D4" s="41"/>
      <c r="E4" s="41"/>
      <c r="F4" s="41"/>
      <c r="G4" s="41"/>
      <c r="H4" s="41"/>
      <c r="I4" s="41"/>
      <c r="J4" s="30"/>
      <c r="K4" s="30"/>
      <c r="L4" s="30"/>
      <c r="M4" s="30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>
      <c r="A5" s="17"/>
      <c r="B5" s="42" t="s">
        <v>68</v>
      </c>
      <c r="C5" s="30"/>
      <c r="D5" s="30"/>
      <c r="E5" s="30"/>
      <c r="F5" s="30"/>
      <c r="G5" s="30"/>
      <c r="H5" s="30"/>
      <c r="I5" s="30"/>
      <c r="J5" s="31" t="s">
        <v>71</v>
      </c>
      <c r="K5" s="30"/>
      <c r="L5" s="31" t="s">
        <v>72</v>
      </c>
      <c r="M5" s="30"/>
      <c r="N5" s="17"/>
      <c r="O5" s="43"/>
      <c r="P5" s="17"/>
      <c r="Q5" s="17"/>
      <c r="R5" s="17"/>
      <c r="S5" s="17"/>
      <c r="T5" s="17"/>
      <c r="U5" s="17"/>
      <c r="V5" s="17"/>
      <c r="W5" s="34"/>
      <c r="X5" s="17"/>
      <c r="Y5" s="34"/>
      <c r="Z5" s="17"/>
      <c r="AA5" s="17"/>
      <c r="AB5" s="17"/>
      <c r="AC5" s="17"/>
      <c r="AD5" s="17"/>
      <c r="AE5" s="17"/>
      <c r="AF5" s="17"/>
      <c r="AG5" s="17"/>
      <c r="AH5" s="17"/>
    </row>
    <row r="6">
      <c r="A6" s="44"/>
      <c r="B6" s="45" t="s">
        <v>73</v>
      </c>
      <c r="C6" s="41"/>
      <c r="D6" s="41"/>
      <c r="E6" s="41"/>
      <c r="F6" s="41"/>
      <c r="G6" s="41"/>
      <c r="H6" s="41"/>
      <c r="I6" s="41"/>
      <c r="J6" s="46">
        <v>16.0</v>
      </c>
      <c r="K6" s="30"/>
      <c r="L6" s="46">
        <v>9.0</v>
      </c>
      <c r="M6" s="30"/>
      <c r="N6" s="17"/>
      <c r="O6" s="34"/>
      <c r="P6" s="17"/>
      <c r="Q6" s="17"/>
      <c r="R6" s="17"/>
      <c r="S6" s="17"/>
      <c r="T6" s="17"/>
      <c r="U6" s="17"/>
      <c r="V6" s="17"/>
      <c r="W6" s="47"/>
      <c r="X6" s="17"/>
      <c r="Y6" s="47"/>
      <c r="Z6" s="17"/>
      <c r="AA6" s="17"/>
      <c r="AB6" s="17"/>
      <c r="AC6" s="17"/>
      <c r="AD6" s="17"/>
      <c r="AE6" s="17"/>
      <c r="AF6" s="17"/>
      <c r="AG6" s="17"/>
      <c r="AH6" s="17"/>
    </row>
    <row r="7">
      <c r="A7" s="44"/>
      <c r="B7" s="45" t="s">
        <v>77</v>
      </c>
      <c r="C7" s="41"/>
      <c r="D7" s="41"/>
      <c r="E7" s="41"/>
      <c r="F7" s="41"/>
      <c r="G7" s="41"/>
      <c r="H7" s="41"/>
      <c r="I7" s="41"/>
      <c r="J7" s="46">
        <v>2.0</v>
      </c>
      <c r="K7" s="30"/>
      <c r="L7" s="46">
        <v>1.0</v>
      </c>
      <c r="M7" s="30"/>
      <c r="N7" s="17"/>
      <c r="O7" s="34"/>
      <c r="P7" s="17"/>
      <c r="Q7" s="17"/>
      <c r="R7" s="17"/>
      <c r="S7" s="17"/>
      <c r="T7" s="17"/>
      <c r="U7" s="17"/>
      <c r="V7" s="17"/>
      <c r="W7" s="47"/>
      <c r="X7" s="17"/>
      <c r="Y7" s="47"/>
      <c r="Z7" s="17"/>
      <c r="AA7" s="17"/>
      <c r="AB7" s="17"/>
      <c r="AC7" s="17"/>
      <c r="AD7" s="17"/>
      <c r="AE7" s="17"/>
      <c r="AF7" s="17"/>
      <c r="AG7" s="17"/>
      <c r="AH7" s="17"/>
    </row>
    <row r="8">
      <c r="A8" s="44"/>
      <c r="B8" s="45" t="s">
        <v>78</v>
      </c>
      <c r="C8" s="41"/>
      <c r="D8" s="48"/>
      <c r="E8" s="41"/>
      <c r="F8" s="48"/>
      <c r="G8" s="39"/>
      <c r="H8" s="39"/>
      <c r="I8" s="30"/>
      <c r="J8" s="46">
        <v>5.0</v>
      </c>
      <c r="K8" s="30"/>
      <c r="L8" s="46">
        <v>3.0</v>
      </c>
      <c r="M8" s="30"/>
      <c r="N8" s="17"/>
      <c r="O8" s="34"/>
      <c r="P8" s="17"/>
      <c r="Q8" s="17"/>
      <c r="R8" s="17"/>
      <c r="S8" s="17"/>
      <c r="T8" s="17"/>
      <c r="U8" s="17"/>
      <c r="V8" s="17"/>
      <c r="W8" s="47"/>
      <c r="X8" s="17"/>
      <c r="Y8" s="47"/>
      <c r="Z8" s="17"/>
      <c r="AA8" s="17"/>
      <c r="AB8" s="17"/>
      <c r="AC8" s="17"/>
      <c r="AD8" s="17"/>
      <c r="AE8" s="17"/>
      <c r="AF8" s="17"/>
      <c r="AG8" s="17"/>
      <c r="AH8" s="17"/>
    </row>
    <row r="9">
      <c r="A9" s="44"/>
      <c r="B9" s="49" t="s">
        <v>79</v>
      </c>
      <c r="C9" s="41"/>
      <c r="D9" s="48"/>
      <c r="E9" s="41"/>
      <c r="F9" s="48"/>
      <c r="G9" s="39"/>
      <c r="H9" s="39"/>
      <c r="I9" s="30"/>
      <c r="J9" s="30"/>
      <c r="K9" s="30"/>
      <c r="L9" s="30"/>
      <c r="M9" s="30"/>
      <c r="N9" s="17"/>
      <c r="O9" s="43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>
      <c r="A10" s="44"/>
      <c r="B10" s="38" t="s">
        <v>80</v>
      </c>
      <c r="C10" s="41"/>
      <c r="D10" s="50" t="s">
        <v>81</v>
      </c>
      <c r="E10" s="41"/>
      <c r="F10" s="50" t="s">
        <v>84</v>
      </c>
      <c r="G10" s="39"/>
      <c r="H10" s="51" t="s">
        <v>85</v>
      </c>
      <c r="I10" s="30"/>
      <c r="J10" s="24" t="s">
        <v>87</v>
      </c>
      <c r="K10" s="30"/>
      <c r="L10" s="24" t="s">
        <v>87</v>
      </c>
      <c r="M10" s="30"/>
      <c r="N10" s="53" t="s">
        <v>88</v>
      </c>
      <c r="O10" s="16"/>
      <c r="P10" s="16"/>
      <c r="Q10" s="16"/>
      <c r="R10" s="16"/>
      <c r="S10" s="14"/>
      <c r="T10" s="17"/>
      <c r="U10" s="33"/>
      <c r="V10" s="17"/>
      <c r="W10" s="54"/>
      <c r="X10" s="17"/>
      <c r="Y10" s="33"/>
      <c r="Z10" s="17"/>
      <c r="AA10" s="17"/>
      <c r="AB10" s="17"/>
      <c r="AC10" s="17"/>
      <c r="AD10" s="17"/>
      <c r="AE10" s="17"/>
      <c r="AF10" s="17"/>
      <c r="AG10" s="17"/>
      <c r="AH10" s="17"/>
    </row>
    <row r="11">
      <c r="A11" s="44"/>
      <c r="B11" s="55"/>
      <c r="C11" s="41"/>
      <c r="D11" s="56"/>
      <c r="E11" s="41"/>
      <c r="F11" s="57"/>
      <c r="G11" s="39"/>
      <c r="H11" s="59"/>
      <c r="I11" s="30"/>
      <c r="J11" s="61"/>
      <c r="K11" s="30"/>
      <c r="L11" s="57"/>
      <c r="M11" s="30"/>
      <c r="N11" s="63" t="s">
        <v>101</v>
      </c>
      <c r="O11" s="63" t="s">
        <v>102</v>
      </c>
      <c r="P11" s="63" t="s">
        <v>103</v>
      </c>
      <c r="Q11" s="63" t="s">
        <v>104</v>
      </c>
      <c r="R11" s="63" t="s">
        <v>105</v>
      </c>
      <c r="S11" s="63" t="s">
        <v>106</v>
      </c>
      <c r="T11" s="17"/>
      <c r="U11" s="17"/>
      <c r="V11" s="17"/>
      <c r="W11" s="65"/>
      <c r="X11" s="17"/>
      <c r="Y11" s="47"/>
      <c r="Z11" s="17"/>
      <c r="AA11" s="17"/>
      <c r="AH11" s="17"/>
    </row>
    <row r="12">
      <c r="A12" s="44"/>
      <c r="B12" s="67"/>
      <c r="C12" s="41"/>
      <c r="D12" s="69"/>
      <c r="E12" s="41"/>
      <c r="F12" s="70"/>
      <c r="G12" s="39"/>
      <c r="H12" s="71"/>
      <c r="I12" s="30"/>
      <c r="J12" s="72"/>
      <c r="K12" s="30"/>
      <c r="L12" s="70"/>
      <c r="M12" s="30"/>
      <c r="N12" s="73" t="s">
        <v>107</v>
      </c>
      <c r="O12" s="74">
        <v>2.34</v>
      </c>
      <c r="P12" s="74">
        <v>5.13</v>
      </c>
      <c r="Q12" s="74">
        <v>11.25</v>
      </c>
      <c r="R12" s="74">
        <v>24.66</v>
      </c>
      <c r="S12" s="74">
        <v>54.04</v>
      </c>
      <c r="T12" s="17"/>
      <c r="U12" s="17"/>
      <c r="V12" s="17"/>
      <c r="W12" s="65"/>
      <c r="X12" s="17"/>
      <c r="Y12" s="47"/>
      <c r="Z12" s="17"/>
      <c r="AA12" s="17"/>
      <c r="AH12" s="17"/>
    </row>
    <row r="13">
      <c r="A13" s="44"/>
      <c r="B13" s="67"/>
      <c r="C13" s="41"/>
      <c r="D13" s="69"/>
      <c r="E13" s="41"/>
      <c r="F13" s="70"/>
      <c r="G13" s="39"/>
      <c r="H13" s="71"/>
      <c r="I13" s="30"/>
      <c r="J13" s="72"/>
      <c r="K13" s="30"/>
      <c r="L13" s="70"/>
      <c r="M13" s="30"/>
      <c r="N13" s="73" t="s">
        <v>109</v>
      </c>
      <c r="O13" s="74">
        <v>2.6</v>
      </c>
      <c r="P13" s="74">
        <v>4.79</v>
      </c>
      <c r="Q13" s="74">
        <v>8.84</v>
      </c>
      <c r="R13" s="74">
        <v>16.31</v>
      </c>
      <c r="S13" s="74">
        <v>30.09</v>
      </c>
      <c r="T13" s="17"/>
      <c r="U13" s="17"/>
      <c r="V13" s="17"/>
      <c r="W13" s="65"/>
      <c r="X13" s="17"/>
      <c r="Y13" s="47"/>
      <c r="Z13" s="17"/>
      <c r="AA13" s="17"/>
      <c r="AH13" s="17"/>
    </row>
    <row r="14">
      <c r="A14" s="44"/>
      <c r="B14" s="67"/>
      <c r="C14" s="41"/>
      <c r="D14" s="69"/>
      <c r="E14" s="41"/>
      <c r="F14" s="70"/>
      <c r="G14" s="39"/>
      <c r="H14" s="71"/>
      <c r="I14" s="30"/>
      <c r="J14" s="72"/>
      <c r="K14" s="30"/>
      <c r="L14" s="70"/>
      <c r="M14" s="30"/>
      <c r="N14" s="73" t="s">
        <v>110</v>
      </c>
      <c r="O14" s="74">
        <v>9.01</v>
      </c>
      <c r="P14" s="74">
        <v>12.06</v>
      </c>
      <c r="Q14" s="74">
        <v>16.15</v>
      </c>
      <c r="R14" s="74">
        <v>21.62</v>
      </c>
      <c r="S14" s="74">
        <v>28.93</v>
      </c>
      <c r="T14" s="17"/>
      <c r="U14" s="17"/>
      <c r="V14" s="17"/>
      <c r="W14" s="65"/>
      <c r="X14" s="17"/>
      <c r="Y14" s="47"/>
      <c r="Z14" s="17"/>
      <c r="AA14" s="17"/>
      <c r="AH14" s="17"/>
    </row>
    <row r="15">
      <c r="A15" s="44"/>
      <c r="B15" s="67"/>
      <c r="C15" s="41"/>
      <c r="D15" s="69"/>
      <c r="E15" s="41"/>
      <c r="F15" s="70"/>
      <c r="G15" s="39"/>
      <c r="H15" s="71"/>
      <c r="I15" s="30"/>
      <c r="J15" s="72"/>
      <c r="K15" s="30"/>
      <c r="L15" s="70"/>
      <c r="M15" s="30"/>
      <c r="N15" s="73" t="s">
        <v>111</v>
      </c>
      <c r="O15" s="74">
        <v>7.55</v>
      </c>
      <c r="P15" s="74">
        <v>10.98</v>
      </c>
      <c r="Q15" s="74">
        <v>15.98</v>
      </c>
      <c r="R15" s="74">
        <v>23.25</v>
      </c>
      <c r="S15" s="74">
        <v>33.83</v>
      </c>
      <c r="T15" s="17"/>
      <c r="U15" s="17"/>
      <c r="V15" s="17"/>
      <c r="W15" s="65"/>
      <c r="X15" s="17"/>
      <c r="Y15" s="47"/>
      <c r="Z15" s="17"/>
      <c r="AA15" s="17"/>
      <c r="AH15" s="17"/>
    </row>
    <row r="16">
      <c r="A16" s="44"/>
      <c r="B16" s="31" t="s">
        <v>112</v>
      </c>
      <c r="C16" s="41"/>
      <c r="D16" s="48"/>
      <c r="E16" s="30"/>
      <c r="F16" s="30"/>
      <c r="G16" s="30"/>
      <c r="H16" s="30"/>
      <c r="I16" s="30"/>
      <c r="J16" s="76">
        <f>J72</f>
        <v>0</v>
      </c>
      <c r="K16" s="30"/>
      <c r="L16" s="78">
        <f>L72</f>
        <v>0</v>
      </c>
      <c r="M16" s="30"/>
      <c r="N16" s="73" t="s">
        <v>115</v>
      </c>
      <c r="O16" s="74">
        <v>3.88</v>
      </c>
      <c r="P16" s="74">
        <v>5.04</v>
      </c>
      <c r="Q16" s="74">
        <v>6.56</v>
      </c>
      <c r="R16" s="74">
        <v>8.53</v>
      </c>
      <c r="S16" s="74">
        <v>11.09</v>
      </c>
      <c r="T16" s="17"/>
      <c r="U16" s="17"/>
      <c r="V16" s="17"/>
      <c r="W16" s="79"/>
      <c r="X16" s="17"/>
      <c r="Y16" s="81"/>
      <c r="Z16" s="17"/>
      <c r="AA16" s="17"/>
      <c r="AH16" s="17"/>
    </row>
    <row r="17">
      <c r="A17" s="17"/>
      <c r="B17" s="31" t="s">
        <v>118</v>
      </c>
      <c r="C17" s="30"/>
      <c r="D17" s="30"/>
      <c r="E17" s="30"/>
      <c r="F17" s="30"/>
      <c r="G17" s="30"/>
      <c r="H17" s="30"/>
      <c r="I17" s="30"/>
      <c r="J17" s="76">
        <f>SUM(J11:J16)</f>
        <v>0</v>
      </c>
      <c r="K17" s="30"/>
      <c r="L17" s="78">
        <f>SUM(L11:L16)</f>
        <v>0</v>
      </c>
      <c r="M17" s="30"/>
      <c r="N17" s="73" t="s">
        <v>119</v>
      </c>
      <c r="O17" s="74">
        <v>3.75</v>
      </c>
      <c r="P17" s="74">
        <v>8.0</v>
      </c>
      <c r="Q17" s="74">
        <v>17.07</v>
      </c>
      <c r="R17" s="74">
        <v>36.41</v>
      </c>
      <c r="S17" s="74">
        <v>77.66</v>
      </c>
      <c r="T17" s="17"/>
      <c r="U17" s="17"/>
      <c r="V17" s="17"/>
      <c r="W17" s="79"/>
      <c r="X17" s="17"/>
      <c r="Y17" s="81"/>
      <c r="Z17" s="17"/>
      <c r="AA17" s="17"/>
      <c r="AH17" s="17"/>
    </row>
    <row r="18">
      <c r="A18" s="17"/>
      <c r="B18" s="24" t="s">
        <v>121</v>
      </c>
      <c r="C18" s="30"/>
      <c r="D18" s="24" t="s">
        <v>81</v>
      </c>
      <c r="E18" s="30"/>
      <c r="F18" s="24" t="s">
        <v>84</v>
      </c>
      <c r="G18" s="30"/>
      <c r="H18" s="24" t="s">
        <v>85</v>
      </c>
      <c r="I18" s="30"/>
      <c r="J18" s="24" t="s">
        <v>87</v>
      </c>
      <c r="K18" s="13" t="s">
        <v>122</v>
      </c>
      <c r="L18" s="24" t="s">
        <v>87</v>
      </c>
      <c r="M18" s="13" t="s">
        <v>122</v>
      </c>
      <c r="N18" s="17"/>
      <c r="O18" s="33"/>
      <c r="P18" s="17"/>
      <c r="Q18" s="33"/>
      <c r="R18" s="17"/>
      <c r="S18" s="33"/>
      <c r="T18" s="17"/>
      <c r="U18" s="33"/>
      <c r="V18" s="17"/>
      <c r="W18" s="33"/>
      <c r="X18" s="15"/>
      <c r="Y18" s="33"/>
      <c r="Z18" s="15"/>
      <c r="AA18" s="17"/>
      <c r="AH18" s="17"/>
    </row>
    <row r="19">
      <c r="A19" s="17"/>
      <c r="B19" s="82" t="s">
        <v>123</v>
      </c>
      <c r="C19" s="30"/>
      <c r="D19" s="82" t="s">
        <v>124</v>
      </c>
      <c r="E19" s="30"/>
      <c r="F19" s="82">
        <v>1.0</v>
      </c>
      <c r="G19" s="30"/>
      <c r="H19" s="82" t="s">
        <v>105</v>
      </c>
      <c r="I19" s="30"/>
      <c r="J19" s="83">
        <v>36.4</v>
      </c>
      <c r="K19" s="30"/>
      <c r="L19" s="46">
        <v>53.0</v>
      </c>
      <c r="M19" s="30"/>
      <c r="N19" s="17"/>
      <c r="O19" s="17"/>
      <c r="P19" s="17"/>
      <c r="Q19" s="17"/>
      <c r="R19" s="17"/>
      <c r="S19" s="47"/>
      <c r="T19" s="17"/>
      <c r="U19" s="17"/>
      <c r="V19" s="17"/>
      <c r="W19" s="65"/>
      <c r="X19" s="17"/>
      <c r="Y19" s="47"/>
      <c r="Z19" s="17"/>
      <c r="AA19" s="17"/>
      <c r="AB19" s="17"/>
      <c r="AC19" s="17"/>
      <c r="AD19" s="17"/>
      <c r="AE19" s="17"/>
      <c r="AF19" s="17"/>
      <c r="AG19" s="17"/>
      <c r="AH19" s="17"/>
    </row>
    <row r="20">
      <c r="A20" s="17"/>
      <c r="B20" s="82"/>
      <c r="C20" s="30"/>
      <c r="D20" s="82"/>
      <c r="E20" s="30"/>
      <c r="F20" s="46"/>
      <c r="G20" s="30"/>
      <c r="H20" s="82"/>
      <c r="I20" s="30"/>
      <c r="J20" s="83"/>
      <c r="K20" s="30"/>
      <c r="L20" s="46"/>
      <c r="M20" s="30"/>
      <c r="N20" s="17"/>
      <c r="O20" s="17"/>
      <c r="P20" s="17"/>
      <c r="Q20" s="17"/>
      <c r="R20" s="17"/>
      <c r="S20" s="47"/>
      <c r="T20" s="17"/>
      <c r="U20" s="17"/>
      <c r="V20" s="17"/>
      <c r="W20" s="65"/>
      <c r="X20" s="17"/>
      <c r="Y20" s="47"/>
      <c r="Z20" s="17"/>
      <c r="AA20" s="17"/>
      <c r="AB20" s="17"/>
      <c r="AC20" s="17"/>
      <c r="AD20" s="17"/>
      <c r="AE20" s="17"/>
      <c r="AF20" s="17"/>
      <c r="AG20" s="17"/>
      <c r="AH20" s="17"/>
    </row>
    <row r="21">
      <c r="A21" s="17"/>
      <c r="B21" s="82"/>
      <c r="C21" s="30"/>
      <c r="D21" s="82"/>
      <c r="E21" s="30"/>
      <c r="F21" s="46"/>
      <c r="G21" s="30"/>
      <c r="H21" s="82"/>
      <c r="I21" s="30"/>
      <c r="J21" s="83"/>
      <c r="K21" s="30"/>
      <c r="L21" s="46"/>
      <c r="M21" s="30"/>
      <c r="N21" s="17"/>
      <c r="O21" s="17"/>
      <c r="P21" s="17"/>
      <c r="Q21" s="17"/>
      <c r="R21" s="17"/>
      <c r="S21" s="47"/>
      <c r="T21" s="17"/>
      <c r="U21" s="17"/>
      <c r="V21" s="17"/>
      <c r="W21" s="65"/>
      <c r="X21" s="17"/>
      <c r="Y21" s="47"/>
      <c r="Z21" s="17"/>
      <c r="AA21" s="17"/>
      <c r="AB21" s="17"/>
      <c r="AC21" s="17"/>
      <c r="AD21" s="17"/>
      <c r="AE21" s="17"/>
      <c r="AF21" s="17"/>
      <c r="AG21" s="17"/>
      <c r="AH21" s="17"/>
    </row>
    <row r="22">
      <c r="A22" s="17"/>
      <c r="B22" s="82"/>
      <c r="C22" s="30"/>
      <c r="D22" s="82"/>
      <c r="E22" s="30"/>
      <c r="F22" s="46"/>
      <c r="G22" s="30"/>
      <c r="H22" s="82"/>
      <c r="I22" s="30"/>
      <c r="J22" s="83"/>
      <c r="K22" s="30"/>
      <c r="L22" s="46"/>
      <c r="M22" s="30"/>
      <c r="N22" s="17"/>
      <c r="O22" s="17"/>
      <c r="P22" s="17"/>
      <c r="Q22" s="17"/>
      <c r="R22" s="17"/>
      <c r="S22" s="47"/>
      <c r="T22" s="17"/>
      <c r="U22" s="17"/>
      <c r="V22" s="17"/>
      <c r="W22" s="65"/>
      <c r="X22" s="17"/>
      <c r="Y22" s="47"/>
      <c r="Z22" s="17"/>
      <c r="AA22" s="17"/>
      <c r="AB22" s="17"/>
      <c r="AC22" s="17"/>
      <c r="AD22" s="17"/>
      <c r="AE22" s="17"/>
      <c r="AF22" s="17"/>
      <c r="AG22" s="17"/>
      <c r="AH22" s="17"/>
    </row>
    <row r="23">
      <c r="A23" s="17"/>
      <c r="B23" s="82"/>
      <c r="C23" s="30"/>
      <c r="D23" s="82"/>
      <c r="E23" s="30"/>
      <c r="F23" s="46"/>
      <c r="G23" s="30"/>
      <c r="H23" s="82"/>
      <c r="I23" s="30"/>
      <c r="J23" s="83"/>
      <c r="K23" s="30"/>
      <c r="L23" s="46"/>
      <c r="M23" s="30"/>
      <c r="N23" s="17"/>
      <c r="O23" s="17"/>
      <c r="P23" s="17"/>
      <c r="Q23" s="17"/>
      <c r="R23" s="17"/>
      <c r="S23" s="47"/>
      <c r="T23" s="17"/>
      <c r="U23" s="17"/>
      <c r="V23" s="17"/>
      <c r="W23" s="65"/>
      <c r="X23" s="17"/>
      <c r="Y23" s="47"/>
      <c r="Z23" s="17"/>
      <c r="AA23" s="17"/>
      <c r="AB23" s="17"/>
      <c r="AC23" s="17"/>
      <c r="AD23" s="17"/>
      <c r="AE23" s="17"/>
      <c r="AF23" s="17"/>
      <c r="AG23" s="17"/>
      <c r="AH23" s="17"/>
    </row>
    <row r="24">
      <c r="A24" s="17"/>
      <c r="B24" s="82"/>
      <c r="C24" s="30"/>
      <c r="D24" s="82"/>
      <c r="E24" s="30"/>
      <c r="F24" s="46"/>
      <c r="G24" s="30"/>
      <c r="H24" s="82"/>
      <c r="I24" s="30"/>
      <c r="J24" s="83"/>
      <c r="K24" s="30"/>
      <c r="L24" s="46"/>
      <c r="M24" s="30"/>
      <c r="N24" s="17"/>
      <c r="O24" s="17"/>
      <c r="P24" s="17"/>
      <c r="Q24" s="17"/>
      <c r="R24" s="17"/>
      <c r="S24" s="47"/>
      <c r="T24" s="17"/>
      <c r="U24" s="17"/>
      <c r="V24" s="17"/>
      <c r="W24" s="65"/>
      <c r="X24" s="17"/>
      <c r="Y24" s="47"/>
      <c r="Z24" s="17"/>
      <c r="AA24" s="17"/>
      <c r="AB24" s="17"/>
      <c r="AC24" s="17"/>
      <c r="AD24" s="17"/>
      <c r="AE24" s="17"/>
      <c r="AF24" s="17"/>
      <c r="AG24" s="17"/>
      <c r="AH24" s="17"/>
    </row>
    <row r="25">
      <c r="A25" s="17"/>
      <c r="B25" s="82"/>
      <c r="C25" s="30"/>
      <c r="D25" s="82"/>
      <c r="E25" s="30"/>
      <c r="F25" s="46"/>
      <c r="G25" s="30"/>
      <c r="H25" s="82"/>
      <c r="I25" s="30"/>
      <c r="J25" s="83"/>
      <c r="K25" s="30"/>
      <c r="L25" s="46"/>
      <c r="M25" s="30"/>
      <c r="N25" s="17"/>
      <c r="O25" s="17"/>
      <c r="P25" s="17"/>
      <c r="Q25" s="17"/>
      <c r="R25" s="17"/>
      <c r="S25" s="47"/>
      <c r="T25" s="17"/>
      <c r="U25" s="17"/>
      <c r="V25" s="17"/>
      <c r="W25" s="65"/>
      <c r="X25" s="17"/>
      <c r="Y25" s="47"/>
      <c r="Z25" s="17"/>
      <c r="AA25" s="17"/>
      <c r="AB25" s="17"/>
      <c r="AC25" s="17"/>
      <c r="AD25" s="17"/>
      <c r="AE25" s="17"/>
      <c r="AF25" s="17"/>
      <c r="AG25" s="17"/>
      <c r="AH25" s="17"/>
    </row>
    <row r="26">
      <c r="A26" s="17"/>
      <c r="B26" s="84"/>
      <c r="C26" s="30"/>
      <c r="D26" s="84"/>
      <c r="E26" s="30"/>
      <c r="F26" s="70"/>
      <c r="G26" s="30"/>
      <c r="H26" s="84"/>
      <c r="I26" s="30"/>
      <c r="J26" s="72"/>
      <c r="K26" s="30"/>
      <c r="L26" s="70"/>
      <c r="M26" s="30"/>
      <c r="N26" s="17"/>
      <c r="O26" s="17"/>
      <c r="P26" s="17"/>
      <c r="Q26" s="17"/>
      <c r="R26" s="17"/>
      <c r="S26" s="47"/>
      <c r="T26" s="17"/>
      <c r="U26" s="17"/>
      <c r="V26" s="17"/>
      <c r="W26" s="65"/>
      <c r="X26" s="17"/>
      <c r="Y26" s="47"/>
      <c r="Z26" s="17"/>
      <c r="AA26" s="17"/>
      <c r="AB26" s="17"/>
      <c r="AC26" s="17"/>
      <c r="AD26" s="17"/>
      <c r="AE26" s="17"/>
      <c r="AF26" s="17"/>
      <c r="AG26" s="17"/>
      <c r="AH26" s="17"/>
    </row>
    <row r="27">
      <c r="A27" s="17"/>
      <c r="B27" s="31" t="s">
        <v>126</v>
      </c>
      <c r="C27" s="30"/>
      <c r="D27" s="30"/>
      <c r="E27" s="30"/>
      <c r="F27" s="30"/>
      <c r="G27" s="30"/>
      <c r="H27" s="30"/>
      <c r="I27" s="30"/>
      <c r="J27" s="76">
        <f>J89</f>
        <v>0</v>
      </c>
      <c r="K27" s="30"/>
      <c r="L27" s="78">
        <f>L89</f>
        <v>0</v>
      </c>
      <c r="M27" s="30"/>
      <c r="N27" s="17"/>
      <c r="O27" s="34"/>
      <c r="P27" s="17"/>
      <c r="Q27" s="17"/>
      <c r="R27" s="17"/>
      <c r="S27" s="17"/>
      <c r="T27" s="17"/>
      <c r="U27" s="17"/>
      <c r="V27" s="17"/>
      <c r="W27" s="79"/>
      <c r="X27" s="17"/>
      <c r="Y27" s="81"/>
      <c r="Z27" s="17"/>
      <c r="AA27" s="17"/>
      <c r="AB27" s="17"/>
      <c r="AC27" s="17"/>
      <c r="AD27" s="17"/>
      <c r="AE27" s="17"/>
      <c r="AF27" s="17"/>
      <c r="AG27" s="17"/>
      <c r="AH27" s="17"/>
    </row>
    <row r="28">
      <c r="A28" s="17"/>
      <c r="B28" s="31" t="s">
        <v>127</v>
      </c>
      <c r="C28" s="30"/>
      <c r="D28" s="30"/>
      <c r="E28" s="30"/>
      <c r="F28" s="30"/>
      <c r="G28" s="30"/>
      <c r="H28" s="30"/>
      <c r="I28" s="30"/>
      <c r="J28" s="76">
        <f>SUM(J19:J27)</f>
        <v>36.4</v>
      </c>
      <c r="K28" s="30"/>
      <c r="L28" s="78">
        <f>SUM(L19:L27)</f>
        <v>53</v>
      </c>
      <c r="M28" s="30"/>
      <c r="N28" s="17"/>
      <c r="O28" s="34"/>
      <c r="P28" s="17"/>
      <c r="Q28" s="17"/>
      <c r="R28" s="17"/>
      <c r="S28" s="17"/>
      <c r="T28" s="17"/>
      <c r="U28" s="17"/>
      <c r="V28" s="17"/>
      <c r="W28" s="79"/>
      <c r="X28" s="17"/>
      <c r="Y28" s="81"/>
      <c r="Z28" s="17"/>
      <c r="AA28" s="17"/>
      <c r="AB28" s="17"/>
      <c r="AC28" s="17"/>
      <c r="AD28" s="17"/>
      <c r="AE28" s="17"/>
      <c r="AF28" s="17"/>
      <c r="AG28" s="17"/>
      <c r="AH28" s="17"/>
    </row>
    <row r="29">
      <c r="A29" s="17"/>
      <c r="B29" s="42" t="s">
        <v>128</v>
      </c>
      <c r="C29" s="30"/>
      <c r="D29" s="30"/>
      <c r="E29" s="30"/>
      <c r="F29" s="30"/>
      <c r="G29" s="30"/>
      <c r="H29" s="30"/>
      <c r="I29" s="30"/>
      <c r="J29" s="31" t="s">
        <v>87</v>
      </c>
      <c r="K29" s="30"/>
      <c r="L29" s="31" t="s">
        <v>87</v>
      </c>
      <c r="M29" s="30"/>
      <c r="N29" s="17"/>
      <c r="O29" s="43"/>
      <c r="P29" s="17"/>
      <c r="Q29" s="17"/>
      <c r="R29" s="17"/>
      <c r="S29" s="17"/>
      <c r="T29" s="17"/>
      <c r="U29" s="17"/>
      <c r="V29" s="17"/>
      <c r="W29" s="34"/>
      <c r="X29" s="17"/>
      <c r="Y29" s="34"/>
      <c r="Z29" s="17"/>
      <c r="AA29" s="17"/>
      <c r="AB29" s="17"/>
      <c r="AC29" s="17"/>
      <c r="AD29" s="17"/>
      <c r="AE29" s="17"/>
      <c r="AF29" s="17"/>
      <c r="AG29" s="17"/>
      <c r="AH29" s="17"/>
    </row>
    <row r="30">
      <c r="A30" s="17"/>
      <c r="B30" s="82"/>
      <c r="C30" s="86"/>
      <c r="D30" s="86"/>
      <c r="E30" s="86"/>
      <c r="F30" s="86"/>
      <c r="G30" s="86"/>
      <c r="H30" s="86"/>
      <c r="I30" s="30"/>
      <c r="J30" s="83"/>
      <c r="K30" s="30"/>
      <c r="L30" s="57"/>
      <c r="M30" s="30"/>
      <c r="N30" s="17"/>
      <c r="O30" s="17"/>
      <c r="P30" s="17"/>
      <c r="Q30" s="65"/>
      <c r="R30" s="17"/>
      <c r="S30" s="4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7"/>
      <c r="B31" s="86"/>
      <c r="C31" s="20"/>
      <c r="D31" s="20"/>
      <c r="E31" s="20"/>
      <c r="F31" s="20"/>
      <c r="G31" s="20"/>
      <c r="H31" s="20"/>
      <c r="I31" s="30"/>
      <c r="J31" s="61"/>
      <c r="K31" s="30"/>
      <c r="L31" s="57"/>
      <c r="M31" s="30"/>
      <c r="N31" s="17"/>
      <c r="O31" s="17"/>
      <c r="P31" s="17"/>
      <c r="Q31" s="65"/>
      <c r="R31" s="17"/>
      <c r="S31" s="4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7"/>
      <c r="B32" s="86"/>
      <c r="C32" s="20"/>
      <c r="D32" s="20"/>
      <c r="E32" s="20"/>
      <c r="F32" s="20"/>
      <c r="G32" s="20"/>
      <c r="H32" s="20"/>
      <c r="I32" s="30"/>
      <c r="J32" s="61"/>
      <c r="K32" s="30"/>
      <c r="L32" s="57"/>
      <c r="M32" s="30"/>
      <c r="N32" s="17"/>
      <c r="O32" s="17"/>
      <c r="P32" s="17"/>
      <c r="Q32" s="65"/>
      <c r="R32" s="17"/>
      <c r="S32" s="4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7"/>
      <c r="B33" s="86"/>
      <c r="C33" s="20"/>
      <c r="D33" s="20"/>
      <c r="E33" s="20"/>
      <c r="F33" s="20"/>
      <c r="G33" s="20"/>
      <c r="H33" s="20"/>
      <c r="I33" s="30"/>
      <c r="J33" s="61"/>
      <c r="K33" s="30"/>
      <c r="L33" s="57"/>
      <c r="M33" s="30"/>
      <c r="N33" s="17"/>
      <c r="O33" s="17"/>
      <c r="P33" s="17"/>
      <c r="Q33" s="65"/>
      <c r="R33" s="17"/>
      <c r="S33" s="4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7"/>
      <c r="B34" s="86"/>
      <c r="C34" s="20"/>
      <c r="D34" s="20"/>
      <c r="E34" s="20"/>
      <c r="F34" s="20"/>
      <c r="G34" s="20"/>
      <c r="H34" s="20"/>
      <c r="I34" s="30"/>
      <c r="J34" s="61"/>
      <c r="K34" s="30"/>
      <c r="L34" s="57"/>
      <c r="M34" s="30"/>
      <c r="N34" s="17"/>
      <c r="O34" s="17"/>
      <c r="P34" s="17"/>
      <c r="Q34" s="65"/>
      <c r="R34" s="17"/>
      <c r="S34" s="4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7"/>
      <c r="B35" s="86"/>
      <c r="C35" s="20"/>
      <c r="D35" s="20"/>
      <c r="E35" s="20"/>
      <c r="F35" s="20"/>
      <c r="G35" s="20"/>
      <c r="H35" s="20"/>
      <c r="I35" s="30"/>
      <c r="J35" s="61"/>
      <c r="K35" s="30"/>
      <c r="L35" s="57"/>
      <c r="M35" s="30"/>
      <c r="N35" s="17"/>
      <c r="O35" s="17"/>
      <c r="P35" s="17"/>
      <c r="Q35" s="65"/>
      <c r="R35" s="17"/>
      <c r="S35" s="4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7"/>
      <c r="B36" s="86"/>
      <c r="C36" s="20"/>
      <c r="D36" s="20"/>
      <c r="E36" s="20"/>
      <c r="F36" s="20"/>
      <c r="G36" s="20"/>
      <c r="H36" s="20"/>
      <c r="I36" s="30"/>
      <c r="J36" s="61"/>
      <c r="K36" s="30"/>
      <c r="L36" s="57"/>
      <c r="M36" s="30"/>
      <c r="N36" s="17"/>
      <c r="O36" s="17"/>
      <c r="P36" s="17"/>
      <c r="Q36" s="65"/>
      <c r="R36" s="17"/>
      <c r="S36" s="4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7"/>
      <c r="B37" s="31" t="s">
        <v>129</v>
      </c>
      <c r="C37" s="30"/>
      <c r="D37" s="30"/>
      <c r="E37" s="30"/>
      <c r="F37" s="30"/>
      <c r="G37" s="30"/>
      <c r="H37" s="30"/>
      <c r="I37" s="30"/>
      <c r="J37" s="76">
        <f>J105</f>
        <v>0</v>
      </c>
      <c r="K37" s="30"/>
      <c r="L37" s="78">
        <f>L105</f>
        <v>0</v>
      </c>
      <c r="M37" s="30"/>
      <c r="N37" s="17"/>
      <c r="O37" s="34"/>
      <c r="P37" s="17"/>
      <c r="Q37" s="17"/>
      <c r="R37" s="17"/>
      <c r="S37" s="17"/>
      <c r="T37" s="17"/>
      <c r="U37" s="17"/>
      <c r="V37" s="17"/>
      <c r="W37" s="79"/>
      <c r="X37" s="17"/>
      <c r="Y37" s="81"/>
      <c r="Z37" s="17"/>
      <c r="AA37" s="17"/>
      <c r="AB37" s="17"/>
      <c r="AC37" s="17"/>
      <c r="AD37" s="17"/>
      <c r="AE37" s="17"/>
      <c r="AF37" s="17"/>
      <c r="AG37" s="17"/>
      <c r="AH37" s="17"/>
    </row>
    <row r="38">
      <c r="A38" s="17"/>
      <c r="B38" s="31" t="s">
        <v>130</v>
      </c>
      <c r="C38" s="30"/>
      <c r="D38" s="30"/>
      <c r="E38" s="30"/>
      <c r="F38" s="30"/>
      <c r="G38" s="30"/>
      <c r="H38" s="30"/>
      <c r="I38" s="30"/>
      <c r="J38" s="76">
        <f>SUM(J30:J37)</f>
        <v>0</v>
      </c>
      <c r="K38" s="30"/>
      <c r="L38" s="78">
        <f>SUM(L30:L37)</f>
        <v>0</v>
      </c>
      <c r="M38" s="30"/>
      <c r="N38" s="17"/>
      <c r="O38" s="34"/>
      <c r="P38" s="17"/>
      <c r="Q38" s="17"/>
      <c r="R38" s="17"/>
      <c r="S38" s="17"/>
      <c r="T38" s="17"/>
      <c r="U38" s="17"/>
      <c r="V38" s="17"/>
      <c r="W38" s="79"/>
      <c r="X38" s="17"/>
      <c r="Y38" s="81"/>
      <c r="Z38" s="17"/>
      <c r="AA38" s="17"/>
      <c r="AB38" s="17"/>
      <c r="AC38" s="17"/>
      <c r="AD38" s="17"/>
      <c r="AE38" s="17"/>
      <c r="AF38" s="17"/>
      <c r="AG38" s="17"/>
      <c r="AH38" s="17"/>
    </row>
    <row r="39">
      <c r="A39" s="17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>
      <c r="A40" s="17"/>
      <c r="B40" s="30"/>
      <c r="C40" s="30"/>
      <c r="D40" s="30"/>
      <c r="E40" s="30"/>
      <c r="F40" s="30"/>
      <c r="G40" s="30"/>
      <c r="H40" s="30"/>
      <c r="I40" s="30"/>
      <c r="J40" s="24" t="s">
        <v>131</v>
      </c>
      <c r="K40" s="30"/>
      <c r="L40" s="24" t="s">
        <v>132</v>
      </c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33"/>
      <c r="X40" s="17"/>
      <c r="Y40" s="33"/>
      <c r="Z40" s="17"/>
      <c r="AA40" s="17"/>
      <c r="AB40" s="17"/>
      <c r="AC40" s="17"/>
      <c r="AD40" s="17"/>
      <c r="AE40" s="17"/>
      <c r="AF40" s="17"/>
      <c r="AG40" s="17"/>
      <c r="AH40" s="17"/>
    </row>
    <row r="41">
      <c r="A41" s="17"/>
      <c r="B41" s="31" t="s">
        <v>133</v>
      </c>
      <c r="C41" s="30"/>
      <c r="D41" s="30"/>
      <c r="E41" s="30"/>
      <c r="F41" s="31" t="s">
        <v>134</v>
      </c>
      <c r="G41" s="30"/>
      <c r="H41" s="30"/>
      <c r="I41" s="30"/>
      <c r="J41" s="76">
        <f>J17+J28+J8</f>
        <v>41.4</v>
      </c>
      <c r="K41" s="30"/>
      <c r="L41" s="30"/>
      <c r="M41" s="30"/>
      <c r="N41" s="17"/>
      <c r="O41" s="34"/>
      <c r="P41" s="17"/>
      <c r="Q41" s="17"/>
      <c r="R41" s="17"/>
      <c r="S41" s="34"/>
      <c r="T41" s="17"/>
      <c r="U41" s="17"/>
      <c r="V41" s="17"/>
      <c r="W41" s="79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>
      <c r="A42" s="17"/>
      <c r="B42" s="31" t="s">
        <v>135</v>
      </c>
      <c r="C42" s="30"/>
      <c r="D42" s="30"/>
      <c r="E42" s="30"/>
      <c r="F42" s="89" t="s">
        <v>136</v>
      </c>
      <c r="G42" s="30"/>
      <c r="H42" s="30"/>
      <c r="I42" s="30"/>
      <c r="J42" s="90">
        <v>0.0</v>
      </c>
      <c r="K42" s="30"/>
      <c r="L42" s="90">
        <v>282.49</v>
      </c>
      <c r="M42" s="30"/>
      <c r="N42" s="17"/>
      <c r="O42" s="34"/>
      <c r="P42" s="17"/>
      <c r="Q42" s="17"/>
      <c r="R42" s="17"/>
      <c r="S42" s="91"/>
      <c r="T42" s="17"/>
      <c r="U42" s="17"/>
      <c r="V42" s="17"/>
      <c r="W42" s="92"/>
      <c r="X42" s="17"/>
      <c r="Y42" s="92"/>
      <c r="Z42" s="17"/>
      <c r="AA42" s="17"/>
      <c r="AB42" s="17"/>
      <c r="AC42" s="17"/>
      <c r="AD42" s="17"/>
      <c r="AE42" s="17"/>
      <c r="AF42" s="17"/>
      <c r="AG42" s="17"/>
      <c r="AH42" s="17"/>
    </row>
    <row r="43">
      <c r="A43" s="17"/>
      <c r="B43" s="31" t="s">
        <v>135</v>
      </c>
      <c r="C43" s="30"/>
      <c r="D43" s="30"/>
      <c r="E43" s="30"/>
      <c r="F43" s="89" t="s">
        <v>137</v>
      </c>
      <c r="G43" s="30"/>
      <c r="H43" s="30"/>
      <c r="I43" s="30"/>
      <c r="J43" s="90">
        <v>1.2</v>
      </c>
      <c r="K43" s="30"/>
      <c r="L43" s="90">
        <v>-0.06</v>
      </c>
      <c r="M43" s="30"/>
      <c r="N43" s="17"/>
      <c r="O43" s="34"/>
      <c r="P43" s="17"/>
      <c r="Q43" s="17"/>
      <c r="R43" s="17"/>
      <c r="S43" s="91"/>
      <c r="T43" s="17"/>
      <c r="U43" s="17"/>
      <c r="V43" s="17"/>
      <c r="W43" s="92"/>
      <c r="X43" s="17"/>
      <c r="Y43" s="92"/>
      <c r="Z43" s="17"/>
      <c r="AA43" s="17"/>
      <c r="AB43" s="17"/>
      <c r="AC43" s="17"/>
      <c r="AD43" s="17"/>
      <c r="AE43" s="17"/>
      <c r="AF43" s="17"/>
      <c r="AG43" s="17"/>
      <c r="AH43" s="17"/>
    </row>
    <row r="44">
      <c r="A44" s="17"/>
      <c r="B44" s="31" t="s">
        <v>138</v>
      </c>
      <c r="C44" s="30"/>
      <c r="D44" s="30"/>
      <c r="E44" s="30"/>
      <c r="F44" s="31" t="s">
        <v>139</v>
      </c>
      <c r="G44" s="30"/>
      <c r="H44" s="30"/>
      <c r="I44" s="30"/>
      <c r="J44" s="76">
        <f>J42+J43*J41</f>
        <v>49.68</v>
      </c>
      <c r="K44" s="30"/>
      <c r="L44" s="30"/>
      <c r="M44" s="30"/>
      <c r="N44" s="17"/>
      <c r="O44" s="34"/>
      <c r="P44" s="17"/>
      <c r="Q44" s="17"/>
      <c r="R44" s="17"/>
      <c r="S44" s="34"/>
      <c r="T44" s="17"/>
      <c r="U44" s="17"/>
      <c r="V44" s="17"/>
      <c r="W44" s="79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>
      <c r="A45" s="17"/>
      <c r="B45" s="31" t="s">
        <v>140</v>
      </c>
      <c r="C45" s="30"/>
      <c r="D45" s="30"/>
      <c r="E45" s="30"/>
      <c r="F45" s="31" t="s">
        <v>141</v>
      </c>
      <c r="G45" s="30"/>
      <c r="H45" s="30"/>
      <c r="I45" s="30"/>
      <c r="J45" s="76">
        <f>J44+J6-J7-J8+J38</f>
        <v>58.68</v>
      </c>
      <c r="K45" s="30"/>
      <c r="L45" s="30"/>
      <c r="M45" s="30"/>
      <c r="N45" s="17"/>
      <c r="O45" s="34"/>
      <c r="P45" s="17"/>
      <c r="Q45" s="17"/>
      <c r="R45" s="17"/>
      <c r="S45" s="34"/>
      <c r="T45" s="17"/>
      <c r="U45" s="17"/>
      <c r="V45" s="17"/>
      <c r="W45" s="79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>
      <c r="A46" s="17"/>
      <c r="B46" s="31" t="s">
        <v>142</v>
      </c>
      <c r="C46" s="30"/>
      <c r="D46" s="30"/>
      <c r="E46" s="30"/>
      <c r="F46" s="30"/>
      <c r="G46" s="30"/>
      <c r="H46" s="30"/>
      <c r="I46" s="30"/>
      <c r="J46" s="93">
        <f>SUMIF(K19:K26,"*",J19:J26)+SUMIF(K74:K88,"=*",J74:J88)</f>
        <v>0</v>
      </c>
      <c r="K46" s="30"/>
      <c r="L46" s="30"/>
      <c r="M46" s="30"/>
      <c r="N46" s="17"/>
      <c r="O46" s="34"/>
      <c r="P46" s="17"/>
      <c r="Q46" s="17"/>
      <c r="R46" s="17"/>
      <c r="S46" s="17"/>
      <c r="T46" s="17"/>
      <c r="U46" s="17"/>
      <c r="V46" s="17"/>
      <c r="W46" s="94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>
      <c r="A47" s="17"/>
      <c r="B47" s="31" t="s">
        <v>143</v>
      </c>
      <c r="C47" s="30"/>
      <c r="D47" s="30"/>
      <c r="E47" s="30"/>
      <c r="F47" s="31" t="s">
        <v>144</v>
      </c>
      <c r="G47" s="30"/>
      <c r="H47" s="30"/>
      <c r="I47" s="30"/>
      <c r="J47" s="30"/>
      <c r="K47" s="30"/>
      <c r="L47" s="95">
        <v>280.1</v>
      </c>
      <c r="M47" s="30"/>
      <c r="N47" s="17"/>
      <c r="O47" s="34"/>
      <c r="P47" s="17"/>
      <c r="Q47" s="17"/>
      <c r="R47" s="17"/>
      <c r="S47" s="34"/>
      <c r="T47" s="17"/>
      <c r="U47" s="17"/>
      <c r="V47" s="17"/>
      <c r="W47" s="17"/>
      <c r="X47" s="17"/>
      <c r="Y47" s="79"/>
      <c r="Z47" s="17"/>
      <c r="AA47" s="17"/>
      <c r="AB47" s="17"/>
      <c r="AC47" s="17"/>
      <c r="AD47" s="17"/>
      <c r="AE47" s="17"/>
      <c r="AF47" s="17"/>
      <c r="AG47" s="17"/>
      <c r="AH47" s="17"/>
    </row>
    <row r="48">
      <c r="A48" s="17"/>
      <c r="B48" s="31" t="s">
        <v>145</v>
      </c>
      <c r="C48" s="30"/>
      <c r="D48" s="30"/>
      <c r="E48" s="30"/>
      <c r="F48" s="31" t="s">
        <v>146</v>
      </c>
      <c r="G48" s="30"/>
      <c r="H48" s="30"/>
      <c r="I48" s="30"/>
      <c r="J48" s="95">
        <v>0.0</v>
      </c>
      <c r="K48" s="30"/>
      <c r="L48" s="95">
        <v>311.0</v>
      </c>
      <c r="M48" s="30"/>
      <c r="N48" s="17"/>
      <c r="O48" s="34"/>
      <c r="P48" s="17"/>
      <c r="Q48" s="17"/>
      <c r="R48" s="17"/>
      <c r="S48" s="34"/>
      <c r="T48" s="17"/>
      <c r="U48" s="17"/>
      <c r="V48" s="17"/>
      <c r="W48" s="65"/>
      <c r="X48" s="17"/>
      <c r="Y48" s="65"/>
      <c r="Z48" s="17"/>
      <c r="AA48" s="17"/>
      <c r="AB48" s="17"/>
      <c r="AC48" s="17"/>
      <c r="AD48" s="17"/>
      <c r="AE48" s="17"/>
      <c r="AF48" s="17"/>
      <c r="AG48" s="17"/>
      <c r="AH48" s="17"/>
    </row>
    <row r="49">
      <c r="A49" s="17"/>
      <c r="B49" s="31" t="s">
        <v>147</v>
      </c>
      <c r="C49" s="30"/>
      <c r="D49" s="30"/>
      <c r="E49" s="30"/>
      <c r="F49" s="31" t="s">
        <v>148</v>
      </c>
      <c r="G49" s="30"/>
      <c r="H49" s="30"/>
      <c r="I49" s="30"/>
      <c r="J49" s="95">
        <v>0.0</v>
      </c>
      <c r="K49" s="30"/>
      <c r="L49" s="95">
        <v>591.1</v>
      </c>
      <c r="M49" s="30"/>
      <c r="N49" s="17"/>
      <c r="O49" s="34"/>
      <c r="P49" s="17"/>
      <c r="Q49" s="17"/>
      <c r="R49" s="17"/>
      <c r="S49" s="34"/>
      <c r="T49" s="17"/>
      <c r="U49" s="17"/>
      <c r="V49" s="17"/>
      <c r="W49" s="65"/>
      <c r="X49" s="17"/>
      <c r="Y49" s="65"/>
      <c r="Z49" s="17"/>
      <c r="AA49" s="17"/>
      <c r="AB49" s="17"/>
      <c r="AC49" s="17"/>
      <c r="AD49" s="17"/>
      <c r="AE49" s="17"/>
      <c r="AF49" s="17"/>
      <c r="AG49" s="17"/>
      <c r="AH49" s="17"/>
    </row>
    <row r="50">
      <c r="A50" s="17"/>
      <c r="B50" s="31" t="s">
        <v>149</v>
      </c>
      <c r="C50" s="30"/>
      <c r="D50" s="30"/>
      <c r="E50" s="30"/>
      <c r="F50" s="31" t="s">
        <v>150</v>
      </c>
      <c r="G50" s="30"/>
      <c r="H50" s="30"/>
      <c r="I50" s="30"/>
      <c r="J50" s="95">
        <v>0.0</v>
      </c>
      <c r="K50" s="30"/>
      <c r="L50" s="95">
        <v>0.0</v>
      </c>
      <c r="M50" s="30"/>
      <c r="N50" s="17"/>
      <c r="O50" s="34"/>
      <c r="P50" s="17"/>
      <c r="Q50" s="17"/>
      <c r="R50" s="17"/>
      <c r="S50" s="34"/>
      <c r="T50" s="17"/>
      <c r="U50" s="17"/>
      <c r="V50" s="17"/>
      <c r="W50" s="65"/>
      <c r="X50" s="17"/>
      <c r="Y50" s="65"/>
      <c r="Z50" s="17"/>
      <c r="AA50" s="17"/>
      <c r="AB50" s="17"/>
      <c r="AC50" s="17"/>
      <c r="AD50" s="17"/>
      <c r="AE50" s="17"/>
      <c r="AF50" s="17"/>
      <c r="AG50" s="17"/>
      <c r="AH50" s="17"/>
    </row>
    <row r="51">
      <c r="A51" s="17"/>
      <c r="B51" s="31" t="s">
        <v>151</v>
      </c>
      <c r="C51" s="30"/>
      <c r="D51" s="30"/>
      <c r="E51" s="30"/>
      <c r="F51" s="30"/>
      <c r="G51" s="30"/>
      <c r="H51" s="30"/>
      <c r="I51" s="30"/>
      <c r="J51" s="96">
        <v>0.7</v>
      </c>
      <c r="K51" s="30"/>
      <c r="L51" s="96">
        <v>0.7</v>
      </c>
      <c r="M51" s="30"/>
      <c r="N51" s="17"/>
      <c r="O51" s="34"/>
      <c r="P51" s="17"/>
      <c r="Q51" s="17"/>
      <c r="R51" s="17"/>
      <c r="S51" s="17"/>
      <c r="T51" s="17"/>
      <c r="U51" s="17"/>
      <c r="V51" s="17"/>
      <c r="W51" s="97"/>
      <c r="X51" s="17"/>
      <c r="Y51" s="97"/>
      <c r="Z51" s="17"/>
      <c r="AA51" s="17"/>
      <c r="AB51" s="17"/>
      <c r="AC51" s="17"/>
      <c r="AD51" s="17"/>
      <c r="AE51" s="17"/>
      <c r="AF51" s="17"/>
      <c r="AG51" s="17"/>
      <c r="AH51" s="17"/>
    </row>
    <row r="52">
      <c r="A52" s="17"/>
      <c r="B52" s="31" t="s">
        <v>152</v>
      </c>
      <c r="C52" s="30"/>
      <c r="D52" s="30"/>
      <c r="E52" s="30"/>
      <c r="F52" s="30"/>
      <c r="G52" s="30"/>
      <c r="H52" s="30"/>
      <c r="I52" s="30"/>
      <c r="J52" s="98" t="s">
        <v>26</v>
      </c>
      <c r="K52" s="30"/>
      <c r="L52" s="32" t="s">
        <v>26</v>
      </c>
      <c r="M52" s="30"/>
      <c r="N52" s="17"/>
      <c r="O52" s="34"/>
      <c r="P52" s="17"/>
      <c r="Q52" s="17"/>
      <c r="R52" s="17"/>
      <c r="S52" s="17"/>
      <c r="T52" s="17"/>
      <c r="U52" s="17"/>
      <c r="V52" s="17"/>
      <c r="W52" s="4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>
      <c r="A53" s="17"/>
      <c r="B53" s="31" t="s">
        <v>153</v>
      </c>
      <c r="C53" s="30"/>
      <c r="D53" s="30"/>
      <c r="E53" s="30"/>
      <c r="F53" s="30"/>
      <c r="G53" s="30"/>
      <c r="H53" s="30"/>
      <c r="I53" s="30"/>
      <c r="J53" s="90">
        <v>0.0</v>
      </c>
      <c r="K53" s="30"/>
      <c r="L53" s="90">
        <v>0.0</v>
      </c>
      <c r="M53" s="30"/>
      <c r="N53" s="17"/>
      <c r="O53" s="34"/>
      <c r="P53" s="17"/>
      <c r="Q53" s="17"/>
      <c r="R53" s="17"/>
      <c r="S53" s="17"/>
      <c r="T53" s="17"/>
      <c r="U53" s="17"/>
      <c r="V53" s="17"/>
      <c r="W53" s="92"/>
      <c r="X53" s="17"/>
      <c r="Y53" s="92"/>
      <c r="Z53" s="17"/>
      <c r="AA53" s="17"/>
      <c r="AB53" s="17"/>
      <c r="AC53" s="17"/>
      <c r="AD53" s="17"/>
      <c r="AE53" s="17"/>
      <c r="AF53" s="17"/>
      <c r="AG53" s="17"/>
      <c r="AH53" s="17"/>
    </row>
    <row r="54">
      <c r="A54" s="1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>
      <c r="A55" s="17"/>
      <c r="B55" s="13" t="s">
        <v>154</v>
      </c>
      <c r="N55" s="17"/>
      <c r="O55" s="15"/>
      <c r="P55" s="17"/>
      <c r="Q55" s="17"/>
      <c r="R55" s="17"/>
      <c r="S55" s="17"/>
      <c r="T55" s="17"/>
      <c r="U55" s="17"/>
      <c r="V55" s="17"/>
      <c r="W55" s="17"/>
    </row>
    <row r="56">
      <c r="A56" s="17"/>
      <c r="B56" s="31" t="s">
        <v>6</v>
      </c>
      <c r="C56" s="99" t="str">
        <f t="shared" ref="C56:C57" si="1">C2</f>
        <v>JAGC</v>
      </c>
      <c r="D56" s="84"/>
      <c r="E56" s="84"/>
      <c r="F56" s="84"/>
      <c r="G56" s="84"/>
      <c r="H56" s="84"/>
      <c r="I56" s="30"/>
      <c r="J56" s="31" t="s">
        <v>12</v>
      </c>
      <c r="K56" s="30"/>
      <c r="L56" s="100" t="str">
        <f>L2</f>
        <v>21/04/17.</v>
      </c>
      <c r="M56" s="30"/>
      <c r="N56" s="17"/>
      <c r="O56" s="34"/>
      <c r="P56" s="34"/>
      <c r="Q56" s="17"/>
      <c r="R56" s="17"/>
      <c r="S56" s="17"/>
      <c r="T56" s="17"/>
      <c r="U56" s="17"/>
      <c r="V56" s="17"/>
      <c r="W56" s="34"/>
      <c r="X56" s="17"/>
      <c r="Y56" s="35"/>
      <c r="Z56" s="17"/>
      <c r="AA56" s="17"/>
      <c r="AB56" s="17"/>
      <c r="AC56" s="17"/>
      <c r="AD56" s="17"/>
      <c r="AE56" s="17"/>
      <c r="AF56" s="17"/>
      <c r="AG56" s="17"/>
      <c r="AH56" s="17"/>
    </row>
    <row r="57">
      <c r="A57" s="17"/>
      <c r="B57" s="31" t="s">
        <v>4</v>
      </c>
      <c r="C57" s="99" t="str">
        <f t="shared" si="1"/>
        <v>PEBM</v>
      </c>
      <c r="D57" s="84"/>
      <c r="E57" s="84"/>
      <c r="F57" s="84"/>
      <c r="G57" s="84"/>
      <c r="H57" s="84"/>
      <c r="I57" s="30"/>
      <c r="J57" s="31" t="s">
        <v>22</v>
      </c>
      <c r="K57" s="30"/>
      <c r="L57" s="26" t="s">
        <v>3</v>
      </c>
      <c r="M57" s="30"/>
      <c r="N57" s="17"/>
      <c r="O57" s="34"/>
      <c r="P57" s="34"/>
      <c r="Q57" s="17"/>
      <c r="R57" s="17"/>
      <c r="S57" s="17"/>
      <c r="T57" s="17"/>
      <c r="U57" s="17"/>
      <c r="V57" s="17"/>
      <c r="W57" s="34"/>
      <c r="X57" s="17"/>
      <c r="Y57" s="34"/>
      <c r="Z57" s="17"/>
      <c r="AA57" s="17"/>
      <c r="AB57" s="17"/>
      <c r="AC57" s="17"/>
      <c r="AD57" s="17"/>
      <c r="AE57" s="17"/>
      <c r="AF57" s="17"/>
      <c r="AG57" s="17"/>
      <c r="AH57" s="17"/>
    </row>
    <row r="58">
      <c r="A58" s="1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>
      <c r="A59" s="17"/>
      <c r="B59" s="42" t="s">
        <v>79</v>
      </c>
      <c r="C59" s="30"/>
      <c r="D59" s="30"/>
      <c r="E59" s="30"/>
      <c r="F59" s="30"/>
      <c r="G59" s="30"/>
      <c r="H59" s="30"/>
      <c r="I59" s="30"/>
      <c r="J59" s="31" t="s">
        <v>71</v>
      </c>
      <c r="K59" s="30"/>
      <c r="L59" s="31" t="s">
        <v>72</v>
      </c>
      <c r="M59" s="30"/>
      <c r="N59" s="17"/>
      <c r="O59" s="43"/>
      <c r="P59" s="17"/>
      <c r="Q59" s="17"/>
      <c r="R59" s="17"/>
      <c r="S59" s="17"/>
      <c r="T59" s="17"/>
      <c r="U59" s="17"/>
      <c r="V59" s="17"/>
      <c r="W59" s="34"/>
      <c r="X59" s="17"/>
      <c r="Y59" s="34"/>
      <c r="Z59" s="17"/>
      <c r="AA59" s="17"/>
      <c r="AB59" s="17"/>
      <c r="AC59" s="17"/>
      <c r="AD59" s="17"/>
      <c r="AE59" s="17"/>
      <c r="AF59" s="17"/>
      <c r="AG59" s="17"/>
      <c r="AH59" s="17"/>
    </row>
    <row r="60">
      <c r="A60" s="17"/>
      <c r="B60" s="24" t="s">
        <v>80</v>
      </c>
      <c r="C60" s="30"/>
      <c r="D60" s="24" t="s">
        <v>81</v>
      </c>
      <c r="E60" s="30"/>
      <c r="F60" s="24" t="s">
        <v>84</v>
      </c>
      <c r="G60" s="30"/>
      <c r="H60" s="24" t="s">
        <v>85</v>
      </c>
      <c r="I60" s="30"/>
      <c r="J60" s="24" t="s">
        <v>87</v>
      </c>
      <c r="K60" s="30"/>
      <c r="L60" s="24" t="s">
        <v>87</v>
      </c>
      <c r="M60" s="30"/>
      <c r="N60" s="17"/>
      <c r="O60" s="33"/>
      <c r="P60" s="17"/>
      <c r="Q60" s="33"/>
      <c r="R60" s="17"/>
      <c r="S60" s="33"/>
      <c r="T60" s="17"/>
      <c r="U60" s="33"/>
      <c r="V60" s="17"/>
      <c r="W60" s="33"/>
      <c r="X60" s="17"/>
      <c r="Y60" s="33"/>
      <c r="Z60" s="17"/>
      <c r="AA60" s="17"/>
      <c r="AB60" s="101"/>
      <c r="AC60" s="101"/>
      <c r="AD60" s="101"/>
      <c r="AE60" s="101"/>
      <c r="AF60" s="101"/>
      <c r="AG60" s="101"/>
      <c r="AH60" s="17"/>
    </row>
    <row r="61">
      <c r="A61" s="17"/>
      <c r="B61" s="84"/>
      <c r="C61" s="30"/>
      <c r="D61" s="84"/>
      <c r="E61" s="30"/>
      <c r="F61" s="70"/>
      <c r="G61" s="30"/>
      <c r="H61" s="84"/>
      <c r="I61" s="30"/>
      <c r="J61" s="72"/>
      <c r="K61" s="30"/>
      <c r="L61" s="70"/>
      <c r="M61" s="30"/>
      <c r="N61" s="17"/>
      <c r="O61" s="17"/>
      <c r="P61" s="17"/>
      <c r="Q61" s="17"/>
      <c r="R61" s="17"/>
      <c r="S61" s="47"/>
      <c r="T61" s="17"/>
      <c r="U61" s="17"/>
      <c r="V61" s="17"/>
      <c r="W61" s="65"/>
      <c r="X61" s="17"/>
      <c r="Y61" s="47"/>
      <c r="Z61" s="17"/>
      <c r="AA61" s="102"/>
      <c r="AB61" s="103" t="s">
        <v>88</v>
      </c>
      <c r="AC61" s="104"/>
      <c r="AD61" s="104"/>
      <c r="AE61" s="104"/>
      <c r="AF61" s="104"/>
      <c r="AG61" s="105"/>
      <c r="AH61" s="17"/>
    </row>
    <row r="62">
      <c r="A62" s="17"/>
      <c r="B62" s="84"/>
      <c r="C62" s="30"/>
      <c r="D62" s="84"/>
      <c r="E62" s="30"/>
      <c r="F62" s="70"/>
      <c r="G62" s="30"/>
      <c r="H62" s="84"/>
      <c r="I62" s="30"/>
      <c r="J62" s="72"/>
      <c r="K62" s="30"/>
      <c r="L62" s="70"/>
      <c r="M62" s="30"/>
      <c r="N62" s="17"/>
      <c r="O62" s="17"/>
      <c r="P62" s="17"/>
      <c r="Q62" s="17"/>
      <c r="R62" s="17"/>
      <c r="S62" s="47"/>
      <c r="T62" s="17"/>
      <c r="U62" s="17"/>
      <c r="V62" s="17"/>
      <c r="W62" s="65"/>
      <c r="X62" s="17"/>
      <c r="Y62" s="47"/>
      <c r="Z62" s="17"/>
      <c r="AA62" s="102"/>
      <c r="AB62" s="106" t="s">
        <v>101</v>
      </c>
      <c r="AC62" s="106" t="s">
        <v>102</v>
      </c>
      <c r="AD62" s="106" t="s">
        <v>103</v>
      </c>
      <c r="AE62" s="106" t="s">
        <v>104</v>
      </c>
      <c r="AF62" s="106" t="s">
        <v>105</v>
      </c>
      <c r="AG62" s="106" t="s">
        <v>106</v>
      </c>
      <c r="AH62" s="17"/>
    </row>
    <row r="63">
      <c r="A63" s="17"/>
      <c r="B63" s="84"/>
      <c r="C63" s="30"/>
      <c r="D63" s="84"/>
      <c r="E63" s="30"/>
      <c r="F63" s="70"/>
      <c r="G63" s="30"/>
      <c r="H63" s="84"/>
      <c r="I63" s="30"/>
      <c r="J63" s="72"/>
      <c r="K63" s="30"/>
      <c r="L63" s="70"/>
      <c r="M63" s="30"/>
      <c r="N63" s="17"/>
      <c r="O63" s="17"/>
      <c r="P63" s="17"/>
      <c r="Q63" s="17"/>
      <c r="R63" s="17"/>
      <c r="S63" s="47"/>
      <c r="T63" s="17"/>
      <c r="U63" s="17"/>
      <c r="V63" s="17"/>
      <c r="W63" s="65"/>
      <c r="X63" s="17"/>
      <c r="Y63" s="47"/>
      <c r="Z63" s="17"/>
      <c r="AA63" s="102"/>
      <c r="AB63" s="107" t="s">
        <v>107</v>
      </c>
      <c r="AC63" s="108">
        <v>2.34</v>
      </c>
      <c r="AD63" s="108">
        <v>5.13</v>
      </c>
      <c r="AE63" s="108">
        <v>11.25</v>
      </c>
      <c r="AF63" s="108">
        <v>24.66</v>
      </c>
      <c r="AG63" s="108">
        <v>54.04</v>
      </c>
      <c r="AH63" s="17"/>
    </row>
    <row r="64">
      <c r="A64" s="17"/>
      <c r="B64" s="84"/>
      <c r="C64" s="30"/>
      <c r="D64" s="84"/>
      <c r="E64" s="30"/>
      <c r="F64" s="70"/>
      <c r="G64" s="30"/>
      <c r="H64" s="84"/>
      <c r="I64" s="30"/>
      <c r="J64" s="72"/>
      <c r="K64" s="30"/>
      <c r="L64" s="70"/>
      <c r="M64" s="30"/>
      <c r="N64" s="17"/>
      <c r="O64" s="17"/>
      <c r="P64" s="17"/>
      <c r="Q64" s="17"/>
      <c r="R64" s="17"/>
      <c r="S64" s="47"/>
      <c r="T64" s="17"/>
      <c r="U64" s="17"/>
      <c r="V64" s="17"/>
      <c r="W64" s="65"/>
      <c r="X64" s="17"/>
      <c r="Y64" s="47"/>
      <c r="Z64" s="17"/>
      <c r="AA64" s="102"/>
      <c r="AB64" s="107" t="s">
        <v>109</v>
      </c>
      <c r="AC64" s="108">
        <v>2.6</v>
      </c>
      <c r="AD64" s="108">
        <v>4.79</v>
      </c>
      <c r="AE64" s="108">
        <v>8.84</v>
      </c>
      <c r="AF64" s="108">
        <v>16.31</v>
      </c>
      <c r="AG64" s="108">
        <v>30.09</v>
      </c>
      <c r="AH64" s="17"/>
    </row>
    <row r="65">
      <c r="A65" s="17"/>
      <c r="B65" s="84"/>
      <c r="C65" s="30"/>
      <c r="D65" s="84"/>
      <c r="E65" s="30"/>
      <c r="F65" s="70"/>
      <c r="G65" s="30"/>
      <c r="H65" s="84"/>
      <c r="I65" s="30"/>
      <c r="J65" s="72"/>
      <c r="K65" s="30"/>
      <c r="L65" s="70"/>
      <c r="M65" s="30"/>
      <c r="N65" s="17"/>
      <c r="O65" s="17"/>
      <c r="P65" s="17"/>
      <c r="Q65" s="17"/>
      <c r="R65" s="17"/>
      <c r="S65" s="47"/>
      <c r="T65" s="17"/>
      <c r="U65" s="17"/>
      <c r="V65" s="17"/>
      <c r="W65" s="65"/>
      <c r="X65" s="17"/>
      <c r="Y65" s="47"/>
      <c r="Z65" s="17"/>
      <c r="AA65" s="102"/>
      <c r="AB65" s="107" t="s">
        <v>110</v>
      </c>
      <c r="AC65" s="108">
        <v>9.01</v>
      </c>
      <c r="AD65" s="108">
        <v>12.06</v>
      </c>
      <c r="AE65" s="108">
        <v>16.15</v>
      </c>
      <c r="AF65" s="108">
        <v>21.62</v>
      </c>
      <c r="AG65" s="108">
        <v>28.93</v>
      </c>
      <c r="AH65" s="17"/>
    </row>
    <row r="66">
      <c r="A66" s="17"/>
      <c r="B66" s="84"/>
      <c r="C66" s="30"/>
      <c r="D66" s="84"/>
      <c r="E66" s="30"/>
      <c r="F66" s="70"/>
      <c r="G66" s="30"/>
      <c r="H66" s="84"/>
      <c r="I66" s="30"/>
      <c r="J66" s="72"/>
      <c r="K66" s="30"/>
      <c r="L66" s="70"/>
      <c r="M66" s="30"/>
      <c r="N66" s="17"/>
      <c r="O66" s="17"/>
      <c r="P66" s="17"/>
      <c r="Q66" s="17"/>
      <c r="R66" s="17"/>
      <c r="S66" s="47"/>
      <c r="T66" s="17"/>
      <c r="U66" s="17"/>
      <c r="V66" s="17"/>
      <c r="W66" s="65"/>
      <c r="X66" s="17"/>
      <c r="Y66" s="47"/>
      <c r="Z66" s="17"/>
      <c r="AA66" s="102"/>
      <c r="AB66" s="107" t="s">
        <v>111</v>
      </c>
      <c r="AC66" s="108">
        <v>7.55</v>
      </c>
      <c r="AD66" s="108">
        <v>10.98</v>
      </c>
      <c r="AE66" s="108">
        <v>15.98</v>
      </c>
      <c r="AF66" s="108">
        <v>23.25</v>
      </c>
      <c r="AG66" s="108">
        <v>33.83</v>
      </c>
      <c r="AH66" s="17"/>
    </row>
    <row r="67">
      <c r="A67" s="17"/>
      <c r="B67" s="84"/>
      <c r="C67" s="30"/>
      <c r="D67" s="84"/>
      <c r="E67" s="30"/>
      <c r="F67" s="70"/>
      <c r="G67" s="30"/>
      <c r="H67" s="84"/>
      <c r="I67" s="30"/>
      <c r="J67" s="72"/>
      <c r="K67" s="30"/>
      <c r="L67" s="70"/>
      <c r="M67" s="30"/>
      <c r="N67" s="17"/>
      <c r="O67" s="17"/>
      <c r="P67" s="17"/>
      <c r="Q67" s="17"/>
      <c r="R67" s="17"/>
      <c r="S67" s="47"/>
      <c r="T67" s="17"/>
      <c r="U67" s="17"/>
      <c r="V67" s="17"/>
      <c r="W67" s="65"/>
      <c r="X67" s="17"/>
      <c r="Y67" s="47"/>
      <c r="Z67" s="17"/>
      <c r="AA67" s="102"/>
      <c r="AB67" s="107" t="s">
        <v>115</v>
      </c>
      <c r="AC67" s="108">
        <v>3.88</v>
      </c>
      <c r="AD67" s="108">
        <v>5.04</v>
      </c>
      <c r="AE67" s="108">
        <v>6.56</v>
      </c>
      <c r="AF67" s="108">
        <v>8.53</v>
      </c>
      <c r="AG67" s="108">
        <v>11.09</v>
      </c>
      <c r="AH67" s="17"/>
    </row>
    <row r="68">
      <c r="A68" s="17"/>
      <c r="B68" s="84"/>
      <c r="C68" s="30"/>
      <c r="D68" s="84"/>
      <c r="E68" s="30"/>
      <c r="F68" s="70"/>
      <c r="G68" s="30"/>
      <c r="H68" s="84"/>
      <c r="I68" s="30"/>
      <c r="J68" s="72"/>
      <c r="K68" s="30"/>
      <c r="L68" s="70"/>
      <c r="M68" s="30"/>
      <c r="N68" s="17"/>
      <c r="O68" s="17"/>
      <c r="P68" s="17"/>
      <c r="Q68" s="17"/>
      <c r="R68" s="17"/>
      <c r="S68" s="47"/>
      <c r="T68" s="17"/>
      <c r="U68" s="17"/>
      <c r="V68" s="17"/>
      <c r="W68" s="65"/>
      <c r="X68" s="17"/>
      <c r="Y68" s="47"/>
      <c r="Z68" s="17"/>
      <c r="AA68" s="102"/>
      <c r="AB68" s="107" t="s">
        <v>119</v>
      </c>
      <c r="AC68" s="108">
        <v>3.75</v>
      </c>
      <c r="AD68" s="108">
        <v>8.0</v>
      </c>
      <c r="AE68" s="108">
        <v>17.07</v>
      </c>
      <c r="AF68" s="108">
        <v>36.41</v>
      </c>
      <c r="AG68" s="108">
        <v>77.66</v>
      </c>
      <c r="AH68" s="17"/>
    </row>
    <row r="69">
      <c r="A69" s="17"/>
      <c r="B69" s="84"/>
      <c r="C69" s="30"/>
      <c r="D69" s="84"/>
      <c r="E69" s="30"/>
      <c r="F69" s="70"/>
      <c r="G69" s="30"/>
      <c r="H69" s="84"/>
      <c r="I69" s="30"/>
      <c r="J69" s="72"/>
      <c r="K69" s="30"/>
      <c r="L69" s="70"/>
      <c r="M69" s="30"/>
      <c r="N69" s="17"/>
      <c r="O69" s="17"/>
      <c r="P69" s="17"/>
      <c r="Q69" s="17"/>
      <c r="R69" s="17"/>
      <c r="S69" s="47"/>
      <c r="T69" s="17"/>
      <c r="U69" s="17"/>
      <c r="V69" s="17"/>
      <c r="W69" s="65"/>
      <c r="X69" s="17"/>
      <c r="Y69" s="47"/>
      <c r="Z69" s="17"/>
      <c r="AA69" s="17"/>
      <c r="AB69" s="17"/>
      <c r="AC69" s="17"/>
      <c r="AD69" s="17"/>
      <c r="AE69" s="17"/>
      <c r="AF69" s="17"/>
      <c r="AG69" s="17"/>
      <c r="AH69" s="17"/>
    </row>
    <row r="70">
      <c r="A70" s="17"/>
      <c r="B70" s="84"/>
      <c r="C70" s="30"/>
      <c r="D70" s="84"/>
      <c r="E70" s="30"/>
      <c r="F70" s="70"/>
      <c r="G70" s="30"/>
      <c r="H70" s="84"/>
      <c r="I70" s="30"/>
      <c r="J70" s="72"/>
      <c r="K70" s="30"/>
      <c r="L70" s="70"/>
      <c r="M70" s="30"/>
      <c r="N70" s="17"/>
      <c r="O70" s="17"/>
      <c r="P70" s="17"/>
      <c r="Q70" s="17"/>
      <c r="R70" s="17"/>
      <c r="S70" s="47"/>
      <c r="T70" s="17"/>
      <c r="U70" s="17"/>
      <c r="V70" s="17"/>
      <c r="W70" s="65"/>
      <c r="X70" s="17"/>
      <c r="Y70" s="47"/>
      <c r="Z70" s="17"/>
      <c r="AA70" s="17"/>
      <c r="AB70" s="17"/>
      <c r="AC70" s="17"/>
      <c r="AD70" s="17"/>
      <c r="AE70" s="17"/>
      <c r="AF70" s="17"/>
      <c r="AG70" s="17"/>
      <c r="AH70" s="17"/>
    </row>
    <row r="71">
      <c r="A71" s="17"/>
      <c r="B71" s="84"/>
      <c r="C71" s="30"/>
      <c r="D71" s="84"/>
      <c r="E71" s="30"/>
      <c r="F71" s="70"/>
      <c r="G71" s="30"/>
      <c r="H71" s="84"/>
      <c r="I71" s="30"/>
      <c r="J71" s="72"/>
      <c r="K71" s="30"/>
      <c r="L71" s="70"/>
      <c r="M71" s="30"/>
      <c r="N71" s="17"/>
      <c r="O71" s="17"/>
      <c r="P71" s="17"/>
      <c r="Q71" s="17"/>
      <c r="R71" s="17"/>
      <c r="S71" s="47"/>
      <c r="T71" s="17"/>
      <c r="U71" s="17"/>
      <c r="V71" s="17"/>
      <c r="W71" s="65"/>
      <c r="X71" s="17"/>
      <c r="Y71" s="47"/>
      <c r="Z71" s="17"/>
      <c r="AA71" s="17"/>
      <c r="AB71" s="17"/>
      <c r="AC71" s="17"/>
      <c r="AD71" s="17"/>
      <c r="AE71" s="17"/>
      <c r="AF71" s="17"/>
      <c r="AG71" s="17"/>
      <c r="AH71" s="17"/>
    </row>
    <row r="72">
      <c r="A72" s="17"/>
      <c r="B72" s="31" t="s">
        <v>155</v>
      </c>
      <c r="C72" s="30"/>
      <c r="D72" s="30"/>
      <c r="E72" s="30"/>
      <c r="F72" s="30"/>
      <c r="G72" s="30"/>
      <c r="H72" s="30"/>
      <c r="I72" s="30"/>
      <c r="J72" s="76">
        <f>SUM(J61:J71)</f>
        <v>0</v>
      </c>
      <c r="K72" s="30"/>
      <c r="L72" s="78">
        <f>SUM(L61:L71)</f>
        <v>0</v>
      </c>
      <c r="M72" s="30"/>
      <c r="N72" s="17"/>
      <c r="O72" s="34"/>
      <c r="P72" s="17"/>
      <c r="Q72" s="17"/>
      <c r="R72" s="17"/>
      <c r="S72" s="17"/>
      <c r="T72" s="17"/>
      <c r="U72" s="17"/>
      <c r="V72" s="17"/>
      <c r="W72" s="79"/>
      <c r="X72" s="17"/>
      <c r="Y72" s="81"/>
      <c r="Z72" s="17"/>
      <c r="AA72" s="17"/>
      <c r="AB72" s="17"/>
      <c r="AC72" s="17"/>
      <c r="AD72" s="17"/>
      <c r="AE72" s="17"/>
      <c r="AF72" s="17"/>
      <c r="AG72" s="17"/>
      <c r="AH72" s="17"/>
    </row>
    <row r="73">
      <c r="A73" s="17"/>
      <c r="B73" s="24" t="s">
        <v>121</v>
      </c>
      <c r="C73" s="30"/>
      <c r="D73" s="24" t="s">
        <v>81</v>
      </c>
      <c r="E73" s="30"/>
      <c r="F73" s="24" t="s">
        <v>84</v>
      </c>
      <c r="G73" s="30"/>
      <c r="H73" s="24" t="s">
        <v>85</v>
      </c>
      <c r="I73" s="30"/>
      <c r="J73" s="24" t="s">
        <v>87</v>
      </c>
      <c r="K73" s="24" t="s">
        <v>122</v>
      </c>
      <c r="L73" s="24" t="s">
        <v>87</v>
      </c>
      <c r="M73" s="24" t="s">
        <v>122</v>
      </c>
      <c r="N73" s="17"/>
      <c r="O73" s="33"/>
      <c r="P73" s="17"/>
      <c r="Q73" s="33"/>
      <c r="R73" s="17"/>
      <c r="S73" s="33"/>
      <c r="T73" s="17"/>
      <c r="U73" s="33"/>
      <c r="V73" s="17"/>
      <c r="W73" s="33"/>
      <c r="X73" s="33"/>
      <c r="Y73" s="33"/>
      <c r="Z73" s="33"/>
      <c r="AA73" s="17"/>
      <c r="AB73" s="17"/>
      <c r="AC73" s="17"/>
      <c r="AD73" s="17"/>
      <c r="AE73" s="17"/>
      <c r="AF73" s="17"/>
      <c r="AG73" s="17"/>
      <c r="AH73" s="17"/>
    </row>
    <row r="74">
      <c r="A74" s="17"/>
      <c r="B74" s="84"/>
      <c r="C74" s="30"/>
      <c r="D74" s="84"/>
      <c r="E74" s="30"/>
      <c r="F74" s="70"/>
      <c r="G74" s="30"/>
      <c r="H74" s="84"/>
      <c r="I74" s="30"/>
      <c r="J74" s="72"/>
      <c r="K74" s="30"/>
      <c r="L74" s="70"/>
      <c r="M74" s="30"/>
      <c r="N74" s="17"/>
      <c r="O74" s="17"/>
      <c r="P74" s="17"/>
      <c r="Q74" s="17"/>
      <c r="R74" s="17"/>
      <c r="S74" s="47"/>
      <c r="T74" s="17"/>
      <c r="U74" s="17"/>
      <c r="V74" s="17"/>
      <c r="W74" s="65"/>
      <c r="X74" s="17"/>
      <c r="Y74" s="47"/>
      <c r="Z74" s="17"/>
      <c r="AA74" s="17"/>
      <c r="AB74" s="17"/>
      <c r="AC74" s="17"/>
      <c r="AD74" s="17"/>
      <c r="AE74" s="17"/>
      <c r="AF74" s="17"/>
      <c r="AG74" s="17"/>
      <c r="AH74" s="17"/>
    </row>
    <row r="75">
      <c r="A75" s="17"/>
      <c r="B75" s="84"/>
      <c r="C75" s="30"/>
      <c r="D75" s="84"/>
      <c r="E75" s="30"/>
      <c r="F75" s="70"/>
      <c r="G75" s="30"/>
      <c r="H75" s="84"/>
      <c r="I75" s="30"/>
      <c r="J75" s="72"/>
      <c r="K75" s="30"/>
      <c r="L75" s="70"/>
      <c r="M75" s="30"/>
      <c r="N75" s="17"/>
      <c r="O75" s="17"/>
      <c r="P75" s="17"/>
      <c r="Q75" s="17"/>
      <c r="R75" s="17"/>
      <c r="S75" s="47"/>
      <c r="T75" s="17"/>
      <c r="U75" s="17"/>
      <c r="V75" s="17"/>
      <c r="W75" s="65"/>
      <c r="X75" s="17"/>
      <c r="Y75" s="47"/>
      <c r="Z75" s="17"/>
      <c r="AA75" s="17"/>
      <c r="AB75" s="17"/>
      <c r="AC75" s="17"/>
      <c r="AD75" s="17"/>
      <c r="AE75" s="17"/>
      <c r="AF75" s="17"/>
      <c r="AG75" s="17"/>
      <c r="AH75" s="17"/>
    </row>
    <row r="76">
      <c r="A76" s="17"/>
      <c r="B76" s="84"/>
      <c r="C76" s="30"/>
      <c r="D76" s="84"/>
      <c r="E76" s="30"/>
      <c r="F76" s="70"/>
      <c r="G76" s="30"/>
      <c r="H76" s="84"/>
      <c r="I76" s="30"/>
      <c r="J76" s="72"/>
      <c r="K76" s="30"/>
      <c r="L76" s="70"/>
      <c r="M76" s="30"/>
      <c r="N76" s="17"/>
      <c r="O76" s="17"/>
      <c r="P76" s="17"/>
      <c r="Q76" s="17"/>
      <c r="R76" s="17"/>
      <c r="S76" s="47"/>
      <c r="T76" s="17"/>
      <c r="U76" s="17"/>
      <c r="V76" s="17"/>
      <c r="W76" s="65"/>
      <c r="X76" s="17"/>
      <c r="Y76" s="47"/>
      <c r="Z76" s="17"/>
      <c r="AA76" s="17"/>
      <c r="AB76" s="17"/>
      <c r="AC76" s="17"/>
      <c r="AD76" s="17"/>
      <c r="AE76" s="17"/>
      <c r="AF76" s="17"/>
      <c r="AG76" s="17"/>
      <c r="AH76" s="17"/>
    </row>
    <row r="77">
      <c r="A77" s="17"/>
      <c r="B77" s="84"/>
      <c r="C77" s="30"/>
      <c r="D77" s="84"/>
      <c r="E77" s="30"/>
      <c r="F77" s="70"/>
      <c r="G77" s="30"/>
      <c r="H77" s="84"/>
      <c r="I77" s="30"/>
      <c r="J77" s="72"/>
      <c r="K77" s="30"/>
      <c r="L77" s="70"/>
      <c r="M77" s="30"/>
      <c r="N77" s="17"/>
      <c r="O77" s="17"/>
      <c r="P77" s="17"/>
      <c r="Q77" s="17"/>
      <c r="R77" s="17"/>
      <c r="S77" s="47"/>
      <c r="T77" s="17"/>
      <c r="U77" s="17"/>
      <c r="V77" s="17"/>
      <c r="W77" s="65"/>
      <c r="X77" s="17"/>
      <c r="Y77" s="47"/>
      <c r="Z77" s="17"/>
      <c r="AA77" s="17"/>
      <c r="AB77" s="17"/>
      <c r="AC77" s="17"/>
      <c r="AD77" s="17"/>
      <c r="AE77" s="17"/>
      <c r="AF77" s="17"/>
      <c r="AG77" s="17"/>
      <c r="AH77" s="17"/>
    </row>
    <row r="78">
      <c r="A78" s="17"/>
      <c r="B78" s="84"/>
      <c r="C78" s="30"/>
      <c r="D78" s="84"/>
      <c r="E78" s="30"/>
      <c r="F78" s="70"/>
      <c r="G78" s="30"/>
      <c r="H78" s="84"/>
      <c r="I78" s="30"/>
      <c r="J78" s="72"/>
      <c r="K78" s="30"/>
      <c r="L78" s="70"/>
      <c r="M78" s="30"/>
      <c r="N78" s="17"/>
      <c r="O78" s="17"/>
      <c r="P78" s="17"/>
      <c r="Q78" s="17"/>
      <c r="R78" s="17"/>
      <c r="S78" s="47"/>
      <c r="T78" s="17"/>
      <c r="U78" s="17"/>
      <c r="V78" s="17"/>
      <c r="W78" s="65"/>
      <c r="X78" s="17"/>
      <c r="Y78" s="47"/>
      <c r="Z78" s="17"/>
      <c r="AA78" s="17"/>
      <c r="AB78" s="17"/>
      <c r="AC78" s="17"/>
      <c r="AD78" s="17"/>
      <c r="AE78" s="17"/>
      <c r="AF78" s="17"/>
      <c r="AG78" s="17"/>
      <c r="AH78" s="17"/>
    </row>
    <row r="79">
      <c r="A79" s="17"/>
      <c r="B79" s="84"/>
      <c r="C79" s="30"/>
      <c r="D79" s="84"/>
      <c r="E79" s="30"/>
      <c r="F79" s="70"/>
      <c r="G79" s="30"/>
      <c r="H79" s="84"/>
      <c r="I79" s="30"/>
      <c r="J79" s="72"/>
      <c r="K79" s="30"/>
      <c r="L79" s="70"/>
      <c r="M79" s="30"/>
      <c r="N79" s="17"/>
      <c r="O79" s="17"/>
      <c r="P79" s="17"/>
      <c r="Q79" s="17"/>
      <c r="R79" s="17"/>
      <c r="S79" s="47"/>
      <c r="T79" s="17"/>
      <c r="U79" s="17"/>
      <c r="V79" s="17"/>
      <c r="W79" s="65"/>
      <c r="X79" s="17"/>
      <c r="Y79" s="47"/>
      <c r="Z79" s="17"/>
      <c r="AA79" s="17"/>
      <c r="AB79" s="17"/>
      <c r="AC79" s="17"/>
      <c r="AD79" s="17"/>
      <c r="AE79" s="17"/>
      <c r="AF79" s="17"/>
      <c r="AG79" s="17"/>
      <c r="AH79" s="17"/>
    </row>
    <row r="80">
      <c r="A80" s="17"/>
      <c r="B80" s="84"/>
      <c r="C80" s="30"/>
      <c r="D80" s="84"/>
      <c r="E80" s="30"/>
      <c r="F80" s="70"/>
      <c r="G80" s="30"/>
      <c r="H80" s="84"/>
      <c r="I80" s="30"/>
      <c r="J80" s="72"/>
      <c r="K80" s="30"/>
      <c r="L80" s="70"/>
      <c r="M80" s="30"/>
      <c r="N80" s="17"/>
      <c r="O80" s="17"/>
      <c r="P80" s="17"/>
      <c r="Q80" s="17"/>
      <c r="R80" s="17"/>
      <c r="S80" s="47"/>
      <c r="T80" s="17"/>
      <c r="U80" s="17"/>
      <c r="V80" s="17"/>
      <c r="W80" s="65"/>
      <c r="X80" s="17"/>
      <c r="Y80" s="47"/>
      <c r="Z80" s="17"/>
      <c r="AA80" s="17"/>
      <c r="AB80" s="17"/>
      <c r="AC80" s="17"/>
      <c r="AD80" s="17"/>
      <c r="AE80" s="17"/>
      <c r="AF80" s="17"/>
      <c r="AG80" s="17"/>
      <c r="AH80" s="17"/>
    </row>
    <row r="81">
      <c r="A81" s="17"/>
      <c r="B81" s="84"/>
      <c r="C81" s="30"/>
      <c r="D81" s="84"/>
      <c r="E81" s="30"/>
      <c r="F81" s="70"/>
      <c r="G81" s="30"/>
      <c r="H81" s="84"/>
      <c r="I81" s="30"/>
      <c r="J81" s="72"/>
      <c r="K81" s="30"/>
      <c r="L81" s="70"/>
      <c r="M81" s="30"/>
      <c r="N81" s="17"/>
      <c r="O81" s="17"/>
      <c r="P81" s="17"/>
      <c r="Q81" s="17"/>
      <c r="R81" s="17"/>
      <c r="S81" s="47"/>
      <c r="T81" s="17"/>
      <c r="U81" s="17"/>
      <c r="V81" s="17"/>
      <c r="W81" s="65"/>
      <c r="X81" s="17"/>
      <c r="Y81" s="47"/>
      <c r="Z81" s="17"/>
      <c r="AA81" s="17"/>
      <c r="AB81" s="17"/>
      <c r="AC81" s="17"/>
      <c r="AD81" s="17"/>
      <c r="AE81" s="17"/>
      <c r="AF81" s="17"/>
      <c r="AG81" s="17"/>
      <c r="AH81" s="17"/>
    </row>
    <row r="82">
      <c r="A82" s="17"/>
      <c r="B82" s="84"/>
      <c r="C82" s="30"/>
      <c r="D82" s="84"/>
      <c r="E82" s="30"/>
      <c r="F82" s="70"/>
      <c r="G82" s="30"/>
      <c r="H82" s="84"/>
      <c r="I82" s="30"/>
      <c r="J82" s="72"/>
      <c r="K82" s="30"/>
      <c r="L82" s="70"/>
      <c r="M82" s="30"/>
      <c r="N82" s="17"/>
      <c r="O82" s="17"/>
      <c r="P82" s="17"/>
      <c r="Q82" s="17"/>
      <c r="R82" s="17"/>
      <c r="S82" s="47"/>
      <c r="T82" s="17"/>
      <c r="U82" s="17"/>
      <c r="V82" s="17"/>
      <c r="W82" s="65"/>
      <c r="X82" s="17"/>
      <c r="Y82" s="47"/>
      <c r="Z82" s="17"/>
      <c r="AA82" s="17"/>
      <c r="AB82" s="17"/>
      <c r="AC82" s="17"/>
      <c r="AD82" s="17"/>
      <c r="AE82" s="17"/>
      <c r="AF82" s="17"/>
      <c r="AG82" s="17"/>
      <c r="AH82" s="17"/>
    </row>
    <row r="83">
      <c r="A83" s="17"/>
      <c r="B83" s="84"/>
      <c r="C83" s="30"/>
      <c r="D83" s="84"/>
      <c r="E83" s="30"/>
      <c r="F83" s="70"/>
      <c r="G83" s="30"/>
      <c r="H83" s="84"/>
      <c r="I83" s="30"/>
      <c r="J83" s="72"/>
      <c r="K83" s="30"/>
      <c r="L83" s="70"/>
      <c r="M83" s="30"/>
      <c r="N83" s="17"/>
      <c r="O83" s="17"/>
      <c r="P83" s="17"/>
      <c r="Q83" s="17"/>
      <c r="R83" s="17"/>
      <c r="S83" s="47"/>
      <c r="T83" s="17"/>
      <c r="U83" s="17"/>
      <c r="V83" s="17"/>
      <c r="W83" s="65"/>
      <c r="X83" s="17"/>
      <c r="Y83" s="47"/>
      <c r="Z83" s="17"/>
      <c r="AA83" s="17"/>
      <c r="AB83" s="17"/>
      <c r="AC83" s="17"/>
      <c r="AD83" s="17"/>
      <c r="AE83" s="17"/>
      <c r="AF83" s="17"/>
      <c r="AG83" s="17"/>
      <c r="AH83" s="17"/>
    </row>
    <row r="84">
      <c r="A84" s="17"/>
      <c r="B84" s="84"/>
      <c r="C84" s="30"/>
      <c r="D84" s="84"/>
      <c r="E84" s="30"/>
      <c r="F84" s="70"/>
      <c r="G84" s="30"/>
      <c r="H84" s="84"/>
      <c r="I84" s="30"/>
      <c r="J84" s="72"/>
      <c r="K84" s="30"/>
      <c r="L84" s="70"/>
      <c r="M84" s="30"/>
      <c r="N84" s="17"/>
      <c r="O84" s="17"/>
      <c r="P84" s="17"/>
      <c r="Q84" s="17"/>
      <c r="R84" s="17"/>
      <c r="S84" s="47"/>
      <c r="T84" s="17"/>
      <c r="U84" s="17"/>
      <c r="V84" s="17"/>
      <c r="W84" s="65"/>
      <c r="X84" s="17"/>
      <c r="Y84" s="47"/>
      <c r="Z84" s="17"/>
      <c r="AA84" s="17"/>
      <c r="AB84" s="17"/>
      <c r="AC84" s="17"/>
      <c r="AD84" s="17"/>
      <c r="AE84" s="17"/>
      <c r="AF84" s="17"/>
      <c r="AG84" s="17"/>
      <c r="AH84" s="17"/>
    </row>
    <row r="85">
      <c r="A85" s="17"/>
      <c r="B85" s="84"/>
      <c r="C85" s="30"/>
      <c r="D85" s="84"/>
      <c r="E85" s="30"/>
      <c r="F85" s="70"/>
      <c r="G85" s="30"/>
      <c r="H85" s="84"/>
      <c r="I85" s="30"/>
      <c r="J85" s="72"/>
      <c r="K85" s="30"/>
      <c r="L85" s="70"/>
      <c r="M85" s="30"/>
      <c r="N85" s="17"/>
      <c r="O85" s="17"/>
      <c r="P85" s="17"/>
      <c r="Q85" s="17"/>
      <c r="R85" s="17"/>
      <c r="S85" s="47"/>
      <c r="T85" s="17"/>
      <c r="U85" s="17"/>
      <c r="V85" s="17"/>
      <c r="W85" s="65"/>
      <c r="X85" s="17"/>
      <c r="Y85" s="47"/>
      <c r="Z85" s="17"/>
      <c r="AA85" s="17"/>
      <c r="AB85" s="17"/>
      <c r="AC85" s="17"/>
      <c r="AD85" s="17"/>
      <c r="AE85" s="17"/>
      <c r="AF85" s="17"/>
      <c r="AG85" s="17"/>
      <c r="AH85" s="17"/>
    </row>
    <row r="86">
      <c r="A86" s="17"/>
      <c r="B86" s="84"/>
      <c r="C86" s="30"/>
      <c r="D86" s="84"/>
      <c r="E86" s="30"/>
      <c r="F86" s="70"/>
      <c r="G86" s="30"/>
      <c r="H86" s="84"/>
      <c r="I86" s="30"/>
      <c r="J86" s="72"/>
      <c r="K86" s="30"/>
      <c r="L86" s="70"/>
      <c r="M86" s="30"/>
      <c r="N86" s="17"/>
      <c r="O86" s="17"/>
      <c r="P86" s="17"/>
      <c r="Q86" s="17"/>
      <c r="R86" s="17"/>
      <c r="S86" s="47"/>
      <c r="T86" s="17"/>
      <c r="U86" s="17"/>
      <c r="V86" s="17"/>
      <c r="W86" s="65"/>
      <c r="X86" s="17"/>
      <c r="Y86" s="47"/>
      <c r="Z86" s="17"/>
      <c r="AA86" s="17"/>
      <c r="AB86" s="17"/>
      <c r="AC86" s="17"/>
      <c r="AD86" s="17"/>
      <c r="AE86" s="17"/>
      <c r="AF86" s="17"/>
      <c r="AG86" s="17"/>
      <c r="AH86" s="17"/>
    </row>
    <row r="87">
      <c r="A87" s="17"/>
      <c r="B87" s="84"/>
      <c r="C87" s="30"/>
      <c r="D87" s="84"/>
      <c r="E87" s="30"/>
      <c r="F87" s="70"/>
      <c r="G87" s="30"/>
      <c r="H87" s="84"/>
      <c r="I87" s="30"/>
      <c r="J87" s="72"/>
      <c r="K87" s="30"/>
      <c r="L87" s="70"/>
      <c r="M87" s="30"/>
      <c r="N87" s="17"/>
      <c r="O87" s="17"/>
      <c r="P87" s="17"/>
      <c r="Q87" s="17"/>
      <c r="R87" s="17"/>
      <c r="S87" s="47"/>
      <c r="T87" s="17"/>
      <c r="U87" s="17"/>
      <c r="V87" s="17"/>
      <c r="W87" s="65"/>
      <c r="X87" s="17"/>
      <c r="Y87" s="47"/>
      <c r="Z87" s="17"/>
      <c r="AA87" s="17"/>
      <c r="AB87" s="17"/>
      <c r="AC87" s="17"/>
      <c r="AD87" s="17"/>
      <c r="AE87" s="17"/>
      <c r="AF87" s="17"/>
      <c r="AG87" s="17"/>
      <c r="AH87" s="17"/>
    </row>
    <row r="88">
      <c r="A88" s="17"/>
      <c r="B88" s="84"/>
      <c r="C88" s="30"/>
      <c r="D88" s="84"/>
      <c r="E88" s="30"/>
      <c r="F88" s="70"/>
      <c r="G88" s="30"/>
      <c r="H88" s="84"/>
      <c r="I88" s="30"/>
      <c r="J88" s="72"/>
      <c r="K88" s="30"/>
      <c r="L88" s="70"/>
      <c r="M88" s="30"/>
      <c r="N88" s="17"/>
      <c r="O88" s="17"/>
      <c r="P88" s="17"/>
      <c r="Q88" s="17"/>
      <c r="R88" s="17"/>
      <c r="S88" s="47"/>
      <c r="T88" s="17"/>
      <c r="U88" s="17"/>
      <c r="V88" s="17"/>
      <c r="W88" s="65"/>
      <c r="X88" s="17"/>
      <c r="Y88" s="47"/>
      <c r="Z88" s="17"/>
      <c r="AA88" s="17"/>
      <c r="AB88" s="17"/>
      <c r="AC88" s="17"/>
      <c r="AD88" s="17"/>
      <c r="AE88" s="17"/>
      <c r="AF88" s="17"/>
      <c r="AG88" s="17"/>
      <c r="AH88" s="17"/>
    </row>
    <row r="89">
      <c r="A89" s="17"/>
      <c r="B89" s="31" t="s">
        <v>156</v>
      </c>
      <c r="C89" s="30"/>
      <c r="D89" s="30"/>
      <c r="E89" s="30"/>
      <c r="F89" s="30"/>
      <c r="G89" s="30"/>
      <c r="H89" s="30"/>
      <c r="I89" s="30"/>
      <c r="J89" s="76">
        <f>SUM(J74:J88)</f>
        <v>0</v>
      </c>
      <c r="K89" s="30"/>
      <c r="L89" s="78">
        <f>SUM(L74:L88)</f>
        <v>0</v>
      </c>
      <c r="M89" s="30"/>
      <c r="N89" s="17"/>
      <c r="O89" s="34"/>
      <c r="P89" s="17"/>
      <c r="Q89" s="17"/>
      <c r="R89" s="17"/>
      <c r="S89" s="17"/>
      <c r="T89" s="17"/>
      <c r="U89" s="17"/>
      <c r="V89" s="17"/>
      <c r="W89" s="79"/>
      <c r="X89" s="17"/>
      <c r="Y89" s="81"/>
      <c r="Z89" s="17"/>
      <c r="AA89" s="17"/>
      <c r="AB89" s="17"/>
      <c r="AC89" s="17"/>
      <c r="AD89" s="17"/>
      <c r="AE89" s="17"/>
      <c r="AF89" s="17"/>
      <c r="AG89" s="17"/>
      <c r="AH89" s="17"/>
    </row>
    <row r="90">
      <c r="A90" s="17"/>
      <c r="B90" s="42" t="s">
        <v>128</v>
      </c>
      <c r="C90" s="30"/>
      <c r="D90" s="30"/>
      <c r="E90" s="30"/>
      <c r="F90" s="30"/>
      <c r="G90" s="30"/>
      <c r="H90" s="30"/>
      <c r="I90" s="30"/>
      <c r="J90" s="31" t="s">
        <v>87</v>
      </c>
      <c r="K90" s="30"/>
      <c r="L90" s="31" t="s">
        <v>87</v>
      </c>
      <c r="M90" s="30"/>
      <c r="N90" s="17"/>
      <c r="O90" s="43"/>
      <c r="P90" s="17"/>
      <c r="Q90" s="17"/>
      <c r="R90" s="17"/>
      <c r="S90" s="17"/>
      <c r="T90" s="17"/>
      <c r="U90" s="17"/>
      <c r="V90" s="17"/>
      <c r="W90" s="34"/>
      <c r="X90" s="17"/>
      <c r="Y90" s="34"/>
      <c r="Z90" s="17"/>
      <c r="AA90" s="17"/>
      <c r="AB90" s="17"/>
      <c r="AC90" s="17"/>
      <c r="AD90" s="17"/>
      <c r="AE90" s="17"/>
      <c r="AF90" s="17"/>
      <c r="AG90" s="17"/>
      <c r="AH90" s="17"/>
    </row>
    <row r="91">
      <c r="A91" s="17"/>
      <c r="B91" s="84"/>
      <c r="C91" s="84"/>
      <c r="D91" s="84"/>
      <c r="E91" s="84"/>
      <c r="F91" s="84"/>
      <c r="G91" s="84"/>
      <c r="H91" s="84"/>
      <c r="I91" s="30"/>
      <c r="J91" s="72"/>
      <c r="K91" s="30"/>
      <c r="L91" s="70"/>
      <c r="M91" s="30"/>
      <c r="N91" s="17"/>
      <c r="O91" s="17"/>
      <c r="P91" s="17"/>
      <c r="Q91" s="17"/>
      <c r="R91" s="17"/>
      <c r="S91" s="17"/>
      <c r="T91" s="17"/>
      <c r="U91" s="17"/>
      <c r="V91" s="17"/>
      <c r="W91" s="65"/>
      <c r="X91" s="17"/>
      <c r="Y91" s="47"/>
      <c r="Z91" s="17"/>
      <c r="AA91" s="17"/>
      <c r="AB91" s="17"/>
      <c r="AC91" s="17"/>
      <c r="AD91" s="17"/>
      <c r="AE91" s="17"/>
      <c r="AF91" s="17"/>
      <c r="AG91" s="17"/>
      <c r="AH91" s="17"/>
    </row>
    <row r="92">
      <c r="A92" s="17"/>
      <c r="B92" s="84"/>
      <c r="C92" s="84"/>
      <c r="D92" s="84"/>
      <c r="E92" s="84"/>
      <c r="F92" s="84"/>
      <c r="G92" s="84"/>
      <c r="H92" s="84"/>
      <c r="I92" s="30"/>
      <c r="J92" s="72"/>
      <c r="K92" s="30"/>
      <c r="L92" s="70"/>
      <c r="M92" s="30"/>
      <c r="N92" s="17"/>
      <c r="O92" s="17"/>
      <c r="P92" s="17"/>
      <c r="Q92" s="17"/>
      <c r="R92" s="17"/>
      <c r="S92" s="17"/>
      <c r="T92" s="17"/>
      <c r="U92" s="17"/>
      <c r="V92" s="17"/>
      <c r="W92" s="65"/>
      <c r="X92" s="17"/>
      <c r="Y92" s="47"/>
      <c r="Z92" s="17"/>
      <c r="AA92" s="17"/>
      <c r="AB92" s="17"/>
      <c r="AC92" s="17"/>
      <c r="AD92" s="17"/>
      <c r="AE92" s="17"/>
      <c r="AF92" s="17"/>
      <c r="AG92" s="17"/>
      <c r="AH92" s="17"/>
    </row>
    <row r="93">
      <c r="A93" s="17"/>
      <c r="B93" s="84"/>
      <c r="C93" s="84"/>
      <c r="D93" s="84"/>
      <c r="E93" s="84"/>
      <c r="F93" s="84"/>
      <c r="G93" s="84"/>
      <c r="H93" s="84"/>
      <c r="I93" s="30"/>
      <c r="J93" s="72"/>
      <c r="K93" s="30"/>
      <c r="L93" s="70"/>
      <c r="M93" s="30"/>
      <c r="N93" s="17"/>
      <c r="O93" s="17"/>
      <c r="P93" s="17"/>
      <c r="Q93" s="17"/>
      <c r="R93" s="17"/>
      <c r="S93" s="17"/>
      <c r="T93" s="17"/>
      <c r="U93" s="17"/>
      <c r="V93" s="17"/>
      <c r="W93" s="65"/>
      <c r="X93" s="17"/>
      <c r="Y93" s="47"/>
      <c r="Z93" s="17"/>
      <c r="AA93" s="17"/>
      <c r="AB93" s="17"/>
      <c r="AC93" s="17"/>
      <c r="AD93" s="17"/>
      <c r="AE93" s="17"/>
      <c r="AF93" s="17"/>
      <c r="AG93" s="17"/>
      <c r="AH93" s="17"/>
    </row>
    <row r="94">
      <c r="A94" s="17"/>
      <c r="B94" s="84"/>
      <c r="C94" s="84"/>
      <c r="D94" s="84"/>
      <c r="E94" s="84"/>
      <c r="F94" s="84"/>
      <c r="G94" s="84"/>
      <c r="H94" s="84"/>
      <c r="I94" s="30"/>
      <c r="J94" s="72"/>
      <c r="K94" s="30"/>
      <c r="L94" s="70"/>
      <c r="M94" s="30"/>
      <c r="N94" s="17"/>
      <c r="O94" s="17"/>
      <c r="P94" s="17"/>
      <c r="Q94" s="17"/>
      <c r="R94" s="17"/>
      <c r="S94" s="17"/>
      <c r="T94" s="17"/>
      <c r="U94" s="17"/>
      <c r="V94" s="17"/>
      <c r="W94" s="65"/>
      <c r="X94" s="17"/>
      <c r="Y94" s="47"/>
      <c r="Z94" s="17"/>
      <c r="AA94" s="17"/>
      <c r="AB94" s="17"/>
      <c r="AC94" s="17"/>
      <c r="AD94" s="17"/>
      <c r="AE94" s="17"/>
      <c r="AF94" s="17"/>
      <c r="AG94" s="17"/>
      <c r="AH94" s="17"/>
    </row>
    <row r="95">
      <c r="A95" s="17"/>
      <c r="B95" s="84"/>
      <c r="C95" s="84"/>
      <c r="D95" s="84"/>
      <c r="E95" s="84"/>
      <c r="F95" s="84"/>
      <c r="G95" s="84"/>
      <c r="H95" s="84"/>
      <c r="I95" s="30"/>
      <c r="J95" s="72"/>
      <c r="K95" s="30"/>
      <c r="L95" s="70"/>
      <c r="M95" s="30"/>
      <c r="N95" s="17"/>
      <c r="O95" s="17"/>
      <c r="P95" s="17"/>
      <c r="Q95" s="17"/>
      <c r="R95" s="17"/>
      <c r="S95" s="17"/>
      <c r="T95" s="17"/>
      <c r="U95" s="17"/>
      <c r="V95" s="17"/>
      <c r="W95" s="65"/>
      <c r="X95" s="17"/>
      <c r="Y95" s="47"/>
      <c r="Z95" s="17"/>
      <c r="AA95" s="17"/>
      <c r="AB95" s="17"/>
      <c r="AC95" s="17"/>
      <c r="AD95" s="17"/>
      <c r="AE95" s="17"/>
      <c r="AF95" s="17"/>
      <c r="AG95" s="17"/>
      <c r="AH95" s="17"/>
    </row>
    <row r="96">
      <c r="A96" s="17"/>
      <c r="B96" s="84"/>
      <c r="C96" s="84"/>
      <c r="D96" s="84"/>
      <c r="E96" s="84"/>
      <c r="F96" s="84"/>
      <c r="G96" s="84"/>
      <c r="H96" s="84"/>
      <c r="I96" s="30"/>
      <c r="J96" s="72"/>
      <c r="K96" s="30"/>
      <c r="L96" s="70"/>
      <c r="M96" s="30"/>
      <c r="N96" s="17"/>
      <c r="O96" s="17"/>
      <c r="P96" s="17"/>
      <c r="Q96" s="17"/>
      <c r="R96" s="17"/>
      <c r="S96" s="17"/>
      <c r="T96" s="17"/>
      <c r="U96" s="17"/>
      <c r="V96" s="17"/>
      <c r="W96" s="65"/>
      <c r="X96" s="17"/>
      <c r="Y96" s="47"/>
      <c r="Z96" s="17"/>
      <c r="AA96" s="17"/>
      <c r="AB96" s="17"/>
      <c r="AC96" s="17"/>
      <c r="AD96" s="17"/>
      <c r="AE96" s="17"/>
      <c r="AF96" s="17"/>
      <c r="AG96" s="17"/>
      <c r="AH96" s="17"/>
    </row>
    <row r="97">
      <c r="A97" s="17"/>
      <c r="B97" s="84"/>
      <c r="C97" s="84"/>
      <c r="D97" s="84"/>
      <c r="E97" s="84"/>
      <c r="F97" s="84"/>
      <c r="G97" s="84"/>
      <c r="H97" s="84"/>
      <c r="I97" s="30"/>
      <c r="J97" s="72"/>
      <c r="K97" s="30"/>
      <c r="L97" s="70"/>
      <c r="M97" s="30"/>
      <c r="N97" s="17"/>
      <c r="O97" s="17"/>
      <c r="P97" s="17"/>
      <c r="Q97" s="17"/>
      <c r="R97" s="17"/>
      <c r="S97" s="17"/>
      <c r="T97" s="17"/>
      <c r="U97" s="17"/>
      <c r="V97" s="17"/>
      <c r="W97" s="65"/>
      <c r="X97" s="17"/>
      <c r="Y97" s="47"/>
      <c r="Z97" s="17"/>
      <c r="AA97" s="17"/>
      <c r="AB97" s="17"/>
      <c r="AC97" s="17"/>
      <c r="AD97" s="17"/>
      <c r="AE97" s="17"/>
      <c r="AF97" s="17"/>
      <c r="AG97" s="17"/>
      <c r="AH97" s="17"/>
    </row>
    <row r="98">
      <c r="A98" s="17"/>
      <c r="B98" s="84"/>
      <c r="C98" s="84"/>
      <c r="D98" s="84"/>
      <c r="E98" s="84"/>
      <c r="F98" s="84"/>
      <c r="G98" s="84"/>
      <c r="H98" s="84"/>
      <c r="I98" s="30"/>
      <c r="J98" s="72"/>
      <c r="K98" s="30"/>
      <c r="L98" s="70"/>
      <c r="M98" s="30"/>
      <c r="N98" s="17"/>
      <c r="O98" s="17"/>
      <c r="P98" s="17"/>
      <c r="Q98" s="17"/>
      <c r="R98" s="17"/>
      <c r="S98" s="17"/>
      <c r="T98" s="17"/>
      <c r="U98" s="17"/>
      <c r="V98" s="17"/>
      <c r="W98" s="65"/>
      <c r="X98" s="17"/>
      <c r="Y98" s="47"/>
      <c r="Z98" s="17"/>
      <c r="AA98" s="17"/>
      <c r="AB98" s="17"/>
      <c r="AC98" s="17"/>
      <c r="AD98" s="17"/>
      <c r="AE98" s="17"/>
      <c r="AF98" s="17"/>
      <c r="AG98" s="17"/>
      <c r="AH98" s="17"/>
    </row>
    <row r="99">
      <c r="A99" s="17"/>
      <c r="B99" s="84"/>
      <c r="C99" s="84"/>
      <c r="D99" s="84"/>
      <c r="E99" s="84"/>
      <c r="F99" s="84"/>
      <c r="G99" s="84"/>
      <c r="H99" s="84"/>
      <c r="I99" s="30"/>
      <c r="J99" s="72"/>
      <c r="K99" s="30"/>
      <c r="L99" s="70"/>
      <c r="M99" s="30"/>
      <c r="N99" s="17"/>
      <c r="O99" s="17"/>
      <c r="P99" s="17"/>
      <c r="Q99" s="17"/>
      <c r="R99" s="17"/>
      <c r="S99" s="17"/>
      <c r="T99" s="17"/>
      <c r="U99" s="17"/>
      <c r="V99" s="17"/>
      <c r="W99" s="65"/>
      <c r="X99" s="17"/>
      <c r="Y99" s="47"/>
      <c r="Z99" s="17"/>
      <c r="AA99" s="17"/>
      <c r="AB99" s="17"/>
      <c r="AC99" s="17"/>
      <c r="AD99" s="17"/>
      <c r="AE99" s="17"/>
      <c r="AF99" s="17"/>
      <c r="AG99" s="17"/>
      <c r="AH99" s="17"/>
    </row>
    <row r="100">
      <c r="A100" s="17"/>
      <c r="B100" s="84"/>
      <c r="C100" s="84"/>
      <c r="D100" s="84"/>
      <c r="E100" s="84"/>
      <c r="F100" s="84"/>
      <c r="G100" s="84"/>
      <c r="H100" s="84"/>
      <c r="I100" s="30"/>
      <c r="J100" s="72"/>
      <c r="K100" s="30"/>
      <c r="L100" s="70"/>
      <c r="M100" s="30"/>
      <c r="N100" s="17"/>
      <c r="O100" s="17"/>
      <c r="P100" s="17"/>
      <c r="Q100" s="17"/>
      <c r="R100" s="17"/>
      <c r="S100" s="17"/>
      <c r="T100" s="17"/>
      <c r="U100" s="17"/>
      <c r="V100" s="17"/>
      <c r="W100" s="65"/>
      <c r="X100" s="17"/>
      <c r="Y100" s="4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>
      <c r="A101" s="17"/>
      <c r="B101" s="84"/>
      <c r="C101" s="84"/>
      <c r="D101" s="84"/>
      <c r="E101" s="84"/>
      <c r="F101" s="84"/>
      <c r="G101" s="84"/>
      <c r="H101" s="84"/>
      <c r="I101" s="30"/>
      <c r="J101" s="72"/>
      <c r="K101" s="30"/>
      <c r="L101" s="70"/>
      <c r="M101" s="30"/>
      <c r="N101" s="17"/>
      <c r="O101" s="17"/>
      <c r="P101" s="17"/>
      <c r="Q101" s="17"/>
      <c r="R101" s="17"/>
      <c r="S101" s="17"/>
      <c r="T101" s="17"/>
      <c r="U101" s="17"/>
      <c r="V101" s="17"/>
      <c r="W101" s="65"/>
      <c r="X101" s="17"/>
      <c r="Y101" s="4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>
      <c r="A102" s="17"/>
      <c r="B102" s="84"/>
      <c r="C102" s="84"/>
      <c r="D102" s="84"/>
      <c r="E102" s="84"/>
      <c r="F102" s="84"/>
      <c r="G102" s="84"/>
      <c r="H102" s="84"/>
      <c r="I102" s="30"/>
      <c r="J102" s="72"/>
      <c r="K102" s="30"/>
      <c r="L102" s="70"/>
      <c r="M102" s="30"/>
      <c r="N102" s="17"/>
      <c r="O102" s="17"/>
      <c r="P102" s="17"/>
      <c r="Q102" s="17"/>
      <c r="R102" s="17"/>
      <c r="S102" s="17"/>
      <c r="T102" s="17"/>
      <c r="U102" s="17"/>
      <c r="V102" s="17"/>
      <c r="W102" s="65"/>
      <c r="X102" s="17"/>
      <c r="Y102" s="4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>
      <c r="A103" s="17"/>
      <c r="B103" s="84"/>
      <c r="C103" s="84"/>
      <c r="D103" s="84"/>
      <c r="E103" s="84"/>
      <c r="F103" s="84"/>
      <c r="G103" s="84"/>
      <c r="H103" s="84"/>
      <c r="I103" s="30"/>
      <c r="J103" s="72"/>
      <c r="K103" s="30"/>
      <c r="L103" s="70"/>
      <c r="M103" s="30"/>
      <c r="N103" s="17"/>
      <c r="O103" s="17"/>
      <c r="P103" s="17"/>
      <c r="Q103" s="17"/>
      <c r="R103" s="17"/>
      <c r="S103" s="17"/>
      <c r="T103" s="17"/>
      <c r="U103" s="17"/>
      <c r="V103" s="17"/>
      <c r="W103" s="65"/>
      <c r="X103" s="17"/>
      <c r="Y103" s="4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>
      <c r="A104" s="17"/>
      <c r="B104" s="84"/>
      <c r="C104" s="84"/>
      <c r="D104" s="84"/>
      <c r="E104" s="84"/>
      <c r="F104" s="84"/>
      <c r="G104" s="84"/>
      <c r="H104" s="84"/>
      <c r="I104" s="30"/>
      <c r="J104" s="72"/>
      <c r="K104" s="30"/>
      <c r="L104" s="70"/>
      <c r="M104" s="30"/>
      <c r="N104" s="17"/>
      <c r="O104" s="17"/>
      <c r="P104" s="17"/>
      <c r="Q104" s="17"/>
      <c r="R104" s="17"/>
      <c r="S104" s="17"/>
      <c r="T104" s="17"/>
      <c r="U104" s="17"/>
      <c r="V104" s="17"/>
      <c r="W104" s="65"/>
      <c r="X104" s="17"/>
      <c r="Y104" s="4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>
      <c r="A105" s="17"/>
      <c r="B105" s="31" t="s">
        <v>157</v>
      </c>
      <c r="C105" s="30"/>
      <c r="D105" s="30"/>
      <c r="E105" s="30"/>
      <c r="F105" s="30"/>
      <c r="G105" s="30"/>
      <c r="H105" s="30"/>
      <c r="I105" s="30"/>
      <c r="J105" s="76">
        <f>SUM(J91:J104)</f>
        <v>0</v>
      </c>
      <c r="K105" s="30"/>
      <c r="L105" s="78">
        <f>SUM(L91:L104)</f>
        <v>0</v>
      </c>
      <c r="M105" s="30"/>
      <c r="N105" s="17"/>
      <c r="O105" s="34"/>
      <c r="P105" s="17"/>
      <c r="Q105" s="17"/>
      <c r="R105" s="17"/>
      <c r="S105" s="17"/>
      <c r="T105" s="17"/>
      <c r="U105" s="17"/>
      <c r="V105" s="17"/>
      <c r="W105" s="79"/>
      <c r="X105" s="17"/>
      <c r="Y105" s="81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>
      <c r="A106" s="1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</sheetData>
  <mergeCells count="11">
    <mergeCell ref="C2:H2"/>
    <mergeCell ref="B1:M1"/>
    <mergeCell ref="C3:H3"/>
    <mergeCell ref="N10:S10"/>
    <mergeCell ref="B34:H34"/>
    <mergeCell ref="B36:H36"/>
    <mergeCell ref="B55:M55"/>
    <mergeCell ref="B35:H35"/>
    <mergeCell ref="B33:H33"/>
    <mergeCell ref="B31:H31"/>
    <mergeCell ref="B32:H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</cols>
  <sheetData>
    <row r="1">
      <c r="A1" s="1"/>
      <c r="B1" s="5" t="s">
        <v>0</v>
      </c>
      <c r="C1" s="5" t="s">
        <v>3</v>
      </c>
      <c r="G1" s="5" t="s">
        <v>4</v>
      </c>
      <c r="H1" s="5" t="s">
        <v>5</v>
      </c>
      <c r="J1" s="7"/>
      <c r="K1" s="8"/>
      <c r="L1" s="8"/>
      <c r="M1" s="8"/>
      <c r="N1" s="4"/>
      <c r="O1" s="4"/>
      <c r="P1" s="4"/>
      <c r="Q1" s="4"/>
      <c r="R1" s="4"/>
      <c r="S1" s="4"/>
      <c r="T1" s="4"/>
      <c r="U1" s="4"/>
    </row>
    <row r="2">
      <c r="A2" s="1"/>
      <c r="B2" s="7"/>
      <c r="C2" s="7"/>
      <c r="D2" s="7"/>
      <c r="E2" s="7"/>
      <c r="F2" s="7"/>
      <c r="G2" s="7"/>
      <c r="H2" s="7"/>
      <c r="I2" s="1"/>
      <c r="J2" s="7"/>
      <c r="K2" s="4"/>
      <c r="L2" s="10"/>
      <c r="M2" s="4"/>
      <c r="N2" s="4"/>
      <c r="O2" s="4"/>
      <c r="P2" s="4"/>
      <c r="Q2" s="4"/>
      <c r="R2" s="4"/>
      <c r="S2" s="4"/>
      <c r="T2" s="4"/>
      <c r="U2" s="4"/>
    </row>
    <row r="3">
      <c r="A3" s="12" t="s">
        <v>7</v>
      </c>
      <c r="B3" s="14"/>
      <c r="C3" s="12" t="s">
        <v>9</v>
      </c>
      <c r="D3" s="16"/>
      <c r="E3" s="16"/>
      <c r="F3" s="16"/>
      <c r="G3" s="14"/>
      <c r="H3" s="12" t="s">
        <v>10</v>
      </c>
      <c r="I3" s="16"/>
      <c r="J3" s="14"/>
      <c r="K3" s="4"/>
      <c r="L3" s="19"/>
      <c r="M3" s="4"/>
      <c r="N3" s="4"/>
      <c r="O3" s="4"/>
      <c r="P3" s="4"/>
      <c r="Q3" s="4"/>
      <c r="R3" s="4"/>
      <c r="S3" s="4"/>
      <c r="T3" s="4"/>
      <c r="U3" s="4"/>
    </row>
    <row r="4">
      <c r="A4" s="21" t="s">
        <v>11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18</v>
      </c>
      <c r="H4" s="21" t="s">
        <v>12</v>
      </c>
      <c r="I4" s="21" t="s">
        <v>19</v>
      </c>
      <c r="J4" s="21" t="s">
        <v>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23">
        <v>1.0</v>
      </c>
      <c r="B5" s="21" t="s">
        <v>25</v>
      </c>
      <c r="C5" s="23">
        <v>55.0</v>
      </c>
      <c r="D5" s="27">
        <f t="shared" ref="D5:D15" si="2">C5/$C$15</f>
        <v>0.1964285714</v>
      </c>
      <c r="E5" s="23">
        <f t="shared" ref="E5:F5" si="1">C5</f>
        <v>55</v>
      </c>
      <c r="F5" s="27">
        <f t="shared" si="1"/>
        <v>0.1964285714</v>
      </c>
      <c r="G5" s="29" t="s">
        <v>31</v>
      </c>
      <c r="H5" s="29" t="s">
        <v>31</v>
      </c>
      <c r="I5" s="27">
        <f>D5</f>
        <v>0.1964285714</v>
      </c>
      <c r="J5" s="27">
        <f>I5</f>
        <v>0.1964285714</v>
      </c>
      <c r="K5" s="4"/>
      <c r="L5" s="19"/>
      <c r="M5" s="4"/>
      <c r="N5" s="4"/>
      <c r="O5" s="4"/>
      <c r="P5" s="4"/>
      <c r="Q5" s="4"/>
      <c r="R5" s="4"/>
      <c r="S5" s="4"/>
      <c r="T5" s="4"/>
      <c r="U5" s="4"/>
    </row>
    <row r="6">
      <c r="A6" s="23">
        <v>2.0</v>
      </c>
      <c r="B6" s="21" t="s">
        <v>45</v>
      </c>
      <c r="C6" s="23">
        <v>0.0</v>
      </c>
      <c r="D6" s="27">
        <f t="shared" si="2"/>
        <v>0</v>
      </c>
      <c r="E6" s="23">
        <f t="shared" ref="E6:F6" si="3">E5+C6</f>
        <v>55</v>
      </c>
      <c r="F6" s="27">
        <f t="shared" si="3"/>
        <v>0.1964285714</v>
      </c>
      <c r="G6" s="29" t="s">
        <v>31</v>
      </c>
      <c r="H6" s="29" t="s">
        <v>50</v>
      </c>
      <c r="I6" s="27">
        <v>0.0</v>
      </c>
      <c r="J6" s="27">
        <f t="shared" ref="J6:J14" si="5">J5+I6</f>
        <v>0.1964285714</v>
      </c>
      <c r="K6" s="4"/>
      <c r="L6" s="36"/>
      <c r="M6" s="4"/>
      <c r="N6" s="4"/>
      <c r="O6" s="4"/>
      <c r="P6" s="4"/>
      <c r="Q6" s="4"/>
      <c r="R6" s="4"/>
      <c r="S6" s="4"/>
      <c r="T6" s="4"/>
      <c r="U6" s="4"/>
    </row>
    <row r="7">
      <c r="A7" s="23">
        <v>3.0</v>
      </c>
      <c r="B7" s="21" t="s">
        <v>57</v>
      </c>
      <c r="C7" s="23">
        <v>0.0</v>
      </c>
      <c r="D7" s="27">
        <f t="shared" si="2"/>
        <v>0</v>
      </c>
      <c r="E7" s="23">
        <f t="shared" ref="E7:F7" si="4">E6+C7</f>
        <v>55</v>
      </c>
      <c r="F7" s="27">
        <f t="shared" si="4"/>
        <v>0.1964285714</v>
      </c>
      <c r="G7" s="29" t="s">
        <v>31</v>
      </c>
      <c r="H7" s="29" t="s">
        <v>50</v>
      </c>
      <c r="I7" s="27">
        <v>0.0</v>
      </c>
      <c r="J7" s="27">
        <f t="shared" si="5"/>
        <v>0.1964285714</v>
      </c>
      <c r="K7" s="4"/>
      <c r="L7" s="36"/>
      <c r="M7" s="4"/>
      <c r="N7" s="4"/>
      <c r="O7" s="4"/>
      <c r="P7" s="4"/>
      <c r="Q7" s="4"/>
      <c r="R7" s="4"/>
      <c r="S7" s="4"/>
      <c r="T7" s="4"/>
      <c r="U7" s="4"/>
    </row>
    <row r="8">
      <c r="A8" s="23">
        <v>4.0</v>
      </c>
      <c r="B8" s="21" t="s">
        <v>60</v>
      </c>
      <c r="C8" s="23">
        <v>127.0</v>
      </c>
      <c r="D8" s="27">
        <f t="shared" si="2"/>
        <v>0.4535714286</v>
      </c>
      <c r="E8" s="23">
        <f t="shared" ref="E8:F8" si="6">E7+C8</f>
        <v>182</v>
      </c>
      <c r="F8" s="27">
        <f t="shared" si="6"/>
        <v>0.65</v>
      </c>
      <c r="G8" s="29" t="s">
        <v>61</v>
      </c>
      <c r="H8" s="29" t="s">
        <v>62</v>
      </c>
      <c r="I8" s="27">
        <v>0.45357142857142857</v>
      </c>
      <c r="J8" s="27">
        <f t="shared" si="5"/>
        <v>0.65</v>
      </c>
      <c r="K8" s="4"/>
      <c r="L8" s="36"/>
      <c r="M8" s="4"/>
      <c r="N8" s="4"/>
      <c r="O8" s="4"/>
      <c r="P8" s="4"/>
      <c r="Q8" s="4"/>
      <c r="R8" s="4"/>
      <c r="S8" s="4"/>
      <c r="T8" s="4"/>
      <c r="U8" s="4"/>
    </row>
    <row r="9">
      <c r="A9" s="23">
        <v>5.0</v>
      </c>
      <c r="B9" s="21" t="s">
        <v>63</v>
      </c>
      <c r="C9" s="23">
        <v>17.0</v>
      </c>
      <c r="D9" s="27">
        <f t="shared" si="2"/>
        <v>0.06071428571</v>
      </c>
      <c r="E9" s="23">
        <f t="shared" ref="E9:F9" si="7">E8+C9</f>
        <v>199</v>
      </c>
      <c r="F9" s="27">
        <f t="shared" si="7"/>
        <v>0.7107142857</v>
      </c>
      <c r="G9" s="29" t="s">
        <v>61</v>
      </c>
      <c r="H9" s="29" t="s">
        <v>62</v>
      </c>
      <c r="I9" s="27">
        <v>0.060714285714285714</v>
      </c>
      <c r="J9" s="27">
        <f t="shared" si="5"/>
        <v>0.7107142857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23">
        <v>6.0</v>
      </c>
      <c r="B10" s="21" t="s">
        <v>64</v>
      </c>
      <c r="C10" s="23">
        <v>39.0</v>
      </c>
      <c r="D10" s="27">
        <f t="shared" si="2"/>
        <v>0.1392857143</v>
      </c>
      <c r="E10" s="23">
        <f t="shared" ref="E10:F10" si="8">E9+C10</f>
        <v>238</v>
      </c>
      <c r="F10" s="27">
        <f t="shared" si="8"/>
        <v>0.85</v>
      </c>
      <c r="G10" s="29" t="s">
        <v>74</v>
      </c>
      <c r="H10" s="29" t="s">
        <v>75</v>
      </c>
      <c r="I10" s="27">
        <v>0.1392857142857143</v>
      </c>
      <c r="J10" s="27">
        <f t="shared" si="5"/>
        <v>0.85</v>
      </c>
      <c r="K10" s="4"/>
      <c r="L10" s="19"/>
      <c r="M10" s="4"/>
      <c r="N10" s="4"/>
      <c r="O10" s="4"/>
      <c r="P10" s="4"/>
      <c r="Q10" s="4"/>
      <c r="R10" s="4"/>
      <c r="S10" s="4"/>
      <c r="T10" s="4"/>
      <c r="U10" s="4"/>
    </row>
    <row r="11">
      <c r="A11" s="23">
        <v>7.0</v>
      </c>
      <c r="B11" s="21" t="s">
        <v>65</v>
      </c>
      <c r="C11" s="23">
        <v>17.0</v>
      </c>
      <c r="D11" s="27">
        <f t="shared" si="2"/>
        <v>0.06071428571</v>
      </c>
      <c r="E11" s="23">
        <f t="shared" ref="E11:F11" si="9">E10+C11</f>
        <v>255</v>
      </c>
      <c r="F11" s="27">
        <f t="shared" si="9"/>
        <v>0.9107142857</v>
      </c>
      <c r="G11" s="29" t="s">
        <v>74</v>
      </c>
      <c r="H11" s="29" t="s">
        <v>75</v>
      </c>
      <c r="I11" s="27">
        <v>0.060714285714285714</v>
      </c>
      <c r="J11" s="27">
        <f t="shared" si="5"/>
        <v>0.9107142857</v>
      </c>
      <c r="K11" s="4"/>
      <c r="L11" s="36"/>
      <c r="M11" s="4"/>
      <c r="N11" s="4"/>
      <c r="O11" s="19"/>
      <c r="T11" s="4"/>
      <c r="U11" s="4"/>
    </row>
    <row r="12">
      <c r="A12" s="23">
        <v>8.0</v>
      </c>
      <c r="B12" s="21" t="s">
        <v>66</v>
      </c>
      <c r="C12" s="23">
        <v>2.0</v>
      </c>
      <c r="D12" s="27">
        <f t="shared" si="2"/>
        <v>0.007142857143</v>
      </c>
      <c r="E12" s="23">
        <f t="shared" ref="E12:F12" si="10">E11+C12</f>
        <v>257</v>
      </c>
      <c r="F12" s="27">
        <f t="shared" si="10"/>
        <v>0.9178571429</v>
      </c>
      <c r="G12" s="29" t="s">
        <v>82</v>
      </c>
      <c r="H12" s="29" t="s">
        <v>83</v>
      </c>
      <c r="I12" s="27">
        <v>0.007142857142857143</v>
      </c>
      <c r="J12" s="27">
        <f t="shared" si="5"/>
        <v>0.9178571429</v>
      </c>
      <c r="K12" s="4"/>
      <c r="L12" s="4"/>
      <c r="M12" s="4"/>
      <c r="N12" s="4"/>
      <c r="O12" s="19"/>
      <c r="P12" s="19"/>
      <c r="Q12" s="19"/>
      <c r="R12" s="19"/>
      <c r="S12" s="19"/>
      <c r="T12" s="19"/>
      <c r="U12" s="4"/>
    </row>
    <row r="13">
      <c r="A13" s="21">
        <v>9.0</v>
      </c>
      <c r="B13" s="52" t="s">
        <v>67</v>
      </c>
      <c r="C13" s="23">
        <v>15.0</v>
      </c>
      <c r="D13" s="27">
        <f t="shared" si="2"/>
        <v>0.05357142857</v>
      </c>
      <c r="E13" s="23">
        <f t="shared" ref="E13:F13" si="11">E12+C13</f>
        <v>272</v>
      </c>
      <c r="F13" s="27">
        <f t="shared" si="11"/>
        <v>0.9714285714</v>
      </c>
      <c r="G13" s="29" t="s">
        <v>82</v>
      </c>
      <c r="H13" s="29" t="s">
        <v>83</v>
      </c>
      <c r="I13" s="27">
        <v>0.05357142857142857</v>
      </c>
      <c r="J13" s="27">
        <f t="shared" si="5"/>
        <v>0.9714285714</v>
      </c>
      <c r="K13" s="4"/>
      <c r="L13" s="4"/>
      <c r="M13" s="4"/>
      <c r="N13" s="4"/>
      <c r="O13" s="19"/>
      <c r="P13" s="36"/>
      <c r="Q13" s="36"/>
      <c r="R13" s="36"/>
      <c r="S13" s="36"/>
      <c r="T13" s="36"/>
      <c r="U13" s="4"/>
    </row>
    <row r="14">
      <c r="A14" s="21">
        <v>10.0</v>
      </c>
      <c r="B14" s="52" t="s">
        <v>69</v>
      </c>
      <c r="C14" s="21">
        <v>8.0</v>
      </c>
      <c r="D14" s="27">
        <f t="shared" si="2"/>
        <v>0.02857142857</v>
      </c>
      <c r="E14" s="23">
        <f t="shared" ref="E14:F14" si="12">E13+C14</f>
        <v>280</v>
      </c>
      <c r="F14" s="27">
        <f t="shared" si="12"/>
        <v>1</v>
      </c>
      <c r="G14" s="29" t="s">
        <v>82</v>
      </c>
      <c r="H14" s="29" t="s">
        <v>83</v>
      </c>
      <c r="I14" s="27">
        <v>0.02857142857142857</v>
      </c>
      <c r="J14" s="27">
        <f t="shared" si="5"/>
        <v>1</v>
      </c>
      <c r="K14" s="4"/>
      <c r="L14" s="4"/>
      <c r="M14" s="4"/>
      <c r="N14" s="4"/>
      <c r="O14" s="19"/>
      <c r="P14" s="36"/>
      <c r="Q14" s="36"/>
      <c r="R14" s="36"/>
      <c r="S14" s="36"/>
      <c r="T14" s="36"/>
      <c r="U14" s="4"/>
    </row>
    <row r="15">
      <c r="A15" s="58"/>
      <c r="B15" s="52" t="s">
        <v>70</v>
      </c>
      <c r="C15" s="21">
        <v>280.0</v>
      </c>
      <c r="D15" s="27">
        <f t="shared" si="2"/>
        <v>1</v>
      </c>
      <c r="E15" s="23"/>
      <c r="F15" s="58"/>
      <c r="G15" s="58"/>
      <c r="H15" s="60"/>
      <c r="I15" s="27"/>
      <c r="J15" s="27"/>
      <c r="K15" s="4"/>
      <c r="L15" s="4"/>
      <c r="M15" s="4"/>
      <c r="N15" s="4"/>
      <c r="O15" s="19"/>
      <c r="P15" s="36"/>
      <c r="Q15" s="36"/>
      <c r="R15" s="36"/>
      <c r="S15" s="36"/>
      <c r="T15" s="36"/>
      <c r="U15" s="4"/>
    </row>
    <row r="16">
      <c r="A16" s="58"/>
      <c r="B16" s="62"/>
      <c r="C16" s="58"/>
      <c r="D16" s="58"/>
      <c r="E16" s="58"/>
      <c r="F16" s="58"/>
      <c r="G16" s="58"/>
      <c r="H16" s="60"/>
      <c r="I16" s="27"/>
      <c r="J16" s="27"/>
      <c r="K16" s="4"/>
      <c r="L16" s="36"/>
      <c r="M16" s="4"/>
      <c r="N16" s="4"/>
      <c r="O16" s="19"/>
      <c r="P16" s="36"/>
      <c r="Q16" s="36"/>
      <c r="R16" s="36"/>
      <c r="S16" s="36"/>
      <c r="T16" s="36"/>
      <c r="U16" s="4"/>
    </row>
    <row r="17">
      <c r="A17" s="66"/>
      <c r="B17" s="68"/>
      <c r="C17" s="66"/>
      <c r="D17" s="66"/>
      <c r="E17" s="66"/>
      <c r="F17" s="66"/>
      <c r="G17" s="66"/>
      <c r="H17" s="60"/>
      <c r="I17" s="27"/>
      <c r="J17" s="27"/>
      <c r="K17" s="4"/>
      <c r="L17" s="36"/>
      <c r="M17" s="4"/>
      <c r="N17" s="4"/>
      <c r="O17" s="19"/>
      <c r="P17" s="36"/>
      <c r="Q17" s="36"/>
      <c r="R17" s="36"/>
      <c r="S17" s="36"/>
      <c r="T17" s="36"/>
      <c r="U17" s="4"/>
    </row>
    <row r="18">
      <c r="A18" s="1"/>
      <c r="B18" s="7"/>
      <c r="C18" s="1"/>
      <c r="D18" s="7"/>
      <c r="E18" s="1"/>
      <c r="F18" s="7"/>
      <c r="G18" s="1"/>
      <c r="H18" s="7"/>
      <c r="I18" s="1"/>
      <c r="J18" s="7"/>
      <c r="K18" s="19"/>
      <c r="L18" s="19"/>
      <c r="M18" s="19"/>
      <c r="N18" s="4"/>
      <c r="O18" s="19"/>
      <c r="P18" s="36"/>
      <c r="Q18" s="36"/>
      <c r="R18" s="36"/>
      <c r="S18" s="36"/>
      <c r="T18" s="36"/>
      <c r="U18" s="4"/>
    </row>
    <row r="19">
      <c r="A19" s="4"/>
      <c r="B19" s="19"/>
      <c r="C19" s="4"/>
      <c r="D19" s="19"/>
      <c r="E19" s="4"/>
      <c r="F19" s="36"/>
      <c r="G19" s="4"/>
      <c r="H19" s="19"/>
      <c r="I19" s="4"/>
      <c r="J19" s="36"/>
      <c r="K19" s="4"/>
      <c r="L19" s="36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19"/>
      <c r="C20" s="4"/>
      <c r="D20" s="19"/>
      <c r="E20" s="4"/>
      <c r="F20" s="36"/>
      <c r="G20" s="4"/>
      <c r="H20" s="19"/>
      <c r="I20" s="4"/>
      <c r="J20" s="36"/>
      <c r="K20" s="4"/>
      <c r="L20" s="36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19"/>
      <c r="C21" s="4"/>
      <c r="D21" s="19"/>
      <c r="E21" s="4"/>
      <c r="F21" s="36"/>
      <c r="G21" s="4"/>
      <c r="H21" s="19"/>
      <c r="I21" s="4"/>
      <c r="J21" s="36"/>
      <c r="K21" s="4"/>
      <c r="L21" s="36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19"/>
      <c r="C22" s="4"/>
      <c r="D22" s="19"/>
      <c r="E22" s="4"/>
      <c r="F22" s="36"/>
      <c r="G22" s="4"/>
      <c r="H22" s="19"/>
      <c r="I22" s="4"/>
      <c r="J22" s="36"/>
      <c r="K22" s="4"/>
      <c r="L22" s="36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19"/>
      <c r="C23" s="4"/>
      <c r="D23" s="19"/>
      <c r="E23" s="4"/>
      <c r="F23" s="36"/>
      <c r="G23" s="4"/>
      <c r="H23" s="19"/>
      <c r="I23" s="4"/>
      <c r="J23" s="36"/>
      <c r="K23" s="4"/>
      <c r="L23" s="36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19"/>
      <c r="C24" s="4"/>
      <c r="D24" s="19"/>
      <c r="E24" s="4"/>
      <c r="F24" s="36"/>
      <c r="G24" s="4"/>
      <c r="H24" s="19"/>
      <c r="I24" s="4"/>
      <c r="J24" s="36"/>
      <c r="K24" s="4"/>
      <c r="L24" s="36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19"/>
      <c r="C25" s="4"/>
      <c r="D25" s="19"/>
      <c r="E25" s="4"/>
      <c r="F25" s="36"/>
      <c r="G25" s="4"/>
      <c r="H25" s="19"/>
      <c r="I25" s="4"/>
      <c r="J25" s="36"/>
      <c r="K25" s="4"/>
      <c r="L25" s="36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19"/>
      <c r="C27" s="4"/>
      <c r="D27" s="4"/>
      <c r="E27" s="4"/>
      <c r="F27" s="4"/>
      <c r="G27" s="4"/>
      <c r="H27" s="4"/>
      <c r="I27" s="4"/>
      <c r="J27" s="36"/>
      <c r="K27" s="4"/>
      <c r="L27" s="36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19"/>
      <c r="C28" s="4"/>
      <c r="D28" s="4"/>
      <c r="E28" s="4"/>
      <c r="F28" s="4"/>
      <c r="G28" s="4"/>
      <c r="H28" s="4"/>
      <c r="I28" s="4"/>
      <c r="J28" s="36"/>
      <c r="K28" s="4"/>
      <c r="L28" s="36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19"/>
      <c r="C29" s="4"/>
      <c r="D29" s="4"/>
      <c r="E29" s="4"/>
      <c r="F29" s="4"/>
      <c r="G29" s="4"/>
      <c r="H29" s="4"/>
      <c r="I29" s="4"/>
      <c r="J29" s="19"/>
      <c r="K29" s="4"/>
      <c r="L29" s="19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19"/>
      <c r="I30" s="4"/>
      <c r="J30" s="36"/>
      <c r="K30" s="4"/>
      <c r="L30" s="36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19"/>
      <c r="I31" s="4"/>
      <c r="J31" s="36"/>
      <c r="K31" s="4"/>
      <c r="L31" s="36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19"/>
      <c r="I32" s="4"/>
      <c r="J32" s="36"/>
      <c r="K32" s="4"/>
      <c r="L32" s="36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19"/>
      <c r="I33" s="4"/>
      <c r="J33" s="36"/>
      <c r="K33" s="4"/>
      <c r="L33" s="36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19"/>
      <c r="I34" s="4"/>
      <c r="J34" s="36"/>
      <c r="K34" s="4"/>
      <c r="L34" s="36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19"/>
      <c r="I35" s="4"/>
      <c r="J35" s="36"/>
      <c r="K35" s="4"/>
      <c r="L35" s="36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19"/>
      <c r="I36" s="4"/>
      <c r="J36" s="36"/>
      <c r="K36" s="4"/>
      <c r="L36" s="36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19"/>
      <c r="C37" s="4"/>
      <c r="D37" s="4"/>
      <c r="E37" s="4"/>
      <c r="F37" s="4"/>
      <c r="G37" s="4"/>
      <c r="H37" s="4"/>
      <c r="I37" s="4"/>
      <c r="J37" s="36"/>
      <c r="K37" s="4"/>
      <c r="L37" s="36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19"/>
      <c r="C38" s="4"/>
      <c r="D38" s="4"/>
      <c r="E38" s="4"/>
      <c r="F38" s="4"/>
      <c r="G38" s="4"/>
      <c r="H38" s="4"/>
      <c r="I38" s="4"/>
      <c r="J38" s="36"/>
      <c r="K38" s="4"/>
      <c r="L38" s="36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19"/>
      <c r="K40" s="4"/>
      <c r="L40" s="19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19"/>
      <c r="C41" s="4"/>
      <c r="D41" s="4"/>
      <c r="E41" s="4"/>
      <c r="F41" s="19"/>
      <c r="I41" s="4"/>
      <c r="J41" s="3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19"/>
      <c r="C42" s="4"/>
      <c r="D42" s="4"/>
      <c r="E42" s="4"/>
      <c r="F42" s="19"/>
      <c r="G42" s="4"/>
      <c r="H42" s="4"/>
      <c r="I42" s="4"/>
      <c r="J42" s="36"/>
      <c r="K42" s="4"/>
      <c r="L42" s="36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19"/>
      <c r="C43" s="4"/>
      <c r="D43" s="4"/>
      <c r="E43" s="4"/>
      <c r="F43" s="19"/>
      <c r="G43" s="4"/>
      <c r="H43" s="4"/>
      <c r="I43" s="4"/>
      <c r="J43" s="36"/>
      <c r="K43" s="4"/>
      <c r="L43" s="36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19"/>
      <c r="D44" s="4"/>
      <c r="E44" s="4"/>
      <c r="F44" s="19"/>
      <c r="I44" s="4"/>
      <c r="J44" s="3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19"/>
      <c r="C45" s="4"/>
      <c r="D45" s="4"/>
      <c r="E45" s="4"/>
      <c r="F45" s="19"/>
      <c r="I45" s="4"/>
      <c r="J45" s="3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19"/>
      <c r="G46" s="4"/>
      <c r="H46" s="4"/>
      <c r="I46" s="4"/>
      <c r="J46" s="3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19"/>
      <c r="C47" s="4"/>
      <c r="D47" s="4"/>
      <c r="E47" s="4"/>
      <c r="F47" s="19"/>
      <c r="J47" s="4"/>
      <c r="K47" s="4"/>
      <c r="L47" s="36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19"/>
      <c r="C48" s="4"/>
      <c r="D48" s="4"/>
      <c r="E48" s="4"/>
      <c r="F48" s="19"/>
      <c r="G48" s="4"/>
      <c r="H48" s="4"/>
      <c r="I48" s="4"/>
      <c r="J48" s="36"/>
      <c r="K48" s="4"/>
      <c r="L48" s="36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19"/>
      <c r="C49" s="4"/>
      <c r="D49" s="4"/>
      <c r="E49" s="4"/>
      <c r="F49" s="19"/>
      <c r="I49" s="4"/>
      <c r="J49" s="36"/>
      <c r="K49" s="4"/>
      <c r="L49" s="36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19"/>
      <c r="C50" s="4"/>
      <c r="D50" s="4"/>
      <c r="E50" s="4"/>
      <c r="F50" s="19"/>
      <c r="I50" s="4"/>
      <c r="J50" s="36"/>
      <c r="K50" s="4"/>
      <c r="L50" s="36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19"/>
      <c r="C51" s="4"/>
      <c r="D51" s="4"/>
      <c r="E51" s="4"/>
      <c r="F51" s="4"/>
      <c r="G51" s="4"/>
      <c r="H51" s="4"/>
      <c r="I51" s="4"/>
      <c r="J51" s="80"/>
      <c r="K51" s="4"/>
      <c r="L51" s="80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19"/>
      <c r="C52" s="4"/>
      <c r="D52" s="4"/>
      <c r="E52" s="4"/>
      <c r="F52" s="4"/>
      <c r="G52" s="4"/>
      <c r="H52" s="4"/>
      <c r="I52" s="4"/>
      <c r="J52" s="19"/>
      <c r="K52" s="4"/>
      <c r="L52" s="19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19"/>
      <c r="C53" s="4"/>
      <c r="D53" s="4"/>
      <c r="E53" s="4"/>
      <c r="F53" s="4"/>
      <c r="G53" s="4"/>
      <c r="H53" s="4"/>
      <c r="I53" s="4"/>
      <c r="J53" s="36"/>
      <c r="K53" s="4"/>
      <c r="L53" s="36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8"/>
      <c r="N55" s="4"/>
      <c r="O55" s="4"/>
      <c r="P55" s="4"/>
      <c r="Q55" s="4"/>
      <c r="R55" s="4"/>
      <c r="S55" s="4"/>
      <c r="T55" s="4"/>
      <c r="U55" s="4"/>
    </row>
    <row r="56">
      <c r="A56" s="4"/>
      <c r="B56" s="19"/>
      <c r="C56" s="19"/>
      <c r="I56" s="4"/>
      <c r="J56" s="19"/>
      <c r="K56" s="4"/>
      <c r="L56" s="10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19"/>
      <c r="C57" s="19"/>
      <c r="I57" s="4"/>
      <c r="J57" s="19"/>
      <c r="K57" s="4"/>
      <c r="L57" s="19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19"/>
      <c r="C59" s="4"/>
      <c r="D59" s="4"/>
      <c r="E59" s="4"/>
      <c r="F59" s="4"/>
      <c r="G59" s="4"/>
      <c r="H59" s="4"/>
      <c r="I59" s="4"/>
      <c r="J59" s="19"/>
      <c r="K59" s="4"/>
      <c r="L59" s="19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19"/>
      <c r="C60" s="4"/>
      <c r="D60" s="19"/>
      <c r="E60" s="4"/>
      <c r="F60" s="19"/>
      <c r="G60" s="4"/>
      <c r="H60" s="19"/>
      <c r="I60" s="4"/>
      <c r="J60" s="19"/>
      <c r="K60" s="4"/>
      <c r="L60" s="19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19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9"/>
      <c r="P62" s="19"/>
      <c r="Q62" s="19"/>
      <c r="R62" s="19"/>
      <c r="S62" s="19"/>
      <c r="T62" s="19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9"/>
      <c r="P63" s="36"/>
      <c r="Q63" s="36"/>
      <c r="R63" s="36"/>
      <c r="S63" s="36"/>
      <c r="T63" s="36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9"/>
      <c r="P64" s="36"/>
      <c r="Q64" s="36"/>
      <c r="R64" s="36"/>
      <c r="S64" s="36"/>
      <c r="T64" s="36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9"/>
      <c r="P65" s="36"/>
      <c r="Q65" s="36"/>
      <c r="R65" s="36"/>
      <c r="S65" s="36"/>
      <c r="T65" s="36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9"/>
      <c r="P66" s="36"/>
      <c r="Q66" s="36"/>
      <c r="R66" s="36"/>
      <c r="S66" s="36"/>
      <c r="T66" s="36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9"/>
      <c r="P67" s="36"/>
      <c r="Q67" s="36"/>
      <c r="R67" s="36"/>
      <c r="S67" s="36"/>
      <c r="T67" s="36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9"/>
      <c r="P68" s="36"/>
      <c r="Q68" s="36"/>
      <c r="R68" s="36"/>
      <c r="S68" s="36"/>
      <c r="T68" s="36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19"/>
      <c r="E72" s="4"/>
      <c r="F72" s="4"/>
      <c r="G72" s="4"/>
      <c r="H72" s="4"/>
      <c r="I72" s="4"/>
      <c r="J72" s="36"/>
      <c r="K72" s="4"/>
      <c r="L72" s="36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19"/>
      <c r="C73" s="4"/>
      <c r="D73" s="19"/>
      <c r="E73" s="4"/>
      <c r="F73" s="19"/>
      <c r="G73" s="4"/>
      <c r="H73" s="19"/>
      <c r="I73" s="4"/>
      <c r="J73" s="19"/>
      <c r="K73" s="19"/>
      <c r="L73" s="19"/>
      <c r="M73" s="19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19"/>
      <c r="E89" s="4"/>
      <c r="F89" s="4"/>
      <c r="G89" s="4"/>
      <c r="H89" s="4"/>
      <c r="I89" s="4"/>
      <c r="J89" s="36"/>
      <c r="K89" s="4"/>
      <c r="L89" s="36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19"/>
      <c r="C90" s="4"/>
      <c r="D90" s="4"/>
      <c r="E90" s="4"/>
      <c r="F90" s="4"/>
      <c r="G90" s="4"/>
      <c r="H90" s="4"/>
      <c r="I90" s="4"/>
      <c r="J90" s="19"/>
      <c r="K90" s="4"/>
      <c r="L90" s="19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19"/>
      <c r="C105" s="4"/>
      <c r="D105" s="4"/>
      <c r="E105" s="4"/>
      <c r="F105" s="4"/>
      <c r="G105" s="4"/>
      <c r="H105" s="4"/>
      <c r="I105" s="4"/>
      <c r="J105" s="36"/>
      <c r="K105" s="4"/>
      <c r="L105" s="36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mergeCells count="27">
    <mergeCell ref="C57:H57"/>
    <mergeCell ref="O61:S61"/>
    <mergeCell ref="B55:M55"/>
    <mergeCell ref="C56:H56"/>
    <mergeCell ref="B72:D72"/>
    <mergeCell ref="B89:D89"/>
    <mergeCell ref="F50:H50"/>
    <mergeCell ref="B35:H35"/>
    <mergeCell ref="B36:H36"/>
    <mergeCell ref="B33:H33"/>
    <mergeCell ref="B32:H32"/>
    <mergeCell ref="B31:H31"/>
    <mergeCell ref="B34:H34"/>
    <mergeCell ref="F41:H41"/>
    <mergeCell ref="H1:I1"/>
    <mergeCell ref="H3:J3"/>
    <mergeCell ref="O11:S11"/>
    <mergeCell ref="C1:F1"/>
    <mergeCell ref="A3:B3"/>
    <mergeCell ref="C3:G3"/>
    <mergeCell ref="B30:H30"/>
    <mergeCell ref="F44:H44"/>
    <mergeCell ref="F45:H45"/>
    <mergeCell ref="F47:I47"/>
    <mergeCell ref="B44:C44"/>
    <mergeCell ref="B46:F46"/>
    <mergeCell ref="F49:H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5" t="s">
        <v>108</v>
      </c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5" t="s">
        <v>6</v>
      </c>
      <c r="C3" s="5" t="s">
        <v>8</v>
      </c>
      <c r="G3" s="5" t="s">
        <v>12</v>
      </c>
      <c r="H3" s="75" t="s">
        <v>31</v>
      </c>
    </row>
    <row r="4">
      <c r="A4" s="1"/>
      <c r="B4" s="5" t="s">
        <v>0</v>
      </c>
      <c r="C4" s="5" t="s">
        <v>3</v>
      </c>
      <c r="G4" s="5" t="s">
        <v>4</v>
      </c>
      <c r="H4" s="5" t="s">
        <v>5</v>
      </c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58"/>
      <c r="B6" s="58"/>
      <c r="C6" s="77" t="s">
        <v>9</v>
      </c>
      <c r="D6" s="16"/>
      <c r="E6" s="14"/>
      <c r="F6" s="77" t="s">
        <v>10</v>
      </c>
      <c r="G6" s="16"/>
      <c r="H6" s="14"/>
      <c r="I6" s="58"/>
    </row>
    <row r="7">
      <c r="A7" s="21" t="s">
        <v>113</v>
      </c>
      <c r="B7" s="21" t="s">
        <v>18</v>
      </c>
      <c r="C7" s="21" t="s">
        <v>114</v>
      </c>
      <c r="D7" s="21" t="s">
        <v>116</v>
      </c>
      <c r="E7" s="21" t="s">
        <v>17</v>
      </c>
      <c r="F7" s="21" t="s">
        <v>114</v>
      </c>
      <c r="G7" s="21" t="s">
        <v>16</v>
      </c>
      <c r="H7" s="21" t="s">
        <v>20</v>
      </c>
      <c r="I7" s="21" t="s">
        <v>117</v>
      </c>
    </row>
    <row r="8">
      <c r="A8" s="23">
        <v>1.0</v>
      </c>
      <c r="B8" s="29" t="s">
        <v>31</v>
      </c>
      <c r="C8" s="23">
        <f>SUM('Task Planning Template'!C5:C7)</f>
        <v>55</v>
      </c>
      <c r="D8" s="23">
        <f>C8</f>
        <v>55</v>
      </c>
      <c r="E8" s="27">
        <f>C8/$D$17</f>
        <v>0.1964285714</v>
      </c>
      <c r="F8" s="23">
        <v>62.0</v>
      </c>
      <c r="G8" s="21">
        <f>F8</f>
        <v>62</v>
      </c>
      <c r="H8" s="27">
        <v>0.2</v>
      </c>
      <c r="I8" s="27">
        <f t="shared" ref="I8:I14" si="1">-H8+E8</f>
        <v>-0.003571428571</v>
      </c>
    </row>
    <row r="9">
      <c r="A9" s="23">
        <v>2.0</v>
      </c>
      <c r="B9" s="29" t="s">
        <v>120</v>
      </c>
      <c r="C9" s="23">
        <v>0.0</v>
      </c>
      <c r="D9" s="23">
        <f t="shared" ref="D9:D17" si="2">D8+C9</f>
        <v>55</v>
      </c>
      <c r="E9" s="27">
        <f t="shared" ref="E9:E17" si="3">(C9/$D$17)+E8</f>
        <v>0.1964285714</v>
      </c>
      <c r="F9" s="23">
        <v>0.0</v>
      </c>
      <c r="G9" s="21">
        <f t="shared" ref="G9:G14" si="4">G8+F9</f>
        <v>62</v>
      </c>
      <c r="H9" s="27">
        <v>0.2</v>
      </c>
      <c r="I9" s="27">
        <f t="shared" si="1"/>
        <v>-0.003571428571</v>
      </c>
    </row>
    <row r="10">
      <c r="A10" s="21">
        <v>3.0</v>
      </c>
      <c r="B10" s="29" t="s">
        <v>125</v>
      </c>
      <c r="C10" s="23">
        <v>0.0</v>
      </c>
      <c r="D10" s="23">
        <f t="shared" si="2"/>
        <v>55</v>
      </c>
      <c r="E10" s="27">
        <f t="shared" si="3"/>
        <v>0.1964285714</v>
      </c>
      <c r="F10" s="23">
        <v>0.0</v>
      </c>
      <c r="G10" s="21">
        <f t="shared" si="4"/>
        <v>62</v>
      </c>
      <c r="H10" s="27">
        <v>0.2</v>
      </c>
      <c r="I10" s="27">
        <f t="shared" si="1"/>
        <v>-0.003571428571</v>
      </c>
    </row>
    <row r="11">
      <c r="A11" s="23">
        <v>4.0</v>
      </c>
      <c r="B11" s="29" t="s">
        <v>50</v>
      </c>
      <c r="C11" s="23">
        <v>0.0</v>
      </c>
      <c r="D11" s="23">
        <f t="shared" si="2"/>
        <v>55</v>
      </c>
      <c r="E11" s="27">
        <f t="shared" si="3"/>
        <v>0.1964285714</v>
      </c>
      <c r="F11" s="23">
        <v>28.0</v>
      </c>
      <c r="G11" s="21">
        <f t="shared" si="4"/>
        <v>90</v>
      </c>
      <c r="H11" s="27">
        <v>0.2</v>
      </c>
      <c r="I11" s="27">
        <f t="shared" si="1"/>
        <v>-0.003571428571</v>
      </c>
    </row>
    <row r="12">
      <c r="A12" s="23">
        <v>5.0</v>
      </c>
      <c r="B12" s="29" t="s">
        <v>62</v>
      </c>
      <c r="C12" s="23">
        <v>0.0</v>
      </c>
      <c r="D12" s="23">
        <f t="shared" si="2"/>
        <v>55</v>
      </c>
      <c r="E12" s="27">
        <f t="shared" si="3"/>
        <v>0.1964285714</v>
      </c>
      <c r="F12" s="23">
        <v>69.0</v>
      </c>
      <c r="G12" s="21">
        <f t="shared" si="4"/>
        <v>159</v>
      </c>
      <c r="H12" s="27">
        <v>0.71</v>
      </c>
      <c r="I12" s="27">
        <f t="shared" si="1"/>
        <v>-0.5135714286</v>
      </c>
    </row>
    <row r="13">
      <c r="A13" s="23">
        <v>6.0</v>
      </c>
      <c r="B13" s="29" t="s">
        <v>75</v>
      </c>
      <c r="C13" s="23">
        <v>0.0</v>
      </c>
      <c r="D13" s="23">
        <f t="shared" si="2"/>
        <v>55</v>
      </c>
      <c r="E13" s="27">
        <f t="shared" si="3"/>
        <v>0.1964285714</v>
      </c>
      <c r="F13" s="23">
        <v>42.0</v>
      </c>
      <c r="G13" s="21">
        <f t="shared" si="4"/>
        <v>201</v>
      </c>
      <c r="H13" s="27">
        <v>0.91</v>
      </c>
      <c r="I13" s="27">
        <f t="shared" si="1"/>
        <v>-0.7135714286</v>
      </c>
    </row>
    <row r="14">
      <c r="A14" s="23"/>
      <c r="B14" s="29" t="s">
        <v>83</v>
      </c>
      <c r="C14" s="23">
        <v>0.0</v>
      </c>
      <c r="D14" s="23">
        <f t="shared" si="2"/>
        <v>55</v>
      </c>
      <c r="E14" s="27">
        <f t="shared" si="3"/>
        <v>0.1964285714</v>
      </c>
      <c r="F14" s="23">
        <v>36.0</v>
      </c>
      <c r="G14" s="21">
        <f t="shared" si="4"/>
        <v>237</v>
      </c>
      <c r="H14" s="27">
        <v>1.0</v>
      </c>
      <c r="I14" s="27">
        <f t="shared" si="1"/>
        <v>-0.8035714286</v>
      </c>
    </row>
    <row r="15">
      <c r="A15" s="85"/>
      <c r="B15" s="29" t="s">
        <v>61</v>
      </c>
      <c r="C15" s="85">
        <f>SUM('Task Planning Template'!C8:C9)</f>
        <v>144</v>
      </c>
      <c r="D15" s="23">
        <f t="shared" si="2"/>
        <v>199</v>
      </c>
      <c r="E15" s="27">
        <f t="shared" si="3"/>
        <v>0.7107142857</v>
      </c>
      <c r="F15" s="23"/>
      <c r="G15" s="21"/>
      <c r="H15" s="27"/>
      <c r="I15" s="27"/>
    </row>
    <row r="16">
      <c r="A16" s="21"/>
      <c r="B16" s="29" t="s">
        <v>74</v>
      </c>
      <c r="C16" s="21">
        <f>SUM('Task Planning Template'!C10:C11)</f>
        <v>56</v>
      </c>
      <c r="D16" s="23">
        <f t="shared" si="2"/>
        <v>255</v>
      </c>
      <c r="E16" s="27">
        <f t="shared" si="3"/>
        <v>0.9107142857</v>
      </c>
      <c r="F16" s="23"/>
      <c r="G16" s="21"/>
      <c r="H16" s="27"/>
      <c r="I16" s="27"/>
    </row>
    <row r="17">
      <c r="A17" s="21"/>
      <c r="B17" s="29" t="s">
        <v>82</v>
      </c>
      <c r="C17" s="21">
        <f>SUM('Task Planning Template'!C12:C14)</f>
        <v>25</v>
      </c>
      <c r="D17" s="23">
        <f t="shared" si="2"/>
        <v>280</v>
      </c>
      <c r="E17" s="27">
        <f t="shared" si="3"/>
        <v>1</v>
      </c>
      <c r="F17" s="23"/>
      <c r="G17" s="21"/>
      <c r="H17" s="27"/>
      <c r="I17" s="27"/>
    </row>
    <row r="18">
      <c r="A18" s="21"/>
      <c r="B18" s="60"/>
      <c r="C18" s="21"/>
      <c r="D18" s="23"/>
      <c r="E18" s="27"/>
      <c r="F18" s="23"/>
      <c r="G18" s="21"/>
      <c r="H18" s="27"/>
      <c r="I18" s="27"/>
    </row>
    <row r="19">
      <c r="A19" s="21"/>
      <c r="B19" s="60"/>
      <c r="C19" s="21"/>
      <c r="D19" s="23"/>
      <c r="E19" s="27"/>
      <c r="F19" s="23"/>
      <c r="G19" s="21"/>
      <c r="H19" s="27"/>
      <c r="I19" s="27"/>
    </row>
    <row r="20">
      <c r="A20" s="21"/>
      <c r="B20" s="60"/>
      <c r="C20" s="87"/>
      <c r="D20" s="23"/>
      <c r="E20" s="27"/>
      <c r="F20" s="87"/>
      <c r="G20" s="21"/>
      <c r="H20" s="27"/>
      <c r="I20" s="27"/>
    </row>
    <row r="21">
      <c r="A21" s="21"/>
      <c r="B21" s="60"/>
      <c r="C21" s="87"/>
      <c r="D21" s="23"/>
      <c r="E21" s="27"/>
      <c r="F21" s="87"/>
      <c r="G21" s="21"/>
      <c r="H21" s="27"/>
      <c r="I21" s="27"/>
    </row>
    <row r="22">
      <c r="A22" s="21"/>
      <c r="B22" s="60"/>
      <c r="C22" s="87"/>
      <c r="D22" s="23"/>
      <c r="E22" s="27"/>
      <c r="F22" s="87"/>
      <c r="G22" s="21"/>
      <c r="H22" s="27"/>
      <c r="I22" s="27"/>
    </row>
    <row r="23">
      <c r="A23" s="21"/>
      <c r="B23" s="60"/>
      <c r="C23" s="87"/>
      <c r="D23" s="23"/>
      <c r="E23" s="27"/>
      <c r="G23" s="21"/>
      <c r="I23" s="27"/>
    </row>
    <row r="24">
      <c r="I24" s="27"/>
    </row>
  </sheetData>
  <mergeCells count="7">
    <mergeCell ref="C1:G1"/>
    <mergeCell ref="C3:F3"/>
    <mergeCell ref="H3:I3"/>
    <mergeCell ref="C4:F4"/>
    <mergeCell ref="H4:I4"/>
    <mergeCell ref="C6:E6"/>
    <mergeCell ref="F6:H6"/>
  </mergeCells>
  <drawing r:id="rId1"/>
</worksheet>
</file>