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_rels/pivotTable5.xml.rels" ContentType="application/vnd.openxmlformats-package.relationships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6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5.xml" ContentType="application/vnd.openxmlformats-officedocument.spreadsheetml.pivot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CE" sheetId="1" state="visible" r:id="rId3"/>
    <sheet name="2020 DADOS" sheetId="2" state="visible" r:id="rId4"/>
    <sheet name="2023-12 Folha Reciprev Controle" sheetId="3" state="visible" r:id="rId5"/>
    <sheet name="2023-12 Folha Reciprev" sheetId="4" state="visible" r:id="rId6"/>
    <sheet name="2023-12 Folha Reciprev_Restitui" sheetId="5" state="visible" r:id="rId7"/>
    <sheet name="2023-12 Folha Reciprev_Devoluçõ" sheetId="6" state="visible" r:id="rId8"/>
    <sheet name="2023-12 Folha Reciprev_Consigna" sheetId="7" state="visible" r:id="rId9"/>
    <sheet name="2023-12 Folha Reciprev_Consig-1" sheetId="8" state="visible" r:id="rId10"/>
  </sheets>
  <definedNames>
    <definedName function="false" hidden="true" localSheetId="1" name="_xlnm._FilterDatabase" vbProcedure="false">'2020 DADOS'!$A$1:$AB$389</definedName>
    <definedName function="false" hidden="true" localSheetId="0" name="_xlnm._FilterDatabase" vbProcedure="false">INDICE!$A$1:$H$333</definedName>
    <definedName function="false" hidden="false" name="_xlfn_IFERROR" vbProcedure="false"/>
    <definedName function="false" hidden="false" localSheetId="0" name="Excel_BuiltIn__FilterDatabase" vbProcedure="false">INDICE!$A$1:$H$263</definedName>
    <definedName function="false" hidden="false" localSheetId="0" name="_xlnm__FilterDatabase" vbProcedure="false">INDICE!$A$1:$H$269</definedName>
    <definedName function="false" hidden="false" localSheetId="1" name="Excel_BuiltIn__FilterDatabase" vbProcedure="false">'2020 DADOS'!$H$1:$AA$32</definedName>
  </definedNames>
  <calcPr iterateCount="100" refMode="A1" iterate="false" iterateDelta="0.001"/>
  <pivotCaches>
    <pivotCache cacheId="1" r:id="rId12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<sst xmlns="http://schemas.openxmlformats.org/spreadsheetml/2006/main" count="5789" uniqueCount="915">
  <si>
    <t xml:space="preserve">IDENTIFICADOR</t>
  </si>
  <si>
    <t xml:space="preserve">Tipo Verba</t>
  </si>
  <si>
    <t xml:space="preserve">Cód. Verba</t>
  </si>
  <si>
    <t xml:space="preserve">Descr. Verba</t>
  </si>
  <si>
    <t xml:space="preserve">CAT VENCIMENTO</t>
  </si>
  <si>
    <t xml:space="preserve">Elemento</t>
  </si>
  <si>
    <t xml:space="preserve">Classificação</t>
  </si>
  <si>
    <t xml:space="preserve">Categoria</t>
  </si>
  <si>
    <t xml:space="preserve">LOTAÇÃO</t>
  </si>
  <si>
    <t xml:space="preserve">OPERAÇÃO ESPECIAL </t>
  </si>
  <si>
    <t xml:space="preserve">3 - APO</t>
  </si>
  <si>
    <t xml:space="preserve">P</t>
  </si>
  <si>
    <t xml:space="preserve">PROVENTOS</t>
  </si>
  <si>
    <t xml:space="preserve">PROVENTO</t>
  </si>
  <si>
    <t xml:space="preserve">3.1.90.01</t>
  </si>
  <si>
    <t xml:space="preserve">3.1.90.01.01</t>
  </si>
  <si>
    <t xml:space="preserve">APO</t>
  </si>
  <si>
    <t xml:space="preserve">INATIVOS E PENSIONISTAS CÂMARA</t>
  </si>
  <si>
    <t xml:space="preserve">4 - APO</t>
  </si>
  <si>
    <t xml:space="preserve">DIF VENCIMENTO VANTAGEM</t>
  </si>
  <si>
    <t xml:space="preserve">INATIVOS E PENSIONISTAS FUNDAÇÃO DE CULTURA</t>
  </si>
  <si>
    <t xml:space="preserve">5 - APO</t>
  </si>
  <si>
    <t xml:space="preserve">REST FALTAS</t>
  </si>
  <si>
    <t xml:space="preserve">INATIVOS E PENSIONISTAS GERALDÃO</t>
  </si>
  <si>
    <t xml:space="preserve">6 - APO</t>
  </si>
  <si>
    <t xml:space="preserve">VERBA HONOR ATIVID JURID</t>
  </si>
  <si>
    <t xml:space="preserve">3.1.90.01.10</t>
  </si>
  <si>
    <t xml:space="preserve">INATIVOS E PENSIONISTAS SETOR EDUCACIONAL</t>
  </si>
  <si>
    <t xml:space="preserve">7 - EXTRA QUADRO</t>
  </si>
  <si>
    <t xml:space="preserve">GRAT ASSIS SAUDE SERVIDOR</t>
  </si>
  <si>
    <t xml:space="preserve">3.1.90.11</t>
  </si>
  <si>
    <t xml:space="preserve">3.1.90.11.31</t>
  </si>
  <si>
    <t xml:space="preserve">EXTRA QUADRO</t>
  </si>
  <si>
    <t xml:space="preserve">INATIVOS E PENSIONISTAS SISTEMA PREVIDENCIÁRIO</t>
  </si>
  <si>
    <t xml:space="preserve">10 - APO</t>
  </si>
  <si>
    <t xml:space="preserve">GRAT. ESPECIAL EVENTOS</t>
  </si>
  <si>
    <t xml:space="preserve">3.1.90.16</t>
  </si>
  <si>
    <t xml:space="preserve">3.1.90.01.95</t>
  </si>
  <si>
    <t xml:space="preserve">INATIVOS E PENSIONISTAS IASC</t>
  </si>
  <si>
    <t xml:space="preserve">12 - APO</t>
  </si>
  <si>
    <t xml:space="preserve">ABONO PECUNIARIO</t>
  </si>
  <si>
    <t xml:space="preserve">3.1.90.01.99</t>
  </si>
  <si>
    <t xml:space="preserve">17 - APO</t>
  </si>
  <si>
    <t xml:space="preserve">DIF. AUMENTO SALARIAL</t>
  </si>
  <si>
    <t xml:space="preserve">18 - APO</t>
  </si>
  <si>
    <t xml:space="preserve">ESTABIL.FINAN. INCENTIVO</t>
  </si>
  <si>
    <t xml:space="preserve">3.1.90.01.05</t>
  </si>
  <si>
    <t xml:space="preserve">25 - APO</t>
  </si>
  <si>
    <t xml:space="preserve">GRAT SEEL LEI 17.626/2010</t>
  </si>
  <si>
    <t xml:space="preserve">26 - APO</t>
  </si>
  <si>
    <t xml:space="preserve">VANTAGEM PESSOAL</t>
  </si>
  <si>
    <t xml:space="preserve">27 - APO</t>
  </si>
  <si>
    <t xml:space="preserve">20% INATIVO ULTIMA FAIXA</t>
  </si>
  <si>
    <t xml:space="preserve">28 - APO</t>
  </si>
  <si>
    <t xml:space="preserve">COMPL PARA REMUNERACAO SM</t>
  </si>
  <si>
    <t xml:space="preserve">31 - APO</t>
  </si>
  <si>
    <t xml:space="preserve">EXERCICIO ANTERIOR INAT</t>
  </si>
  <si>
    <t xml:space="preserve">3.1.90.92</t>
  </si>
  <si>
    <t xml:space="preserve">3.1.90.92.01</t>
  </si>
  <si>
    <t xml:space="preserve">33 - APO</t>
  </si>
  <si>
    <t xml:space="preserve">EXERCICIO ANTERIOR NA PCR</t>
  </si>
  <si>
    <t xml:space="preserve">37 - APO</t>
  </si>
  <si>
    <t xml:space="preserve">DIF. DE PROVENTOS</t>
  </si>
  <si>
    <t xml:space="preserve">38 - APO</t>
  </si>
  <si>
    <t xml:space="preserve">COMPL PROVI INCOR ADM INA</t>
  </si>
  <si>
    <t xml:space="preserve">39 - APO</t>
  </si>
  <si>
    <t xml:space="preserve">VENC. BLOQUEADO/DEVOLVIDO</t>
  </si>
  <si>
    <t xml:space="preserve">RESTITUIÇÃO</t>
  </si>
  <si>
    <t xml:space="preserve">2.1.1.1.1.01.06</t>
  </si>
  <si>
    <t xml:space="preserve">40 - APO</t>
  </si>
  <si>
    <t xml:space="preserve">GRAT OPERADOR FOLHA PAGTO</t>
  </si>
  <si>
    <t xml:space="preserve">41 - APO</t>
  </si>
  <si>
    <t xml:space="preserve">GRAT. FUNCAO</t>
  </si>
  <si>
    <t xml:space="preserve">3.1.90.01.11</t>
  </si>
  <si>
    <t xml:space="preserve">42 - APO</t>
  </si>
  <si>
    <t xml:space="preserve">CARGO EM COMISSAO</t>
  </si>
  <si>
    <t xml:space="preserve">44 - APO</t>
  </si>
  <si>
    <t xml:space="preserve">TEMPO COMPLEMENTAR</t>
  </si>
  <si>
    <t xml:space="preserve">3.1.90.01.09</t>
  </si>
  <si>
    <t xml:space="preserve">46 - EXTRA QUADRO</t>
  </si>
  <si>
    <t xml:space="preserve">SUBSTITUIÇÃO</t>
  </si>
  <si>
    <t xml:space="preserve">3.1.90.16.32</t>
  </si>
  <si>
    <t xml:space="preserve">48 - APO</t>
  </si>
  <si>
    <t xml:space="preserve">REPRES. GABINETE</t>
  </si>
  <si>
    <t xml:space="preserve">50 - APO</t>
  </si>
  <si>
    <t xml:space="preserve">GRAT. PART. EM COMISSAO</t>
  </si>
  <si>
    <t xml:space="preserve">53 - EXTRA QUADRO</t>
  </si>
  <si>
    <t xml:space="preserve">DIF GRUPO TRAB. COMIS.</t>
  </si>
  <si>
    <t xml:space="preserve">3.1.90.11.32</t>
  </si>
  <si>
    <t xml:space="preserve">55 - APO</t>
  </si>
  <si>
    <t xml:space="preserve">ESTABILIDADE FINANCEIRA</t>
  </si>
  <si>
    <t xml:space="preserve">57 - APO</t>
  </si>
  <si>
    <t xml:space="preserve">TEMPO DE GUERRA</t>
  </si>
  <si>
    <t xml:space="preserve">58 - APO</t>
  </si>
  <si>
    <t xml:space="preserve">SERVICOS RELEVANTES</t>
  </si>
  <si>
    <t xml:space="preserve">59 - APO</t>
  </si>
  <si>
    <t xml:space="preserve">PRODUTIVIDADE FISCAL</t>
  </si>
  <si>
    <t xml:space="preserve">61 - APO</t>
  </si>
  <si>
    <t xml:space="preserve">BUSCA E APREENSAO</t>
  </si>
  <si>
    <t xml:space="preserve">63 - APO</t>
  </si>
  <si>
    <t xml:space="preserve">INCETIVO PECUN. ART. 20</t>
  </si>
  <si>
    <t xml:space="preserve">64 - APO</t>
  </si>
  <si>
    <t xml:space="preserve">ESTABILIDADE EM COMISSOES</t>
  </si>
  <si>
    <t xml:space="preserve">65 - APO</t>
  </si>
  <si>
    <t xml:space="preserve">REPR. ASS. JURIDICO</t>
  </si>
  <si>
    <t xml:space="preserve">66 - APO</t>
  </si>
  <si>
    <t xml:space="preserve">AJUDA DE C.DIFICIL ACESSO</t>
  </si>
  <si>
    <t xml:space="preserve">67 - APO</t>
  </si>
  <si>
    <t xml:space="preserve">GRATIFICACAO MOBRAL</t>
  </si>
  <si>
    <t xml:space="preserve">68 - APO</t>
  </si>
  <si>
    <t xml:space="preserve">ENCARGO DE GABINETE</t>
  </si>
  <si>
    <t xml:space="preserve">70 - APO</t>
  </si>
  <si>
    <t xml:space="preserve">GRAT. ENSINO ESPECIAL</t>
  </si>
  <si>
    <t xml:space="preserve">72 - APO</t>
  </si>
  <si>
    <t xml:space="preserve">GRAT.MANUT.E INDUMENTARIA</t>
  </si>
  <si>
    <t xml:space="preserve">73 - APO</t>
  </si>
  <si>
    <t xml:space="preserve">DIF. DIFICIL ACESSO</t>
  </si>
  <si>
    <t xml:space="preserve">74 - APO</t>
  </si>
  <si>
    <t xml:space="preserve">FUNCAO GRATIF. GRUPO MAG.</t>
  </si>
  <si>
    <t xml:space="preserve">75 - APO</t>
  </si>
  <si>
    <t xml:space="preserve">GRATIFICACAO DE ATIVIDADE</t>
  </si>
  <si>
    <t xml:space="preserve">80 - APO</t>
  </si>
  <si>
    <t xml:space="preserve">ENCARGO GABINETE MOTORIST</t>
  </si>
  <si>
    <t xml:space="preserve">82 - APO</t>
  </si>
  <si>
    <t xml:space="preserve">GRAT SAUDE DA FAMILIA</t>
  </si>
  <si>
    <t xml:space="preserve">84 - APO</t>
  </si>
  <si>
    <t xml:space="preserve">IF/ PMAQ LEI 18.082/2014</t>
  </si>
  <si>
    <t xml:space="preserve">86 - APO</t>
  </si>
  <si>
    <t xml:space="preserve">INCENTIVO FINANC DE CAMPO</t>
  </si>
  <si>
    <t xml:space="preserve">88 - PPR</t>
  </si>
  <si>
    <t xml:space="preserve">COMPLEM REMUNER EC 70/12</t>
  </si>
  <si>
    <t xml:space="preserve">3.1.90.03</t>
  </si>
  <si>
    <t xml:space="preserve">3.1.90.03.01</t>
  </si>
  <si>
    <t xml:space="preserve">PPR</t>
  </si>
  <si>
    <t xml:space="preserve">93 - APO</t>
  </si>
  <si>
    <t xml:space="preserve">GRAT.ATENDIMENTO PUBLICO</t>
  </si>
  <si>
    <t xml:space="preserve">94 - APO</t>
  </si>
  <si>
    <t xml:space="preserve">EXERCICIO DA PROFISSAO</t>
  </si>
  <si>
    <t xml:space="preserve">95 - APO</t>
  </si>
  <si>
    <t xml:space="preserve">GRAT. EXERCICIO PROFISSAO</t>
  </si>
  <si>
    <t xml:space="preserve">98 - APO</t>
  </si>
  <si>
    <t xml:space="preserve">DIF. DE INCENTIVO/GRT</t>
  </si>
  <si>
    <t xml:space="preserve">99 - APO</t>
  </si>
  <si>
    <t xml:space="preserve">GT. FUNCAO SECRET. ESCOLA</t>
  </si>
  <si>
    <t xml:space="preserve">102 - APO</t>
  </si>
  <si>
    <t xml:space="preserve">AULAS EXCEDENTES</t>
  </si>
  <si>
    <t xml:space="preserve">104 - APO</t>
  </si>
  <si>
    <t xml:space="preserve">QUEBRA DE CAIXA</t>
  </si>
  <si>
    <t xml:space="preserve">105 - APO</t>
  </si>
  <si>
    <t xml:space="preserve">GRAT ATIVIDADE ARQUIVO</t>
  </si>
  <si>
    <t xml:space="preserve">106 - BAR</t>
  </si>
  <si>
    <t xml:space="preserve">AUXILIO RECLUSAO</t>
  </si>
  <si>
    <t xml:space="preserve">3.1.90.08</t>
  </si>
  <si>
    <t xml:space="preserve">3.1.90.08.58</t>
  </si>
  <si>
    <t xml:space="preserve">BAR</t>
  </si>
  <si>
    <t xml:space="preserve">112 - APO</t>
  </si>
  <si>
    <t xml:space="preserve">AJUDA CUSTO LEI 14410/59</t>
  </si>
  <si>
    <t xml:space="preserve">115 - APO</t>
  </si>
  <si>
    <t xml:space="preserve">ABONO EDUCADOR</t>
  </si>
  <si>
    <t xml:space="preserve">116 - APO</t>
  </si>
  <si>
    <t xml:space="preserve">DIF. ABONO PERMAN EXER ANT</t>
  </si>
  <si>
    <t xml:space="preserve">121 - APO</t>
  </si>
  <si>
    <t xml:space="preserve">GRAT REGULACAO SANITARIA</t>
  </si>
  <si>
    <t xml:space="preserve">123 - APO</t>
  </si>
  <si>
    <t xml:space="preserve">SUS MES ANTERIOR</t>
  </si>
  <si>
    <t xml:space="preserve">131 - APO</t>
  </si>
  <si>
    <t xml:space="preserve">QUINQUENIO</t>
  </si>
  <si>
    <t xml:space="preserve">3.1.90.01.34</t>
  </si>
  <si>
    <t xml:space="preserve">132 - APO</t>
  </si>
  <si>
    <t xml:space="preserve">DIF. DE QUINQUENIO</t>
  </si>
  <si>
    <t xml:space="preserve">133 - APO</t>
  </si>
  <si>
    <t xml:space="preserve">INSALUBRIDADE</t>
  </si>
  <si>
    <t xml:space="preserve">134 - APO</t>
  </si>
  <si>
    <t xml:space="preserve">ADC T. SERV POS EC 19/98</t>
  </si>
  <si>
    <t xml:space="preserve">136 - APO</t>
  </si>
  <si>
    <t xml:space="preserve">ADIC.RISCO VIDA SEG.PATRI</t>
  </si>
  <si>
    <t xml:space="preserve">138 - APO</t>
  </si>
  <si>
    <t xml:space="preserve">COMPENSACAO</t>
  </si>
  <si>
    <t xml:space="preserve">139 - APO</t>
  </si>
  <si>
    <t xml:space="preserve">DIFERENÇA DE PLANTÃO</t>
  </si>
  <si>
    <t xml:space="preserve">141 - APO</t>
  </si>
  <si>
    <t xml:space="preserve">ADICIONAL DE PLANTAO</t>
  </si>
  <si>
    <t xml:space="preserve">142 - APO</t>
  </si>
  <si>
    <t xml:space="preserve">ADICIONAL PERICULOSIDADE</t>
  </si>
  <si>
    <t xml:space="preserve">144 - EXTRA QUADRO</t>
  </si>
  <si>
    <t xml:space="preserve">DIF DE INSALUBRIDADE</t>
  </si>
  <si>
    <t xml:space="preserve">3.1.90.11.09</t>
  </si>
  <si>
    <t xml:space="preserve">145 - APO</t>
  </si>
  <si>
    <t xml:space="preserve">ADC. FUNCAO MUSICO</t>
  </si>
  <si>
    <t xml:space="preserve">147 - APO</t>
  </si>
  <si>
    <t xml:space="preserve">ADICIONAL 10% LEI15429/90</t>
  </si>
  <si>
    <t xml:space="preserve">149 - EXTRA QUADRO</t>
  </si>
  <si>
    <t xml:space="preserve">REUNIAO</t>
  </si>
  <si>
    <t xml:space="preserve">3.1.90.11.99</t>
  </si>
  <si>
    <t xml:space="preserve">150 - APO</t>
  </si>
  <si>
    <t xml:space="preserve">RISCO DE VIDA E SAUDE</t>
  </si>
  <si>
    <t xml:space="preserve">155 - APO</t>
  </si>
  <si>
    <t xml:space="preserve">DIFERENCA VALE REFEICAO</t>
  </si>
  <si>
    <t xml:space="preserve">156 - APO</t>
  </si>
  <si>
    <t xml:space="preserve">HORA EXTRA DIURNA</t>
  </si>
  <si>
    <t xml:space="preserve">157 - APO</t>
  </si>
  <si>
    <t xml:space="preserve">GRAT. ATENDIMENTO EXTERNO</t>
  </si>
  <si>
    <t xml:space="preserve">160 - APO</t>
  </si>
  <si>
    <t xml:space="preserve">HORA EXTRA VARIAVEL</t>
  </si>
  <si>
    <t xml:space="preserve">161 - APO</t>
  </si>
  <si>
    <t xml:space="preserve">INCORPORACAO FG</t>
  </si>
  <si>
    <t xml:space="preserve">REST PREV RECIPREV</t>
  </si>
  <si>
    <t xml:space="preserve">2.1.8.8.2.01.01</t>
  </si>
  <si>
    <t xml:space="preserve">164 - APO</t>
  </si>
  <si>
    <t xml:space="preserve">GRAT. SUPE. METAS FISCAIS</t>
  </si>
  <si>
    <t xml:space="preserve">165 - APO</t>
  </si>
  <si>
    <t xml:space="preserve">VANTAGEM PESSOAL A.T.F.</t>
  </si>
  <si>
    <t xml:space="preserve">166 - APO</t>
  </si>
  <si>
    <t xml:space="preserve">ADICIONAL NOTURNO</t>
  </si>
  <si>
    <t xml:space="preserve">167 - APO</t>
  </si>
  <si>
    <t xml:space="preserve">ADICIONAL NOTURNO -FG</t>
  </si>
  <si>
    <t xml:space="preserve">169 - APO</t>
  </si>
  <si>
    <t xml:space="preserve">DIF. HORA EXTRA</t>
  </si>
  <si>
    <t xml:space="preserve">171 - APO</t>
  </si>
  <si>
    <t xml:space="preserve">GRT.MEM.COM.INQ/ACUM.CRG</t>
  </si>
  <si>
    <t xml:space="preserve">172 - APO</t>
  </si>
  <si>
    <t xml:space="preserve">HORA EXTRA NOTURNA</t>
  </si>
  <si>
    <t xml:space="preserve">173 - APO</t>
  </si>
  <si>
    <t xml:space="preserve">GRAT.ESP.INCREM.ARRECADA.</t>
  </si>
  <si>
    <t xml:space="preserve">174 - APO</t>
  </si>
  <si>
    <t xml:space="preserve">COMPLEME. DIFER. REMUNER.</t>
  </si>
  <si>
    <t xml:space="preserve">182 - EXTRA QUADRO</t>
  </si>
  <si>
    <t xml:space="preserve">FER 1/3 ART 65 L 15127/88</t>
  </si>
  <si>
    <t xml:space="preserve">3.1.90.11.44</t>
  </si>
  <si>
    <t xml:space="preserve">183 - EXTRA QUADRO</t>
  </si>
  <si>
    <t xml:space="preserve">ADIANTAMENTO 1/3 FERIAS</t>
  </si>
  <si>
    <t xml:space="preserve">184 - APO</t>
  </si>
  <si>
    <t xml:space="preserve">FUNCAO GRATIFICADA</t>
  </si>
  <si>
    <t xml:space="preserve">196 - APO</t>
  </si>
  <si>
    <t xml:space="preserve">RISCO DE VIDA L. 18132/15</t>
  </si>
  <si>
    <t xml:space="preserve">202 - APO</t>
  </si>
  <si>
    <t xml:space="preserve">DIF. PROGRESSAO FUNCIONAL </t>
  </si>
  <si>
    <t xml:space="preserve">203 - APO</t>
  </si>
  <si>
    <t xml:space="preserve">PROG/ACORDO PROC.JUDICIAL</t>
  </si>
  <si>
    <t xml:space="preserve">204 - APO</t>
  </si>
  <si>
    <t xml:space="preserve">ACORDO JUDICIAL</t>
  </si>
  <si>
    <t xml:space="preserve">3.1.90.92.26</t>
  </si>
  <si>
    <t xml:space="preserve">207 - APO</t>
  </si>
  <si>
    <t xml:space="preserve">GRATIFICACAO DE PREGOEIRO</t>
  </si>
  <si>
    <t xml:space="preserve">208 - PPR</t>
  </si>
  <si>
    <t xml:space="preserve">13 PROPORCIONAL</t>
  </si>
  <si>
    <t xml:space="preserve">3.1.90.03.03</t>
  </si>
  <si>
    <t xml:space="preserve">210 - APO</t>
  </si>
  <si>
    <t xml:space="preserve">DIF 13 SALARIO</t>
  </si>
  <si>
    <t xml:space="preserve">3.1.90.01.43</t>
  </si>
  <si>
    <t xml:space="preserve">216 - APO</t>
  </si>
  <si>
    <t xml:space="preserve">AB FAMILIA ESP F/LEI</t>
  </si>
  <si>
    <t xml:space="preserve">3.3.90.08</t>
  </si>
  <si>
    <t xml:space="preserve">3.3.90.08.58</t>
  </si>
  <si>
    <t xml:space="preserve">218 - APO</t>
  </si>
  <si>
    <t xml:space="preserve">QUINQUENIO ESPECIAL</t>
  </si>
  <si>
    <t xml:space="preserve">219 - APO</t>
  </si>
  <si>
    <t xml:space="preserve">LICENCA PREMIO</t>
  </si>
  <si>
    <t xml:space="preserve">3.1.90.01.44</t>
  </si>
  <si>
    <t xml:space="preserve">231 - APO</t>
  </si>
  <si>
    <t xml:space="preserve">REST IMPOSTO DE RENDA</t>
  </si>
  <si>
    <t xml:space="preserve">2.1.8.8.1.01.24</t>
  </si>
  <si>
    <t xml:space="preserve">235 - APO</t>
  </si>
  <si>
    <t xml:space="preserve">ABONO FAMILIA FORCA LEI</t>
  </si>
  <si>
    <t xml:space="preserve">244 - APO</t>
  </si>
  <si>
    <t xml:space="preserve">GRAT ENT DOC FISCAIS</t>
  </si>
  <si>
    <t xml:space="preserve">253 - APO</t>
  </si>
  <si>
    <t xml:space="preserve">REST PREV RECIFIN</t>
  </si>
  <si>
    <t xml:space="preserve">3.1.90.94</t>
  </si>
  <si>
    <t xml:space="preserve">3.1.90.94.03</t>
  </si>
  <si>
    <t xml:space="preserve">263 - EXTRA QUADRO</t>
  </si>
  <si>
    <t xml:space="preserve">REST. VALE TRANSPORTE</t>
  </si>
  <si>
    <t xml:space="preserve">2.1.8.8.1.01.16</t>
  </si>
  <si>
    <t xml:space="preserve">RESTITUIÇÃO SAÚDE RECIFE</t>
  </si>
  <si>
    <t xml:space="preserve">2.1.8.8.1.18.07</t>
  </si>
  <si>
    <t xml:space="preserve">277 - APO</t>
  </si>
  <si>
    <t xml:space="preserve">AJUDA DE CUSTO MUSICO</t>
  </si>
  <si>
    <t xml:space="preserve">278 - APO</t>
  </si>
  <si>
    <t xml:space="preserve">GRAT.INC.SEG.PATRIMONIAL</t>
  </si>
  <si>
    <t xml:space="preserve">286 - PEN</t>
  </si>
  <si>
    <t xml:space="preserve">PENSAO ALIMENTICIA</t>
  </si>
  <si>
    <t xml:space="preserve">PENSÃO</t>
  </si>
  <si>
    <t xml:space="preserve">NÃO ELEMENTADO</t>
  </si>
  <si>
    <t xml:space="preserve">PEN</t>
  </si>
  <si>
    <t xml:space="preserve">290 - PEN</t>
  </si>
  <si>
    <t xml:space="preserve">DIF. PENSAO ALIMENTICIA</t>
  </si>
  <si>
    <t xml:space="preserve">294 - PPR</t>
  </si>
  <si>
    <t xml:space="preserve">PENSAO PREVIDENCIARIA</t>
  </si>
  <si>
    <t xml:space="preserve">295 - PPR</t>
  </si>
  <si>
    <t xml:space="preserve">DIF. PENSAO PREVIDENCIARIA</t>
  </si>
  <si>
    <t xml:space="preserve">296 - PPR</t>
  </si>
  <si>
    <t xml:space="preserve">DIF.PEN. PREV.EXERC.ANTER</t>
  </si>
  <si>
    <t xml:space="preserve">3.1.90.92.03</t>
  </si>
  <si>
    <t xml:space="preserve">D</t>
  </si>
  <si>
    <t xml:space="preserve">PREV-SYSTEM VARIAV (FCCR)</t>
  </si>
  <si>
    <t xml:space="preserve">CONSIGNAÇÃO</t>
  </si>
  <si>
    <t xml:space="preserve">2.1.8.8.1.99.21</t>
  </si>
  <si>
    <t xml:space="preserve">315 - APO</t>
  </si>
  <si>
    <t xml:space="preserve">GRAT APOIO FOLHA PAGTO</t>
  </si>
  <si>
    <t xml:space="preserve">319 - APO</t>
  </si>
  <si>
    <t xml:space="preserve">322 - APO</t>
  </si>
  <si>
    <t xml:space="preserve">GRAT ATIVIDADE PROCURADOR</t>
  </si>
  <si>
    <t xml:space="preserve">336 - APO</t>
  </si>
  <si>
    <t xml:space="preserve">V. PES INC II ART 34</t>
  </si>
  <si>
    <t xml:space="preserve">340 - APO</t>
  </si>
  <si>
    <t xml:space="preserve">INCENT.PEC.RES.170/90 INA</t>
  </si>
  <si>
    <t xml:space="preserve">342 - APO</t>
  </si>
  <si>
    <t xml:space="preserve">INCENT.RESOL.1855 ART9/2</t>
  </si>
  <si>
    <t xml:space="preserve">347 - APO</t>
  </si>
  <si>
    <t xml:space="preserve">ISONOMIA RES.1577/98 CMR</t>
  </si>
  <si>
    <t xml:space="preserve">349 - APO</t>
  </si>
  <si>
    <t xml:space="preserve">GRATIF. DE REPRESENTACAO</t>
  </si>
  <si>
    <t xml:space="preserve">361 - APO</t>
  </si>
  <si>
    <t xml:space="preserve">GRAT ATEND CONTRIBUINTE</t>
  </si>
  <si>
    <t xml:space="preserve">362 - APO</t>
  </si>
  <si>
    <t xml:space="preserve">GRAT PRODUTIV MUSICAL</t>
  </si>
  <si>
    <t xml:space="preserve">366 - EXTRA QUADRO</t>
  </si>
  <si>
    <t xml:space="preserve">VALE REFEICAO</t>
  </si>
  <si>
    <t xml:space="preserve">3.1.90.16.55</t>
  </si>
  <si>
    <t xml:space="preserve">369 - APO</t>
  </si>
  <si>
    <t xml:space="preserve">GRATIF. PARLAMENTAR UNICA</t>
  </si>
  <si>
    <t xml:space="preserve">ORDEM DOS PROFESSORES PE</t>
  </si>
  <si>
    <t xml:space="preserve">2.1.8.8.1.12.34</t>
  </si>
  <si>
    <t xml:space="preserve">AFREM SEGUROS PLANO I</t>
  </si>
  <si>
    <t xml:space="preserve">2.1.8.8.1.12.07</t>
  </si>
  <si>
    <t xml:space="preserve">417 - APO</t>
  </si>
  <si>
    <t xml:space="preserve">DESC. VENCIMENTO INDEVID.</t>
  </si>
  <si>
    <t xml:space="preserve">DEVOLUÇÃO</t>
  </si>
  <si>
    <t xml:space="preserve">PERNAMBUCRED - INTEG.MENS</t>
  </si>
  <si>
    <t xml:space="preserve">2.1.8.8.1.10.41</t>
  </si>
  <si>
    <t xml:space="preserve">EMP. PERNAMBUCRED</t>
  </si>
  <si>
    <t xml:space="preserve">2.1.8.8.1.10.38</t>
  </si>
  <si>
    <t xml:space="preserve">EMP ITAU-BMG</t>
  </si>
  <si>
    <t xml:space="preserve">2.1.8.8.1.10.36</t>
  </si>
  <si>
    <t xml:space="preserve">424 - APO</t>
  </si>
  <si>
    <t xml:space="preserve">DESCONTO PROVENTOS INDEV.</t>
  </si>
  <si>
    <t xml:space="preserve">DESC ORDEM JUDICIAL</t>
  </si>
  <si>
    <t xml:space="preserve">2.1.8.8.1.03.01</t>
  </si>
  <si>
    <t xml:space="preserve">441 - APO</t>
  </si>
  <si>
    <t xml:space="preserve">DEV. GRATIFICACAO INDEVID</t>
  </si>
  <si>
    <t xml:space="preserve">449 - APO</t>
  </si>
  <si>
    <t xml:space="preserve">DESC SUBSTITUICAO MAGIST</t>
  </si>
  <si>
    <t xml:space="preserve">450 - APO</t>
  </si>
  <si>
    <t xml:space="preserve">DESC. PRODUT. SUS</t>
  </si>
  <si>
    <t xml:space="preserve">457 - EXTRA QUADRO</t>
  </si>
  <si>
    <t xml:space="preserve">ABONO PERM EMC41 PREVIDEN</t>
  </si>
  <si>
    <t xml:space="preserve">3.1.90.16.99</t>
  </si>
  <si>
    <t xml:space="preserve">459 - APO</t>
  </si>
  <si>
    <t xml:space="preserve">DESCONTO DE QUINQUENIO</t>
  </si>
  <si>
    <t xml:space="preserve">472 - APO</t>
  </si>
  <si>
    <t xml:space="preserve">DESCONTO DE HORA EXTRA</t>
  </si>
  <si>
    <t xml:space="preserve">483 - EXTRA QUADRO</t>
  </si>
  <si>
    <t xml:space="preserve">DES AD 1/3 FERIAS</t>
  </si>
  <si>
    <t xml:space="preserve">492 - APO</t>
  </si>
  <si>
    <t xml:space="preserve">DESCONTO DE 13°</t>
  </si>
  <si>
    <t xml:space="preserve">497 - APO</t>
  </si>
  <si>
    <t xml:space="preserve">QUINQUENIO PROPORCIONAL</t>
  </si>
  <si>
    <t xml:space="preserve">506 - APO</t>
  </si>
  <si>
    <t xml:space="preserve">DESCONTO DO PCS</t>
  </si>
  <si>
    <t xml:space="preserve">DIF. I.N.S.S</t>
  </si>
  <si>
    <t xml:space="preserve">2.1.8.8.1.01.30</t>
  </si>
  <si>
    <t xml:space="preserve">INSS - CONTRIBUICAO</t>
  </si>
  <si>
    <t xml:space="preserve">IMPOSTO DE RENDA</t>
  </si>
  <si>
    <t xml:space="preserve">525 - APO</t>
  </si>
  <si>
    <t xml:space="preserve">DESCONTO VALE REFEICAO</t>
  </si>
  <si>
    <t xml:space="preserve">CONTR RECIFIN</t>
  </si>
  <si>
    <t xml:space="preserve">DIF PREV RECIFIN</t>
  </si>
  <si>
    <t xml:space="preserve">VALE TRANSPORTE</t>
  </si>
  <si>
    <t xml:space="preserve">2.1.8.8.1.48.00</t>
  </si>
  <si>
    <t xml:space="preserve">DIF VALE TRANSPORTE</t>
  </si>
  <si>
    <t xml:space="preserve">542 - EXTRA QUADRO</t>
  </si>
  <si>
    <t xml:space="preserve">PREV RECIFIN 13 SAL</t>
  </si>
  <si>
    <t xml:space="preserve">2.1.8.8.1.01.36</t>
  </si>
  <si>
    <t xml:space="preserve">EMP SICRED</t>
  </si>
  <si>
    <t xml:space="preserve">2.1.8.8.1.10.40</t>
  </si>
  <si>
    <t xml:space="preserve">BANCO BMG</t>
  </si>
  <si>
    <t xml:space="preserve">2.1.8.8.1.10.22</t>
  </si>
  <si>
    <t xml:space="preserve">CRT PAN</t>
  </si>
  <si>
    <t xml:space="preserve">2.1.8.8.1.10.35</t>
  </si>
  <si>
    <t xml:space="preserve">549 - APO</t>
  </si>
  <si>
    <t xml:space="preserve">DESC. ADIANT. ORD. PAG.</t>
  </si>
  <si>
    <t xml:space="preserve">EMP DAYCOVAL</t>
  </si>
  <si>
    <t xml:space="preserve">2.1.8.8.1.10.26</t>
  </si>
  <si>
    <t xml:space="preserve">EMP ALFA</t>
  </si>
  <si>
    <t xml:space="preserve">2.1.8.8.1.10.27</t>
  </si>
  <si>
    <t xml:space="preserve">2.1.8.8.1.01.10</t>
  </si>
  <si>
    <t xml:space="preserve">568 - PPR</t>
  </si>
  <si>
    <t xml:space="preserve">DSC.PENSAO PREVIDENCIARIA</t>
  </si>
  <si>
    <t xml:space="preserve">SIND ODONTOLOGOS PE</t>
  </si>
  <si>
    <t xml:space="preserve">2.1.8.8.1.16.20</t>
  </si>
  <si>
    <t xml:space="preserve">ASS. SERVIDORES PCR</t>
  </si>
  <si>
    <t xml:space="preserve">2.1.8.8.1.12.14</t>
  </si>
  <si>
    <t xml:space="preserve">ASPCRE - ODONTOLOGICA</t>
  </si>
  <si>
    <t xml:space="preserve">582 - APO</t>
  </si>
  <si>
    <t xml:space="preserve">DESC CONECTIVIDADE</t>
  </si>
  <si>
    <t xml:space="preserve">ASSOCIACAO DOS ARQUITETOS</t>
  </si>
  <si>
    <t xml:space="preserve">2.1.8.8.1.12.33</t>
  </si>
  <si>
    <t xml:space="preserve">SIND ACS E COMB ENDEMIAS</t>
  </si>
  <si>
    <t xml:space="preserve">2.1.8.8.1.16.12</t>
  </si>
  <si>
    <t xml:space="preserve">ASS ADVOGADOS - AJU</t>
  </si>
  <si>
    <t xml:space="preserve">2.1.8.8.1.12.03</t>
  </si>
  <si>
    <t xml:space="preserve">APSE ASSOC PE SERV ESTADO</t>
  </si>
  <si>
    <t xml:space="preserve">2.1.8.8.1.12.04</t>
  </si>
  <si>
    <t xml:space="preserve">AFREM - SINDICAL</t>
  </si>
  <si>
    <t xml:space="preserve">ASSOC. SERV. CIVIS BRASIL</t>
  </si>
  <si>
    <t xml:space="preserve">2.1.8.8.1.12.05</t>
  </si>
  <si>
    <t xml:space="preserve">UNIAO SERVIDOR MUNICIPAL</t>
  </si>
  <si>
    <t xml:space="preserve">2.1.8.8.1.12.11</t>
  </si>
  <si>
    <t xml:space="preserve">SIND.MOT.OFIC. EST. PE</t>
  </si>
  <si>
    <t xml:space="preserve">2.1.8.8.1.16.05</t>
  </si>
  <si>
    <t xml:space="preserve">CENTRO S.S.MUNICIPAL</t>
  </si>
  <si>
    <t xml:space="preserve">2.1.8.8.1.12.12</t>
  </si>
  <si>
    <t xml:space="preserve">CLUBE SERV MUNICIPAIS</t>
  </si>
  <si>
    <t xml:space="preserve">2.1.8.8.1.12.02</t>
  </si>
  <si>
    <t xml:space="preserve">607 - APO</t>
  </si>
  <si>
    <t xml:space="preserve">DEV ABONO PERMANENCIA</t>
  </si>
  <si>
    <t xml:space="preserve">SAUDE - ASPCRE -</t>
  </si>
  <si>
    <t xml:space="preserve">ASPCRE - HAPVIDA</t>
  </si>
  <si>
    <t xml:space="preserve">ASPCRE - UNIMED G-172</t>
  </si>
  <si>
    <t xml:space="preserve">ASSOC. APOSENTADOS DA PCR</t>
  </si>
  <si>
    <t xml:space="preserve">2.1.8.8.1.12.15</t>
  </si>
  <si>
    <t xml:space="preserve">CENTRO PROFESSORES PERN.</t>
  </si>
  <si>
    <t xml:space="preserve">2.1.8.8.1.12.16</t>
  </si>
  <si>
    <t xml:space="preserve">CAIXA ECON. TETO SERVIDOR</t>
  </si>
  <si>
    <t xml:space="preserve">2.1.8.8.1.10.15</t>
  </si>
  <si>
    <t xml:space="preserve">626 - APO</t>
  </si>
  <si>
    <t xml:space="preserve">DEVOLUCAO REC. INDEVIDO</t>
  </si>
  <si>
    <t xml:space="preserve">SIND ENFERMEIROS</t>
  </si>
  <si>
    <t xml:space="preserve">2.1.8.8.1.16.11</t>
  </si>
  <si>
    <t xml:space="preserve">AFREM. ASSIST SAUDE</t>
  </si>
  <si>
    <t xml:space="preserve">SIND AUX E TEC SAUDE BUCAL</t>
  </si>
  <si>
    <t xml:space="preserve">2.1.8.8.1.16.18</t>
  </si>
  <si>
    <t xml:space="preserve">SIND AUX E TEC ENFERMAGEM</t>
  </si>
  <si>
    <t xml:space="preserve">2.1.8.8.1.16.16</t>
  </si>
  <si>
    <t xml:space="preserve">ASSOC. MOV PRO-DEFICIENTE</t>
  </si>
  <si>
    <t xml:space="preserve">2.1.8.8.1.12.17</t>
  </si>
  <si>
    <t xml:space="preserve">UNIBANCO EMPRESTIMO</t>
  </si>
  <si>
    <t xml:space="preserve">2.1.8.8.1.10.29</t>
  </si>
  <si>
    <t xml:space="preserve">ASPCRE/UNIMED G-227</t>
  </si>
  <si>
    <t xml:space="preserve">EMPRESTIMO BANCO REAL</t>
  </si>
  <si>
    <t xml:space="preserve">2.1.8.8.1.10.06</t>
  </si>
  <si>
    <t xml:space="preserve">BANCO DO BRASIL</t>
  </si>
  <si>
    <t xml:space="preserve">2.1.8.8.1.10.05</t>
  </si>
  <si>
    <t xml:space="preserve">SIND. SERV. PUB MUN. CONV</t>
  </si>
  <si>
    <t xml:space="preserve">2.1.8.8.1.16.04</t>
  </si>
  <si>
    <t xml:space="preserve">CRT BRADESCO</t>
  </si>
  <si>
    <t xml:space="preserve">2.1.8.8.1.10.31</t>
  </si>
  <si>
    <t xml:space="preserve">SIND DOS GUARDAS MUNICIPA</t>
  </si>
  <si>
    <t xml:space="preserve">2.1.8.8.1.16.15</t>
  </si>
  <si>
    <t xml:space="preserve">CAIXA ECONOMICA FEDERAL</t>
  </si>
  <si>
    <t xml:space="preserve">2.1.8.8.1.10.04</t>
  </si>
  <si>
    <t xml:space="preserve">SIND. SERV. PUBL. MUNICI.</t>
  </si>
  <si>
    <t xml:space="preserve">EMP BRADESCO</t>
  </si>
  <si>
    <t xml:space="preserve">2.1.8.8.1.10.02</t>
  </si>
  <si>
    <t xml:space="preserve">SIND. DOS MUSICOS</t>
  </si>
  <si>
    <t xml:space="preserve">2.1.8.8.1.16.09</t>
  </si>
  <si>
    <t xml:space="preserve">SIND JORN PROF EST</t>
  </si>
  <si>
    <t xml:space="preserve">2.1.8.8.1.16.02</t>
  </si>
  <si>
    <t xml:space="preserve">SIND. MEDICOS</t>
  </si>
  <si>
    <t xml:space="preserve">2.1.8.8.1.16.03</t>
  </si>
  <si>
    <t xml:space="preserve">SIND TRAB. TRANS. RODOVI.</t>
  </si>
  <si>
    <t xml:space="preserve">2.1.8.8.1.16.06</t>
  </si>
  <si>
    <t xml:space="preserve">SIMPERE</t>
  </si>
  <si>
    <t xml:space="preserve">2.1.8.8.1.16.01</t>
  </si>
  <si>
    <t xml:space="preserve">ODONTOREAL LTDA</t>
  </si>
  <si>
    <t xml:space="preserve">2.1.8.8.1.18.06</t>
  </si>
  <si>
    <t xml:space="preserve">707 - APO</t>
  </si>
  <si>
    <t xml:space="preserve">EXCEDENTE TETO CONSTITUCI</t>
  </si>
  <si>
    <t xml:space="preserve">SEGURO CAPEMI</t>
  </si>
  <si>
    <t xml:space="preserve">2.1.8.8.1.99.15</t>
  </si>
  <si>
    <t xml:space="preserve">SEG MONGERAL</t>
  </si>
  <si>
    <t xml:space="preserve">2.1.8.8.1.99.04</t>
  </si>
  <si>
    <t xml:space="preserve">SEGURO SABEMI</t>
  </si>
  <si>
    <t xml:space="preserve">2.1.8.8.1.99.03</t>
  </si>
  <si>
    <t xml:space="preserve">PREVIMIL SEGUROS</t>
  </si>
  <si>
    <t xml:space="preserve">2.1.8.8.1.99.05</t>
  </si>
  <si>
    <t xml:space="preserve">SEGURO FEDERAL</t>
  </si>
  <si>
    <t xml:space="preserve">2.1.8.8.1.14.01</t>
  </si>
  <si>
    <t xml:space="preserve">AMERICAN LIFE CIA SEGUROS</t>
  </si>
  <si>
    <t xml:space="preserve">2.1.8.8.1.14.20</t>
  </si>
  <si>
    <t xml:space="preserve">SEG BRASIL</t>
  </si>
  <si>
    <t xml:space="preserve">2.1.8.8.1.14.04</t>
  </si>
  <si>
    <t xml:space="preserve">SEG GBOEX</t>
  </si>
  <si>
    <t xml:space="preserve">2.1.8.8.1.12.09</t>
  </si>
  <si>
    <t xml:space="preserve">PREVISA CLUBE SEGUROS</t>
  </si>
  <si>
    <t xml:space="preserve">2.1.8.8.1.14.15</t>
  </si>
  <si>
    <t xml:space="preserve">SEGURO PECULIO UNIAO</t>
  </si>
  <si>
    <t xml:space="preserve">2.1.8.8.1.99.02</t>
  </si>
  <si>
    <t xml:space="preserve">CLB. ATLANT. BRADESCO SEG</t>
  </si>
  <si>
    <t xml:space="preserve">2.1.8.8.1.14.13</t>
  </si>
  <si>
    <t xml:space="preserve">732 - APO</t>
  </si>
  <si>
    <t xml:space="preserve">DESC REC INDEV EXON EST</t>
  </si>
  <si>
    <t xml:space="preserve">AFREN SEGUROS</t>
  </si>
  <si>
    <t xml:space="preserve">CLUBE SULAMERICANO</t>
  </si>
  <si>
    <t xml:space="preserve">2.1.8.8.1.14.10</t>
  </si>
  <si>
    <t xml:space="preserve">SEGURO CLUBE EXECUTIVOS</t>
  </si>
  <si>
    <t xml:space="preserve">2.1.8.8.1.12.01</t>
  </si>
  <si>
    <t xml:space="preserve">SEGURO RSPP</t>
  </si>
  <si>
    <t xml:space="preserve">2.1.8.8.1.99.06</t>
  </si>
  <si>
    <t xml:space="preserve">CORSEC CLUB BENEFICIEN BR</t>
  </si>
  <si>
    <t xml:space="preserve">2.1.8.8.1.14.14</t>
  </si>
  <si>
    <t xml:space="preserve">CO-PARTICIPACAO SAUDE REC</t>
  </si>
  <si>
    <t xml:space="preserve">ASS. PROC. JUDICIAIS</t>
  </si>
  <si>
    <t xml:space="preserve">2.1.8.8.1.12.18</t>
  </si>
  <si>
    <t xml:space="preserve">ASSOC PERNAM FISCOS MUNIC</t>
  </si>
  <si>
    <t xml:space="preserve">2.1.8.8.1.12.31</t>
  </si>
  <si>
    <t xml:space="preserve">CLUBE ANCORA</t>
  </si>
  <si>
    <t xml:space="preserve">2.1.8.8.1.14.06</t>
  </si>
  <si>
    <t xml:space="preserve">ATM DIAGNOSTICO</t>
  </si>
  <si>
    <t xml:space="preserve">2.1.8.8.1.18.03</t>
  </si>
  <si>
    <t xml:space="preserve">BANCO BMC S.A.</t>
  </si>
  <si>
    <t xml:space="preserve">2.1.8.8.1.10.07</t>
  </si>
  <si>
    <t xml:space="preserve">772 - APO</t>
  </si>
  <si>
    <t xml:space="preserve">DIF 1/3 FERIAS</t>
  </si>
  <si>
    <t xml:space="preserve">773 - APO</t>
  </si>
  <si>
    <t xml:space="preserve">DIF FERIAS EXERC ANT</t>
  </si>
  <si>
    <t xml:space="preserve">CARTAO BONSUCESSO</t>
  </si>
  <si>
    <t xml:space="preserve">2.1.8.8.1.10.32</t>
  </si>
  <si>
    <t xml:space="preserve">SAUDE RECIFE</t>
  </si>
  <si>
    <t xml:space="preserve">DIFERENCA SAUDE RECIFE</t>
  </si>
  <si>
    <t xml:space="preserve">TAXA ASSISTENCIAL SIMEPE</t>
  </si>
  <si>
    <t xml:space="preserve">EMPREST BANCO BONSUCESSO</t>
  </si>
  <si>
    <t xml:space="preserve">2.1.8.8.1.10.17</t>
  </si>
  <si>
    <t xml:space="preserve">786 - APO</t>
  </si>
  <si>
    <t xml:space="preserve">SALARIO FAMILIA RPPS</t>
  </si>
  <si>
    <t xml:space="preserve">CONTR RECIPREV</t>
  </si>
  <si>
    <t xml:space="preserve">793 - APO</t>
  </si>
  <si>
    <t xml:space="preserve">DIF. ABONO PERMANENCIA</t>
  </si>
  <si>
    <t xml:space="preserve">EMP PANAMERICANO</t>
  </si>
  <si>
    <t xml:space="preserve">2.1.8.8.1.10.11</t>
  </si>
  <si>
    <t xml:space="preserve">796 - APO</t>
  </si>
  <si>
    <t xml:space="preserve">DIFERENCA AVOS QUINQUENIO</t>
  </si>
  <si>
    <t xml:space="preserve">ASS GUARDA MUN. INSP. SUB</t>
  </si>
  <si>
    <t xml:space="preserve">2.1.8.8.1.12.28</t>
  </si>
  <si>
    <t xml:space="preserve">28 - PPR</t>
  </si>
  <si>
    <t xml:space="preserve">37 - PPR</t>
  </si>
  <si>
    <t xml:space="preserve">17 - PPR</t>
  </si>
  <si>
    <t xml:space="preserve">231 - PPR</t>
  </si>
  <si>
    <t xml:space="preserve">2.1.8.8.1.01.04</t>
  </si>
  <si>
    <t xml:space="preserve">203 - PPR</t>
  </si>
  <si>
    <t xml:space="preserve">6 - PPR</t>
  </si>
  <si>
    <t xml:space="preserve">3.1.90.03.51</t>
  </si>
  <si>
    <t xml:space="preserve">132 - PPR</t>
  </si>
  <si>
    <t xml:space="preserve">164 - PPR</t>
  </si>
  <si>
    <t xml:space="preserve">3.1.90.03.99</t>
  </si>
  <si>
    <t xml:space="preserve">57 - PPR</t>
  </si>
  <si>
    <t xml:space="preserve">131 - PPR</t>
  </si>
  <si>
    <t xml:space="preserve">322 - PPR</t>
  </si>
  <si>
    <t xml:space="preserve">707 - PPR</t>
  </si>
  <si>
    <t xml:space="preserve">441 - PPR</t>
  </si>
  <si>
    <t xml:space="preserve">210 - PPR</t>
  </si>
  <si>
    <t xml:space="preserve">DIF. 13. SALARIO</t>
  </si>
  <si>
    <t xml:space="preserve">306 - APO</t>
  </si>
  <si>
    <t xml:space="preserve">GRAT AS PROGR FIN DIV PUB</t>
  </si>
  <si>
    <t xml:space="preserve">213 - APO</t>
  </si>
  <si>
    <t xml:space="preserve">COMPLEMENTO PISO GOM</t>
  </si>
  <si>
    <t xml:space="preserve">410 - APO</t>
  </si>
  <si>
    <t xml:space="preserve">SUSPENSAO 14728 ART 194</t>
  </si>
  <si>
    <t xml:space="preserve">549 - PPR</t>
  </si>
  <si>
    <t xml:space="preserve">124 - APO</t>
  </si>
  <si>
    <t xml:space="preserve">PRODUTIVIDADE SUS</t>
  </si>
  <si>
    <t xml:space="preserve">98 - PPR</t>
  </si>
  <si>
    <t xml:space="preserve">DIF. DE INCENTIVO/ GRT</t>
  </si>
  <si>
    <t xml:space="preserve">239 - APO</t>
  </si>
  <si>
    <t xml:space="preserve">GRAT ESPECIAL ODONTOLOGIC</t>
  </si>
  <si>
    <t xml:space="preserve">253 - PPR</t>
  </si>
  <si>
    <t xml:space="preserve">3.1.90.94.13</t>
  </si>
  <si>
    <t xml:space="preserve">259 - APO</t>
  </si>
  <si>
    <t xml:space="preserve">DIF. GRAT/ADIC SEM RPPS</t>
  </si>
  <si>
    <t xml:space="preserve">293 - PPR</t>
  </si>
  <si>
    <t xml:space="preserve">DIF. DE PENSAO ESPECIAL</t>
  </si>
  <si>
    <t xml:space="preserve">3.1.90.03.05</t>
  </si>
  <si>
    <t xml:space="preserve">115 - PPR</t>
  </si>
  <si>
    <t xml:space="preserve">424 - PPR</t>
  </si>
  <si>
    <t xml:space="preserve">137 - APO</t>
  </si>
  <si>
    <t xml:space="preserve">DIF.PROG.FUNC.EXE.ANT.</t>
  </si>
  <si>
    <t xml:space="preserve">205 - APO</t>
  </si>
  <si>
    <t xml:space="preserve">13 SALARIO</t>
  </si>
  <si>
    <t xml:space="preserve">IR SOBRE 13 SALARIO</t>
  </si>
  <si>
    <t xml:space="preserve">CONTR RECIPREV 13 SL</t>
  </si>
  <si>
    <t xml:space="preserve">DESC. PENSAO ALIMENT. 13</t>
  </si>
  <si>
    <t xml:space="preserve">205 - PPR</t>
  </si>
  <si>
    <t xml:space="preserve">288 - PEN</t>
  </si>
  <si>
    <t xml:space="preserve">PENSAO ALIMENTICIA 13</t>
  </si>
  <si>
    <t xml:space="preserve">213 - PPR</t>
  </si>
  <si>
    <t xml:space="preserve">59 - PPR</t>
  </si>
  <si>
    <t xml:space="preserve">443 - APO</t>
  </si>
  <si>
    <t xml:space="preserve">GRAT COM INC RPPS EX ANT</t>
  </si>
  <si>
    <t xml:space="preserve">170 - APO</t>
  </si>
  <si>
    <t xml:space="preserve">DIF ADICIONAL NOTURNO</t>
  </si>
  <si>
    <t xml:space="preserve">2.1.8.8.2.01.02</t>
  </si>
  <si>
    <t xml:space="preserve">REST AO SERV PENS ALIMENT</t>
  </si>
  <si>
    <t xml:space="preserve">DESC PENSAO ALIMENT IND</t>
  </si>
  <si>
    <t xml:space="preserve">362 - PPR</t>
  </si>
  <si>
    <t xml:space="preserve">204 - PPR</t>
  </si>
  <si>
    <t xml:space="preserve">55 - PPR</t>
  </si>
  <si>
    <t xml:space="preserve">497 - PPR</t>
  </si>
  <si>
    <t xml:space="preserve">240 - APO</t>
  </si>
  <si>
    <t xml:space="preserve">GRAT INSPETORIA SANITARIA</t>
  </si>
  <si>
    <t xml:space="preserve">432 - APO</t>
  </si>
  <si>
    <t xml:space="preserve">DESC VENCTO EXONERACAO</t>
  </si>
  <si>
    <t xml:space="preserve">499 - APO</t>
  </si>
  <si>
    <t xml:space="preserve">GRAT ADIC  EXONERACAO RCT</t>
  </si>
  <si>
    <t xml:space="preserve">442 - APO</t>
  </si>
  <si>
    <t xml:space="preserve">GRAT SEM INCIDENCIA RPPS</t>
  </si>
  <si>
    <t xml:space="preserve">222 - APO</t>
  </si>
  <si>
    <t xml:space="preserve">GRAT ANAL LIC PROJ URBANI</t>
  </si>
  <si>
    <t xml:space="preserve">7 - APO</t>
  </si>
  <si>
    <t xml:space="preserve">DIF VERB HON ATIV JURID</t>
  </si>
  <si>
    <t xml:space="preserve">352 - APO</t>
  </si>
  <si>
    <t xml:space="preserve">AJUDA CUSTO COMPLEMENTAR</t>
  </si>
  <si>
    <t xml:space="preserve">CIASPREV EMP</t>
  </si>
  <si>
    <t xml:space="preserve">2.1.8.8.1.14.24</t>
  </si>
  <si>
    <t xml:space="preserve">COMPREV – EMPRESTIMO</t>
  </si>
  <si>
    <t xml:space="preserve">2.1.8.8.1.14.42</t>
  </si>
  <si>
    <t xml:space="preserve">COMPREV VIDA E PREVIDENCI</t>
  </si>
  <si>
    <t xml:space="preserve">2.1.8.8.1.14.22</t>
  </si>
  <si>
    <t xml:space="preserve">BANCO SAFRA EMPRESTIMO</t>
  </si>
  <si>
    <t xml:space="preserve">2.1.8.8.1.10.46</t>
  </si>
  <si>
    <t xml:space="preserve">114 - APO</t>
  </si>
  <si>
    <t xml:space="preserve"> HONORARIOS ADVOCATICIOS</t>
  </si>
  <si>
    <t xml:space="preserve">421 - APO</t>
  </si>
  <si>
    <t xml:space="preserve">INQUERITO ADMNISTRATIVO</t>
  </si>
  <si>
    <t xml:space="preserve">CRT BENEFICIO BANCO LECCA</t>
  </si>
  <si>
    <t xml:space="preserve">2.1.8.8.1.10.48</t>
  </si>
  <si>
    <t xml:space="preserve">B MASTER CRT BEN SAQUE</t>
  </si>
  <si>
    <t xml:space="preserve">2.1.8.8.1.10.50</t>
  </si>
  <si>
    <t xml:space="preserve">B MASTER CRT BEN COMPRAS</t>
  </si>
  <si>
    <t xml:space="preserve">2.1.8.8.1.10.51</t>
  </si>
  <si>
    <t xml:space="preserve">BANCO MASTER CRT CREDITO</t>
  </si>
  <si>
    <t xml:space="preserve">2.1.8.8.1.10.52</t>
  </si>
  <si>
    <t xml:space="preserve">427 - PPR</t>
  </si>
  <si>
    <t xml:space="preserve">EXCED TETO CONST ATRASAD</t>
  </si>
  <si>
    <t xml:space="preserve">DEV IR EXERC ANTERIOR</t>
  </si>
  <si>
    <t xml:space="preserve">320 - APO</t>
  </si>
  <si>
    <t xml:space="preserve">INDE EFI ATIV FISC E CONT </t>
  </si>
  <si>
    <t xml:space="preserve">388 - APO</t>
  </si>
  <si>
    <t xml:space="preserve">VANT PESS LEI 19060 - ART 14 </t>
  </si>
  <si>
    <t xml:space="preserve">389 - APO</t>
  </si>
  <si>
    <t xml:space="preserve">VANT PESS LEI 19060 - ART 46 </t>
  </si>
  <si>
    <t xml:space="preserve">DIF SEGURO GBOEX</t>
  </si>
  <si>
    <t xml:space="preserve">DESC RECIFIN- AJUSTE</t>
  </si>
  <si>
    <t xml:space="preserve">CRT BENEFICIO BANCO PINE</t>
  </si>
  <si>
    <t xml:space="preserve">2.1.8.8.1.10.53</t>
  </si>
  <si>
    <t xml:space="preserve">CRT DAYCOVAL</t>
  </si>
  <si>
    <t xml:space="preserve">DIF SEGURO CLUBE EXCELSO</t>
  </si>
  <si>
    <t xml:space="preserve">DIF AMERICAN LIFE</t>
  </si>
  <si>
    <t xml:space="preserve">DIF SEGURO BRADESCO</t>
  </si>
  <si>
    <t xml:space="preserve">DIF SEGURO CAPEMI</t>
  </si>
  <si>
    <t xml:space="preserve">DIF SEGURO MONGERAL</t>
  </si>
  <si>
    <t xml:space="preserve">DIF CLUBE SULAMERICANO</t>
  </si>
  <si>
    <t xml:space="preserve">CAPITAL CONSIG CRT BENEFI</t>
  </si>
  <si>
    <t xml:space="preserve">2.1.8.8.1.10.57</t>
  </si>
  <si>
    <t xml:space="preserve">CAPITAL CONSIG CRT CREDIT</t>
  </si>
  <si>
    <t xml:space="preserve">2.1.8.8.1.10.56</t>
  </si>
  <si>
    <t xml:space="preserve">211 - PPR</t>
  </si>
  <si>
    <t xml:space="preserve">ATUALIZACAO MONETARIA</t>
  </si>
  <si>
    <t xml:space="preserve">319 - PPR</t>
  </si>
  <si>
    <t xml:space="preserve">VANTAGEM PESSOAL-QUINQ</t>
  </si>
  <si>
    <t xml:space="preserve">3.1.90.03.51 </t>
  </si>
  <si>
    <t xml:space="preserve">348 - PPR</t>
  </si>
  <si>
    <t xml:space="preserve">EXERC ANTERIOR RRA</t>
  </si>
  <si>
    <t xml:space="preserve">3.1.90.92.03 </t>
  </si>
  <si>
    <t xml:space="preserve">AFREM PECULIO</t>
  </si>
  <si>
    <t xml:space="preserve">PENSAO ALIM EXTRAJUDICIAL</t>
  </si>
  <si>
    <t xml:space="preserve">PENSAO ALIMENTICIA EXTJUD</t>
  </si>
  <si>
    <t xml:space="preserve">491 - APO</t>
  </si>
  <si>
    <t xml:space="preserve">DESC DE ADIANT 13</t>
  </si>
  <si>
    <t xml:space="preserve">BANCO PINE CRT CREDITO</t>
  </si>
  <si>
    <t xml:space="preserve">2.1.8.8.1.10.54</t>
  </si>
  <si>
    <t xml:space="preserve">TIPO</t>
  </si>
  <si>
    <t xml:space="preserve">VERBA</t>
  </si>
  <si>
    <t xml:space="preserve">DESCRIÇÃO</t>
  </si>
  <si>
    <t xml:space="preserve">QUANT</t>
  </si>
  <si>
    <t xml:space="preserve">VALOR</t>
  </si>
  <si>
    <t xml:space="preserve">CAT</t>
  </si>
  <si>
    <t xml:space="preserve">ÓRGÃO</t>
  </si>
  <si>
    <t xml:space="preserve">Data</t>
  </si>
  <si>
    <t xml:space="preserve">Cód. Empresa</t>
  </si>
  <si>
    <t xml:space="preserve">Sigla Empresa</t>
  </si>
  <si>
    <t xml:space="preserve">Verba</t>
  </si>
  <si>
    <t xml:space="preserve">Operação Especial</t>
  </si>
  <si>
    <t xml:space="preserve">Lotação</t>
  </si>
  <si>
    <t xml:space="preserve">valor</t>
  </si>
  <si>
    <t xml:space="preserve">FORMULA =CONCATENAR(B2;V2;F2)</t>
  </si>
  <si>
    <t xml:space="preserve">RECIPREV</t>
  </si>
  <si>
    <t xml:space="preserve"> - </t>
  </si>
  <si>
    <t xml:space="preserve">20 INATIVO ULTIMA FAIXA</t>
  </si>
  <si>
    <t xml:space="preserve">INCETIVO PECUN ART 20</t>
  </si>
  <si>
    <t xml:space="preserve">ADC T SERV POS EC 19 98</t>
  </si>
  <si>
    <t xml:space="preserve">ISONOMIA RES 1577 98 CMR</t>
  </si>
  <si>
    <t xml:space="preserve">VANTAGEM PESSOAL -1</t>
  </si>
  <si>
    <t xml:space="preserve">GRAT EXERCICIO PROFISSAO</t>
  </si>
  <si>
    <t xml:space="preserve">ASS SERVIDORES PCR</t>
  </si>
  <si>
    <t xml:space="preserve">ASSOC SERV CIVIS BRASIL</t>
  </si>
  <si>
    <t xml:space="preserve">SIND SERV PUBL MUNICI</t>
  </si>
  <si>
    <t xml:space="preserve">DIF PENSAO PREVIDENCIARI</t>
  </si>
  <si>
    <t xml:space="preserve">EMP PERNAMBUCRED</t>
  </si>
  <si>
    <t xml:space="preserve">BANCO BMC S A</t>
  </si>
  <si>
    <t xml:space="preserve">REPR ASS JURIDICO</t>
  </si>
  <si>
    <t xml:space="preserve">DESC ADIANT ORD PAG</t>
  </si>
  <si>
    <t xml:space="preserve">GRAT SEEL LEI 17 626 2010</t>
  </si>
  <si>
    <t xml:space="preserve">DIF DE PROVENTOS</t>
  </si>
  <si>
    <t xml:space="preserve">GRAT FUNCAO</t>
  </si>
  <si>
    <t xml:space="preserve">GRAT PART EM COMISSAO</t>
  </si>
  <si>
    <t xml:space="preserve">AJUDA DE C DIFICIL ACESSO</t>
  </si>
  <si>
    <t xml:space="preserve">FUNCAO GRATIF GRUPO MAG</t>
  </si>
  <si>
    <t xml:space="preserve">VANTAGEM PESSOAL A T F</t>
  </si>
  <si>
    <t xml:space="preserve">GRT MEM COM INQ ACUM CRG</t>
  </si>
  <si>
    <t xml:space="preserve">PROG ACORDO PROC JUDICIAL</t>
  </si>
  <si>
    <t xml:space="preserve">REPRES GABINETE</t>
  </si>
  <si>
    <t xml:space="preserve">GRAT ENSINO ESPECIAL</t>
  </si>
  <si>
    <t xml:space="preserve">GRAT ATENDIMENTO PUBLICO</t>
  </si>
  <si>
    <t xml:space="preserve">GT FUNCAO SECRET ESCOLA</t>
  </si>
  <si>
    <t xml:space="preserve">AJUDA CUSTO LEI 14410 59</t>
  </si>
  <si>
    <t xml:space="preserve">ADIC RISCO VIDA SEG PATRI</t>
  </si>
  <si>
    <t xml:space="preserve">ADICIONAL 10 LEI15429 90</t>
  </si>
  <si>
    <t xml:space="preserve">GRAT INC SEG PATRIMONIAL</t>
  </si>
  <si>
    <t xml:space="preserve">INCENT PEC RES 170 90 INA</t>
  </si>
  <si>
    <t xml:space="preserve">PERNAMBUCRED - INTEG MENS</t>
  </si>
  <si>
    <t xml:space="preserve">CENTRO PROFESSORES PERN</t>
  </si>
  <si>
    <t xml:space="preserve">CIASPREV CRT</t>
  </si>
  <si>
    <t xml:space="preserve">CENTRO S S MUNICIPAL</t>
  </si>
  <si>
    <t xml:space="preserve">SIND SERV PUB MUN CONV</t>
  </si>
  <si>
    <t xml:space="preserve">CLB ATLANT BRADESCO SEG</t>
  </si>
  <si>
    <t xml:space="preserve">DSC PENSAO PREVIDENCIARIA</t>
  </si>
  <si>
    <t xml:space="preserve">ESTABIL FINAN INCENTIVO</t>
  </si>
  <si>
    <t xml:space="preserve">GRAT SUPE METAS FISCAIS</t>
  </si>
  <si>
    <t xml:space="preserve">COMPLEME DIFER REMUNER</t>
  </si>
  <si>
    <t xml:space="preserve">INCENT RESOL 1855 ART9 2</t>
  </si>
  <si>
    <t xml:space="preserve">HONORARIOS ADVOCATICIOS</t>
  </si>
  <si>
    <t xml:space="preserve">DIF DE QUINQUENIO</t>
  </si>
  <si>
    <t xml:space="preserve">GRAT ATENDIMENTO EXTERNO</t>
  </si>
  <si>
    <t xml:space="preserve">GRAT ESP INCREM ARRECADA</t>
  </si>
  <si>
    <t xml:space="preserve">INDE EFI ATIV FISC E CONT</t>
  </si>
  <si>
    <t xml:space="preserve">V PES INC II ART 34</t>
  </si>
  <si>
    <t xml:space="preserve">GRATIF DE REPRESENTACAO</t>
  </si>
  <si>
    <t xml:space="preserve">GRATIF PARLAMENTAR UNICA</t>
  </si>
  <si>
    <t xml:space="preserve">SIND AUX E TEC SAUDE BUCA</t>
  </si>
  <si>
    <t xml:space="preserve">SIND DOS MUSICOS</t>
  </si>
  <si>
    <t xml:space="preserve">SIND MEDICOS</t>
  </si>
  <si>
    <t xml:space="preserve">ASS GUARDAS MUN INSP SUB</t>
  </si>
  <si>
    <t xml:space="preserve">SIND MOT OFIC EST PE</t>
  </si>
  <si>
    <t xml:space="preserve">AFREM ASSIST SAUDE</t>
  </si>
  <si>
    <t xml:space="preserve">SIND TRAB TRANS RODOVI</t>
  </si>
  <si>
    <t xml:space="preserve">ASS PROC JUDICIAIS</t>
  </si>
  <si>
    <t xml:space="preserve">COMPLEM REMUNER EC 70 12</t>
  </si>
  <si>
    <t xml:space="preserve">Soma - VALOR</t>
  </si>
  <si>
    <t xml:space="preserve">131 - QUINQUENIO</t>
  </si>
  <si>
    <t xml:space="preserve">133 - INSALUBRIDADE</t>
  </si>
  <si>
    <t xml:space="preserve">134 - ADC T SERV POS EC 19 98</t>
  </si>
  <si>
    <t xml:space="preserve">150 - RISCO DE VIDA E SAUDE</t>
  </si>
  <si>
    <t xml:space="preserve">26 - VANTAGEM PESSOAL -1</t>
  </si>
  <si>
    <t xml:space="preserve">27 - 20 INATIVO ULTIMA FAIXA</t>
  </si>
  <si>
    <t xml:space="preserve">28 - COMPL PARA REMUNERACAO SM</t>
  </si>
  <si>
    <t xml:space="preserve">3 - PROVENTOS</t>
  </si>
  <si>
    <t xml:space="preserve">347 - ISONOMIA RES 1577 98 CMR</t>
  </si>
  <si>
    <t xml:space="preserve">44 - TEMPO COMPLEMENTAR</t>
  </si>
  <si>
    <t xml:space="preserve">55 - ESTABILIDADE FINANCEIRA</t>
  </si>
  <si>
    <t xml:space="preserve">63 - INCETIVO PECUN ART 20</t>
  </si>
  <si>
    <t xml:space="preserve">95 - GRAT EXERCICIO PROFISSAO</t>
  </si>
  <si>
    <t xml:space="preserve">286 - PENSAO ALIMENTICIA</t>
  </si>
  <si>
    <t xml:space="preserve">294 - PENSAO PREVIDENCIARIA</t>
  </si>
  <si>
    <t xml:space="preserve">295 - DIF PENSAO PREVIDENCIARI</t>
  </si>
  <si>
    <t xml:space="preserve">348 - EXERC ANTERIOR RRA</t>
  </si>
  <si>
    <t xml:space="preserve">516 - IMPOSTO DE RENDA</t>
  </si>
  <si>
    <t xml:space="preserve">563 - PENSAO ALIMENTICIA</t>
  </si>
  <si>
    <t xml:space="preserve">578 - ASS SERVIDORES PCR</t>
  </si>
  <si>
    <t xml:space="preserve">579 - ASPCRE - ODONTOLOGICA</t>
  </si>
  <si>
    <t xml:space="preserve">593 - ASS ADVOGADOS - AJU</t>
  </si>
  <si>
    <t xml:space="preserve">594 - APSE ASSOC PE SERV ESTADO</t>
  </si>
  <si>
    <t xml:space="preserve">596 - ASSOC SERV CIVIS BRASIL</t>
  </si>
  <si>
    <t xml:space="preserve">598 - UNIAO SERVIDOR MUNICIPAL</t>
  </si>
  <si>
    <t xml:space="preserve">603 - CLUBE SERV MUNICIPAIS</t>
  </si>
  <si>
    <t xml:space="preserve">652 - BANCO DO BRASIL</t>
  </si>
  <si>
    <t xml:space="preserve">669 - CRT BRADESCO</t>
  </si>
  <si>
    <t xml:space="preserve">684 - SIND SERV PUBL MUNICI</t>
  </si>
  <si>
    <t xml:space="preserve">687 - EMP BRADESCO</t>
  </si>
  <si>
    <t xml:space="preserve">707 - EXCEDENTE TETO CONSTITUCI</t>
  </si>
  <si>
    <t xml:space="preserve">713 - SEGURO CAPEMI</t>
  </si>
  <si>
    <t xml:space="preserve">714 - SEG MONGERAL</t>
  </si>
  <si>
    <t xml:space="preserve">724 - AMERICAN LIFE CIA SEGUROS</t>
  </si>
  <si>
    <t xml:space="preserve">727 - SEG GBOEX</t>
  </si>
  <si>
    <t xml:space="preserve">755 - CO-PARTICIPACAO SAUDE REC</t>
  </si>
  <si>
    <t xml:space="preserve">777 - SAUDE RECIFE</t>
  </si>
  <si>
    <t xml:space="preserve">790 - CONTR RECIPREV</t>
  </si>
  <si>
    <t xml:space="preserve">419 - EMP PERNAMBUCRED</t>
  </si>
  <si>
    <t xml:space="preserve">488 - B MASTER CRT BEN SAQUE</t>
  </si>
  <si>
    <t xml:space="preserve">489 - B MASTER CRT BEN COMPRAS</t>
  </si>
  <si>
    <t xml:space="preserve">502 - BANCO MASTER CRT CREDITO</t>
  </si>
  <si>
    <t xml:space="preserve">503 - CRT BENEFICIO BANCO PINE</t>
  </si>
  <si>
    <t xml:space="preserve">678 - CAIXA ECONOMICA FEDERAL</t>
  </si>
  <si>
    <t xml:space="preserve">769 - BANCO BMC S A</t>
  </si>
  <si>
    <t xml:space="preserve">142 - ADICIONAL PERICULOSIDADE</t>
  </si>
  <si>
    <t xml:space="preserve">497 - QUINQUENIO PROPORCIONAL</t>
  </si>
  <si>
    <t xml:space="preserve">65 - REPR ASS JURIDICO</t>
  </si>
  <si>
    <t xml:space="preserve">80 - ENCARGO GABINETE MOTORIST</t>
  </si>
  <si>
    <t xml:space="preserve">549 - DESC ADIANT ORD PAG</t>
  </si>
  <si>
    <t xml:space="preserve">102 - AULAS EXCEDENTES</t>
  </si>
  <si>
    <t xml:space="preserve">112 - AJUDA CUSTO LEI 14410 59</t>
  </si>
  <si>
    <t xml:space="preserve">136 - ADIC RISCO VIDA SEG PATRI</t>
  </si>
  <si>
    <t xml:space="preserve">138 - COMPENSACAO</t>
  </si>
  <si>
    <t xml:space="preserve">147 - ADICIONAL 10 LEI15429 90</t>
  </si>
  <si>
    <t xml:space="preserve">156 - HORA EXTRA DIURNA</t>
  </si>
  <si>
    <t xml:space="preserve">160 - HORA EXTRA VARIAVEL</t>
  </si>
  <si>
    <t xml:space="preserve">161 - INCORPORACAO FG</t>
  </si>
  <si>
    <t xml:space="preserve">165 - VANTAGEM PESSOAL A T F</t>
  </si>
  <si>
    <t xml:space="preserve">167 - ADICIONAL NOTURNO -FG</t>
  </si>
  <si>
    <t xml:space="preserve">171 - GRT MEM COM INQ ACUM CRG</t>
  </si>
  <si>
    <t xml:space="preserve">172 - HORA EXTRA NOTURNA</t>
  </si>
  <si>
    <t xml:space="preserve">20 - DEV IR EXERC ANTERIOR</t>
  </si>
  <si>
    <t xml:space="preserve">203 - PROG ACORDO PROC JUDICIAL</t>
  </si>
  <si>
    <t xml:space="preserve">210 - DIF 13 SALARIO</t>
  </si>
  <si>
    <t xml:space="preserve">231 - REST IMPOSTO DE RENDA</t>
  </si>
  <si>
    <t xml:space="preserve">25 - GRAT SEEL LEI 17 626 2010</t>
  </si>
  <si>
    <t xml:space="preserve">278 - GRAT INC SEG PATRIMONIAL</t>
  </si>
  <si>
    <t xml:space="preserve">319 - VANTAGEM PESSOAL</t>
  </si>
  <si>
    <t xml:space="preserve">340 - INCENT PEC RES 170 90 INA</t>
  </si>
  <si>
    <t xml:space="preserve">37 - DIF DE PROVENTOS</t>
  </si>
  <si>
    <t xml:space="preserve">38 - COMPL PROVI INCOR ADM INA</t>
  </si>
  <si>
    <t xml:space="preserve">41 - GRAT FUNCAO</t>
  </si>
  <si>
    <t xml:space="preserve">42 - CARGO EM COMISSAO</t>
  </si>
  <si>
    <t xml:space="preserve">48 - REPRES GABINETE</t>
  </si>
  <si>
    <t xml:space="preserve">50 - GRAT PART EM COMISSAO</t>
  </si>
  <si>
    <t xml:space="preserve">66 - AJUDA DE C DIFICIL ACESSO</t>
  </si>
  <si>
    <t xml:space="preserve">70 - GRAT ENSINO ESPECIAL</t>
  </si>
  <si>
    <t xml:space="preserve">74 - FUNCAO GRATIF GRUPO MAG</t>
  </si>
  <si>
    <t xml:space="preserve">796 - DIFERENCA AVOS QUINQUENIO</t>
  </si>
  <si>
    <t xml:space="preserve">93 - GRAT ATENDIMENTO PUBLICO</t>
  </si>
  <si>
    <t xml:space="preserve">94 - EXERCICIO DA PROFISSAO</t>
  </si>
  <si>
    <t xml:space="preserve">99 - GT FUNCAO SECRET ESCOLA</t>
  </si>
  <si>
    <t xml:space="preserve">418 - PERNAMBUCRED - INTEG MENS</t>
  </si>
  <si>
    <t xml:space="preserve">433 - DESC ORDEM JUDICIAL</t>
  </si>
  <si>
    <t xml:space="preserve">465 - CIASPREV CRT</t>
  </si>
  <si>
    <t xml:space="preserve">487 - CRT BENEFICIO BANCO LECCA</t>
  </si>
  <si>
    <t xml:space="preserve">535 - CAPITAL CONSIG CRT CREDIT</t>
  </si>
  <si>
    <t xml:space="preserve">543 - EMP SICRED</t>
  </si>
  <si>
    <t xml:space="preserve">546 - CRT PAN</t>
  </si>
  <si>
    <t xml:space="preserve">554 - CAPITAL CONSIG CRT BENEFI</t>
  </si>
  <si>
    <t xml:space="preserve">556 - EMP DAYCOVAL</t>
  </si>
  <si>
    <t xml:space="preserve">557 - EMP ALFA</t>
  </si>
  <si>
    <t xml:space="preserve">582 - DESC CONECTIVIDADE</t>
  </si>
  <si>
    <t xml:space="preserve">588 - ASSOCIACAO DOS ARQUITETOS</t>
  </si>
  <si>
    <t xml:space="preserve">590 - SIND ACS E COMB ENDEMIAS</t>
  </si>
  <si>
    <t xml:space="preserve">595 - AFREM - SINDICAL</t>
  </si>
  <si>
    <t xml:space="preserve">602 - CENTRO S S MUNICIPAL</t>
  </si>
  <si>
    <t xml:space="preserve">608 - SAUDE - ASPCRE -</t>
  </si>
  <si>
    <t xml:space="preserve">609 - ASPCRE - HAPVIDA</t>
  </si>
  <si>
    <t xml:space="preserve">616 - ASPCRE - UNIMED G-172</t>
  </si>
  <si>
    <t xml:space="preserve">623 - CENTRO PROFESSORES PERN</t>
  </si>
  <si>
    <t xml:space="preserve">651 - EMPRESTIMO BANCO REAL</t>
  </si>
  <si>
    <t xml:space="preserve">660 - SIND SERV PUB MUN CONV</t>
  </si>
  <si>
    <t xml:space="preserve">698 - SIMPERE</t>
  </si>
  <si>
    <t xml:space="preserve">703 - ODONTOREAL LTDA</t>
  </si>
  <si>
    <t xml:space="preserve">717 - PREVIMIL SEGUROS</t>
  </si>
  <si>
    <t xml:space="preserve">731 - CLB ATLANT BRADESCO SEG</t>
  </si>
  <si>
    <t xml:space="preserve">734 - CLUBE SULAMERICANO</t>
  </si>
  <si>
    <t xml:space="preserve">735 - SEGURO CLUBE EXECUTIVOS</t>
  </si>
  <si>
    <t xml:space="preserve">745 - AFREM PECULIO</t>
  </si>
  <si>
    <t xml:space="preserve">760 - CLUBE ANCORA</t>
  </si>
  <si>
    <t xml:space="preserve">761 - ATM DIAGNOSTICO</t>
  </si>
  <si>
    <t xml:space="preserve">774 - CARTAO BONSUCESSO</t>
  </si>
  <si>
    <t xml:space="preserve">795 - EMP PANAMERICANO</t>
  </si>
  <si>
    <t xml:space="preserve">568 - DSC PENSAO PREVIDENCIARIA</t>
  </si>
  <si>
    <t xml:space="preserve">104 - QUEBRA DE CAIXA</t>
  </si>
  <si>
    <t xml:space="preserve">114 - HONORARIOS ADVOCATICIOS</t>
  </si>
  <si>
    <t xml:space="preserve">132 - DIF DE QUINQUENIO</t>
  </si>
  <si>
    <t xml:space="preserve">141 - ADICIONAL DE PLANTAO</t>
  </si>
  <si>
    <t xml:space="preserve">157 - GRAT ATENDIMENTO EXTERNO</t>
  </si>
  <si>
    <t xml:space="preserve">162 - REST PREV RECIPREV</t>
  </si>
  <si>
    <t xml:space="preserve">164 - GRAT SUPE METAS FISCAIS</t>
  </si>
  <si>
    <t xml:space="preserve">166 - ADICIONAL NOTURNO</t>
  </si>
  <si>
    <t xml:space="preserve">173 - GRAT ESP INCREM ARRECADA</t>
  </si>
  <si>
    <t xml:space="preserve">174 - COMPLEME DIFER REMUNER</t>
  </si>
  <si>
    <t xml:space="preserve">18 - ESTABIL FINAN INCENTIVO</t>
  </si>
  <si>
    <t xml:space="preserve">204 - ACORDO JUDICIAL</t>
  </si>
  <si>
    <t xml:space="preserve">240 - GRAT INSPETORIA SANITARIA</t>
  </si>
  <si>
    <t xml:space="preserve">315 - GRAT APOIO FOLHA PAGTO</t>
  </si>
  <si>
    <t xml:space="preserve">320 - INDE EFI ATIV FISC E CONT</t>
  </si>
  <si>
    <t xml:space="preserve">322 - GRAT ATIVIDADE PROCURADOR</t>
  </si>
  <si>
    <t xml:space="preserve">336 - V PES INC II ART 34</t>
  </si>
  <si>
    <t xml:space="preserve">342 - INCENT RESOL 1855 ART9 2</t>
  </si>
  <si>
    <t xml:space="preserve">349 - GRATIF DE REPRESENTACAO</t>
  </si>
  <si>
    <t xml:space="preserve">361 - GRAT ATEND CONTRIBUINTE</t>
  </si>
  <si>
    <t xml:space="preserve">369 - GRATIF PARLAMENTAR UNICA</t>
  </si>
  <si>
    <t xml:space="preserve">40 - GRAT OPERADOR FOLHA PAGTO</t>
  </si>
  <si>
    <t xml:space="preserve">58 - SERVICOS RELEVANTES</t>
  </si>
  <si>
    <t xml:space="preserve">59 - PRODUTIVIDADE FISCAL</t>
  </si>
  <si>
    <t xml:space="preserve">6 - VERBA HONOR ATIVID JURID</t>
  </si>
  <si>
    <t xml:space="preserve">64 - ESTABILIDADE EM COMISSOES</t>
  </si>
  <si>
    <t xml:space="preserve">68 - ENCARGO DE GABINETE</t>
  </si>
  <si>
    <t xml:space="preserve">82 - GRAT SAUDE DA FAMILIA</t>
  </si>
  <si>
    <t xml:space="preserve">88 - COMPLEM REMUNER EC 70 12</t>
  </si>
  <si>
    <t xml:space="preserve">414 - AFREM SEGUROS PLANO I</t>
  </si>
  <si>
    <t xml:space="preserve">451 - COMPREV VIDA E PREVIDENCI</t>
  </si>
  <si>
    <t xml:space="preserve">464 - CIASPREV EMP</t>
  </si>
  <si>
    <t xml:space="preserve">496 - BANCO PINE CRT CREDITO</t>
  </si>
  <si>
    <t xml:space="preserve">570 - SIND ODONTOLOGOS PE</t>
  </si>
  <si>
    <t xml:space="preserve">599 - SIND MOT OFIC EST PE</t>
  </si>
  <si>
    <t xml:space="preserve">629 - SIND ENFERMEIROS</t>
  </si>
  <si>
    <t xml:space="preserve">630 - AFREM ASSIST SAUDE</t>
  </si>
  <si>
    <t xml:space="preserve">631 - SIND AUX E TEC SAUDE BUCA</t>
  </si>
  <si>
    <t xml:space="preserve">632 - SIND AUX E TEC ENFERMAGEM</t>
  </si>
  <si>
    <t xml:space="preserve">676 - SIND DOS GUARDAS MUNICIPA</t>
  </si>
  <si>
    <t xml:space="preserve">691 - SIND DOS MUSICOS</t>
  </si>
  <si>
    <t xml:space="preserve">692 - SIND JORN PROF EST</t>
  </si>
  <si>
    <t xml:space="preserve">693 - SIND MEDICOS</t>
  </si>
  <si>
    <t xml:space="preserve">694 - SIND TRAB TRANS RODOVI</t>
  </si>
  <si>
    <t xml:space="preserve">758 - ASS PROC JUDICIAIS</t>
  </si>
  <si>
    <t xml:space="preserve">759 - ASSOC PERNAM FISCOS MUNIC</t>
  </si>
  <si>
    <t xml:space="preserve">779 - DIFERENCA SAUDE RECIFE</t>
  </si>
  <si>
    <t xml:space="preserve">798 - ASS GUARDAS MUN INSP SUB</t>
  </si>
  <si>
    <t xml:space="preserve">466 - BANCO SAFRA EMPRESTIMO</t>
  </si>
  <si>
    <t xml:space="preserve">Total Resultado</t>
  </si>
  <si>
    <t xml:space="preserve">(vazio)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</si>
</sst>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m/d/yy"/>
    <numFmt numFmtId="167" formatCode="General"/>
    <numFmt numFmtId="168" formatCode="* #,##0.00\ ;* \(#,##0.00\);* \-#\ ;@\ "/>
  </numFmts>
  <fonts count="24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CC0000"/>
      <name val="Arial"/>
      <family val="2"/>
    </font>
    <font>
      <sz val="10"/>
      <name val="Arial"/>
      <family val="2"/>
    </font>
    <font>
      <b val="true"/>
      <sz val="10"/>
      <color rgb="FFFFFFFF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b val="true"/>
      <sz val="24"/>
      <color rgb="FF000000"/>
      <name val="Arial"/>
      <family val="2"/>
    </font>
    <font>
      <u val="single"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 val="true"/>
      <sz val="10"/>
      <name val="Arial"/>
      <family val="2"/>
    </font>
    <font>
      <b val="true"/>
      <i val="true"/>
      <u val="single"/>
      <sz val="10"/>
      <color rgb="FF000000"/>
      <name val="Arial"/>
      <family val="2"/>
    </font>
    <font>
      <b val="true"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 val="true"/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EEEEEE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AFD095"/>
        <bgColor rgb="FFD9D9D9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EEEEEE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4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1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left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2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" borderId="0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7" fillId="2" borderId="0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0" borderId="0" xfId="27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0" borderId="0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17" fillId="4" borderId="0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4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7" fillId="0" borderId="0" xfId="4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17" fillId="0" borderId="0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2" borderId="0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4" borderId="0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4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0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17" fillId="13" borderId="0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3" borderId="0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17" fillId="13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7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2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0" xfId="4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7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7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3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Pivot Table Field" xfId="25"/>
    <cellStyle name="Pivot Table Corner" xfId="26"/>
    <cellStyle name="Pivot Table Category" xfId="27"/>
    <cellStyle name="Error 1" xfId="28"/>
    <cellStyle name="Footnote 1" xfId="29"/>
    <cellStyle name="Good 1" xfId="30"/>
    <cellStyle name="Heading 1 1" xfId="31"/>
    <cellStyle name="Heading 2 1" xfId="32"/>
    <cellStyle name="Heading 3" xfId="33"/>
    <cellStyle name="Hyperlink 1" xfId="34"/>
    <cellStyle name="Neutral 1" xfId="35"/>
    <cellStyle name="Note 1" xfId="36"/>
    <cellStyle name="Pivot Table Result" xfId="37"/>
    <cellStyle name="Status 1" xfId="38"/>
    <cellStyle name="Text 1" xfId="39"/>
    <cellStyle name="Pivot Table Title" xfId="40"/>
    <cellStyle name="Pivot Table Value" xfId="41"/>
    <cellStyle name="Warning 1" xfId="42"/>
    <cellStyle name="Result 1" xfId="43"/>
  </cellStyles>
  <dxfs count="6">
    <dxf>
      <fill>
        <patternFill patternType="solid">
          <fgColor rgb="FFAFD095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200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FD095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88" createdVersion="3">
  <cacheSource type="worksheet">
    <worksheetSource ref="H1:T389" sheet="2020 DADOS"/>
  </cacheSource>
  <cacheFields count="13">
    <cacheField name="Data2" numFmtId="0">
      <sharedItems containsSemiMixedTypes="0" containsNonDate="0" containsDate="1" containsString="0" minDate="2023-12-22T00:00:00" maxDate="2023-12-22T00:00:00" count="1">
        <d v="2023-12-22T00:00:00"/>
      </sharedItems>
    </cacheField>
    <cacheField name="Cód. Empresa" numFmtId="0">
      <sharedItems containsSemiMixedTypes="0" containsString="0" containsNumber="1" containsInteger="1" minValue="24" maxValue="24" count="1">
        <n v="24"/>
      </sharedItems>
    </cacheField>
    <cacheField name="Sigla Empresa" numFmtId="0">
      <sharedItems count="1">
        <s v="RECIPREV"/>
      </sharedItems>
    </cacheField>
    <cacheField name="Tipo Verba" numFmtId="0">
      <sharedItems count="2">
        <s v="D"/>
        <s v="P"/>
      </sharedItems>
    </cacheField>
    <cacheField name="Cód. Verba" numFmtId="0">
      <sharedItems containsSemiMixedTypes="0" containsString="0" containsNumber="1" containsInteger="1" minValue="3" maxValue="798" count="165">
        <n v="3"/>
        <n v="6"/>
        <n v="18"/>
        <n v="20"/>
        <n v="25"/>
        <n v="26"/>
        <n v="27"/>
        <n v="28"/>
        <n v="37"/>
        <n v="38"/>
        <n v="40"/>
        <n v="41"/>
        <n v="42"/>
        <n v="44"/>
        <n v="48"/>
        <n v="50"/>
        <n v="55"/>
        <n v="58"/>
        <n v="59"/>
        <n v="63"/>
        <n v="64"/>
        <n v="65"/>
        <n v="66"/>
        <n v="68"/>
        <n v="70"/>
        <n v="74"/>
        <n v="80"/>
        <n v="82"/>
        <n v="88"/>
        <n v="93"/>
        <n v="94"/>
        <n v="95"/>
        <n v="99"/>
        <n v="102"/>
        <n v="104"/>
        <n v="112"/>
        <n v="114"/>
        <n v="131"/>
        <n v="132"/>
        <n v="133"/>
        <n v="134"/>
        <n v="136"/>
        <n v="138"/>
        <n v="141"/>
        <n v="142"/>
        <n v="147"/>
        <n v="150"/>
        <n v="156"/>
        <n v="157"/>
        <n v="160"/>
        <n v="161"/>
        <n v="162"/>
        <n v="164"/>
        <n v="165"/>
        <n v="166"/>
        <n v="167"/>
        <n v="171"/>
        <n v="172"/>
        <n v="173"/>
        <n v="174"/>
        <n v="203"/>
        <n v="204"/>
        <n v="210"/>
        <n v="231"/>
        <n v="240"/>
        <n v="278"/>
        <n v="286"/>
        <n v="294"/>
        <n v="295"/>
        <n v="315"/>
        <n v="319"/>
        <n v="320"/>
        <n v="322"/>
        <n v="336"/>
        <n v="340"/>
        <n v="342"/>
        <n v="347"/>
        <n v="348"/>
        <n v="349"/>
        <n v="361"/>
        <n v="369"/>
        <n v="414"/>
        <n v="418"/>
        <n v="419"/>
        <n v="433"/>
        <n v="451"/>
        <n v="464"/>
        <n v="465"/>
        <n v="466"/>
        <n v="487"/>
        <n v="488"/>
        <n v="489"/>
        <n v="496"/>
        <n v="497"/>
        <n v="502"/>
        <n v="503"/>
        <n v="516"/>
        <n v="535"/>
        <n v="543"/>
        <n v="546"/>
        <n v="549"/>
        <n v="554"/>
        <n v="556"/>
        <n v="557"/>
        <n v="563"/>
        <n v="568"/>
        <n v="570"/>
        <n v="578"/>
        <n v="579"/>
        <n v="582"/>
        <n v="588"/>
        <n v="590"/>
        <n v="593"/>
        <n v="594"/>
        <n v="595"/>
        <n v="596"/>
        <n v="598"/>
        <n v="599"/>
        <n v="602"/>
        <n v="603"/>
        <n v="608"/>
        <n v="609"/>
        <n v="616"/>
        <n v="623"/>
        <n v="629"/>
        <n v="630"/>
        <n v="631"/>
        <n v="632"/>
        <n v="651"/>
        <n v="652"/>
        <n v="660"/>
        <n v="669"/>
        <n v="676"/>
        <n v="678"/>
        <n v="684"/>
        <n v="687"/>
        <n v="691"/>
        <n v="692"/>
        <n v="693"/>
        <n v="694"/>
        <n v="698"/>
        <n v="703"/>
        <n v="707"/>
        <n v="713"/>
        <n v="714"/>
        <n v="717"/>
        <n v="724"/>
        <n v="727"/>
        <n v="731"/>
        <n v="734"/>
        <n v="735"/>
        <n v="745"/>
        <n v="755"/>
        <n v="758"/>
        <n v="759"/>
        <n v="760"/>
        <n v="761"/>
        <n v="769"/>
        <n v="774"/>
        <n v="777"/>
        <n v="779"/>
        <n v="790"/>
        <n v="795"/>
        <n v="796"/>
        <n v="798"/>
      </sharedItems>
    </cacheField>
    <cacheField name="Descr. Verba" numFmtId="0">
      <sharedItems count="164">
        <s v="20 INATIVO ULTIMA FAIXA"/>
        <s v="ACORDO JUDICIAL"/>
        <s v="ADC T SERV POS EC 19 98"/>
        <s v="ADIC RISCO VIDA SEG PATRI"/>
        <s v="ADICIONAL 10 LEI15429 90"/>
        <s v="ADICIONAL DE PLANTAO"/>
        <s v="ADICIONAL NOTURNO"/>
        <s v="ADICIONAL NOTURNO -FG"/>
        <s v="ADICIONAL PERICULOSIDADE"/>
        <s v="AFREM - SINDICAL"/>
        <s v="AFREM ASSIST SAUDE"/>
        <s v="AFREM PECULIO"/>
        <s v="AFREM SEGUROS PLANO I"/>
        <s v="AJUDA CUSTO LEI 14410 59"/>
        <s v="AJUDA DE C DIFICIL ACESSO"/>
        <s v="AMERICAN LIFE CIA SEGUROS"/>
        <s v="APSE ASSOC PE SERV ESTADO"/>
        <s v="ASPCRE - HAPVIDA"/>
        <s v="ASPCRE - ODONTOLOGICA"/>
        <s v="ASPCRE - UNIMED G-172"/>
        <s v="ASS ADVOGADOS - AJU"/>
        <s v="ASS GUARDAS MUN INSP SUB"/>
        <s v="ASS PROC JUDICIAIS"/>
        <s v="ASS SERVIDORES PCR"/>
        <s v="ASSOC PERNAM FISCOS MUNIC"/>
        <s v="ASSOC SERV CIVIS BRASIL"/>
        <s v="ASSOCIACAO DOS ARQUITETOS"/>
        <s v="ATM DIAGNOSTICO"/>
        <s v="AULAS EXCEDENTES"/>
        <s v="B MASTER CRT BEN COMPRAS"/>
        <s v="B MASTER CRT BEN SAQUE"/>
        <s v="BANCO BMC S A"/>
        <s v="BANCO DO BRASIL"/>
        <s v="BANCO MASTER CRT CREDITO"/>
        <s v="BANCO PINE CRT CREDITO"/>
        <s v="BANCO SAFRA EMPRESTIMO"/>
        <s v="CAIXA ECONOMICA FEDERAL"/>
        <s v="CAPITAL CONSIG CRT BENEFI"/>
        <s v="CAPITAL CONSIG CRT CREDIT"/>
        <s v="CARGO EM COMISSAO"/>
        <s v="CARTAO BONSUCESSO"/>
        <s v="CENTRO PROFESSORES PERN"/>
        <s v="CENTRO S S MUNICIPAL"/>
        <s v="CIASPREV CRT"/>
        <s v="CIASPREV EMP"/>
        <s v="CLB ATLANT BRADESCO SEG"/>
        <s v="CLUBE ANCORA"/>
        <s v="CLUBE SERV MUNICIPAIS"/>
        <s v="CLUBE SULAMERICANO"/>
        <s v="CO-PARTICIPACAO SAUDE REC"/>
        <s v="COMPENSACAO"/>
        <s v="COMPL PARA REMUNERACAO SM"/>
        <s v="COMPL PROVI INCOR ADM INA"/>
        <s v="COMPLEM REMUNER EC 70 12"/>
        <s v="COMPLEME DIFER REMUNER"/>
        <s v="COMPREV VIDA E PREVIDENCI"/>
        <s v="CONTR RECIPREV"/>
        <s v="CRT BENEFICIO BANCO LECCA"/>
        <s v="CRT BENEFICIO BANCO PINE"/>
        <s v="CRT BRADESCO"/>
        <s v="CRT PAN"/>
        <s v="DESC ADIANT ORD PAG"/>
        <s v="DESC CONECTIVIDADE"/>
        <s v="DESC ORDEM JUDICIAL"/>
        <s v="DEV IR EXERC ANTERIOR"/>
        <s v="DIF 13 SALARIO"/>
        <s v="DIF DE PROVENTOS"/>
        <s v="DIF DE QUINQUENIO"/>
        <s v="DIF PENSAO PREVIDENCIARI"/>
        <s v="DIFERENCA AVOS QUINQUENIO"/>
        <s v="DIFERENCA SAUDE RECIFE"/>
        <s v="DSC PENSAO PREVIDENCIARIA"/>
        <s v="EMP ALFA"/>
        <s v="EMP BRADESCO"/>
        <s v="EMP DAYCOVAL"/>
        <s v="EMP PANAMERICANO"/>
        <s v="EMP PERNAMBUCRED"/>
        <s v="EMP SICRED"/>
        <s v="EMPRESTIMO BANCO REAL"/>
        <s v="ENCARGO DE GABINETE"/>
        <s v="ENCARGO GABINETE MOTORIST"/>
        <s v="ESTABIL FINAN INCENTIVO"/>
        <s v="ESTABILIDADE EM COMISSOES"/>
        <s v="ESTABILIDADE FINANCEIRA"/>
        <s v="EXCEDENTE TETO CONSTITUCI"/>
        <s v="EXERC ANTERIOR RRA"/>
        <s v="EXERCICIO DA PROFISSAO"/>
        <s v="FUNCAO GRATIF GRUPO MAG"/>
        <s v="GRAT APOIO FOLHA PAGTO"/>
        <s v="GRAT ATEND CONTRIBUINTE"/>
        <s v="GRAT ATENDIMENTO EXTERNO"/>
        <s v="GRAT ATENDIMENTO PUBLICO"/>
        <s v="GRAT ATIVIDADE PROCURADOR"/>
        <s v="GRAT ENSINO ESPECIAL"/>
        <s v="GRAT ESP INCREM ARRECADA"/>
        <s v="GRAT EXERCICIO PROFISSAO"/>
        <s v="GRAT FUNCAO"/>
        <s v="GRAT INC SEG PATRIMONIAL"/>
        <s v="GRAT INSPETORIA SANITARIA"/>
        <s v="GRAT OPERADOR FOLHA PAGTO"/>
        <s v="GRAT PART EM COMISSAO"/>
        <s v="GRAT SAUDE DA FAMILIA"/>
        <s v="GRAT SEEL LEI 17 626 2010"/>
        <s v="GRAT SUPE METAS FISCAIS"/>
        <s v="GRATIF DE REPRESENTACAO"/>
        <s v="GRATIF PARLAMENTAR UNICA"/>
        <s v="GRT MEM COM INQ ACUM CRG"/>
        <s v="GT FUNCAO SECRET ESCOLA"/>
        <s v="HONORARIOS ADVOCATICIOS"/>
        <s v="HORA EXTRA DIURNA"/>
        <s v="HORA EXTRA NOTURNA"/>
        <s v="HORA EXTRA VARIAVEL"/>
        <s v="IMPOSTO DE RENDA"/>
        <s v="INCENT PEC RES 170 90 INA"/>
        <s v="INCENT RESOL 1855 ART9 2"/>
        <s v="INCETIVO PECUN ART 20"/>
        <s v="INCORPORACAO FG"/>
        <s v="INDE EFI ATIV FISC E CONT"/>
        <s v="INSALUBRIDADE"/>
        <s v="ISONOMIA RES 1577 98 CMR"/>
        <s v="ODONTOREAL LTDA"/>
        <s v="PENSAO ALIMENTICIA"/>
        <s v="PENSAO PREVIDENCIARIA"/>
        <s v="PERNAMBUCRED - INTEG MENS"/>
        <s v="PREVIMIL SEGUROS"/>
        <s v="PRODUTIVIDADE FISCAL"/>
        <s v="PROG ACORDO PROC JUDICIAL"/>
        <s v="PROVENTOS"/>
        <s v="QUEBRA DE CAIXA"/>
        <s v="QUINQUENIO"/>
        <s v="QUINQUENIO PROPORCIONAL"/>
        <s v="REPR ASS JURIDICO"/>
        <s v="REPRES GABINETE"/>
        <s v="REST IMPOSTO DE RENDA"/>
        <s v="REST PREV RECIPREV"/>
        <s v="RISCO DE VIDA E SAUDE"/>
        <s v="SAUDE - ASPCRE -"/>
        <s v="SAUDE RECIFE"/>
        <s v="SEG GBOEX"/>
        <s v="SEG MONGERAL"/>
        <s v="SEGURO CAPEMI"/>
        <s v="SEGURO CLUBE EXECUTIVOS"/>
        <s v="SERVICOS RELEVANTES"/>
        <s v="SIMPERE"/>
        <s v="SIND ACS E COMB ENDEMIAS"/>
        <s v="SIND AUX E TEC ENFERMAGEM"/>
        <s v="SIND AUX E TEC SAUDE BUCA"/>
        <s v="SIND DOS GUARDAS MUNICIPA"/>
        <s v="SIND DOS MUSICOS"/>
        <s v="SIND ENFERMEIROS"/>
        <s v="SIND JORN PROF EST"/>
        <s v="SIND MEDICOS"/>
        <s v="SIND MOT OFIC EST PE"/>
        <s v="SIND ODONTOLOGOS PE"/>
        <s v="SIND SERV PUB MUN CONV"/>
        <s v="SIND SERV PUBL MUNICI"/>
        <s v="SIND TRAB TRANS RODOVI"/>
        <s v="TEMPO COMPLEMENTAR"/>
        <s v="UNIAO SERVIDOR MUNICIPAL"/>
        <s v="V PES INC II ART 34"/>
        <s v="VANTAGEM PESSOAL"/>
        <s v="VANTAGEM PESSOAL -1"/>
        <s v="VANTAGEM PESSOAL A T F"/>
        <s v="VERBA HONOR ATIVID JURID"/>
      </sharedItems>
    </cacheField>
    <cacheField name="Verba" numFmtId="0">
      <sharedItems count="165">
        <s v="102 - AULAS EXCEDENTES"/>
        <s v="104 - QUEBRA DE CAIXA"/>
        <s v="112 - AJUDA CUSTO LEI 14410 59"/>
        <s v="114 - HONORARIOS ADVOCATICIOS"/>
        <s v="131 - QUINQUENIO"/>
        <s v="132 - DIF DE QUINQUENIO"/>
        <s v="133 - INSALUBRIDADE"/>
        <s v="134 - ADC T SERV POS EC 19 98"/>
        <s v="136 - ADIC RISCO VIDA SEG PATRI"/>
        <s v="138 - COMPENSACAO"/>
        <s v="141 - ADICIONAL DE PLANTAO"/>
        <s v="142 - ADICIONAL PERICULOSIDADE"/>
        <s v="147 - ADICIONAL 10 LEI15429 90"/>
        <s v="150 - RISCO DE VIDA E SAUDE"/>
        <s v="156 - HORA EXTRA DIURNA"/>
        <s v="157 - GRAT ATENDIMENTO EXTERNO"/>
        <s v="160 - HORA EXTRA VARIAVEL"/>
        <s v="161 - INCORPORACAO FG"/>
        <s v="162 - REST PREV RECIPREV"/>
        <s v="164 - GRAT SUPE METAS FISCAIS"/>
        <s v="165 - VANTAGEM PESSOAL A T F"/>
        <s v="166 - ADICIONAL NOTURNO"/>
        <s v="167 - ADICIONAL NOTURNO -FG"/>
        <s v="171 - GRT MEM COM INQ ACUM CRG"/>
        <s v="172 - HORA EXTRA NOTURNA"/>
        <s v="173 - GRAT ESP INCREM ARRECADA"/>
        <s v="174 - COMPLEME DIFER REMUNER"/>
        <s v="18 - ESTABIL FINAN INCENTIVO"/>
        <s v="20 - DEV IR EXERC ANTERIOR"/>
        <s v="203 - PROG ACORDO PROC JUDICIAL"/>
        <s v="204 - ACORDO JUDICIAL"/>
        <s v="210 - DIF 13 SALARIO"/>
        <s v="231 - REST IMPOSTO DE RENDA"/>
        <s v="240 - GRAT INSPETORIA SANITARIA"/>
        <s v="25 - GRAT SEEL LEI 17 626 2010"/>
        <s v="26 - VANTAGEM PESSOAL -1"/>
        <s v="27 - 20 INATIVO ULTIMA FAIXA"/>
        <s v="278 - GRAT INC SEG PATRIMONIAL"/>
        <s v="28 - COMPL PARA REMUNERACAO SM"/>
        <s v="286 - PENSAO ALIMENTICIA"/>
        <s v="294 - PENSAO PREVIDENCIARIA"/>
        <s v="295 - DIF PENSAO PREVIDENCIARI"/>
        <s v="3 - PROVENTOS"/>
        <s v="315 - GRAT APOIO FOLHA PAGTO"/>
        <s v="319 - VANTAGEM PESSOAL"/>
        <s v="320 - INDE EFI ATIV FISC E CONT"/>
        <s v="322 - GRAT ATIVIDADE PROCURADOR"/>
        <s v="336 - V PES INC II ART 34"/>
        <s v="340 - INCENT PEC RES 170 90 INA"/>
        <s v="342 - INCENT RESOL 1855 ART9 2"/>
        <s v="347 - ISONOMIA RES 1577 98 CMR"/>
        <s v="348 - EXERC ANTERIOR RRA"/>
        <s v="349 - GRATIF DE REPRESENTACAO"/>
        <s v="361 - GRAT ATEND CONTRIBUINTE"/>
        <s v="369 - GRATIF PARLAMENTAR UNICA"/>
        <s v="37 - DIF DE PROVENTOS"/>
        <s v="38 - COMPL PROVI INCOR ADM INA"/>
        <s v="40 - GRAT OPERADOR FOLHA PAGTO"/>
        <s v="41 - GRAT FUNCAO"/>
        <s v="414 - AFREM SEGUROS PLANO I"/>
        <s v="418 - PERNAMBUCRED - INTEG MENS"/>
        <s v="419 - EMP PERNAMBUCRED"/>
        <s v="42 - CARGO EM COMISSAO"/>
        <s v="433 - DESC ORDEM JUDICIAL"/>
        <s v="44 - TEMPO COMPLEMENTAR"/>
        <s v="451 - COMPREV VIDA E PREVIDENCI"/>
        <s v="464 - CIASPREV EMP"/>
        <s v="465 - CIASPREV CRT"/>
        <s v="466 - BANCO SAFRA EMPRESTIMO"/>
        <s v="48 - REPRES GABINETE"/>
        <s v="487 - CRT BENEFICIO BANCO LECCA"/>
        <s v="488 - B MASTER CRT BEN SAQUE"/>
        <s v="489 - B MASTER CRT BEN COMPRAS"/>
        <s v="496 - BANCO PINE CRT CREDITO"/>
        <s v="497 - QUINQUENIO PROPORCIONAL"/>
        <s v="50 - GRAT PART EM COMISSAO"/>
        <s v="502 - BANCO MASTER CRT CREDITO"/>
        <s v="503 - CRT BENEFICIO BANCO PINE"/>
        <s v="516 - IMPOSTO DE RENDA"/>
        <s v="535 - CAPITAL CONSIG CRT CREDIT"/>
        <s v="543 - EMP SICRED"/>
        <s v="546 - CRT PAN"/>
        <s v="549 - DESC ADIANT ORD PAG"/>
        <s v="55 - ESTABILIDADE FINANCEIRA"/>
        <s v="554 - CAPITAL CONSIG CRT BENEFI"/>
        <s v="556 - EMP DAYCOVAL"/>
        <s v="557 - EMP ALFA"/>
        <s v="563 - PENSAO ALIMENTICIA"/>
        <s v="568 - DSC PENSAO PREVIDENCIARIA"/>
        <s v="570 - SIND ODONTOLOGOS PE"/>
        <s v="578 - ASS SERVIDORES PCR"/>
        <s v="579 - ASPCRE - ODONTOLOGICA"/>
        <s v="58 - SERVICOS RELEVANTES"/>
        <s v="582 - DESC CONECTIVIDADE"/>
        <s v="588 - ASSOCIACAO DOS ARQUITETOS"/>
        <s v="59 - PRODUTIVIDADE FISCAL"/>
        <s v="590 - SIND ACS E COMB ENDEMIAS"/>
        <s v="593 - ASS ADVOGADOS - AJU"/>
        <s v="594 - APSE ASSOC PE SERV ESTADO"/>
        <s v="595 - AFREM - SINDICAL"/>
        <s v="596 - ASSOC SERV CIVIS BRASIL"/>
        <s v="598 - UNIAO SERVIDOR MUNICIPAL"/>
        <s v="599 - SIND MOT OFIC EST PE"/>
        <s v="6 - VERBA HONOR ATIVID JURID"/>
        <s v="602 - CENTRO S S MUNICIPAL"/>
        <s v="603 - CLUBE SERV MUNICIPAIS"/>
        <s v="608 - SAUDE - ASPCRE -"/>
        <s v="609 - ASPCRE - HAPVIDA"/>
        <s v="616 - ASPCRE - UNIMED G-172"/>
        <s v="623 - CENTRO PROFESSORES PERN"/>
        <s v="629 - SIND ENFERMEIROS"/>
        <s v="63 - INCETIVO PECUN ART 20"/>
        <s v="630 - AFREM ASSIST SAUDE"/>
        <s v="631 - SIND AUX E TEC SAUDE BUCA"/>
        <s v="632 - SIND AUX E TEC ENFERMAGEM"/>
        <s v="64 - ESTABILIDADE EM COMISSOES"/>
        <s v="65 - REPR ASS JURIDICO"/>
        <s v="651 - EMPRESTIMO BANCO REAL"/>
        <s v="652 - BANCO DO BRASIL"/>
        <s v="66 - AJUDA DE C DIFICIL ACESSO"/>
        <s v="660 - SIND SERV PUB MUN CONV"/>
        <s v="669 - CRT BRADESCO"/>
        <s v="676 - SIND DOS GUARDAS MUNICIPA"/>
        <s v="678 - CAIXA ECONOMICA FEDERAL"/>
        <s v="68 - ENCARGO DE GABINETE"/>
        <s v="684 - SIND SERV PUBL MUNICI"/>
        <s v="687 - EMP BRADESCO"/>
        <s v="691 - SIND DOS MUSICOS"/>
        <s v="692 - SIND JORN PROF EST"/>
        <s v="693 - SIND MEDICOS"/>
        <s v="694 - SIND TRAB TRANS RODOVI"/>
        <s v="698 - SIMPERE"/>
        <s v="70 - GRAT ENSINO ESPECIAL"/>
        <s v="703 - ODONTOREAL LTDA"/>
        <s v="707 - EXCEDENTE TETO CONSTITUCI"/>
        <s v="713 - SEGURO CAPEMI"/>
        <s v="714 - SEG MONGERAL"/>
        <s v="717 - PREVIMIL SEGUROS"/>
        <s v="724 - AMERICAN LIFE CIA SEGUROS"/>
        <s v="727 - SEG GBOEX"/>
        <s v="731 - CLB ATLANT BRADESCO SEG"/>
        <s v="734 - CLUBE SULAMERICANO"/>
        <s v="735 - SEGURO CLUBE EXECUTIVOS"/>
        <s v="74 - FUNCAO GRATIF GRUPO MAG"/>
        <s v="745 - AFREM PECULIO"/>
        <s v="755 - CO-PARTICIPACAO SAUDE REC"/>
        <s v="758 - ASS PROC JUDICIAIS"/>
        <s v="759 - ASSOC PERNAM FISCOS MUNIC"/>
        <s v="760 - CLUBE ANCORA"/>
        <s v="761 - ATM DIAGNOSTICO"/>
        <s v="769 - BANCO BMC S A"/>
        <s v="774 - CARTAO BONSUCESSO"/>
        <s v="777 - SAUDE RECIFE"/>
        <s v="779 - DIFERENCA SAUDE RECIFE"/>
        <s v="790 - CONTR RECIPREV"/>
        <s v="795 - EMP PANAMERICANO"/>
        <s v="796 - DIFERENCA AVOS QUINQUENIO"/>
        <s v="798 - ASS GUARDAS MUN INSP SUB"/>
        <s v="80 - ENCARGO GABINETE MOTORIST"/>
        <s v="82 - GRAT SAUDE DA FAMILIA"/>
        <s v="88 - COMPLEM REMUNER EC 70 12"/>
        <s v="93 - GRAT ATENDIMENTO PUBLICO"/>
        <s v="94 - EXERCICIO DA PROFISSAO"/>
        <s v="95 - GRAT EXERCICIO PROFISSAO"/>
        <s v="99 - GT FUNCAO SECRET ESCOLA"/>
      </sharedItems>
    </cacheField>
    <cacheField name="Operação Especial" numFmtId="0">
      <sharedItems containsString="0" containsBlank="1" containsNumber="1" containsInteger="1" minValue="9005" maxValue="9013" count="7">
        <n v="9005"/>
        <n v="9007"/>
        <n v="9008"/>
        <n v="9009"/>
        <n v="9011"/>
        <n v="9013"/>
        <m/>
      </sharedItems>
    </cacheField>
    <cacheField name="Elemento" numFmtId="0">
      <sharedItems count="6">
        <s v="3.1.90.01"/>
        <s v="3.1.90.03"/>
        <s v="3.1.90.92"/>
        <s v="CONSIGNAÇÃO"/>
        <s v="NÃO ELEMENTADO"/>
        <s v="RESTITUIÇÃO"/>
      </sharedItems>
    </cacheField>
    <cacheField name="Classificação" numFmtId="0">
      <sharedItems count="82">
        <s v="2.1.8.8.1.01.04"/>
        <s v="2.1.8.8.1.01.10"/>
        <s v="2.1.8.8.1.01.24"/>
        <s v="2.1.8.8.1.03.01"/>
        <s v="2.1.8.8.1.10.02"/>
        <s v="2.1.8.8.1.10.04"/>
        <s v="2.1.8.8.1.10.05"/>
        <s v="2.1.8.8.1.10.06"/>
        <s v="2.1.8.8.1.10.07"/>
        <s v="2.1.8.8.1.10.11"/>
        <s v="2.1.8.8.1.10.26"/>
        <s v="2.1.8.8.1.10.27"/>
        <s v="2.1.8.8.1.10.31"/>
        <s v="2.1.8.8.1.10.32"/>
        <s v="2.1.8.8.1.10.35"/>
        <s v="2.1.8.8.1.10.38"/>
        <s v="2.1.8.8.1.10.40"/>
        <s v="2.1.8.8.1.10.41"/>
        <s v="2.1.8.8.1.10.46"/>
        <s v="2.1.8.8.1.10.48"/>
        <s v="2.1.8.8.1.10.50"/>
        <s v="2.1.8.8.1.10.51"/>
        <s v="2.1.8.8.1.10.52"/>
        <s v="2.1.8.8.1.10.53"/>
        <s v="2.1.8.8.1.10.54"/>
        <s v="2.1.8.8.1.10.56"/>
        <s v="2.1.8.8.1.10.57"/>
        <s v="2.1.8.8.1.12.01"/>
        <s v="2.1.8.8.1.12.02"/>
        <s v="2.1.8.8.1.12.03"/>
        <s v="2.1.8.8.1.12.04"/>
        <s v="2.1.8.8.1.12.05"/>
        <s v="2.1.8.8.1.12.07"/>
        <s v="2.1.8.8.1.12.09"/>
        <s v="2.1.8.8.1.12.11"/>
        <s v="2.1.8.8.1.12.12"/>
        <s v="2.1.8.8.1.12.14"/>
        <s v="2.1.8.8.1.12.16"/>
        <s v="2.1.8.8.1.12.18"/>
        <s v="2.1.8.8.1.12.28"/>
        <s v="2.1.8.8.1.12.31"/>
        <s v="2.1.8.8.1.12.33"/>
        <s v="2.1.8.8.1.14.06"/>
        <s v="2.1.8.8.1.14.10"/>
        <s v="2.1.8.8.1.14.13"/>
        <s v="2.1.8.8.1.14.20"/>
        <s v="2.1.8.8.1.14.22"/>
        <s v="2.1.8.8.1.14.24"/>
        <s v="2.1.8.8.1.16.01"/>
        <s v="2.1.8.8.1.16.02"/>
        <s v="2.1.8.8.1.16.03"/>
        <s v="2.1.8.8.1.16.04"/>
        <s v="2.1.8.8.1.16.05"/>
        <s v="2.1.8.8.1.16.06"/>
        <s v="2.1.8.8.1.16.09"/>
        <s v="2.1.8.8.1.16.11"/>
        <s v="2.1.8.8.1.16.12"/>
        <s v="2.1.8.8.1.16.15"/>
        <s v="2.1.8.8.1.16.16"/>
        <s v="2.1.8.8.1.16.18"/>
        <s v="2.1.8.8.1.16.20"/>
        <s v="2.1.8.8.1.18.03"/>
        <s v="2.1.8.8.1.18.06"/>
        <s v="2.1.8.8.1.18.07"/>
        <s v="2.1.8.8.1.99.04"/>
        <s v="2.1.8.8.1.99.05"/>
        <s v="2.1.8.8.1.99.15"/>
        <s v="2.1.8.8.2.01.01"/>
        <s v="3.1.90.01.01"/>
        <s v="3.1.90.01.05"/>
        <s v="3.1.90.01.09"/>
        <s v="3.1.90.01.10"/>
        <s v="3.1.90.01.11"/>
        <s v="3.1.90.01.34"/>
        <s v="3.1.90.01.43"/>
        <s v="3.1.90.01.99"/>
        <s v="3.1.90.03.01"/>
        <s v="3.1.90.03.51"/>
        <s v="3.1.90.03.99"/>
        <s v="3.1.90.92.03 "/>
        <s v="3.1.90.92.26"/>
        <s v="NÃO ELEMENTADO"/>
      </sharedItems>
    </cacheField>
    <cacheField name="Lotação" numFmtId="0">
      <sharedItems count="6">
        <s v="INATIVOS E PENSIONISTAS CÂMARA"/>
        <s v="INATIVOS E PENSIONISTAS FUNDAÇÃO DE CULTURA"/>
        <s v="INATIVOS E PENSIONISTAS GERALDÃO"/>
        <s v="INATIVOS E PENSIONISTAS IASC"/>
        <s v="INATIVOS E PENSIONISTAS SETOR EDUCACIONAL"/>
        <s v="INATIVOS E PENSIONISTAS SISTEMA PREVIDENCIÁRIO"/>
      </sharedItems>
    </cacheField>
    <cacheField name="Categoria" numFmtId="0">
      <sharedItems count="3">
        <s v="APO"/>
        <s v="PEN"/>
        <s v="PPR"/>
      </sharedItems>
    </cacheField>
    <cacheField name="VALOR" numFmtId="0">
      <sharedItems containsSemiMixedTypes="0" containsString="0" containsNumber="1" minValue="-550836.46" maxValue="5763518.48" count="383">
        <n v="-550836.46"/>
        <n v="-510741.57"/>
        <n v="-393994.39"/>
        <n v="-338633.57"/>
        <n v="-219912.85"/>
        <n v="-185569.63"/>
        <n v="-172441.98"/>
        <n v="-164459.75"/>
        <n v="-124027.02"/>
        <n v="-102111.23"/>
        <n v="-76990.16"/>
        <n v="-72342.63"/>
        <n v="-67744.44"/>
        <n v="-41761.51"/>
        <n v="-39779.25"/>
        <n v="-38013.49"/>
        <n v="-32718.12"/>
        <n v="-29055.89"/>
        <n v="-27158.42"/>
        <n v="-23693.12"/>
        <n v="-20429.43"/>
        <n v="-18536.1"/>
        <n v="-15830.07"/>
        <n v="-15313.6"/>
        <n v="-14926.43"/>
        <n v="-14283.28"/>
        <n v="-12842.96"/>
        <n v="-12296.89"/>
        <n v="-12289.73"/>
        <n v="-11844.36"/>
        <n v="-11165.32"/>
        <n v="-11117.12"/>
        <n v="-10704.16"/>
        <n v="-10394.16"/>
        <n v="-9259.38"/>
        <n v="-9213.46"/>
        <n v="-8587.56"/>
        <n v="-8342.7"/>
        <n v="-7268.56"/>
        <n v="-6908.36"/>
        <n v="-6519.92"/>
        <n v="-6510.92"/>
        <n v="-6278.68"/>
        <n v="-6000"/>
        <n v="-5797.89"/>
        <n v="-5582.51"/>
        <n v="-5517.51"/>
        <n v="-5280"/>
        <n v="-5152.44"/>
        <n v="-4956.53"/>
        <n v="-4647.52"/>
        <n v="-4441.8"/>
        <n v="-4352.03"/>
        <n v="-4280.28"/>
        <n v="-4276.8"/>
        <n v="-4217.4"/>
        <n v="-4098.06"/>
        <n v="-4065.6"/>
        <n v="-3929.25"/>
        <n v="-3926.67"/>
        <n v="-3919.51"/>
        <n v="-3900"/>
        <n v="-3500"/>
        <n v="-3487.18"/>
        <n v="-3471.74"/>
        <n v="-3402.65"/>
        <n v="-3326.4"/>
        <n v="-3323.04"/>
        <n v="-3139.51"/>
        <n v="-3062.24"/>
        <n v="-2804.49"/>
        <n v="-2657.92"/>
        <n v="-2653.02"/>
        <n v="-2649.21"/>
        <n v="-2594.43"/>
        <n v="-2554.61"/>
        <n v="-2505.07"/>
        <n v="-2404.81"/>
        <n v="-2313.27"/>
        <n v="-2241.61"/>
        <n v="-2229.61"/>
        <n v="-1933.06"/>
        <n v="-1877.31"/>
        <n v="-1868.76"/>
        <n v="-1813.64"/>
        <n v="-1810.68"/>
        <n v="-1808.05"/>
        <n v="-1794.96"/>
        <n v="-1755.12"/>
        <n v="-1701.55"/>
        <n v="-1693.98"/>
        <n v="-1633.99"/>
        <n v="-1625.4"/>
        <n v="-1471.23"/>
        <n v="-1463.02"/>
        <n v="-1439.13"/>
        <n v="-1417.35"/>
        <n v="-1346.4"/>
        <n v="-1344.16"/>
        <n v="-1320"/>
        <n v="-1244.43"/>
        <n v="-1218.14"/>
        <n v="-1209.11"/>
        <n v="-1121.82"/>
        <n v="-1083.34"/>
        <n v="-1050.58"/>
        <n v="-1038"/>
        <n v="-1014.08"/>
        <n v="-986.82"/>
        <n v="-969.4"/>
        <n v="-965.94"/>
        <n v="-942.95"/>
        <n v="-926.06"/>
        <n v="-923.74"/>
        <n v="-920.09"/>
        <n v="-875"/>
        <n v="-831.86"/>
        <n v="-826.48"/>
        <n v="-800"/>
        <n v="-792"/>
        <n v="-739.01"/>
        <n v="-728"/>
        <n v="-695.43"/>
        <n v="-690.3"/>
        <n v="-675.6"/>
        <n v="-673"/>
        <n v="-656.99"/>
        <n v="-628.14"/>
        <n v="-593.23"/>
        <n v="-584.77"/>
        <n v="-572.4"/>
        <n v="-569.91"/>
        <n v="-566.27"/>
        <n v="-560.74"/>
        <n v="-554.4"/>
        <n v="-539.2"/>
        <n v="-487.99"/>
        <n v="-464.16"/>
        <n v="-463.21"/>
        <n v="-458.06"/>
        <n v="-453.68"/>
        <n v="-414.07"/>
        <n v="-409.76"/>
        <n v="-401.86"/>
        <n v="-390"/>
        <n v="-389.38"/>
        <n v="-375"/>
        <n v="-369.29"/>
        <n v="-332.34"/>
        <n v="-311.56"/>
        <n v="-301.95"/>
        <n v="-299.95"/>
        <n v="-298.4"/>
        <n v="-291.81"/>
        <n v="-284.35"/>
        <n v="-253.15"/>
        <n v="-249.68"/>
        <n v="-241.4"/>
        <n v="-229.28"/>
        <n v="-228.14"/>
        <n v="-223.83"/>
        <n v="-220.56"/>
        <n v="-219.46"/>
        <n v="-218.89"/>
        <n v="-216.71"/>
        <n v="-211.2"/>
        <n v="-200.11"/>
        <n v="-195.38"/>
        <n v="-193.21"/>
        <n v="-187.39"/>
        <n v="-187.19"/>
        <n v="-185.55"/>
        <n v="-184.96"/>
        <n v="-178.2"/>
        <n v="-163.98"/>
        <n v="-158.4"/>
        <n v="-156.22"/>
        <n v="-144.79"/>
        <n v="-140"/>
        <n v="-132"/>
        <n v="-122.45"/>
        <n v="-117.61"/>
        <n v="-114"/>
        <n v="-113.31"/>
        <n v="-110"/>
        <n v="-100.78"/>
        <n v="-100.6"/>
        <n v="-100"/>
        <n v="-99.94"/>
        <n v="-96.5"/>
        <n v="-96.07"/>
        <n v="-89.58"/>
        <n v="-84"/>
        <n v="-75.72"/>
        <n v="-73.2"/>
        <n v="-69.8"/>
        <n v="-65.45"/>
        <n v="-62.11"/>
        <n v="-60"/>
        <n v="-59.4"/>
        <n v="-47.19"/>
        <n v="-46.79"/>
        <n v="-46.2"/>
        <n v="-45.79"/>
        <n v="-45"/>
        <n v="-43.53"/>
        <n v="-43.15"/>
        <n v="-41.6"/>
        <n v="-35.32"/>
        <n v="-35.1"/>
        <n v="-33.4"/>
        <n v="-31.23"/>
        <n v="-30"/>
        <n v="-28"/>
        <n v="-27.09"/>
        <n v="-26.4"/>
        <n v="-20.23"/>
        <n v="-20"/>
        <n v="-19.37"/>
        <n v="-19"/>
        <n v="-15.35"/>
        <n v="-15.24"/>
        <n v="-15.23"/>
        <n v="-15"/>
        <n v="-10"/>
        <n v="-4.91"/>
        <n v="-0.7"/>
        <n v="-0.14"/>
        <n v="0.04"/>
        <n v="0.13"/>
        <n v="14.16"/>
        <n v="48.34"/>
        <n v="49.06"/>
        <n v="54.15"/>
        <n v="56.68"/>
        <n v="57.62"/>
        <n v="58.63"/>
        <n v="60.81"/>
        <n v="68.91"/>
        <n v="81.22"/>
        <n v="99.73"/>
        <n v="120.04"/>
        <n v="131.62"/>
        <n v="138.18"/>
        <n v="143.64"/>
        <n v="146.3"/>
        <n v="157.98"/>
        <n v="158.31"/>
        <n v="166.61"/>
        <n v="168.16"/>
        <n v="176.22"/>
        <n v="239.01"/>
        <n v="248.5"/>
        <n v="291.16"/>
        <n v="329.54"/>
        <n v="413.2"/>
        <n v="460"/>
        <n v="475.04"/>
        <n v="498.11"/>
        <n v="551.94"/>
        <n v="639.5"/>
        <n v="676.29"/>
        <n v="734"/>
        <n v="835.08"/>
        <n v="850"/>
        <n v="894.77"/>
        <n v="944.77"/>
        <n v="990"/>
        <n v="1022.29"/>
        <n v="1146.5"/>
        <n v="1173.44"/>
        <n v="1205.68"/>
        <n v="1240.28"/>
        <n v="1290"/>
        <n v="1336.98"/>
        <n v="1350"/>
        <n v="1383.4"/>
        <n v="1400"/>
        <n v="1497.77"/>
        <n v="1651.72"/>
        <n v="1707.08"/>
        <n v="1762.48"/>
        <n v="1836.97"/>
        <n v="1885.94"/>
        <n v="1994.56"/>
        <n v="2066.9"/>
        <n v="2102.1"/>
        <n v="2137.14"/>
        <n v="2156.07"/>
        <n v="2202"/>
        <n v="2375.26"/>
        <n v="2376.9"/>
        <n v="2379.89"/>
        <n v="2422.31"/>
        <n v="2430.26"/>
        <n v="2449.5"/>
        <n v="2570.59"/>
        <n v="2597.03"/>
        <n v="2617.78"/>
        <n v="2640"/>
        <n v="2824.86"/>
        <n v="2880"/>
        <n v="2936.81"/>
        <n v="3180.5"/>
        <n v="3230.44"/>
        <n v="3361.2"/>
        <n v="3688.35"/>
        <n v="3905.39"/>
        <n v="4281.16"/>
        <n v="4618.96"/>
        <n v="4701.73"/>
        <n v="4725"/>
        <n v="4879.69"/>
        <n v="5036.69"/>
        <n v="6278.68"/>
        <n v="6439.19"/>
        <n v="6519.92"/>
        <n v="6881.32"/>
        <n v="6963.27"/>
        <n v="8178.5"/>
        <n v="8318.1"/>
        <n v="9100"/>
        <n v="9452.95"/>
        <n v="9585.2"/>
        <n v="10476.05"/>
        <n v="10759.78"/>
        <n v="11200"/>
        <n v="11724.22"/>
        <n v="11755.1"/>
        <n v="12153.02"/>
        <n v="12900"/>
        <n v="13146"/>
        <n v="13305.69"/>
        <n v="15758.79"/>
        <n v="16016.29"/>
        <n v="16122.66"/>
        <n v="17116.72"/>
        <n v="17227.01"/>
        <n v="17427.88"/>
        <n v="17537.72"/>
        <n v="18073.19"/>
        <n v="18900"/>
        <n v="19066.81"/>
        <n v="19731.24"/>
        <n v="23426.95"/>
        <n v="23816.1"/>
        <n v="24054.28"/>
        <n v="25681.63"/>
        <n v="26872.61"/>
        <n v="31049.06"/>
        <n v="31573.27"/>
        <n v="32526.18"/>
        <n v="33021.78"/>
        <n v="34500"/>
        <n v="34512"/>
        <n v="35376.82"/>
        <n v="35855"/>
        <n v="41761.51"/>
        <n v="43140"/>
        <n v="44497.61"/>
        <n v="44930.71"/>
        <n v="45333.12"/>
        <n v="50437.22"/>
        <n v="61765.11"/>
        <n v="63406.2"/>
        <n v="77402.26"/>
        <n v="78787.55"/>
        <n v="79257.75"/>
        <n v="89930.56"/>
        <n v="100579.28"/>
        <n v="102038.5"/>
        <n v="152726.09"/>
        <n v="189151.43"/>
        <n v="220656.11"/>
        <n v="289783.5"/>
        <n v="335145.52"/>
        <n v="449870.14"/>
        <n v="502153.54"/>
        <n v="820363.9"/>
        <n v="1047822.32"/>
        <n v="1081798.9"/>
        <n v="4116203.3"/>
        <n v="5763518.4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">
  <r>
    <x v="0"/>
    <x v="0"/>
    <x v="0"/>
    <x v="1"/>
    <x v="0"/>
    <x v="127"/>
    <x v="42"/>
    <x v="5"/>
    <x v="0"/>
    <x v="68"/>
    <x v="0"/>
    <x v="0"/>
    <x v="372"/>
  </r>
  <r>
    <x v="0"/>
    <x v="0"/>
    <x v="0"/>
    <x v="1"/>
    <x v="6"/>
    <x v="0"/>
    <x v="36"/>
    <x v="5"/>
    <x v="0"/>
    <x v="68"/>
    <x v="0"/>
    <x v="0"/>
    <x v="268"/>
  </r>
  <r>
    <x v="0"/>
    <x v="0"/>
    <x v="0"/>
    <x v="1"/>
    <x v="13"/>
    <x v="157"/>
    <x v="64"/>
    <x v="5"/>
    <x v="0"/>
    <x v="70"/>
    <x v="0"/>
    <x v="0"/>
    <x v="342"/>
  </r>
  <r>
    <x v="0"/>
    <x v="0"/>
    <x v="0"/>
    <x v="1"/>
    <x v="19"/>
    <x v="115"/>
    <x v="111"/>
    <x v="5"/>
    <x v="0"/>
    <x v="75"/>
    <x v="0"/>
    <x v="0"/>
    <x v="253"/>
  </r>
  <r>
    <x v="0"/>
    <x v="0"/>
    <x v="0"/>
    <x v="1"/>
    <x v="37"/>
    <x v="129"/>
    <x v="4"/>
    <x v="5"/>
    <x v="0"/>
    <x v="73"/>
    <x v="0"/>
    <x v="0"/>
    <x v="365"/>
  </r>
  <r>
    <x v="0"/>
    <x v="0"/>
    <x v="0"/>
    <x v="1"/>
    <x v="40"/>
    <x v="2"/>
    <x v="7"/>
    <x v="5"/>
    <x v="0"/>
    <x v="73"/>
    <x v="0"/>
    <x v="0"/>
    <x v="281"/>
  </r>
  <r>
    <x v="0"/>
    <x v="0"/>
    <x v="0"/>
    <x v="1"/>
    <x v="76"/>
    <x v="119"/>
    <x v="50"/>
    <x v="5"/>
    <x v="0"/>
    <x v="69"/>
    <x v="0"/>
    <x v="0"/>
    <x v="349"/>
  </r>
  <r>
    <x v="0"/>
    <x v="0"/>
    <x v="0"/>
    <x v="1"/>
    <x v="5"/>
    <x v="161"/>
    <x v="35"/>
    <x v="5"/>
    <x v="0"/>
    <x v="69"/>
    <x v="0"/>
    <x v="0"/>
    <x v="228"/>
  </r>
  <r>
    <x v="0"/>
    <x v="0"/>
    <x v="0"/>
    <x v="1"/>
    <x v="7"/>
    <x v="51"/>
    <x v="38"/>
    <x v="5"/>
    <x v="0"/>
    <x v="68"/>
    <x v="0"/>
    <x v="0"/>
    <x v="265"/>
  </r>
  <r>
    <x v="0"/>
    <x v="0"/>
    <x v="0"/>
    <x v="1"/>
    <x v="16"/>
    <x v="83"/>
    <x v="83"/>
    <x v="5"/>
    <x v="0"/>
    <x v="69"/>
    <x v="0"/>
    <x v="0"/>
    <x v="334"/>
  </r>
  <r>
    <x v="0"/>
    <x v="0"/>
    <x v="0"/>
    <x v="1"/>
    <x v="31"/>
    <x v="95"/>
    <x v="163"/>
    <x v="5"/>
    <x v="0"/>
    <x v="71"/>
    <x v="0"/>
    <x v="0"/>
    <x v="295"/>
  </r>
  <r>
    <x v="0"/>
    <x v="0"/>
    <x v="0"/>
    <x v="1"/>
    <x v="39"/>
    <x v="118"/>
    <x v="6"/>
    <x v="5"/>
    <x v="0"/>
    <x v="70"/>
    <x v="0"/>
    <x v="0"/>
    <x v="293"/>
  </r>
  <r>
    <x v="0"/>
    <x v="0"/>
    <x v="0"/>
    <x v="1"/>
    <x v="46"/>
    <x v="135"/>
    <x v="13"/>
    <x v="5"/>
    <x v="0"/>
    <x v="70"/>
    <x v="0"/>
    <x v="0"/>
    <x v="245"/>
  </r>
  <r>
    <x v="0"/>
    <x v="0"/>
    <x v="0"/>
    <x v="0"/>
    <x v="96"/>
    <x v="112"/>
    <x v="78"/>
    <x v="6"/>
    <x v="3"/>
    <x v="2"/>
    <x v="0"/>
    <x v="0"/>
    <x v="20"/>
  </r>
  <r>
    <x v="0"/>
    <x v="0"/>
    <x v="0"/>
    <x v="0"/>
    <x v="107"/>
    <x v="23"/>
    <x v="90"/>
    <x v="6"/>
    <x v="3"/>
    <x v="36"/>
    <x v="0"/>
    <x v="0"/>
    <x v="202"/>
  </r>
  <r>
    <x v="0"/>
    <x v="0"/>
    <x v="0"/>
    <x v="0"/>
    <x v="112"/>
    <x v="20"/>
    <x v="97"/>
    <x v="6"/>
    <x v="3"/>
    <x v="29"/>
    <x v="0"/>
    <x v="0"/>
    <x v="212"/>
  </r>
  <r>
    <x v="0"/>
    <x v="0"/>
    <x v="0"/>
    <x v="0"/>
    <x v="115"/>
    <x v="25"/>
    <x v="100"/>
    <x v="6"/>
    <x v="3"/>
    <x v="31"/>
    <x v="0"/>
    <x v="0"/>
    <x v="213"/>
  </r>
  <r>
    <x v="0"/>
    <x v="0"/>
    <x v="0"/>
    <x v="0"/>
    <x v="119"/>
    <x v="47"/>
    <x v="105"/>
    <x v="6"/>
    <x v="3"/>
    <x v="28"/>
    <x v="0"/>
    <x v="0"/>
    <x v="226"/>
  </r>
  <r>
    <x v="0"/>
    <x v="0"/>
    <x v="0"/>
    <x v="0"/>
    <x v="131"/>
    <x v="59"/>
    <x v="121"/>
    <x v="6"/>
    <x v="3"/>
    <x v="12"/>
    <x v="0"/>
    <x v="0"/>
    <x v="132"/>
  </r>
  <r>
    <x v="0"/>
    <x v="0"/>
    <x v="0"/>
    <x v="0"/>
    <x v="135"/>
    <x v="73"/>
    <x v="126"/>
    <x v="6"/>
    <x v="3"/>
    <x v="4"/>
    <x v="0"/>
    <x v="0"/>
    <x v="26"/>
  </r>
  <r>
    <x v="0"/>
    <x v="0"/>
    <x v="0"/>
    <x v="0"/>
    <x v="143"/>
    <x v="140"/>
    <x v="135"/>
    <x v="6"/>
    <x v="3"/>
    <x v="66"/>
    <x v="0"/>
    <x v="0"/>
    <x v="197"/>
  </r>
  <r>
    <x v="0"/>
    <x v="0"/>
    <x v="0"/>
    <x v="0"/>
    <x v="146"/>
    <x v="15"/>
    <x v="138"/>
    <x v="6"/>
    <x v="3"/>
    <x v="45"/>
    <x v="0"/>
    <x v="0"/>
    <x v="157"/>
  </r>
  <r>
    <x v="0"/>
    <x v="0"/>
    <x v="0"/>
    <x v="0"/>
    <x v="152"/>
    <x v="49"/>
    <x v="145"/>
    <x v="6"/>
    <x v="3"/>
    <x v="63"/>
    <x v="0"/>
    <x v="0"/>
    <x v="131"/>
  </r>
  <r>
    <x v="0"/>
    <x v="0"/>
    <x v="0"/>
    <x v="0"/>
    <x v="161"/>
    <x v="56"/>
    <x v="154"/>
    <x v="6"/>
    <x v="3"/>
    <x v="67"/>
    <x v="0"/>
    <x v="0"/>
    <x v="25"/>
  </r>
  <r>
    <x v="0"/>
    <x v="0"/>
    <x v="0"/>
    <x v="0"/>
    <x v="104"/>
    <x v="121"/>
    <x v="87"/>
    <x v="6"/>
    <x v="3"/>
    <x v="1"/>
    <x v="0"/>
    <x v="0"/>
    <x v="40"/>
  </r>
  <r>
    <x v="0"/>
    <x v="0"/>
    <x v="0"/>
    <x v="0"/>
    <x v="108"/>
    <x v="18"/>
    <x v="91"/>
    <x v="6"/>
    <x v="3"/>
    <x v="36"/>
    <x v="0"/>
    <x v="0"/>
    <x v="210"/>
  </r>
  <r>
    <x v="0"/>
    <x v="0"/>
    <x v="0"/>
    <x v="0"/>
    <x v="113"/>
    <x v="16"/>
    <x v="98"/>
    <x v="6"/>
    <x v="3"/>
    <x v="30"/>
    <x v="0"/>
    <x v="0"/>
    <x v="115"/>
  </r>
  <r>
    <x v="0"/>
    <x v="0"/>
    <x v="0"/>
    <x v="0"/>
    <x v="116"/>
    <x v="158"/>
    <x v="101"/>
    <x v="6"/>
    <x v="3"/>
    <x v="34"/>
    <x v="0"/>
    <x v="0"/>
    <x v="165"/>
  </r>
  <r>
    <x v="0"/>
    <x v="0"/>
    <x v="0"/>
    <x v="0"/>
    <x v="129"/>
    <x v="32"/>
    <x v="118"/>
    <x v="6"/>
    <x v="3"/>
    <x v="6"/>
    <x v="0"/>
    <x v="0"/>
    <x v="84"/>
  </r>
  <r>
    <x v="0"/>
    <x v="0"/>
    <x v="0"/>
    <x v="0"/>
    <x v="134"/>
    <x v="155"/>
    <x v="125"/>
    <x v="6"/>
    <x v="3"/>
    <x v="51"/>
    <x v="0"/>
    <x v="0"/>
    <x v="201"/>
  </r>
  <r>
    <x v="0"/>
    <x v="0"/>
    <x v="0"/>
    <x v="0"/>
    <x v="142"/>
    <x v="84"/>
    <x v="134"/>
    <x v="5"/>
    <x v="0"/>
    <x v="71"/>
    <x v="0"/>
    <x v="0"/>
    <x v="112"/>
  </r>
  <r>
    <x v="0"/>
    <x v="0"/>
    <x v="0"/>
    <x v="0"/>
    <x v="144"/>
    <x v="139"/>
    <x v="136"/>
    <x v="6"/>
    <x v="3"/>
    <x v="64"/>
    <x v="0"/>
    <x v="0"/>
    <x v="130"/>
  </r>
  <r>
    <x v="0"/>
    <x v="0"/>
    <x v="0"/>
    <x v="0"/>
    <x v="147"/>
    <x v="138"/>
    <x v="139"/>
    <x v="6"/>
    <x v="3"/>
    <x v="33"/>
    <x v="0"/>
    <x v="0"/>
    <x v="127"/>
  </r>
  <r>
    <x v="0"/>
    <x v="0"/>
    <x v="0"/>
    <x v="0"/>
    <x v="159"/>
    <x v="137"/>
    <x v="152"/>
    <x v="6"/>
    <x v="3"/>
    <x v="63"/>
    <x v="0"/>
    <x v="0"/>
    <x v="56"/>
  </r>
  <r>
    <x v="0"/>
    <x v="0"/>
    <x v="0"/>
    <x v="1"/>
    <x v="66"/>
    <x v="121"/>
    <x v="39"/>
    <x v="6"/>
    <x v="4"/>
    <x v="81"/>
    <x v="0"/>
    <x v="1"/>
    <x v="316"/>
  </r>
  <r>
    <x v="0"/>
    <x v="0"/>
    <x v="0"/>
    <x v="1"/>
    <x v="7"/>
    <x v="51"/>
    <x v="38"/>
    <x v="5"/>
    <x v="1"/>
    <x v="76"/>
    <x v="0"/>
    <x v="2"/>
    <x v="237"/>
  </r>
  <r>
    <x v="0"/>
    <x v="0"/>
    <x v="0"/>
    <x v="1"/>
    <x v="68"/>
    <x v="68"/>
    <x v="41"/>
    <x v="5"/>
    <x v="1"/>
    <x v="76"/>
    <x v="0"/>
    <x v="2"/>
    <x v="331"/>
  </r>
  <r>
    <x v="0"/>
    <x v="0"/>
    <x v="0"/>
    <x v="1"/>
    <x v="67"/>
    <x v="122"/>
    <x v="40"/>
    <x v="5"/>
    <x v="1"/>
    <x v="76"/>
    <x v="0"/>
    <x v="2"/>
    <x v="359"/>
  </r>
  <r>
    <x v="0"/>
    <x v="0"/>
    <x v="0"/>
    <x v="1"/>
    <x v="77"/>
    <x v="85"/>
    <x v="51"/>
    <x v="5"/>
    <x v="2"/>
    <x v="79"/>
    <x v="0"/>
    <x v="2"/>
    <x v="335"/>
  </r>
  <r>
    <x v="0"/>
    <x v="0"/>
    <x v="0"/>
    <x v="0"/>
    <x v="83"/>
    <x v="76"/>
    <x v="61"/>
    <x v="6"/>
    <x v="3"/>
    <x v="15"/>
    <x v="0"/>
    <x v="2"/>
    <x v="102"/>
  </r>
  <r>
    <x v="0"/>
    <x v="0"/>
    <x v="0"/>
    <x v="0"/>
    <x v="91"/>
    <x v="29"/>
    <x v="72"/>
    <x v="6"/>
    <x v="3"/>
    <x v="21"/>
    <x v="0"/>
    <x v="2"/>
    <x v="227"/>
  </r>
  <r>
    <x v="0"/>
    <x v="0"/>
    <x v="0"/>
    <x v="0"/>
    <x v="95"/>
    <x v="58"/>
    <x v="77"/>
    <x v="6"/>
    <x v="3"/>
    <x v="23"/>
    <x v="0"/>
    <x v="2"/>
    <x v="220"/>
  </r>
  <r>
    <x v="0"/>
    <x v="0"/>
    <x v="0"/>
    <x v="0"/>
    <x v="131"/>
    <x v="59"/>
    <x v="121"/>
    <x v="6"/>
    <x v="3"/>
    <x v="12"/>
    <x v="0"/>
    <x v="2"/>
    <x v="173"/>
  </r>
  <r>
    <x v="0"/>
    <x v="0"/>
    <x v="0"/>
    <x v="0"/>
    <x v="135"/>
    <x v="73"/>
    <x v="126"/>
    <x v="6"/>
    <x v="3"/>
    <x v="4"/>
    <x v="0"/>
    <x v="2"/>
    <x v="37"/>
  </r>
  <r>
    <x v="0"/>
    <x v="0"/>
    <x v="0"/>
    <x v="0"/>
    <x v="157"/>
    <x v="31"/>
    <x v="150"/>
    <x v="6"/>
    <x v="3"/>
    <x v="8"/>
    <x v="0"/>
    <x v="2"/>
    <x v="159"/>
  </r>
  <r>
    <x v="0"/>
    <x v="0"/>
    <x v="0"/>
    <x v="0"/>
    <x v="161"/>
    <x v="56"/>
    <x v="154"/>
    <x v="6"/>
    <x v="3"/>
    <x v="67"/>
    <x v="0"/>
    <x v="2"/>
    <x v="171"/>
  </r>
  <r>
    <x v="0"/>
    <x v="0"/>
    <x v="0"/>
    <x v="0"/>
    <x v="90"/>
    <x v="30"/>
    <x v="71"/>
    <x v="6"/>
    <x v="3"/>
    <x v="20"/>
    <x v="0"/>
    <x v="2"/>
    <x v="177"/>
  </r>
  <r>
    <x v="0"/>
    <x v="0"/>
    <x v="0"/>
    <x v="0"/>
    <x v="94"/>
    <x v="33"/>
    <x v="76"/>
    <x v="6"/>
    <x v="3"/>
    <x v="22"/>
    <x v="0"/>
    <x v="2"/>
    <x v="193"/>
  </r>
  <r>
    <x v="0"/>
    <x v="0"/>
    <x v="0"/>
    <x v="0"/>
    <x v="96"/>
    <x v="112"/>
    <x v="78"/>
    <x v="6"/>
    <x v="3"/>
    <x v="2"/>
    <x v="0"/>
    <x v="2"/>
    <x v="98"/>
  </r>
  <r>
    <x v="0"/>
    <x v="0"/>
    <x v="0"/>
    <x v="0"/>
    <x v="133"/>
    <x v="36"/>
    <x v="123"/>
    <x v="6"/>
    <x v="3"/>
    <x v="5"/>
    <x v="0"/>
    <x v="2"/>
    <x v="136"/>
  </r>
  <r>
    <x v="0"/>
    <x v="0"/>
    <x v="0"/>
    <x v="0"/>
    <x v="152"/>
    <x v="49"/>
    <x v="145"/>
    <x v="6"/>
    <x v="3"/>
    <x v="63"/>
    <x v="0"/>
    <x v="2"/>
    <x v="219"/>
  </r>
  <r>
    <x v="0"/>
    <x v="0"/>
    <x v="0"/>
    <x v="0"/>
    <x v="159"/>
    <x v="137"/>
    <x v="152"/>
    <x v="6"/>
    <x v="3"/>
    <x v="63"/>
    <x v="0"/>
    <x v="2"/>
    <x v="129"/>
  </r>
  <r>
    <x v="0"/>
    <x v="0"/>
    <x v="0"/>
    <x v="1"/>
    <x v="0"/>
    <x v="127"/>
    <x v="42"/>
    <x v="2"/>
    <x v="0"/>
    <x v="68"/>
    <x v="1"/>
    <x v="0"/>
    <x v="366"/>
  </r>
  <r>
    <x v="0"/>
    <x v="0"/>
    <x v="0"/>
    <x v="1"/>
    <x v="16"/>
    <x v="83"/>
    <x v="83"/>
    <x v="2"/>
    <x v="0"/>
    <x v="69"/>
    <x v="1"/>
    <x v="0"/>
    <x v="355"/>
  </r>
  <r>
    <x v="0"/>
    <x v="0"/>
    <x v="0"/>
    <x v="1"/>
    <x v="26"/>
    <x v="80"/>
    <x v="158"/>
    <x v="2"/>
    <x v="0"/>
    <x v="71"/>
    <x v="1"/>
    <x v="0"/>
    <x v="262"/>
  </r>
  <r>
    <x v="0"/>
    <x v="0"/>
    <x v="0"/>
    <x v="1"/>
    <x v="40"/>
    <x v="2"/>
    <x v="7"/>
    <x v="2"/>
    <x v="0"/>
    <x v="73"/>
    <x v="1"/>
    <x v="0"/>
    <x v="292"/>
  </r>
  <r>
    <x v="0"/>
    <x v="0"/>
    <x v="0"/>
    <x v="1"/>
    <x v="93"/>
    <x v="130"/>
    <x v="74"/>
    <x v="2"/>
    <x v="0"/>
    <x v="73"/>
    <x v="1"/>
    <x v="0"/>
    <x v="266"/>
  </r>
  <r>
    <x v="0"/>
    <x v="0"/>
    <x v="0"/>
    <x v="1"/>
    <x v="7"/>
    <x v="51"/>
    <x v="38"/>
    <x v="2"/>
    <x v="0"/>
    <x v="68"/>
    <x v="1"/>
    <x v="0"/>
    <x v="278"/>
  </r>
  <r>
    <x v="0"/>
    <x v="0"/>
    <x v="0"/>
    <x v="1"/>
    <x v="21"/>
    <x v="131"/>
    <x v="116"/>
    <x v="2"/>
    <x v="0"/>
    <x v="71"/>
    <x v="1"/>
    <x v="0"/>
    <x v="323"/>
  </r>
  <r>
    <x v="0"/>
    <x v="0"/>
    <x v="0"/>
    <x v="1"/>
    <x v="37"/>
    <x v="129"/>
    <x v="4"/>
    <x v="2"/>
    <x v="0"/>
    <x v="73"/>
    <x v="1"/>
    <x v="0"/>
    <x v="347"/>
  </r>
  <r>
    <x v="0"/>
    <x v="0"/>
    <x v="0"/>
    <x v="1"/>
    <x v="44"/>
    <x v="8"/>
    <x v="11"/>
    <x v="2"/>
    <x v="0"/>
    <x v="70"/>
    <x v="1"/>
    <x v="0"/>
    <x v="243"/>
  </r>
  <r>
    <x v="0"/>
    <x v="0"/>
    <x v="0"/>
    <x v="0"/>
    <x v="96"/>
    <x v="112"/>
    <x v="78"/>
    <x v="6"/>
    <x v="3"/>
    <x v="2"/>
    <x v="1"/>
    <x v="0"/>
    <x v="78"/>
  </r>
  <r>
    <x v="0"/>
    <x v="0"/>
    <x v="0"/>
    <x v="0"/>
    <x v="112"/>
    <x v="20"/>
    <x v="97"/>
    <x v="6"/>
    <x v="3"/>
    <x v="29"/>
    <x v="1"/>
    <x v="0"/>
    <x v="198"/>
  </r>
  <r>
    <x v="0"/>
    <x v="0"/>
    <x v="0"/>
    <x v="0"/>
    <x v="129"/>
    <x v="32"/>
    <x v="118"/>
    <x v="6"/>
    <x v="3"/>
    <x v="6"/>
    <x v="1"/>
    <x v="0"/>
    <x v="153"/>
  </r>
  <r>
    <x v="0"/>
    <x v="0"/>
    <x v="0"/>
    <x v="0"/>
    <x v="135"/>
    <x v="73"/>
    <x v="126"/>
    <x v="6"/>
    <x v="3"/>
    <x v="4"/>
    <x v="1"/>
    <x v="0"/>
    <x v="65"/>
  </r>
  <r>
    <x v="0"/>
    <x v="0"/>
    <x v="0"/>
    <x v="0"/>
    <x v="152"/>
    <x v="49"/>
    <x v="145"/>
    <x v="6"/>
    <x v="3"/>
    <x v="63"/>
    <x v="1"/>
    <x v="0"/>
    <x v="124"/>
  </r>
  <r>
    <x v="0"/>
    <x v="0"/>
    <x v="0"/>
    <x v="0"/>
    <x v="161"/>
    <x v="56"/>
    <x v="154"/>
    <x v="6"/>
    <x v="3"/>
    <x v="67"/>
    <x v="1"/>
    <x v="0"/>
    <x v="92"/>
  </r>
  <r>
    <x v="0"/>
    <x v="0"/>
    <x v="0"/>
    <x v="0"/>
    <x v="107"/>
    <x v="23"/>
    <x v="90"/>
    <x v="6"/>
    <x v="3"/>
    <x v="36"/>
    <x v="1"/>
    <x v="0"/>
    <x v="175"/>
  </r>
  <r>
    <x v="0"/>
    <x v="0"/>
    <x v="0"/>
    <x v="0"/>
    <x v="113"/>
    <x v="16"/>
    <x v="98"/>
    <x v="6"/>
    <x v="3"/>
    <x v="30"/>
    <x v="1"/>
    <x v="0"/>
    <x v="146"/>
  </r>
  <r>
    <x v="0"/>
    <x v="0"/>
    <x v="0"/>
    <x v="0"/>
    <x v="134"/>
    <x v="155"/>
    <x v="125"/>
    <x v="6"/>
    <x v="3"/>
    <x v="51"/>
    <x v="1"/>
    <x v="0"/>
    <x v="133"/>
  </r>
  <r>
    <x v="0"/>
    <x v="0"/>
    <x v="0"/>
    <x v="0"/>
    <x v="146"/>
    <x v="15"/>
    <x v="138"/>
    <x v="6"/>
    <x v="3"/>
    <x v="45"/>
    <x v="1"/>
    <x v="0"/>
    <x v="174"/>
  </r>
  <r>
    <x v="0"/>
    <x v="0"/>
    <x v="0"/>
    <x v="0"/>
    <x v="159"/>
    <x v="137"/>
    <x v="152"/>
    <x v="6"/>
    <x v="3"/>
    <x v="63"/>
    <x v="1"/>
    <x v="0"/>
    <x v="68"/>
  </r>
  <r>
    <x v="0"/>
    <x v="0"/>
    <x v="0"/>
    <x v="1"/>
    <x v="67"/>
    <x v="122"/>
    <x v="40"/>
    <x v="2"/>
    <x v="1"/>
    <x v="76"/>
    <x v="1"/>
    <x v="2"/>
    <x v="337"/>
  </r>
  <r>
    <x v="0"/>
    <x v="0"/>
    <x v="0"/>
    <x v="0"/>
    <x v="96"/>
    <x v="112"/>
    <x v="78"/>
    <x v="6"/>
    <x v="3"/>
    <x v="2"/>
    <x v="1"/>
    <x v="2"/>
    <x v="113"/>
  </r>
  <r>
    <x v="0"/>
    <x v="0"/>
    <x v="0"/>
    <x v="0"/>
    <x v="131"/>
    <x v="59"/>
    <x v="121"/>
    <x v="6"/>
    <x v="3"/>
    <x v="12"/>
    <x v="1"/>
    <x v="2"/>
    <x v="150"/>
  </r>
  <r>
    <x v="0"/>
    <x v="0"/>
    <x v="0"/>
    <x v="0"/>
    <x v="135"/>
    <x v="73"/>
    <x v="126"/>
    <x v="6"/>
    <x v="3"/>
    <x v="4"/>
    <x v="1"/>
    <x v="2"/>
    <x v="77"/>
  </r>
  <r>
    <x v="0"/>
    <x v="0"/>
    <x v="0"/>
    <x v="0"/>
    <x v="161"/>
    <x v="56"/>
    <x v="154"/>
    <x v="6"/>
    <x v="3"/>
    <x v="67"/>
    <x v="1"/>
    <x v="2"/>
    <x v="222"/>
  </r>
  <r>
    <x v="0"/>
    <x v="0"/>
    <x v="0"/>
    <x v="0"/>
    <x v="100"/>
    <x v="61"/>
    <x v="82"/>
    <x v="2"/>
    <x v="0"/>
    <x v="68"/>
    <x v="1"/>
    <x v="2"/>
    <x v="95"/>
  </r>
  <r>
    <x v="0"/>
    <x v="0"/>
    <x v="0"/>
    <x v="0"/>
    <x v="134"/>
    <x v="155"/>
    <x v="125"/>
    <x v="6"/>
    <x v="3"/>
    <x v="51"/>
    <x v="1"/>
    <x v="2"/>
    <x v="201"/>
  </r>
  <r>
    <x v="0"/>
    <x v="0"/>
    <x v="0"/>
    <x v="0"/>
    <x v="159"/>
    <x v="137"/>
    <x v="152"/>
    <x v="6"/>
    <x v="3"/>
    <x v="63"/>
    <x v="1"/>
    <x v="2"/>
    <x v="160"/>
  </r>
  <r>
    <x v="0"/>
    <x v="0"/>
    <x v="0"/>
    <x v="1"/>
    <x v="0"/>
    <x v="127"/>
    <x v="42"/>
    <x v="4"/>
    <x v="0"/>
    <x v="68"/>
    <x v="2"/>
    <x v="0"/>
    <x v="284"/>
  </r>
  <r>
    <x v="0"/>
    <x v="0"/>
    <x v="0"/>
    <x v="1"/>
    <x v="16"/>
    <x v="83"/>
    <x v="83"/>
    <x v="4"/>
    <x v="0"/>
    <x v="69"/>
    <x v="2"/>
    <x v="0"/>
    <x v="257"/>
  </r>
  <r>
    <x v="0"/>
    <x v="0"/>
    <x v="0"/>
    <x v="1"/>
    <x v="40"/>
    <x v="2"/>
    <x v="7"/>
    <x v="4"/>
    <x v="0"/>
    <x v="73"/>
    <x v="2"/>
    <x v="0"/>
    <x v="236"/>
  </r>
  <r>
    <x v="0"/>
    <x v="0"/>
    <x v="0"/>
    <x v="1"/>
    <x v="7"/>
    <x v="51"/>
    <x v="38"/>
    <x v="4"/>
    <x v="0"/>
    <x v="68"/>
    <x v="2"/>
    <x v="0"/>
    <x v="258"/>
  </r>
  <r>
    <x v="0"/>
    <x v="0"/>
    <x v="0"/>
    <x v="1"/>
    <x v="37"/>
    <x v="129"/>
    <x v="4"/>
    <x v="4"/>
    <x v="0"/>
    <x v="73"/>
    <x v="2"/>
    <x v="0"/>
    <x v="254"/>
  </r>
  <r>
    <x v="0"/>
    <x v="0"/>
    <x v="0"/>
    <x v="1"/>
    <x v="93"/>
    <x v="130"/>
    <x v="74"/>
    <x v="4"/>
    <x v="0"/>
    <x v="73"/>
    <x v="2"/>
    <x v="0"/>
    <x v="234"/>
  </r>
  <r>
    <x v="0"/>
    <x v="0"/>
    <x v="0"/>
    <x v="0"/>
    <x v="134"/>
    <x v="155"/>
    <x v="125"/>
    <x v="6"/>
    <x v="3"/>
    <x v="51"/>
    <x v="2"/>
    <x v="0"/>
    <x v="201"/>
  </r>
  <r>
    <x v="0"/>
    <x v="0"/>
    <x v="0"/>
    <x v="0"/>
    <x v="159"/>
    <x v="137"/>
    <x v="152"/>
    <x v="6"/>
    <x v="3"/>
    <x v="63"/>
    <x v="2"/>
    <x v="0"/>
    <x v="199"/>
  </r>
  <r>
    <x v="0"/>
    <x v="0"/>
    <x v="0"/>
    <x v="0"/>
    <x v="152"/>
    <x v="49"/>
    <x v="145"/>
    <x v="6"/>
    <x v="3"/>
    <x v="63"/>
    <x v="2"/>
    <x v="0"/>
    <x v="207"/>
  </r>
  <r>
    <x v="0"/>
    <x v="0"/>
    <x v="0"/>
    <x v="1"/>
    <x v="0"/>
    <x v="127"/>
    <x v="42"/>
    <x v="1"/>
    <x v="0"/>
    <x v="68"/>
    <x v="4"/>
    <x v="0"/>
    <x v="382"/>
  </r>
  <r>
    <x v="0"/>
    <x v="0"/>
    <x v="0"/>
    <x v="1"/>
    <x v="4"/>
    <x v="102"/>
    <x v="34"/>
    <x v="1"/>
    <x v="0"/>
    <x v="75"/>
    <x v="4"/>
    <x v="0"/>
    <x v="341"/>
  </r>
  <r>
    <x v="0"/>
    <x v="0"/>
    <x v="0"/>
    <x v="1"/>
    <x v="6"/>
    <x v="0"/>
    <x v="36"/>
    <x v="1"/>
    <x v="0"/>
    <x v="68"/>
    <x v="4"/>
    <x v="0"/>
    <x v="270"/>
  </r>
  <r>
    <x v="0"/>
    <x v="0"/>
    <x v="0"/>
    <x v="1"/>
    <x v="8"/>
    <x v="66"/>
    <x v="55"/>
    <x v="1"/>
    <x v="0"/>
    <x v="68"/>
    <x v="4"/>
    <x v="0"/>
    <x v="345"/>
  </r>
  <r>
    <x v="0"/>
    <x v="0"/>
    <x v="0"/>
    <x v="1"/>
    <x v="11"/>
    <x v="96"/>
    <x v="58"/>
    <x v="1"/>
    <x v="0"/>
    <x v="72"/>
    <x v="4"/>
    <x v="0"/>
    <x v="240"/>
  </r>
  <r>
    <x v="0"/>
    <x v="0"/>
    <x v="0"/>
    <x v="1"/>
    <x v="13"/>
    <x v="157"/>
    <x v="64"/>
    <x v="1"/>
    <x v="0"/>
    <x v="70"/>
    <x v="4"/>
    <x v="0"/>
    <x v="322"/>
  </r>
  <r>
    <x v="0"/>
    <x v="0"/>
    <x v="0"/>
    <x v="1"/>
    <x v="15"/>
    <x v="100"/>
    <x v="75"/>
    <x v="1"/>
    <x v="0"/>
    <x v="72"/>
    <x v="4"/>
    <x v="0"/>
    <x v="294"/>
  </r>
  <r>
    <x v="0"/>
    <x v="0"/>
    <x v="0"/>
    <x v="1"/>
    <x v="22"/>
    <x v="14"/>
    <x v="119"/>
    <x v="1"/>
    <x v="0"/>
    <x v="75"/>
    <x v="4"/>
    <x v="0"/>
    <x v="327"/>
  </r>
  <r>
    <x v="0"/>
    <x v="0"/>
    <x v="0"/>
    <x v="1"/>
    <x v="25"/>
    <x v="87"/>
    <x v="143"/>
    <x v="1"/>
    <x v="0"/>
    <x v="72"/>
    <x v="4"/>
    <x v="0"/>
    <x v="326"/>
  </r>
  <r>
    <x v="0"/>
    <x v="0"/>
    <x v="0"/>
    <x v="1"/>
    <x v="30"/>
    <x v="86"/>
    <x v="162"/>
    <x v="1"/>
    <x v="0"/>
    <x v="71"/>
    <x v="4"/>
    <x v="0"/>
    <x v="297"/>
  </r>
  <r>
    <x v="0"/>
    <x v="0"/>
    <x v="0"/>
    <x v="1"/>
    <x v="33"/>
    <x v="28"/>
    <x v="0"/>
    <x v="1"/>
    <x v="0"/>
    <x v="71"/>
    <x v="4"/>
    <x v="0"/>
    <x v="344"/>
  </r>
  <r>
    <x v="0"/>
    <x v="0"/>
    <x v="0"/>
    <x v="1"/>
    <x v="37"/>
    <x v="129"/>
    <x v="4"/>
    <x v="1"/>
    <x v="0"/>
    <x v="73"/>
    <x v="4"/>
    <x v="0"/>
    <x v="380"/>
  </r>
  <r>
    <x v="0"/>
    <x v="0"/>
    <x v="0"/>
    <x v="1"/>
    <x v="40"/>
    <x v="2"/>
    <x v="7"/>
    <x v="1"/>
    <x v="0"/>
    <x v="73"/>
    <x v="4"/>
    <x v="0"/>
    <x v="369"/>
  </r>
  <r>
    <x v="0"/>
    <x v="0"/>
    <x v="0"/>
    <x v="1"/>
    <x v="42"/>
    <x v="50"/>
    <x v="9"/>
    <x v="1"/>
    <x v="0"/>
    <x v="75"/>
    <x v="4"/>
    <x v="0"/>
    <x v="239"/>
  </r>
  <r>
    <x v="0"/>
    <x v="0"/>
    <x v="0"/>
    <x v="1"/>
    <x v="46"/>
    <x v="135"/>
    <x v="13"/>
    <x v="1"/>
    <x v="0"/>
    <x v="70"/>
    <x v="4"/>
    <x v="0"/>
    <x v="309"/>
  </r>
  <r>
    <x v="0"/>
    <x v="0"/>
    <x v="0"/>
    <x v="1"/>
    <x v="49"/>
    <x v="111"/>
    <x v="16"/>
    <x v="1"/>
    <x v="0"/>
    <x v="75"/>
    <x v="4"/>
    <x v="0"/>
    <x v="325"/>
  </r>
  <r>
    <x v="0"/>
    <x v="0"/>
    <x v="0"/>
    <x v="1"/>
    <x v="53"/>
    <x v="162"/>
    <x v="20"/>
    <x v="1"/>
    <x v="0"/>
    <x v="71"/>
    <x v="4"/>
    <x v="0"/>
    <x v="305"/>
  </r>
  <r>
    <x v="0"/>
    <x v="0"/>
    <x v="0"/>
    <x v="1"/>
    <x v="56"/>
    <x v="106"/>
    <x v="23"/>
    <x v="1"/>
    <x v="0"/>
    <x v="72"/>
    <x v="4"/>
    <x v="0"/>
    <x v="313"/>
  </r>
  <r>
    <x v="0"/>
    <x v="0"/>
    <x v="0"/>
    <x v="1"/>
    <x v="60"/>
    <x v="126"/>
    <x v="29"/>
    <x v="1"/>
    <x v="0"/>
    <x v="68"/>
    <x v="4"/>
    <x v="0"/>
    <x v="363"/>
  </r>
  <r>
    <x v="0"/>
    <x v="0"/>
    <x v="0"/>
    <x v="1"/>
    <x v="63"/>
    <x v="133"/>
    <x v="32"/>
    <x v="6"/>
    <x v="5"/>
    <x v="2"/>
    <x v="4"/>
    <x v="0"/>
    <x v="302"/>
  </r>
  <r>
    <x v="0"/>
    <x v="0"/>
    <x v="0"/>
    <x v="1"/>
    <x v="70"/>
    <x v="160"/>
    <x v="44"/>
    <x v="1"/>
    <x v="0"/>
    <x v="69"/>
    <x v="4"/>
    <x v="0"/>
    <x v="263"/>
  </r>
  <r>
    <x v="0"/>
    <x v="0"/>
    <x v="0"/>
    <x v="1"/>
    <x v="93"/>
    <x v="130"/>
    <x v="74"/>
    <x v="1"/>
    <x v="0"/>
    <x v="73"/>
    <x v="4"/>
    <x v="0"/>
    <x v="361"/>
  </r>
  <r>
    <x v="0"/>
    <x v="0"/>
    <x v="0"/>
    <x v="1"/>
    <x v="3"/>
    <x v="64"/>
    <x v="28"/>
    <x v="6"/>
    <x v="5"/>
    <x v="2"/>
    <x v="4"/>
    <x v="0"/>
    <x v="356"/>
  </r>
  <r>
    <x v="0"/>
    <x v="0"/>
    <x v="0"/>
    <x v="1"/>
    <x v="5"/>
    <x v="161"/>
    <x v="35"/>
    <x v="1"/>
    <x v="0"/>
    <x v="69"/>
    <x v="4"/>
    <x v="0"/>
    <x v="229"/>
  </r>
  <r>
    <x v="0"/>
    <x v="0"/>
    <x v="0"/>
    <x v="1"/>
    <x v="7"/>
    <x v="51"/>
    <x v="38"/>
    <x v="1"/>
    <x v="0"/>
    <x v="68"/>
    <x v="4"/>
    <x v="0"/>
    <x v="362"/>
  </r>
  <r>
    <x v="0"/>
    <x v="0"/>
    <x v="0"/>
    <x v="1"/>
    <x v="9"/>
    <x v="52"/>
    <x v="56"/>
    <x v="1"/>
    <x v="0"/>
    <x v="68"/>
    <x v="4"/>
    <x v="0"/>
    <x v="232"/>
  </r>
  <r>
    <x v="0"/>
    <x v="0"/>
    <x v="0"/>
    <x v="1"/>
    <x v="12"/>
    <x v="39"/>
    <x v="62"/>
    <x v="1"/>
    <x v="0"/>
    <x v="72"/>
    <x v="4"/>
    <x v="0"/>
    <x v="248"/>
  </r>
  <r>
    <x v="0"/>
    <x v="0"/>
    <x v="0"/>
    <x v="1"/>
    <x v="14"/>
    <x v="132"/>
    <x v="69"/>
    <x v="1"/>
    <x v="0"/>
    <x v="71"/>
    <x v="4"/>
    <x v="0"/>
    <x v="231"/>
  </r>
  <r>
    <x v="0"/>
    <x v="0"/>
    <x v="0"/>
    <x v="1"/>
    <x v="16"/>
    <x v="83"/>
    <x v="83"/>
    <x v="1"/>
    <x v="0"/>
    <x v="69"/>
    <x v="4"/>
    <x v="0"/>
    <x v="370"/>
  </r>
  <r>
    <x v="0"/>
    <x v="0"/>
    <x v="0"/>
    <x v="1"/>
    <x v="24"/>
    <x v="93"/>
    <x v="132"/>
    <x v="1"/>
    <x v="0"/>
    <x v="71"/>
    <x v="4"/>
    <x v="0"/>
    <x v="311"/>
  </r>
  <r>
    <x v="0"/>
    <x v="0"/>
    <x v="0"/>
    <x v="1"/>
    <x v="29"/>
    <x v="91"/>
    <x v="161"/>
    <x v="1"/>
    <x v="0"/>
    <x v="71"/>
    <x v="4"/>
    <x v="0"/>
    <x v="264"/>
  </r>
  <r>
    <x v="0"/>
    <x v="0"/>
    <x v="0"/>
    <x v="1"/>
    <x v="32"/>
    <x v="107"/>
    <x v="164"/>
    <x v="1"/>
    <x v="0"/>
    <x v="72"/>
    <x v="4"/>
    <x v="0"/>
    <x v="277"/>
  </r>
  <r>
    <x v="0"/>
    <x v="0"/>
    <x v="0"/>
    <x v="1"/>
    <x v="35"/>
    <x v="13"/>
    <x v="2"/>
    <x v="1"/>
    <x v="0"/>
    <x v="75"/>
    <x v="4"/>
    <x v="0"/>
    <x v="267"/>
  </r>
  <r>
    <x v="0"/>
    <x v="0"/>
    <x v="0"/>
    <x v="1"/>
    <x v="39"/>
    <x v="118"/>
    <x v="6"/>
    <x v="1"/>
    <x v="0"/>
    <x v="70"/>
    <x v="4"/>
    <x v="0"/>
    <x v="300"/>
  </r>
  <r>
    <x v="0"/>
    <x v="0"/>
    <x v="0"/>
    <x v="1"/>
    <x v="41"/>
    <x v="3"/>
    <x v="8"/>
    <x v="1"/>
    <x v="0"/>
    <x v="70"/>
    <x v="4"/>
    <x v="0"/>
    <x v="274"/>
  </r>
  <r>
    <x v="0"/>
    <x v="0"/>
    <x v="0"/>
    <x v="1"/>
    <x v="45"/>
    <x v="4"/>
    <x v="12"/>
    <x v="1"/>
    <x v="0"/>
    <x v="71"/>
    <x v="4"/>
    <x v="0"/>
    <x v="230"/>
  </r>
  <r>
    <x v="0"/>
    <x v="0"/>
    <x v="0"/>
    <x v="1"/>
    <x v="47"/>
    <x v="109"/>
    <x v="14"/>
    <x v="1"/>
    <x v="0"/>
    <x v="69"/>
    <x v="4"/>
    <x v="0"/>
    <x v="280"/>
  </r>
  <r>
    <x v="0"/>
    <x v="0"/>
    <x v="0"/>
    <x v="1"/>
    <x v="50"/>
    <x v="116"/>
    <x v="17"/>
    <x v="1"/>
    <x v="0"/>
    <x v="75"/>
    <x v="4"/>
    <x v="0"/>
    <x v="306"/>
  </r>
  <r>
    <x v="0"/>
    <x v="0"/>
    <x v="0"/>
    <x v="1"/>
    <x v="55"/>
    <x v="7"/>
    <x v="22"/>
    <x v="1"/>
    <x v="0"/>
    <x v="75"/>
    <x v="4"/>
    <x v="0"/>
    <x v="328"/>
  </r>
  <r>
    <x v="0"/>
    <x v="0"/>
    <x v="0"/>
    <x v="1"/>
    <x v="57"/>
    <x v="110"/>
    <x v="24"/>
    <x v="1"/>
    <x v="0"/>
    <x v="75"/>
    <x v="4"/>
    <x v="0"/>
    <x v="279"/>
  </r>
  <r>
    <x v="0"/>
    <x v="0"/>
    <x v="0"/>
    <x v="1"/>
    <x v="62"/>
    <x v="65"/>
    <x v="31"/>
    <x v="1"/>
    <x v="0"/>
    <x v="74"/>
    <x v="4"/>
    <x v="0"/>
    <x v="299"/>
  </r>
  <r>
    <x v="0"/>
    <x v="0"/>
    <x v="0"/>
    <x v="1"/>
    <x v="65"/>
    <x v="97"/>
    <x v="37"/>
    <x v="1"/>
    <x v="0"/>
    <x v="71"/>
    <x v="4"/>
    <x v="0"/>
    <x v="273"/>
  </r>
  <r>
    <x v="0"/>
    <x v="0"/>
    <x v="0"/>
    <x v="1"/>
    <x v="74"/>
    <x v="113"/>
    <x v="48"/>
    <x v="1"/>
    <x v="0"/>
    <x v="70"/>
    <x v="4"/>
    <x v="0"/>
    <x v="238"/>
  </r>
  <r>
    <x v="0"/>
    <x v="0"/>
    <x v="0"/>
    <x v="1"/>
    <x v="163"/>
    <x v="69"/>
    <x v="156"/>
    <x v="1"/>
    <x v="0"/>
    <x v="73"/>
    <x v="4"/>
    <x v="0"/>
    <x v="241"/>
  </r>
  <r>
    <x v="0"/>
    <x v="0"/>
    <x v="0"/>
    <x v="0"/>
    <x v="82"/>
    <x v="123"/>
    <x v="60"/>
    <x v="6"/>
    <x v="3"/>
    <x v="17"/>
    <x v="4"/>
    <x v="0"/>
    <x v="204"/>
  </r>
  <r>
    <x v="0"/>
    <x v="0"/>
    <x v="0"/>
    <x v="0"/>
    <x v="84"/>
    <x v="63"/>
    <x v="63"/>
    <x v="6"/>
    <x v="3"/>
    <x v="3"/>
    <x v="4"/>
    <x v="0"/>
    <x v="71"/>
  </r>
  <r>
    <x v="0"/>
    <x v="0"/>
    <x v="0"/>
    <x v="0"/>
    <x v="89"/>
    <x v="57"/>
    <x v="70"/>
    <x v="6"/>
    <x v="3"/>
    <x v="19"/>
    <x v="4"/>
    <x v="0"/>
    <x v="105"/>
  </r>
  <r>
    <x v="0"/>
    <x v="0"/>
    <x v="0"/>
    <x v="0"/>
    <x v="91"/>
    <x v="29"/>
    <x v="72"/>
    <x v="6"/>
    <x v="3"/>
    <x v="21"/>
    <x v="4"/>
    <x v="0"/>
    <x v="137"/>
  </r>
  <r>
    <x v="0"/>
    <x v="0"/>
    <x v="0"/>
    <x v="0"/>
    <x v="95"/>
    <x v="58"/>
    <x v="77"/>
    <x v="6"/>
    <x v="3"/>
    <x v="23"/>
    <x v="4"/>
    <x v="0"/>
    <x v="209"/>
  </r>
  <r>
    <x v="0"/>
    <x v="0"/>
    <x v="0"/>
    <x v="0"/>
    <x v="97"/>
    <x v="38"/>
    <x v="79"/>
    <x v="6"/>
    <x v="3"/>
    <x v="25"/>
    <x v="4"/>
    <x v="0"/>
    <x v="140"/>
  </r>
  <r>
    <x v="0"/>
    <x v="0"/>
    <x v="0"/>
    <x v="0"/>
    <x v="99"/>
    <x v="60"/>
    <x v="81"/>
    <x v="6"/>
    <x v="3"/>
    <x v="14"/>
    <x v="4"/>
    <x v="0"/>
    <x v="45"/>
  </r>
  <r>
    <x v="0"/>
    <x v="0"/>
    <x v="0"/>
    <x v="0"/>
    <x v="101"/>
    <x v="37"/>
    <x v="84"/>
    <x v="6"/>
    <x v="3"/>
    <x v="26"/>
    <x v="4"/>
    <x v="0"/>
    <x v="164"/>
  </r>
  <r>
    <x v="0"/>
    <x v="0"/>
    <x v="0"/>
    <x v="0"/>
    <x v="103"/>
    <x v="72"/>
    <x v="86"/>
    <x v="6"/>
    <x v="3"/>
    <x v="11"/>
    <x v="4"/>
    <x v="0"/>
    <x v="189"/>
  </r>
  <r>
    <x v="0"/>
    <x v="0"/>
    <x v="0"/>
    <x v="0"/>
    <x v="107"/>
    <x v="23"/>
    <x v="90"/>
    <x v="6"/>
    <x v="3"/>
    <x v="36"/>
    <x v="4"/>
    <x v="0"/>
    <x v="51"/>
  </r>
  <r>
    <x v="0"/>
    <x v="0"/>
    <x v="0"/>
    <x v="0"/>
    <x v="109"/>
    <x v="62"/>
    <x v="93"/>
    <x v="1"/>
    <x v="0"/>
    <x v="75"/>
    <x v="4"/>
    <x v="0"/>
    <x v="142"/>
  </r>
  <r>
    <x v="0"/>
    <x v="0"/>
    <x v="0"/>
    <x v="0"/>
    <x v="111"/>
    <x v="144"/>
    <x v="96"/>
    <x v="6"/>
    <x v="3"/>
    <x v="56"/>
    <x v="4"/>
    <x v="0"/>
    <x v="225"/>
  </r>
  <r>
    <x v="0"/>
    <x v="0"/>
    <x v="0"/>
    <x v="0"/>
    <x v="113"/>
    <x v="16"/>
    <x v="98"/>
    <x v="6"/>
    <x v="3"/>
    <x v="30"/>
    <x v="4"/>
    <x v="0"/>
    <x v="62"/>
  </r>
  <r>
    <x v="0"/>
    <x v="0"/>
    <x v="0"/>
    <x v="0"/>
    <x v="116"/>
    <x v="158"/>
    <x v="101"/>
    <x v="6"/>
    <x v="3"/>
    <x v="34"/>
    <x v="4"/>
    <x v="0"/>
    <x v="119"/>
  </r>
  <r>
    <x v="0"/>
    <x v="0"/>
    <x v="0"/>
    <x v="0"/>
    <x v="119"/>
    <x v="47"/>
    <x v="105"/>
    <x v="6"/>
    <x v="3"/>
    <x v="28"/>
    <x v="4"/>
    <x v="0"/>
    <x v="54"/>
  </r>
  <r>
    <x v="0"/>
    <x v="0"/>
    <x v="0"/>
    <x v="0"/>
    <x v="121"/>
    <x v="17"/>
    <x v="107"/>
    <x v="6"/>
    <x v="3"/>
    <x v="36"/>
    <x v="4"/>
    <x v="0"/>
    <x v="30"/>
  </r>
  <r>
    <x v="0"/>
    <x v="0"/>
    <x v="0"/>
    <x v="0"/>
    <x v="123"/>
    <x v="41"/>
    <x v="109"/>
    <x v="6"/>
    <x v="3"/>
    <x v="37"/>
    <x v="4"/>
    <x v="0"/>
    <x v="85"/>
  </r>
  <r>
    <x v="0"/>
    <x v="0"/>
    <x v="0"/>
    <x v="0"/>
    <x v="129"/>
    <x v="32"/>
    <x v="118"/>
    <x v="6"/>
    <x v="3"/>
    <x v="6"/>
    <x v="4"/>
    <x v="0"/>
    <x v="5"/>
  </r>
  <r>
    <x v="0"/>
    <x v="0"/>
    <x v="0"/>
    <x v="0"/>
    <x v="131"/>
    <x v="59"/>
    <x v="121"/>
    <x v="6"/>
    <x v="3"/>
    <x v="12"/>
    <x v="4"/>
    <x v="0"/>
    <x v="22"/>
  </r>
  <r>
    <x v="0"/>
    <x v="0"/>
    <x v="0"/>
    <x v="0"/>
    <x v="134"/>
    <x v="155"/>
    <x v="125"/>
    <x v="6"/>
    <x v="3"/>
    <x v="51"/>
    <x v="4"/>
    <x v="0"/>
    <x v="58"/>
  </r>
  <r>
    <x v="0"/>
    <x v="0"/>
    <x v="0"/>
    <x v="0"/>
    <x v="140"/>
    <x v="143"/>
    <x v="131"/>
    <x v="6"/>
    <x v="3"/>
    <x v="48"/>
    <x v="4"/>
    <x v="0"/>
    <x v="16"/>
  </r>
  <r>
    <x v="0"/>
    <x v="0"/>
    <x v="0"/>
    <x v="0"/>
    <x v="143"/>
    <x v="140"/>
    <x v="135"/>
    <x v="6"/>
    <x v="3"/>
    <x v="66"/>
    <x v="4"/>
    <x v="0"/>
    <x v="73"/>
  </r>
  <r>
    <x v="0"/>
    <x v="0"/>
    <x v="0"/>
    <x v="0"/>
    <x v="145"/>
    <x v="124"/>
    <x v="137"/>
    <x v="6"/>
    <x v="3"/>
    <x v="65"/>
    <x v="4"/>
    <x v="0"/>
    <x v="161"/>
  </r>
  <r>
    <x v="0"/>
    <x v="0"/>
    <x v="0"/>
    <x v="0"/>
    <x v="147"/>
    <x v="138"/>
    <x v="139"/>
    <x v="6"/>
    <x v="3"/>
    <x v="33"/>
    <x v="4"/>
    <x v="0"/>
    <x v="39"/>
  </r>
  <r>
    <x v="0"/>
    <x v="0"/>
    <x v="0"/>
    <x v="0"/>
    <x v="149"/>
    <x v="48"/>
    <x v="141"/>
    <x v="6"/>
    <x v="3"/>
    <x v="43"/>
    <x v="4"/>
    <x v="0"/>
    <x v="123"/>
  </r>
  <r>
    <x v="0"/>
    <x v="0"/>
    <x v="0"/>
    <x v="0"/>
    <x v="151"/>
    <x v="11"/>
    <x v="144"/>
    <x v="6"/>
    <x v="3"/>
    <x v="32"/>
    <x v="4"/>
    <x v="0"/>
    <x v="217"/>
  </r>
  <r>
    <x v="0"/>
    <x v="0"/>
    <x v="0"/>
    <x v="0"/>
    <x v="155"/>
    <x v="46"/>
    <x v="148"/>
    <x v="6"/>
    <x v="3"/>
    <x v="42"/>
    <x v="4"/>
    <x v="0"/>
    <x v="156"/>
  </r>
  <r>
    <x v="0"/>
    <x v="0"/>
    <x v="0"/>
    <x v="0"/>
    <x v="157"/>
    <x v="31"/>
    <x v="150"/>
    <x v="6"/>
    <x v="3"/>
    <x v="8"/>
    <x v="4"/>
    <x v="0"/>
    <x v="15"/>
  </r>
  <r>
    <x v="0"/>
    <x v="0"/>
    <x v="0"/>
    <x v="0"/>
    <x v="159"/>
    <x v="137"/>
    <x v="152"/>
    <x v="6"/>
    <x v="3"/>
    <x v="63"/>
    <x v="4"/>
    <x v="0"/>
    <x v="9"/>
  </r>
  <r>
    <x v="0"/>
    <x v="0"/>
    <x v="0"/>
    <x v="0"/>
    <x v="162"/>
    <x v="75"/>
    <x v="155"/>
    <x v="6"/>
    <x v="3"/>
    <x v="9"/>
    <x v="4"/>
    <x v="0"/>
    <x v="60"/>
  </r>
  <r>
    <x v="0"/>
    <x v="0"/>
    <x v="0"/>
    <x v="0"/>
    <x v="83"/>
    <x v="76"/>
    <x v="61"/>
    <x v="6"/>
    <x v="3"/>
    <x v="15"/>
    <x v="4"/>
    <x v="0"/>
    <x v="111"/>
  </r>
  <r>
    <x v="0"/>
    <x v="0"/>
    <x v="0"/>
    <x v="0"/>
    <x v="87"/>
    <x v="43"/>
    <x v="67"/>
    <x v="6"/>
    <x v="3"/>
    <x v="47"/>
    <x v="4"/>
    <x v="0"/>
    <x v="94"/>
  </r>
  <r>
    <x v="0"/>
    <x v="0"/>
    <x v="0"/>
    <x v="0"/>
    <x v="90"/>
    <x v="30"/>
    <x v="71"/>
    <x v="6"/>
    <x v="3"/>
    <x v="20"/>
    <x v="4"/>
    <x v="0"/>
    <x v="69"/>
  </r>
  <r>
    <x v="0"/>
    <x v="0"/>
    <x v="0"/>
    <x v="0"/>
    <x v="94"/>
    <x v="33"/>
    <x v="76"/>
    <x v="6"/>
    <x v="3"/>
    <x v="22"/>
    <x v="4"/>
    <x v="0"/>
    <x v="81"/>
  </r>
  <r>
    <x v="0"/>
    <x v="0"/>
    <x v="0"/>
    <x v="0"/>
    <x v="96"/>
    <x v="112"/>
    <x v="78"/>
    <x v="6"/>
    <x v="3"/>
    <x v="2"/>
    <x v="4"/>
    <x v="0"/>
    <x v="1"/>
  </r>
  <r>
    <x v="0"/>
    <x v="0"/>
    <x v="0"/>
    <x v="0"/>
    <x v="98"/>
    <x v="77"/>
    <x v="80"/>
    <x v="6"/>
    <x v="3"/>
    <x v="16"/>
    <x v="4"/>
    <x v="0"/>
    <x v="86"/>
  </r>
  <r>
    <x v="0"/>
    <x v="0"/>
    <x v="0"/>
    <x v="0"/>
    <x v="100"/>
    <x v="61"/>
    <x v="82"/>
    <x v="1"/>
    <x v="0"/>
    <x v="68"/>
    <x v="4"/>
    <x v="0"/>
    <x v="21"/>
  </r>
  <r>
    <x v="0"/>
    <x v="0"/>
    <x v="0"/>
    <x v="0"/>
    <x v="102"/>
    <x v="74"/>
    <x v="85"/>
    <x v="6"/>
    <x v="3"/>
    <x v="10"/>
    <x v="4"/>
    <x v="0"/>
    <x v="104"/>
  </r>
  <r>
    <x v="0"/>
    <x v="0"/>
    <x v="0"/>
    <x v="0"/>
    <x v="104"/>
    <x v="121"/>
    <x v="87"/>
    <x v="6"/>
    <x v="3"/>
    <x v="1"/>
    <x v="4"/>
    <x v="0"/>
    <x v="42"/>
  </r>
  <r>
    <x v="0"/>
    <x v="0"/>
    <x v="0"/>
    <x v="0"/>
    <x v="108"/>
    <x v="18"/>
    <x v="91"/>
    <x v="6"/>
    <x v="3"/>
    <x v="36"/>
    <x v="4"/>
    <x v="0"/>
    <x v="110"/>
  </r>
  <r>
    <x v="0"/>
    <x v="0"/>
    <x v="0"/>
    <x v="0"/>
    <x v="110"/>
    <x v="26"/>
    <x v="94"/>
    <x v="6"/>
    <x v="3"/>
    <x v="41"/>
    <x v="4"/>
    <x v="0"/>
    <x v="224"/>
  </r>
  <r>
    <x v="0"/>
    <x v="0"/>
    <x v="0"/>
    <x v="0"/>
    <x v="112"/>
    <x v="20"/>
    <x v="97"/>
    <x v="6"/>
    <x v="3"/>
    <x v="29"/>
    <x v="4"/>
    <x v="0"/>
    <x v="198"/>
  </r>
  <r>
    <x v="0"/>
    <x v="0"/>
    <x v="0"/>
    <x v="0"/>
    <x v="114"/>
    <x v="9"/>
    <x v="99"/>
    <x v="6"/>
    <x v="3"/>
    <x v="32"/>
    <x v="4"/>
    <x v="0"/>
    <x v="200"/>
  </r>
  <r>
    <x v="0"/>
    <x v="0"/>
    <x v="0"/>
    <x v="0"/>
    <x v="118"/>
    <x v="42"/>
    <x v="104"/>
    <x v="6"/>
    <x v="3"/>
    <x v="35"/>
    <x v="4"/>
    <x v="0"/>
    <x v="134"/>
  </r>
  <r>
    <x v="0"/>
    <x v="0"/>
    <x v="0"/>
    <x v="0"/>
    <x v="120"/>
    <x v="136"/>
    <x v="106"/>
    <x v="6"/>
    <x v="3"/>
    <x v="36"/>
    <x v="4"/>
    <x v="0"/>
    <x v="59"/>
  </r>
  <r>
    <x v="0"/>
    <x v="0"/>
    <x v="0"/>
    <x v="0"/>
    <x v="122"/>
    <x v="19"/>
    <x v="108"/>
    <x v="6"/>
    <x v="3"/>
    <x v="36"/>
    <x v="4"/>
    <x v="0"/>
    <x v="87"/>
  </r>
  <r>
    <x v="0"/>
    <x v="0"/>
    <x v="0"/>
    <x v="0"/>
    <x v="128"/>
    <x v="78"/>
    <x v="117"/>
    <x v="6"/>
    <x v="3"/>
    <x v="7"/>
    <x v="4"/>
    <x v="0"/>
    <x v="35"/>
  </r>
  <r>
    <x v="0"/>
    <x v="0"/>
    <x v="0"/>
    <x v="0"/>
    <x v="130"/>
    <x v="154"/>
    <x v="120"/>
    <x v="6"/>
    <x v="3"/>
    <x v="51"/>
    <x v="4"/>
    <x v="0"/>
    <x v="143"/>
  </r>
  <r>
    <x v="0"/>
    <x v="0"/>
    <x v="0"/>
    <x v="0"/>
    <x v="133"/>
    <x v="36"/>
    <x v="123"/>
    <x v="6"/>
    <x v="3"/>
    <x v="5"/>
    <x v="4"/>
    <x v="0"/>
    <x v="63"/>
  </r>
  <r>
    <x v="0"/>
    <x v="0"/>
    <x v="0"/>
    <x v="0"/>
    <x v="135"/>
    <x v="73"/>
    <x v="126"/>
    <x v="6"/>
    <x v="3"/>
    <x v="4"/>
    <x v="4"/>
    <x v="0"/>
    <x v="2"/>
  </r>
  <r>
    <x v="0"/>
    <x v="0"/>
    <x v="0"/>
    <x v="0"/>
    <x v="141"/>
    <x v="120"/>
    <x v="133"/>
    <x v="6"/>
    <x v="3"/>
    <x v="62"/>
    <x v="4"/>
    <x v="0"/>
    <x v="83"/>
  </r>
  <r>
    <x v="0"/>
    <x v="0"/>
    <x v="0"/>
    <x v="0"/>
    <x v="144"/>
    <x v="139"/>
    <x v="136"/>
    <x v="6"/>
    <x v="3"/>
    <x v="64"/>
    <x v="4"/>
    <x v="0"/>
    <x v="41"/>
  </r>
  <r>
    <x v="0"/>
    <x v="0"/>
    <x v="0"/>
    <x v="0"/>
    <x v="146"/>
    <x v="15"/>
    <x v="138"/>
    <x v="6"/>
    <x v="3"/>
    <x v="45"/>
    <x v="4"/>
    <x v="0"/>
    <x v="116"/>
  </r>
  <r>
    <x v="0"/>
    <x v="0"/>
    <x v="0"/>
    <x v="0"/>
    <x v="148"/>
    <x v="45"/>
    <x v="140"/>
    <x v="6"/>
    <x v="3"/>
    <x v="44"/>
    <x v="4"/>
    <x v="0"/>
    <x v="93"/>
  </r>
  <r>
    <x v="0"/>
    <x v="0"/>
    <x v="0"/>
    <x v="0"/>
    <x v="150"/>
    <x v="141"/>
    <x v="142"/>
    <x v="6"/>
    <x v="3"/>
    <x v="27"/>
    <x v="4"/>
    <x v="0"/>
    <x v="122"/>
  </r>
  <r>
    <x v="0"/>
    <x v="0"/>
    <x v="0"/>
    <x v="0"/>
    <x v="152"/>
    <x v="49"/>
    <x v="145"/>
    <x v="6"/>
    <x v="3"/>
    <x v="63"/>
    <x v="4"/>
    <x v="0"/>
    <x v="33"/>
  </r>
  <r>
    <x v="0"/>
    <x v="0"/>
    <x v="0"/>
    <x v="0"/>
    <x v="156"/>
    <x v="27"/>
    <x v="149"/>
    <x v="6"/>
    <x v="3"/>
    <x v="61"/>
    <x v="4"/>
    <x v="0"/>
    <x v="139"/>
  </r>
  <r>
    <x v="0"/>
    <x v="0"/>
    <x v="0"/>
    <x v="0"/>
    <x v="158"/>
    <x v="40"/>
    <x v="151"/>
    <x v="6"/>
    <x v="3"/>
    <x v="13"/>
    <x v="4"/>
    <x v="0"/>
    <x v="91"/>
  </r>
  <r>
    <x v="0"/>
    <x v="0"/>
    <x v="0"/>
    <x v="0"/>
    <x v="161"/>
    <x v="56"/>
    <x v="154"/>
    <x v="6"/>
    <x v="3"/>
    <x v="67"/>
    <x v="4"/>
    <x v="0"/>
    <x v="8"/>
  </r>
  <r>
    <x v="0"/>
    <x v="0"/>
    <x v="0"/>
    <x v="1"/>
    <x v="66"/>
    <x v="121"/>
    <x v="39"/>
    <x v="6"/>
    <x v="4"/>
    <x v="81"/>
    <x v="4"/>
    <x v="1"/>
    <x v="314"/>
  </r>
  <r>
    <x v="0"/>
    <x v="0"/>
    <x v="0"/>
    <x v="1"/>
    <x v="7"/>
    <x v="51"/>
    <x v="38"/>
    <x v="1"/>
    <x v="1"/>
    <x v="76"/>
    <x v="4"/>
    <x v="2"/>
    <x v="304"/>
  </r>
  <r>
    <x v="0"/>
    <x v="0"/>
    <x v="0"/>
    <x v="1"/>
    <x v="67"/>
    <x v="122"/>
    <x v="40"/>
    <x v="1"/>
    <x v="1"/>
    <x v="76"/>
    <x v="4"/>
    <x v="2"/>
    <x v="374"/>
  </r>
  <r>
    <x v="0"/>
    <x v="0"/>
    <x v="0"/>
    <x v="0"/>
    <x v="90"/>
    <x v="30"/>
    <x v="71"/>
    <x v="6"/>
    <x v="3"/>
    <x v="20"/>
    <x v="4"/>
    <x v="2"/>
    <x v="167"/>
  </r>
  <r>
    <x v="0"/>
    <x v="0"/>
    <x v="0"/>
    <x v="0"/>
    <x v="95"/>
    <x v="58"/>
    <x v="77"/>
    <x v="6"/>
    <x v="3"/>
    <x v="23"/>
    <x v="4"/>
    <x v="2"/>
    <x v="203"/>
  </r>
  <r>
    <x v="0"/>
    <x v="0"/>
    <x v="0"/>
    <x v="0"/>
    <x v="99"/>
    <x v="60"/>
    <x v="81"/>
    <x v="6"/>
    <x v="3"/>
    <x v="14"/>
    <x v="4"/>
    <x v="2"/>
    <x v="218"/>
  </r>
  <r>
    <x v="0"/>
    <x v="0"/>
    <x v="0"/>
    <x v="0"/>
    <x v="129"/>
    <x v="32"/>
    <x v="118"/>
    <x v="6"/>
    <x v="3"/>
    <x v="6"/>
    <x v="4"/>
    <x v="2"/>
    <x v="52"/>
  </r>
  <r>
    <x v="0"/>
    <x v="0"/>
    <x v="0"/>
    <x v="0"/>
    <x v="133"/>
    <x v="36"/>
    <x v="123"/>
    <x v="6"/>
    <x v="3"/>
    <x v="5"/>
    <x v="4"/>
    <x v="2"/>
    <x v="107"/>
  </r>
  <r>
    <x v="0"/>
    <x v="0"/>
    <x v="0"/>
    <x v="0"/>
    <x v="152"/>
    <x v="49"/>
    <x v="145"/>
    <x v="6"/>
    <x v="3"/>
    <x v="63"/>
    <x v="4"/>
    <x v="2"/>
    <x v="158"/>
  </r>
  <r>
    <x v="0"/>
    <x v="0"/>
    <x v="0"/>
    <x v="0"/>
    <x v="159"/>
    <x v="137"/>
    <x v="152"/>
    <x v="6"/>
    <x v="3"/>
    <x v="63"/>
    <x v="4"/>
    <x v="2"/>
    <x v="76"/>
  </r>
  <r>
    <x v="0"/>
    <x v="0"/>
    <x v="0"/>
    <x v="0"/>
    <x v="91"/>
    <x v="29"/>
    <x v="72"/>
    <x v="6"/>
    <x v="3"/>
    <x v="21"/>
    <x v="4"/>
    <x v="2"/>
    <x v="216"/>
  </r>
  <r>
    <x v="0"/>
    <x v="0"/>
    <x v="0"/>
    <x v="0"/>
    <x v="96"/>
    <x v="112"/>
    <x v="78"/>
    <x v="6"/>
    <x v="3"/>
    <x v="2"/>
    <x v="4"/>
    <x v="2"/>
    <x v="34"/>
  </r>
  <r>
    <x v="0"/>
    <x v="0"/>
    <x v="0"/>
    <x v="0"/>
    <x v="105"/>
    <x v="71"/>
    <x v="88"/>
    <x v="1"/>
    <x v="1"/>
    <x v="76"/>
    <x v="4"/>
    <x v="2"/>
    <x v="141"/>
  </r>
  <r>
    <x v="0"/>
    <x v="0"/>
    <x v="0"/>
    <x v="0"/>
    <x v="131"/>
    <x v="59"/>
    <x v="121"/>
    <x v="6"/>
    <x v="3"/>
    <x v="12"/>
    <x v="4"/>
    <x v="2"/>
    <x v="114"/>
  </r>
  <r>
    <x v="0"/>
    <x v="0"/>
    <x v="0"/>
    <x v="0"/>
    <x v="135"/>
    <x v="73"/>
    <x v="126"/>
    <x v="6"/>
    <x v="3"/>
    <x v="4"/>
    <x v="4"/>
    <x v="2"/>
    <x v="19"/>
  </r>
  <r>
    <x v="0"/>
    <x v="0"/>
    <x v="0"/>
    <x v="0"/>
    <x v="157"/>
    <x v="31"/>
    <x v="150"/>
    <x v="6"/>
    <x v="3"/>
    <x v="8"/>
    <x v="4"/>
    <x v="2"/>
    <x v="90"/>
  </r>
  <r>
    <x v="0"/>
    <x v="0"/>
    <x v="0"/>
    <x v="0"/>
    <x v="161"/>
    <x v="56"/>
    <x v="154"/>
    <x v="6"/>
    <x v="3"/>
    <x v="67"/>
    <x v="4"/>
    <x v="2"/>
    <x v="185"/>
  </r>
  <r>
    <x v="0"/>
    <x v="0"/>
    <x v="0"/>
    <x v="1"/>
    <x v="0"/>
    <x v="127"/>
    <x v="42"/>
    <x v="0"/>
    <x v="0"/>
    <x v="68"/>
    <x v="5"/>
    <x v="0"/>
    <x v="381"/>
  </r>
  <r>
    <x v="0"/>
    <x v="0"/>
    <x v="0"/>
    <x v="1"/>
    <x v="2"/>
    <x v="81"/>
    <x v="27"/>
    <x v="0"/>
    <x v="0"/>
    <x v="69"/>
    <x v="5"/>
    <x v="0"/>
    <x v="272"/>
  </r>
  <r>
    <x v="0"/>
    <x v="0"/>
    <x v="0"/>
    <x v="1"/>
    <x v="4"/>
    <x v="102"/>
    <x v="34"/>
    <x v="0"/>
    <x v="0"/>
    <x v="75"/>
    <x v="5"/>
    <x v="0"/>
    <x v="321"/>
  </r>
  <r>
    <x v="0"/>
    <x v="0"/>
    <x v="0"/>
    <x v="1"/>
    <x v="6"/>
    <x v="0"/>
    <x v="36"/>
    <x v="0"/>
    <x v="0"/>
    <x v="68"/>
    <x v="5"/>
    <x v="0"/>
    <x v="269"/>
  </r>
  <r>
    <x v="0"/>
    <x v="0"/>
    <x v="0"/>
    <x v="1"/>
    <x v="9"/>
    <x v="52"/>
    <x v="56"/>
    <x v="0"/>
    <x v="0"/>
    <x v="68"/>
    <x v="5"/>
    <x v="0"/>
    <x v="283"/>
  </r>
  <r>
    <x v="0"/>
    <x v="0"/>
    <x v="0"/>
    <x v="1"/>
    <x v="11"/>
    <x v="96"/>
    <x v="58"/>
    <x v="0"/>
    <x v="0"/>
    <x v="72"/>
    <x v="5"/>
    <x v="0"/>
    <x v="247"/>
  </r>
  <r>
    <x v="0"/>
    <x v="0"/>
    <x v="0"/>
    <x v="1"/>
    <x v="13"/>
    <x v="157"/>
    <x v="64"/>
    <x v="0"/>
    <x v="0"/>
    <x v="70"/>
    <x v="5"/>
    <x v="0"/>
    <x v="339"/>
  </r>
  <r>
    <x v="0"/>
    <x v="0"/>
    <x v="0"/>
    <x v="1"/>
    <x v="15"/>
    <x v="100"/>
    <x v="75"/>
    <x v="0"/>
    <x v="0"/>
    <x v="72"/>
    <x v="5"/>
    <x v="0"/>
    <x v="317"/>
  </r>
  <r>
    <x v="0"/>
    <x v="0"/>
    <x v="0"/>
    <x v="1"/>
    <x v="17"/>
    <x v="142"/>
    <x v="92"/>
    <x v="0"/>
    <x v="0"/>
    <x v="71"/>
    <x v="5"/>
    <x v="0"/>
    <x v="303"/>
  </r>
  <r>
    <x v="0"/>
    <x v="0"/>
    <x v="0"/>
    <x v="1"/>
    <x v="20"/>
    <x v="82"/>
    <x v="115"/>
    <x v="0"/>
    <x v="0"/>
    <x v="69"/>
    <x v="5"/>
    <x v="0"/>
    <x v="271"/>
  </r>
  <r>
    <x v="0"/>
    <x v="0"/>
    <x v="0"/>
    <x v="1"/>
    <x v="23"/>
    <x v="79"/>
    <x v="124"/>
    <x v="0"/>
    <x v="0"/>
    <x v="71"/>
    <x v="5"/>
    <x v="0"/>
    <x v="290"/>
  </r>
  <r>
    <x v="0"/>
    <x v="0"/>
    <x v="0"/>
    <x v="1"/>
    <x v="27"/>
    <x v="101"/>
    <x v="159"/>
    <x v="0"/>
    <x v="0"/>
    <x v="71"/>
    <x v="5"/>
    <x v="0"/>
    <x v="351"/>
  </r>
  <r>
    <x v="0"/>
    <x v="0"/>
    <x v="0"/>
    <x v="1"/>
    <x v="30"/>
    <x v="86"/>
    <x v="162"/>
    <x v="0"/>
    <x v="0"/>
    <x v="71"/>
    <x v="5"/>
    <x v="0"/>
    <x v="318"/>
  </r>
  <r>
    <x v="0"/>
    <x v="0"/>
    <x v="0"/>
    <x v="1"/>
    <x v="34"/>
    <x v="128"/>
    <x v="1"/>
    <x v="0"/>
    <x v="0"/>
    <x v="70"/>
    <x v="5"/>
    <x v="0"/>
    <x v="233"/>
  </r>
  <r>
    <x v="0"/>
    <x v="0"/>
    <x v="0"/>
    <x v="1"/>
    <x v="37"/>
    <x v="129"/>
    <x v="4"/>
    <x v="0"/>
    <x v="0"/>
    <x v="73"/>
    <x v="5"/>
    <x v="0"/>
    <x v="376"/>
  </r>
  <r>
    <x v="0"/>
    <x v="0"/>
    <x v="0"/>
    <x v="1"/>
    <x v="39"/>
    <x v="118"/>
    <x v="6"/>
    <x v="0"/>
    <x v="0"/>
    <x v="70"/>
    <x v="5"/>
    <x v="0"/>
    <x v="360"/>
  </r>
  <r>
    <x v="0"/>
    <x v="0"/>
    <x v="0"/>
    <x v="1"/>
    <x v="41"/>
    <x v="3"/>
    <x v="8"/>
    <x v="0"/>
    <x v="0"/>
    <x v="70"/>
    <x v="5"/>
    <x v="0"/>
    <x v="343"/>
  </r>
  <r>
    <x v="0"/>
    <x v="0"/>
    <x v="0"/>
    <x v="1"/>
    <x v="43"/>
    <x v="5"/>
    <x v="10"/>
    <x v="0"/>
    <x v="0"/>
    <x v="75"/>
    <x v="5"/>
    <x v="0"/>
    <x v="259"/>
  </r>
  <r>
    <x v="0"/>
    <x v="0"/>
    <x v="0"/>
    <x v="1"/>
    <x v="45"/>
    <x v="4"/>
    <x v="12"/>
    <x v="0"/>
    <x v="0"/>
    <x v="71"/>
    <x v="5"/>
    <x v="0"/>
    <x v="250"/>
  </r>
  <r>
    <x v="0"/>
    <x v="0"/>
    <x v="0"/>
    <x v="1"/>
    <x v="47"/>
    <x v="109"/>
    <x v="14"/>
    <x v="0"/>
    <x v="0"/>
    <x v="69"/>
    <x v="5"/>
    <x v="0"/>
    <x v="307"/>
  </r>
  <r>
    <x v="0"/>
    <x v="0"/>
    <x v="0"/>
    <x v="1"/>
    <x v="50"/>
    <x v="116"/>
    <x v="17"/>
    <x v="0"/>
    <x v="0"/>
    <x v="75"/>
    <x v="5"/>
    <x v="0"/>
    <x v="312"/>
  </r>
  <r>
    <x v="0"/>
    <x v="0"/>
    <x v="0"/>
    <x v="1"/>
    <x v="52"/>
    <x v="103"/>
    <x v="19"/>
    <x v="0"/>
    <x v="0"/>
    <x v="75"/>
    <x v="5"/>
    <x v="0"/>
    <x v="377"/>
  </r>
  <r>
    <x v="0"/>
    <x v="0"/>
    <x v="0"/>
    <x v="1"/>
    <x v="54"/>
    <x v="6"/>
    <x v="21"/>
    <x v="0"/>
    <x v="0"/>
    <x v="75"/>
    <x v="5"/>
    <x v="0"/>
    <x v="296"/>
  </r>
  <r>
    <x v="0"/>
    <x v="0"/>
    <x v="0"/>
    <x v="1"/>
    <x v="57"/>
    <x v="110"/>
    <x v="24"/>
    <x v="0"/>
    <x v="0"/>
    <x v="75"/>
    <x v="5"/>
    <x v="0"/>
    <x v="310"/>
  </r>
  <r>
    <x v="0"/>
    <x v="0"/>
    <x v="0"/>
    <x v="1"/>
    <x v="59"/>
    <x v="54"/>
    <x v="26"/>
    <x v="0"/>
    <x v="0"/>
    <x v="68"/>
    <x v="5"/>
    <x v="0"/>
    <x v="346"/>
  </r>
  <r>
    <x v="0"/>
    <x v="0"/>
    <x v="0"/>
    <x v="1"/>
    <x v="63"/>
    <x v="133"/>
    <x v="32"/>
    <x v="6"/>
    <x v="5"/>
    <x v="2"/>
    <x v="5"/>
    <x v="0"/>
    <x v="338"/>
  </r>
  <r>
    <x v="0"/>
    <x v="0"/>
    <x v="0"/>
    <x v="1"/>
    <x v="65"/>
    <x v="97"/>
    <x v="37"/>
    <x v="0"/>
    <x v="0"/>
    <x v="71"/>
    <x v="5"/>
    <x v="0"/>
    <x v="330"/>
  </r>
  <r>
    <x v="0"/>
    <x v="0"/>
    <x v="0"/>
    <x v="1"/>
    <x v="70"/>
    <x v="160"/>
    <x v="44"/>
    <x v="0"/>
    <x v="0"/>
    <x v="69"/>
    <x v="5"/>
    <x v="0"/>
    <x v="368"/>
  </r>
  <r>
    <x v="0"/>
    <x v="0"/>
    <x v="0"/>
    <x v="1"/>
    <x v="72"/>
    <x v="92"/>
    <x v="46"/>
    <x v="0"/>
    <x v="0"/>
    <x v="71"/>
    <x v="5"/>
    <x v="0"/>
    <x v="367"/>
  </r>
  <r>
    <x v="0"/>
    <x v="0"/>
    <x v="0"/>
    <x v="1"/>
    <x v="75"/>
    <x v="114"/>
    <x v="49"/>
    <x v="0"/>
    <x v="0"/>
    <x v="71"/>
    <x v="5"/>
    <x v="0"/>
    <x v="249"/>
  </r>
  <r>
    <x v="0"/>
    <x v="0"/>
    <x v="0"/>
    <x v="1"/>
    <x v="79"/>
    <x v="89"/>
    <x v="53"/>
    <x v="0"/>
    <x v="0"/>
    <x v="71"/>
    <x v="5"/>
    <x v="0"/>
    <x v="288"/>
  </r>
  <r>
    <x v="0"/>
    <x v="0"/>
    <x v="0"/>
    <x v="1"/>
    <x v="93"/>
    <x v="130"/>
    <x v="74"/>
    <x v="0"/>
    <x v="0"/>
    <x v="73"/>
    <x v="5"/>
    <x v="0"/>
    <x v="319"/>
  </r>
  <r>
    <x v="0"/>
    <x v="0"/>
    <x v="0"/>
    <x v="1"/>
    <x v="1"/>
    <x v="163"/>
    <x v="103"/>
    <x v="0"/>
    <x v="0"/>
    <x v="71"/>
    <x v="5"/>
    <x v="0"/>
    <x v="358"/>
  </r>
  <r>
    <x v="0"/>
    <x v="0"/>
    <x v="0"/>
    <x v="1"/>
    <x v="3"/>
    <x v="64"/>
    <x v="28"/>
    <x v="6"/>
    <x v="5"/>
    <x v="2"/>
    <x v="5"/>
    <x v="0"/>
    <x v="255"/>
  </r>
  <r>
    <x v="0"/>
    <x v="0"/>
    <x v="0"/>
    <x v="1"/>
    <x v="5"/>
    <x v="161"/>
    <x v="35"/>
    <x v="0"/>
    <x v="0"/>
    <x v="69"/>
    <x v="5"/>
    <x v="0"/>
    <x v="235"/>
  </r>
  <r>
    <x v="0"/>
    <x v="0"/>
    <x v="0"/>
    <x v="1"/>
    <x v="7"/>
    <x v="51"/>
    <x v="38"/>
    <x v="0"/>
    <x v="0"/>
    <x v="68"/>
    <x v="5"/>
    <x v="0"/>
    <x v="371"/>
  </r>
  <r>
    <x v="0"/>
    <x v="0"/>
    <x v="0"/>
    <x v="1"/>
    <x v="10"/>
    <x v="99"/>
    <x v="57"/>
    <x v="0"/>
    <x v="0"/>
    <x v="71"/>
    <x v="5"/>
    <x v="0"/>
    <x v="285"/>
  </r>
  <r>
    <x v="0"/>
    <x v="0"/>
    <x v="0"/>
    <x v="1"/>
    <x v="12"/>
    <x v="39"/>
    <x v="62"/>
    <x v="0"/>
    <x v="0"/>
    <x v="72"/>
    <x v="5"/>
    <x v="0"/>
    <x v="260"/>
  </r>
  <r>
    <x v="0"/>
    <x v="0"/>
    <x v="0"/>
    <x v="1"/>
    <x v="14"/>
    <x v="132"/>
    <x v="69"/>
    <x v="0"/>
    <x v="0"/>
    <x v="71"/>
    <x v="5"/>
    <x v="0"/>
    <x v="261"/>
  </r>
  <r>
    <x v="0"/>
    <x v="0"/>
    <x v="0"/>
    <x v="1"/>
    <x v="16"/>
    <x v="83"/>
    <x v="83"/>
    <x v="0"/>
    <x v="0"/>
    <x v="69"/>
    <x v="5"/>
    <x v="0"/>
    <x v="373"/>
  </r>
  <r>
    <x v="0"/>
    <x v="0"/>
    <x v="0"/>
    <x v="1"/>
    <x v="18"/>
    <x v="125"/>
    <x v="95"/>
    <x v="0"/>
    <x v="0"/>
    <x v="71"/>
    <x v="5"/>
    <x v="0"/>
    <x v="378"/>
  </r>
  <r>
    <x v="0"/>
    <x v="0"/>
    <x v="0"/>
    <x v="1"/>
    <x v="22"/>
    <x v="14"/>
    <x v="119"/>
    <x v="0"/>
    <x v="0"/>
    <x v="75"/>
    <x v="5"/>
    <x v="0"/>
    <x v="252"/>
  </r>
  <r>
    <x v="0"/>
    <x v="0"/>
    <x v="0"/>
    <x v="1"/>
    <x v="26"/>
    <x v="80"/>
    <x v="158"/>
    <x v="0"/>
    <x v="0"/>
    <x v="71"/>
    <x v="5"/>
    <x v="0"/>
    <x v="289"/>
  </r>
  <r>
    <x v="0"/>
    <x v="0"/>
    <x v="0"/>
    <x v="1"/>
    <x v="29"/>
    <x v="91"/>
    <x v="161"/>
    <x v="0"/>
    <x v="0"/>
    <x v="71"/>
    <x v="5"/>
    <x v="0"/>
    <x v="320"/>
  </r>
  <r>
    <x v="0"/>
    <x v="0"/>
    <x v="0"/>
    <x v="1"/>
    <x v="31"/>
    <x v="95"/>
    <x v="163"/>
    <x v="0"/>
    <x v="0"/>
    <x v="71"/>
    <x v="5"/>
    <x v="0"/>
    <x v="276"/>
  </r>
  <r>
    <x v="0"/>
    <x v="0"/>
    <x v="0"/>
    <x v="1"/>
    <x v="36"/>
    <x v="108"/>
    <x v="3"/>
    <x v="0"/>
    <x v="0"/>
    <x v="71"/>
    <x v="5"/>
    <x v="0"/>
    <x v="353"/>
  </r>
  <r>
    <x v="0"/>
    <x v="0"/>
    <x v="0"/>
    <x v="1"/>
    <x v="38"/>
    <x v="67"/>
    <x v="5"/>
    <x v="0"/>
    <x v="0"/>
    <x v="73"/>
    <x v="5"/>
    <x v="0"/>
    <x v="244"/>
  </r>
  <r>
    <x v="0"/>
    <x v="0"/>
    <x v="0"/>
    <x v="1"/>
    <x v="40"/>
    <x v="2"/>
    <x v="7"/>
    <x v="0"/>
    <x v="0"/>
    <x v="73"/>
    <x v="5"/>
    <x v="0"/>
    <x v="350"/>
  </r>
  <r>
    <x v="0"/>
    <x v="0"/>
    <x v="0"/>
    <x v="1"/>
    <x v="42"/>
    <x v="50"/>
    <x v="9"/>
    <x v="0"/>
    <x v="0"/>
    <x v="75"/>
    <x v="5"/>
    <x v="0"/>
    <x v="246"/>
  </r>
  <r>
    <x v="0"/>
    <x v="0"/>
    <x v="0"/>
    <x v="1"/>
    <x v="44"/>
    <x v="8"/>
    <x v="11"/>
    <x v="0"/>
    <x v="0"/>
    <x v="70"/>
    <x v="5"/>
    <x v="0"/>
    <x v="231"/>
  </r>
  <r>
    <x v="0"/>
    <x v="0"/>
    <x v="0"/>
    <x v="1"/>
    <x v="46"/>
    <x v="135"/>
    <x v="13"/>
    <x v="0"/>
    <x v="0"/>
    <x v="70"/>
    <x v="5"/>
    <x v="0"/>
    <x v="282"/>
  </r>
  <r>
    <x v="0"/>
    <x v="0"/>
    <x v="0"/>
    <x v="1"/>
    <x v="48"/>
    <x v="90"/>
    <x v="15"/>
    <x v="0"/>
    <x v="0"/>
    <x v="71"/>
    <x v="5"/>
    <x v="0"/>
    <x v="256"/>
  </r>
  <r>
    <x v="0"/>
    <x v="0"/>
    <x v="0"/>
    <x v="1"/>
    <x v="51"/>
    <x v="134"/>
    <x v="18"/>
    <x v="6"/>
    <x v="5"/>
    <x v="67"/>
    <x v="5"/>
    <x v="0"/>
    <x v="287"/>
  </r>
  <r>
    <x v="0"/>
    <x v="0"/>
    <x v="0"/>
    <x v="1"/>
    <x v="53"/>
    <x v="162"/>
    <x v="20"/>
    <x v="0"/>
    <x v="0"/>
    <x v="71"/>
    <x v="5"/>
    <x v="0"/>
    <x v="352"/>
  </r>
  <r>
    <x v="0"/>
    <x v="0"/>
    <x v="0"/>
    <x v="1"/>
    <x v="56"/>
    <x v="106"/>
    <x v="23"/>
    <x v="0"/>
    <x v="0"/>
    <x v="72"/>
    <x v="5"/>
    <x v="0"/>
    <x v="324"/>
  </r>
  <r>
    <x v="0"/>
    <x v="0"/>
    <x v="0"/>
    <x v="1"/>
    <x v="58"/>
    <x v="94"/>
    <x v="25"/>
    <x v="0"/>
    <x v="0"/>
    <x v="75"/>
    <x v="5"/>
    <x v="0"/>
    <x v="301"/>
  </r>
  <r>
    <x v="0"/>
    <x v="0"/>
    <x v="0"/>
    <x v="1"/>
    <x v="61"/>
    <x v="1"/>
    <x v="30"/>
    <x v="0"/>
    <x v="2"/>
    <x v="80"/>
    <x v="5"/>
    <x v="0"/>
    <x v="332"/>
  </r>
  <r>
    <x v="0"/>
    <x v="0"/>
    <x v="0"/>
    <x v="1"/>
    <x v="64"/>
    <x v="98"/>
    <x v="33"/>
    <x v="0"/>
    <x v="0"/>
    <x v="71"/>
    <x v="5"/>
    <x v="0"/>
    <x v="275"/>
  </r>
  <r>
    <x v="0"/>
    <x v="0"/>
    <x v="0"/>
    <x v="1"/>
    <x v="69"/>
    <x v="88"/>
    <x v="43"/>
    <x v="0"/>
    <x v="0"/>
    <x v="71"/>
    <x v="5"/>
    <x v="0"/>
    <x v="291"/>
  </r>
  <r>
    <x v="0"/>
    <x v="0"/>
    <x v="0"/>
    <x v="1"/>
    <x v="71"/>
    <x v="117"/>
    <x v="45"/>
    <x v="0"/>
    <x v="0"/>
    <x v="71"/>
    <x v="5"/>
    <x v="0"/>
    <x v="375"/>
  </r>
  <r>
    <x v="0"/>
    <x v="0"/>
    <x v="0"/>
    <x v="1"/>
    <x v="73"/>
    <x v="159"/>
    <x v="47"/>
    <x v="0"/>
    <x v="0"/>
    <x v="69"/>
    <x v="5"/>
    <x v="0"/>
    <x v="308"/>
  </r>
  <r>
    <x v="0"/>
    <x v="0"/>
    <x v="0"/>
    <x v="1"/>
    <x v="78"/>
    <x v="104"/>
    <x v="52"/>
    <x v="0"/>
    <x v="0"/>
    <x v="72"/>
    <x v="5"/>
    <x v="0"/>
    <x v="329"/>
  </r>
  <r>
    <x v="0"/>
    <x v="0"/>
    <x v="0"/>
    <x v="1"/>
    <x v="80"/>
    <x v="105"/>
    <x v="54"/>
    <x v="0"/>
    <x v="0"/>
    <x v="71"/>
    <x v="5"/>
    <x v="0"/>
    <x v="315"/>
  </r>
  <r>
    <x v="0"/>
    <x v="0"/>
    <x v="0"/>
    <x v="0"/>
    <x v="81"/>
    <x v="12"/>
    <x v="59"/>
    <x v="6"/>
    <x v="3"/>
    <x v="32"/>
    <x v="5"/>
    <x v="0"/>
    <x v="64"/>
  </r>
  <r>
    <x v="0"/>
    <x v="0"/>
    <x v="0"/>
    <x v="0"/>
    <x v="84"/>
    <x v="63"/>
    <x v="63"/>
    <x v="6"/>
    <x v="3"/>
    <x v="3"/>
    <x v="5"/>
    <x v="0"/>
    <x v="163"/>
  </r>
  <r>
    <x v="0"/>
    <x v="0"/>
    <x v="0"/>
    <x v="0"/>
    <x v="86"/>
    <x v="44"/>
    <x v="66"/>
    <x v="6"/>
    <x v="3"/>
    <x v="47"/>
    <x v="5"/>
    <x v="0"/>
    <x v="196"/>
  </r>
  <r>
    <x v="0"/>
    <x v="0"/>
    <x v="0"/>
    <x v="0"/>
    <x v="89"/>
    <x v="57"/>
    <x v="70"/>
    <x v="6"/>
    <x v="3"/>
    <x v="19"/>
    <x v="5"/>
    <x v="0"/>
    <x v="126"/>
  </r>
  <r>
    <x v="0"/>
    <x v="0"/>
    <x v="0"/>
    <x v="0"/>
    <x v="91"/>
    <x v="29"/>
    <x v="72"/>
    <x v="6"/>
    <x v="3"/>
    <x v="21"/>
    <x v="5"/>
    <x v="0"/>
    <x v="154"/>
  </r>
  <r>
    <x v="0"/>
    <x v="0"/>
    <x v="0"/>
    <x v="0"/>
    <x v="94"/>
    <x v="33"/>
    <x v="76"/>
    <x v="6"/>
    <x v="3"/>
    <x v="22"/>
    <x v="5"/>
    <x v="0"/>
    <x v="88"/>
  </r>
  <r>
    <x v="0"/>
    <x v="0"/>
    <x v="0"/>
    <x v="0"/>
    <x v="98"/>
    <x v="77"/>
    <x v="80"/>
    <x v="6"/>
    <x v="3"/>
    <x v="16"/>
    <x v="5"/>
    <x v="0"/>
    <x v="38"/>
  </r>
  <r>
    <x v="0"/>
    <x v="0"/>
    <x v="0"/>
    <x v="0"/>
    <x v="101"/>
    <x v="37"/>
    <x v="84"/>
    <x v="6"/>
    <x v="3"/>
    <x v="26"/>
    <x v="5"/>
    <x v="0"/>
    <x v="172"/>
  </r>
  <r>
    <x v="0"/>
    <x v="0"/>
    <x v="0"/>
    <x v="0"/>
    <x v="104"/>
    <x v="121"/>
    <x v="87"/>
    <x v="6"/>
    <x v="3"/>
    <x v="1"/>
    <x v="5"/>
    <x v="0"/>
    <x v="13"/>
  </r>
  <r>
    <x v="0"/>
    <x v="0"/>
    <x v="0"/>
    <x v="0"/>
    <x v="107"/>
    <x v="23"/>
    <x v="90"/>
    <x v="6"/>
    <x v="3"/>
    <x v="36"/>
    <x v="5"/>
    <x v="0"/>
    <x v="55"/>
  </r>
  <r>
    <x v="0"/>
    <x v="0"/>
    <x v="0"/>
    <x v="0"/>
    <x v="110"/>
    <x v="26"/>
    <x v="94"/>
    <x v="6"/>
    <x v="3"/>
    <x v="41"/>
    <x v="5"/>
    <x v="0"/>
    <x v="178"/>
  </r>
  <r>
    <x v="0"/>
    <x v="0"/>
    <x v="0"/>
    <x v="0"/>
    <x v="112"/>
    <x v="20"/>
    <x v="97"/>
    <x v="6"/>
    <x v="3"/>
    <x v="29"/>
    <x v="5"/>
    <x v="0"/>
    <x v="144"/>
  </r>
  <r>
    <x v="0"/>
    <x v="0"/>
    <x v="0"/>
    <x v="0"/>
    <x v="114"/>
    <x v="9"/>
    <x v="99"/>
    <x v="6"/>
    <x v="3"/>
    <x v="32"/>
    <x v="5"/>
    <x v="0"/>
    <x v="31"/>
  </r>
  <r>
    <x v="0"/>
    <x v="0"/>
    <x v="0"/>
    <x v="0"/>
    <x v="116"/>
    <x v="158"/>
    <x v="101"/>
    <x v="6"/>
    <x v="3"/>
    <x v="34"/>
    <x v="5"/>
    <x v="0"/>
    <x v="66"/>
  </r>
  <r>
    <x v="0"/>
    <x v="0"/>
    <x v="0"/>
    <x v="0"/>
    <x v="118"/>
    <x v="42"/>
    <x v="104"/>
    <x v="6"/>
    <x v="3"/>
    <x v="35"/>
    <x v="5"/>
    <x v="0"/>
    <x v="97"/>
  </r>
  <r>
    <x v="0"/>
    <x v="0"/>
    <x v="0"/>
    <x v="0"/>
    <x v="120"/>
    <x v="136"/>
    <x v="106"/>
    <x v="6"/>
    <x v="3"/>
    <x v="36"/>
    <x v="5"/>
    <x v="0"/>
    <x v="70"/>
  </r>
  <r>
    <x v="0"/>
    <x v="0"/>
    <x v="0"/>
    <x v="0"/>
    <x v="122"/>
    <x v="19"/>
    <x v="108"/>
    <x v="6"/>
    <x v="3"/>
    <x v="36"/>
    <x v="5"/>
    <x v="0"/>
    <x v="53"/>
  </r>
  <r>
    <x v="0"/>
    <x v="0"/>
    <x v="0"/>
    <x v="0"/>
    <x v="124"/>
    <x v="149"/>
    <x v="110"/>
    <x v="6"/>
    <x v="3"/>
    <x v="55"/>
    <x v="5"/>
    <x v="0"/>
    <x v="148"/>
  </r>
  <r>
    <x v="0"/>
    <x v="0"/>
    <x v="0"/>
    <x v="0"/>
    <x v="126"/>
    <x v="146"/>
    <x v="113"/>
    <x v="6"/>
    <x v="3"/>
    <x v="59"/>
    <x v="5"/>
    <x v="0"/>
    <x v="179"/>
  </r>
  <r>
    <x v="0"/>
    <x v="0"/>
    <x v="0"/>
    <x v="0"/>
    <x v="128"/>
    <x v="78"/>
    <x v="117"/>
    <x v="6"/>
    <x v="3"/>
    <x v="7"/>
    <x v="5"/>
    <x v="0"/>
    <x v="49"/>
  </r>
  <r>
    <x v="0"/>
    <x v="0"/>
    <x v="0"/>
    <x v="0"/>
    <x v="130"/>
    <x v="154"/>
    <x v="120"/>
    <x v="6"/>
    <x v="3"/>
    <x v="51"/>
    <x v="5"/>
    <x v="0"/>
    <x v="180"/>
  </r>
  <r>
    <x v="0"/>
    <x v="0"/>
    <x v="0"/>
    <x v="0"/>
    <x v="132"/>
    <x v="147"/>
    <x v="122"/>
    <x v="6"/>
    <x v="3"/>
    <x v="57"/>
    <x v="5"/>
    <x v="0"/>
    <x v="168"/>
  </r>
  <r>
    <x v="0"/>
    <x v="0"/>
    <x v="0"/>
    <x v="0"/>
    <x v="134"/>
    <x v="155"/>
    <x v="125"/>
    <x v="6"/>
    <x v="3"/>
    <x v="51"/>
    <x v="5"/>
    <x v="0"/>
    <x v="44"/>
  </r>
  <r>
    <x v="0"/>
    <x v="0"/>
    <x v="0"/>
    <x v="0"/>
    <x v="136"/>
    <x v="148"/>
    <x v="127"/>
    <x v="6"/>
    <x v="3"/>
    <x v="54"/>
    <x v="5"/>
    <x v="0"/>
    <x v="145"/>
  </r>
  <r>
    <x v="0"/>
    <x v="0"/>
    <x v="0"/>
    <x v="0"/>
    <x v="138"/>
    <x v="151"/>
    <x v="129"/>
    <x v="6"/>
    <x v="3"/>
    <x v="50"/>
    <x v="5"/>
    <x v="0"/>
    <x v="61"/>
  </r>
  <r>
    <x v="0"/>
    <x v="0"/>
    <x v="0"/>
    <x v="0"/>
    <x v="140"/>
    <x v="143"/>
    <x v="131"/>
    <x v="6"/>
    <x v="3"/>
    <x v="48"/>
    <x v="5"/>
    <x v="0"/>
    <x v="221"/>
  </r>
  <r>
    <x v="0"/>
    <x v="0"/>
    <x v="0"/>
    <x v="0"/>
    <x v="142"/>
    <x v="84"/>
    <x v="134"/>
    <x v="0"/>
    <x v="0"/>
    <x v="71"/>
    <x v="5"/>
    <x v="0"/>
    <x v="7"/>
  </r>
  <r>
    <x v="0"/>
    <x v="0"/>
    <x v="0"/>
    <x v="0"/>
    <x v="144"/>
    <x v="139"/>
    <x v="136"/>
    <x v="6"/>
    <x v="3"/>
    <x v="64"/>
    <x v="5"/>
    <x v="0"/>
    <x v="32"/>
  </r>
  <r>
    <x v="0"/>
    <x v="0"/>
    <x v="0"/>
    <x v="0"/>
    <x v="146"/>
    <x v="15"/>
    <x v="138"/>
    <x v="6"/>
    <x v="3"/>
    <x v="45"/>
    <x v="5"/>
    <x v="0"/>
    <x v="80"/>
  </r>
  <r>
    <x v="0"/>
    <x v="0"/>
    <x v="0"/>
    <x v="0"/>
    <x v="148"/>
    <x v="45"/>
    <x v="140"/>
    <x v="6"/>
    <x v="3"/>
    <x v="44"/>
    <x v="5"/>
    <x v="0"/>
    <x v="109"/>
  </r>
  <r>
    <x v="0"/>
    <x v="0"/>
    <x v="0"/>
    <x v="0"/>
    <x v="150"/>
    <x v="141"/>
    <x v="142"/>
    <x v="6"/>
    <x v="3"/>
    <x v="27"/>
    <x v="5"/>
    <x v="0"/>
    <x v="89"/>
  </r>
  <r>
    <x v="0"/>
    <x v="0"/>
    <x v="0"/>
    <x v="0"/>
    <x v="152"/>
    <x v="49"/>
    <x v="145"/>
    <x v="6"/>
    <x v="3"/>
    <x v="63"/>
    <x v="5"/>
    <x v="0"/>
    <x v="24"/>
  </r>
  <r>
    <x v="0"/>
    <x v="0"/>
    <x v="0"/>
    <x v="0"/>
    <x v="154"/>
    <x v="24"/>
    <x v="147"/>
    <x v="6"/>
    <x v="3"/>
    <x v="40"/>
    <x v="5"/>
    <x v="0"/>
    <x v="184"/>
  </r>
  <r>
    <x v="0"/>
    <x v="0"/>
    <x v="0"/>
    <x v="0"/>
    <x v="157"/>
    <x v="31"/>
    <x v="150"/>
    <x v="6"/>
    <x v="3"/>
    <x v="8"/>
    <x v="5"/>
    <x v="0"/>
    <x v="18"/>
  </r>
  <r>
    <x v="0"/>
    <x v="0"/>
    <x v="0"/>
    <x v="0"/>
    <x v="159"/>
    <x v="137"/>
    <x v="152"/>
    <x v="6"/>
    <x v="3"/>
    <x v="63"/>
    <x v="5"/>
    <x v="0"/>
    <x v="11"/>
  </r>
  <r>
    <x v="0"/>
    <x v="0"/>
    <x v="0"/>
    <x v="0"/>
    <x v="161"/>
    <x v="56"/>
    <x v="154"/>
    <x v="6"/>
    <x v="3"/>
    <x v="67"/>
    <x v="5"/>
    <x v="0"/>
    <x v="3"/>
  </r>
  <r>
    <x v="0"/>
    <x v="0"/>
    <x v="0"/>
    <x v="0"/>
    <x v="164"/>
    <x v="21"/>
    <x v="157"/>
    <x v="6"/>
    <x v="3"/>
    <x v="39"/>
    <x v="5"/>
    <x v="0"/>
    <x v="151"/>
  </r>
  <r>
    <x v="0"/>
    <x v="0"/>
    <x v="0"/>
    <x v="0"/>
    <x v="82"/>
    <x v="123"/>
    <x v="60"/>
    <x v="6"/>
    <x v="3"/>
    <x v="17"/>
    <x v="5"/>
    <x v="0"/>
    <x v="223"/>
  </r>
  <r>
    <x v="0"/>
    <x v="0"/>
    <x v="0"/>
    <x v="0"/>
    <x v="85"/>
    <x v="55"/>
    <x v="65"/>
    <x v="6"/>
    <x v="3"/>
    <x v="46"/>
    <x v="5"/>
    <x v="0"/>
    <x v="187"/>
  </r>
  <r>
    <x v="0"/>
    <x v="0"/>
    <x v="0"/>
    <x v="0"/>
    <x v="87"/>
    <x v="43"/>
    <x v="67"/>
    <x v="6"/>
    <x v="3"/>
    <x v="47"/>
    <x v="5"/>
    <x v="0"/>
    <x v="103"/>
  </r>
  <r>
    <x v="0"/>
    <x v="0"/>
    <x v="0"/>
    <x v="0"/>
    <x v="90"/>
    <x v="30"/>
    <x v="71"/>
    <x v="6"/>
    <x v="3"/>
    <x v="20"/>
    <x v="5"/>
    <x v="0"/>
    <x v="82"/>
  </r>
  <r>
    <x v="0"/>
    <x v="0"/>
    <x v="0"/>
    <x v="0"/>
    <x v="92"/>
    <x v="34"/>
    <x v="73"/>
    <x v="6"/>
    <x v="3"/>
    <x v="24"/>
    <x v="5"/>
    <x v="0"/>
    <x v="170"/>
  </r>
  <r>
    <x v="0"/>
    <x v="0"/>
    <x v="0"/>
    <x v="0"/>
    <x v="96"/>
    <x v="112"/>
    <x v="78"/>
    <x v="6"/>
    <x v="3"/>
    <x v="2"/>
    <x v="5"/>
    <x v="0"/>
    <x v="0"/>
  </r>
  <r>
    <x v="0"/>
    <x v="0"/>
    <x v="0"/>
    <x v="0"/>
    <x v="99"/>
    <x v="60"/>
    <x v="81"/>
    <x v="6"/>
    <x v="3"/>
    <x v="14"/>
    <x v="5"/>
    <x v="0"/>
    <x v="75"/>
  </r>
  <r>
    <x v="0"/>
    <x v="0"/>
    <x v="0"/>
    <x v="0"/>
    <x v="102"/>
    <x v="74"/>
    <x v="85"/>
    <x v="6"/>
    <x v="3"/>
    <x v="10"/>
    <x v="5"/>
    <x v="0"/>
    <x v="128"/>
  </r>
  <r>
    <x v="0"/>
    <x v="0"/>
    <x v="0"/>
    <x v="0"/>
    <x v="106"/>
    <x v="153"/>
    <x v="89"/>
    <x v="6"/>
    <x v="3"/>
    <x v="60"/>
    <x v="5"/>
    <x v="0"/>
    <x v="182"/>
  </r>
  <r>
    <x v="0"/>
    <x v="0"/>
    <x v="0"/>
    <x v="0"/>
    <x v="108"/>
    <x v="18"/>
    <x v="91"/>
    <x v="6"/>
    <x v="3"/>
    <x v="36"/>
    <x v="5"/>
    <x v="0"/>
    <x v="125"/>
  </r>
  <r>
    <x v="0"/>
    <x v="0"/>
    <x v="0"/>
    <x v="0"/>
    <x v="111"/>
    <x v="144"/>
    <x v="96"/>
    <x v="6"/>
    <x v="3"/>
    <x v="56"/>
    <x v="5"/>
    <x v="0"/>
    <x v="106"/>
  </r>
  <r>
    <x v="0"/>
    <x v="0"/>
    <x v="0"/>
    <x v="0"/>
    <x v="113"/>
    <x v="16"/>
    <x v="98"/>
    <x v="6"/>
    <x v="3"/>
    <x v="30"/>
    <x v="5"/>
    <x v="0"/>
    <x v="43"/>
  </r>
  <r>
    <x v="0"/>
    <x v="0"/>
    <x v="0"/>
    <x v="0"/>
    <x v="115"/>
    <x v="25"/>
    <x v="100"/>
    <x v="6"/>
    <x v="3"/>
    <x v="31"/>
    <x v="5"/>
    <x v="0"/>
    <x v="192"/>
  </r>
  <r>
    <x v="0"/>
    <x v="0"/>
    <x v="0"/>
    <x v="0"/>
    <x v="117"/>
    <x v="152"/>
    <x v="102"/>
    <x v="6"/>
    <x v="3"/>
    <x v="52"/>
    <x v="5"/>
    <x v="0"/>
    <x v="215"/>
  </r>
  <r>
    <x v="0"/>
    <x v="0"/>
    <x v="0"/>
    <x v="0"/>
    <x v="119"/>
    <x v="47"/>
    <x v="105"/>
    <x v="6"/>
    <x v="3"/>
    <x v="28"/>
    <x v="5"/>
    <x v="0"/>
    <x v="57"/>
  </r>
  <r>
    <x v="0"/>
    <x v="0"/>
    <x v="0"/>
    <x v="0"/>
    <x v="121"/>
    <x v="17"/>
    <x v="107"/>
    <x v="6"/>
    <x v="3"/>
    <x v="36"/>
    <x v="5"/>
    <x v="0"/>
    <x v="27"/>
  </r>
  <r>
    <x v="0"/>
    <x v="0"/>
    <x v="0"/>
    <x v="0"/>
    <x v="123"/>
    <x v="41"/>
    <x v="109"/>
    <x v="6"/>
    <x v="3"/>
    <x v="37"/>
    <x v="5"/>
    <x v="0"/>
    <x v="208"/>
  </r>
  <r>
    <x v="0"/>
    <x v="0"/>
    <x v="0"/>
    <x v="0"/>
    <x v="125"/>
    <x v="10"/>
    <x v="112"/>
    <x v="6"/>
    <x v="3"/>
    <x v="32"/>
    <x v="5"/>
    <x v="0"/>
    <x v="14"/>
  </r>
  <r>
    <x v="0"/>
    <x v="0"/>
    <x v="0"/>
    <x v="0"/>
    <x v="127"/>
    <x v="145"/>
    <x v="114"/>
    <x v="6"/>
    <x v="3"/>
    <x v="58"/>
    <x v="5"/>
    <x v="0"/>
    <x v="186"/>
  </r>
  <r>
    <x v="0"/>
    <x v="0"/>
    <x v="0"/>
    <x v="0"/>
    <x v="129"/>
    <x v="32"/>
    <x v="118"/>
    <x v="6"/>
    <x v="3"/>
    <x v="6"/>
    <x v="5"/>
    <x v="0"/>
    <x v="6"/>
  </r>
  <r>
    <x v="0"/>
    <x v="0"/>
    <x v="0"/>
    <x v="0"/>
    <x v="131"/>
    <x v="59"/>
    <x v="121"/>
    <x v="6"/>
    <x v="3"/>
    <x v="12"/>
    <x v="5"/>
    <x v="0"/>
    <x v="28"/>
  </r>
  <r>
    <x v="0"/>
    <x v="0"/>
    <x v="0"/>
    <x v="0"/>
    <x v="133"/>
    <x v="36"/>
    <x v="123"/>
    <x v="6"/>
    <x v="3"/>
    <x v="5"/>
    <x v="5"/>
    <x v="0"/>
    <x v="46"/>
  </r>
  <r>
    <x v="0"/>
    <x v="0"/>
    <x v="0"/>
    <x v="0"/>
    <x v="135"/>
    <x v="73"/>
    <x v="126"/>
    <x v="6"/>
    <x v="3"/>
    <x v="4"/>
    <x v="5"/>
    <x v="0"/>
    <x v="4"/>
  </r>
  <r>
    <x v="0"/>
    <x v="0"/>
    <x v="0"/>
    <x v="0"/>
    <x v="137"/>
    <x v="150"/>
    <x v="128"/>
    <x v="6"/>
    <x v="3"/>
    <x v="49"/>
    <x v="5"/>
    <x v="0"/>
    <x v="191"/>
  </r>
  <r>
    <x v="0"/>
    <x v="0"/>
    <x v="0"/>
    <x v="0"/>
    <x v="139"/>
    <x v="156"/>
    <x v="130"/>
    <x v="6"/>
    <x v="3"/>
    <x v="53"/>
    <x v="5"/>
    <x v="0"/>
    <x v="206"/>
  </r>
  <r>
    <x v="0"/>
    <x v="0"/>
    <x v="0"/>
    <x v="0"/>
    <x v="141"/>
    <x v="120"/>
    <x v="133"/>
    <x v="6"/>
    <x v="3"/>
    <x v="62"/>
    <x v="5"/>
    <x v="0"/>
    <x v="121"/>
  </r>
  <r>
    <x v="0"/>
    <x v="0"/>
    <x v="0"/>
    <x v="0"/>
    <x v="143"/>
    <x v="140"/>
    <x v="135"/>
    <x v="6"/>
    <x v="3"/>
    <x v="66"/>
    <x v="5"/>
    <x v="0"/>
    <x v="48"/>
  </r>
  <r>
    <x v="0"/>
    <x v="0"/>
    <x v="0"/>
    <x v="0"/>
    <x v="145"/>
    <x v="124"/>
    <x v="137"/>
    <x v="6"/>
    <x v="3"/>
    <x v="65"/>
    <x v="5"/>
    <x v="0"/>
    <x v="181"/>
  </r>
  <r>
    <x v="0"/>
    <x v="0"/>
    <x v="0"/>
    <x v="0"/>
    <x v="147"/>
    <x v="138"/>
    <x v="139"/>
    <x v="6"/>
    <x v="3"/>
    <x v="33"/>
    <x v="5"/>
    <x v="0"/>
    <x v="36"/>
  </r>
  <r>
    <x v="0"/>
    <x v="0"/>
    <x v="0"/>
    <x v="0"/>
    <x v="149"/>
    <x v="48"/>
    <x v="141"/>
    <x v="6"/>
    <x v="3"/>
    <x v="43"/>
    <x v="5"/>
    <x v="0"/>
    <x v="108"/>
  </r>
  <r>
    <x v="0"/>
    <x v="0"/>
    <x v="0"/>
    <x v="0"/>
    <x v="151"/>
    <x v="11"/>
    <x v="144"/>
    <x v="6"/>
    <x v="3"/>
    <x v="32"/>
    <x v="5"/>
    <x v="0"/>
    <x v="99"/>
  </r>
  <r>
    <x v="0"/>
    <x v="0"/>
    <x v="0"/>
    <x v="0"/>
    <x v="153"/>
    <x v="22"/>
    <x v="146"/>
    <x v="6"/>
    <x v="3"/>
    <x v="38"/>
    <x v="5"/>
    <x v="0"/>
    <x v="118"/>
  </r>
  <r>
    <x v="0"/>
    <x v="0"/>
    <x v="0"/>
    <x v="0"/>
    <x v="156"/>
    <x v="27"/>
    <x v="149"/>
    <x v="6"/>
    <x v="3"/>
    <x v="61"/>
    <x v="5"/>
    <x v="0"/>
    <x v="155"/>
  </r>
  <r>
    <x v="0"/>
    <x v="0"/>
    <x v="0"/>
    <x v="0"/>
    <x v="158"/>
    <x v="40"/>
    <x v="151"/>
    <x v="6"/>
    <x v="3"/>
    <x v="13"/>
    <x v="5"/>
    <x v="0"/>
    <x v="74"/>
  </r>
  <r>
    <x v="0"/>
    <x v="0"/>
    <x v="0"/>
    <x v="0"/>
    <x v="160"/>
    <x v="70"/>
    <x v="153"/>
    <x v="6"/>
    <x v="3"/>
    <x v="63"/>
    <x v="5"/>
    <x v="0"/>
    <x v="188"/>
  </r>
  <r>
    <x v="0"/>
    <x v="0"/>
    <x v="0"/>
    <x v="0"/>
    <x v="162"/>
    <x v="75"/>
    <x v="155"/>
    <x v="6"/>
    <x v="3"/>
    <x v="9"/>
    <x v="5"/>
    <x v="0"/>
    <x v="101"/>
  </r>
  <r>
    <x v="0"/>
    <x v="0"/>
    <x v="0"/>
    <x v="1"/>
    <x v="1"/>
    <x v="163"/>
    <x v="103"/>
    <x v="0"/>
    <x v="1"/>
    <x v="77"/>
    <x v="5"/>
    <x v="2"/>
    <x v="354"/>
  </r>
  <r>
    <x v="0"/>
    <x v="0"/>
    <x v="0"/>
    <x v="1"/>
    <x v="28"/>
    <x v="53"/>
    <x v="160"/>
    <x v="0"/>
    <x v="1"/>
    <x v="76"/>
    <x v="5"/>
    <x v="2"/>
    <x v="242"/>
  </r>
  <r>
    <x v="0"/>
    <x v="0"/>
    <x v="0"/>
    <x v="1"/>
    <x v="52"/>
    <x v="103"/>
    <x v="19"/>
    <x v="0"/>
    <x v="1"/>
    <x v="78"/>
    <x v="5"/>
    <x v="2"/>
    <x v="336"/>
  </r>
  <r>
    <x v="0"/>
    <x v="0"/>
    <x v="0"/>
    <x v="1"/>
    <x v="67"/>
    <x v="122"/>
    <x v="40"/>
    <x v="0"/>
    <x v="1"/>
    <x v="76"/>
    <x v="5"/>
    <x v="2"/>
    <x v="379"/>
  </r>
  <r>
    <x v="0"/>
    <x v="0"/>
    <x v="0"/>
    <x v="1"/>
    <x v="72"/>
    <x v="92"/>
    <x v="46"/>
    <x v="0"/>
    <x v="1"/>
    <x v="77"/>
    <x v="5"/>
    <x v="2"/>
    <x v="364"/>
  </r>
  <r>
    <x v="0"/>
    <x v="0"/>
    <x v="0"/>
    <x v="1"/>
    <x v="7"/>
    <x v="51"/>
    <x v="38"/>
    <x v="0"/>
    <x v="1"/>
    <x v="76"/>
    <x v="5"/>
    <x v="2"/>
    <x v="340"/>
  </r>
  <r>
    <x v="0"/>
    <x v="0"/>
    <x v="0"/>
    <x v="1"/>
    <x v="51"/>
    <x v="134"/>
    <x v="18"/>
    <x v="6"/>
    <x v="5"/>
    <x v="67"/>
    <x v="5"/>
    <x v="2"/>
    <x v="286"/>
  </r>
  <r>
    <x v="0"/>
    <x v="0"/>
    <x v="0"/>
    <x v="1"/>
    <x v="63"/>
    <x v="133"/>
    <x v="32"/>
    <x v="6"/>
    <x v="5"/>
    <x v="0"/>
    <x v="5"/>
    <x v="2"/>
    <x v="348"/>
  </r>
  <r>
    <x v="0"/>
    <x v="0"/>
    <x v="0"/>
    <x v="1"/>
    <x v="68"/>
    <x v="68"/>
    <x v="41"/>
    <x v="0"/>
    <x v="1"/>
    <x v="76"/>
    <x v="5"/>
    <x v="2"/>
    <x v="333"/>
  </r>
  <r>
    <x v="0"/>
    <x v="0"/>
    <x v="0"/>
    <x v="0"/>
    <x v="81"/>
    <x v="12"/>
    <x v="59"/>
    <x v="6"/>
    <x v="3"/>
    <x v="32"/>
    <x v="5"/>
    <x v="2"/>
    <x v="117"/>
  </r>
  <r>
    <x v="0"/>
    <x v="0"/>
    <x v="0"/>
    <x v="0"/>
    <x v="88"/>
    <x v="35"/>
    <x v="68"/>
    <x v="6"/>
    <x v="3"/>
    <x v="18"/>
    <x v="5"/>
    <x v="2"/>
    <x v="152"/>
  </r>
  <r>
    <x v="0"/>
    <x v="0"/>
    <x v="0"/>
    <x v="0"/>
    <x v="90"/>
    <x v="30"/>
    <x v="71"/>
    <x v="6"/>
    <x v="3"/>
    <x v="20"/>
    <x v="5"/>
    <x v="2"/>
    <x v="162"/>
  </r>
  <r>
    <x v="0"/>
    <x v="0"/>
    <x v="0"/>
    <x v="0"/>
    <x v="94"/>
    <x v="33"/>
    <x v="76"/>
    <x v="6"/>
    <x v="3"/>
    <x v="22"/>
    <x v="5"/>
    <x v="2"/>
    <x v="149"/>
  </r>
  <r>
    <x v="0"/>
    <x v="0"/>
    <x v="0"/>
    <x v="0"/>
    <x v="98"/>
    <x v="77"/>
    <x v="80"/>
    <x v="6"/>
    <x v="3"/>
    <x v="16"/>
    <x v="5"/>
    <x v="2"/>
    <x v="166"/>
  </r>
  <r>
    <x v="0"/>
    <x v="0"/>
    <x v="0"/>
    <x v="0"/>
    <x v="100"/>
    <x v="61"/>
    <x v="82"/>
    <x v="0"/>
    <x v="0"/>
    <x v="68"/>
    <x v="5"/>
    <x v="2"/>
    <x v="47"/>
  </r>
  <r>
    <x v="0"/>
    <x v="0"/>
    <x v="0"/>
    <x v="0"/>
    <x v="102"/>
    <x v="74"/>
    <x v="85"/>
    <x v="6"/>
    <x v="3"/>
    <x v="10"/>
    <x v="5"/>
    <x v="2"/>
    <x v="176"/>
  </r>
  <r>
    <x v="0"/>
    <x v="0"/>
    <x v="0"/>
    <x v="0"/>
    <x v="125"/>
    <x v="10"/>
    <x v="112"/>
    <x v="6"/>
    <x v="3"/>
    <x v="32"/>
    <x v="5"/>
    <x v="2"/>
    <x v="72"/>
  </r>
  <r>
    <x v="0"/>
    <x v="0"/>
    <x v="0"/>
    <x v="0"/>
    <x v="129"/>
    <x v="32"/>
    <x v="118"/>
    <x v="6"/>
    <x v="3"/>
    <x v="6"/>
    <x v="5"/>
    <x v="2"/>
    <x v="23"/>
  </r>
  <r>
    <x v="0"/>
    <x v="0"/>
    <x v="0"/>
    <x v="0"/>
    <x v="133"/>
    <x v="36"/>
    <x v="123"/>
    <x v="6"/>
    <x v="3"/>
    <x v="5"/>
    <x v="5"/>
    <x v="2"/>
    <x v="96"/>
  </r>
  <r>
    <x v="0"/>
    <x v="0"/>
    <x v="0"/>
    <x v="0"/>
    <x v="141"/>
    <x v="120"/>
    <x v="133"/>
    <x v="6"/>
    <x v="3"/>
    <x v="62"/>
    <x v="5"/>
    <x v="2"/>
    <x v="194"/>
  </r>
  <r>
    <x v="0"/>
    <x v="0"/>
    <x v="0"/>
    <x v="0"/>
    <x v="151"/>
    <x v="11"/>
    <x v="144"/>
    <x v="6"/>
    <x v="3"/>
    <x v="32"/>
    <x v="5"/>
    <x v="2"/>
    <x v="187"/>
  </r>
  <r>
    <x v="0"/>
    <x v="0"/>
    <x v="0"/>
    <x v="0"/>
    <x v="157"/>
    <x v="31"/>
    <x v="150"/>
    <x v="6"/>
    <x v="3"/>
    <x v="8"/>
    <x v="5"/>
    <x v="2"/>
    <x v="50"/>
  </r>
  <r>
    <x v="0"/>
    <x v="0"/>
    <x v="0"/>
    <x v="0"/>
    <x v="159"/>
    <x v="137"/>
    <x v="152"/>
    <x v="6"/>
    <x v="3"/>
    <x v="63"/>
    <x v="5"/>
    <x v="2"/>
    <x v="29"/>
  </r>
  <r>
    <x v="0"/>
    <x v="0"/>
    <x v="0"/>
    <x v="0"/>
    <x v="161"/>
    <x v="56"/>
    <x v="154"/>
    <x v="6"/>
    <x v="3"/>
    <x v="67"/>
    <x v="5"/>
    <x v="2"/>
    <x v="17"/>
  </r>
  <r>
    <x v="0"/>
    <x v="0"/>
    <x v="0"/>
    <x v="0"/>
    <x v="87"/>
    <x v="43"/>
    <x v="67"/>
    <x v="6"/>
    <x v="3"/>
    <x v="47"/>
    <x v="5"/>
    <x v="2"/>
    <x v="147"/>
  </r>
  <r>
    <x v="0"/>
    <x v="0"/>
    <x v="0"/>
    <x v="0"/>
    <x v="89"/>
    <x v="57"/>
    <x v="70"/>
    <x v="6"/>
    <x v="3"/>
    <x v="19"/>
    <x v="5"/>
    <x v="2"/>
    <x v="183"/>
  </r>
  <r>
    <x v="0"/>
    <x v="0"/>
    <x v="0"/>
    <x v="0"/>
    <x v="91"/>
    <x v="29"/>
    <x v="72"/>
    <x v="6"/>
    <x v="3"/>
    <x v="21"/>
    <x v="5"/>
    <x v="2"/>
    <x v="214"/>
  </r>
  <r>
    <x v="0"/>
    <x v="0"/>
    <x v="0"/>
    <x v="0"/>
    <x v="96"/>
    <x v="112"/>
    <x v="78"/>
    <x v="6"/>
    <x v="3"/>
    <x v="2"/>
    <x v="5"/>
    <x v="2"/>
    <x v="12"/>
  </r>
  <r>
    <x v="0"/>
    <x v="0"/>
    <x v="0"/>
    <x v="0"/>
    <x v="99"/>
    <x v="60"/>
    <x v="81"/>
    <x v="6"/>
    <x v="3"/>
    <x v="14"/>
    <x v="5"/>
    <x v="2"/>
    <x v="120"/>
  </r>
  <r>
    <x v="0"/>
    <x v="0"/>
    <x v="0"/>
    <x v="0"/>
    <x v="101"/>
    <x v="37"/>
    <x v="84"/>
    <x v="6"/>
    <x v="3"/>
    <x v="26"/>
    <x v="5"/>
    <x v="2"/>
    <x v="211"/>
  </r>
  <r>
    <x v="0"/>
    <x v="0"/>
    <x v="0"/>
    <x v="0"/>
    <x v="114"/>
    <x v="9"/>
    <x v="99"/>
    <x v="6"/>
    <x v="3"/>
    <x v="32"/>
    <x v="5"/>
    <x v="2"/>
    <x v="138"/>
  </r>
  <r>
    <x v="0"/>
    <x v="0"/>
    <x v="0"/>
    <x v="0"/>
    <x v="128"/>
    <x v="78"/>
    <x v="117"/>
    <x v="6"/>
    <x v="3"/>
    <x v="7"/>
    <x v="5"/>
    <x v="2"/>
    <x v="100"/>
  </r>
  <r>
    <x v="0"/>
    <x v="0"/>
    <x v="0"/>
    <x v="0"/>
    <x v="131"/>
    <x v="59"/>
    <x v="121"/>
    <x v="6"/>
    <x v="3"/>
    <x v="12"/>
    <x v="5"/>
    <x v="2"/>
    <x v="67"/>
  </r>
  <r>
    <x v="0"/>
    <x v="0"/>
    <x v="0"/>
    <x v="0"/>
    <x v="135"/>
    <x v="73"/>
    <x v="126"/>
    <x v="6"/>
    <x v="3"/>
    <x v="4"/>
    <x v="5"/>
    <x v="2"/>
    <x v="10"/>
  </r>
  <r>
    <x v="0"/>
    <x v="0"/>
    <x v="0"/>
    <x v="0"/>
    <x v="142"/>
    <x v="84"/>
    <x v="134"/>
    <x v="0"/>
    <x v="1"/>
    <x v="77"/>
    <x v="5"/>
    <x v="2"/>
    <x v="190"/>
  </r>
  <r>
    <x v="0"/>
    <x v="0"/>
    <x v="0"/>
    <x v="0"/>
    <x v="152"/>
    <x v="49"/>
    <x v="145"/>
    <x v="6"/>
    <x v="3"/>
    <x v="63"/>
    <x v="5"/>
    <x v="2"/>
    <x v="79"/>
  </r>
  <r>
    <x v="0"/>
    <x v="0"/>
    <x v="0"/>
    <x v="0"/>
    <x v="158"/>
    <x v="40"/>
    <x v="151"/>
    <x v="6"/>
    <x v="3"/>
    <x v="13"/>
    <x v="5"/>
    <x v="2"/>
    <x v="205"/>
  </r>
  <r>
    <x v="0"/>
    <x v="0"/>
    <x v="0"/>
    <x v="0"/>
    <x v="160"/>
    <x v="70"/>
    <x v="153"/>
    <x v="6"/>
    <x v="3"/>
    <x v="63"/>
    <x v="5"/>
    <x v="2"/>
    <x v="169"/>
  </r>
  <r>
    <x v="0"/>
    <x v="0"/>
    <x v="0"/>
    <x v="0"/>
    <x v="162"/>
    <x v="75"/>
    <x v="155"/>
    <x v="6"/>
    <x v="3"/>
    <x v="9"/>
    <x v="5"/>
    <x v="2"/>
    <x v="195"/>
  </r>
  <r>
    <x v="0"/>
    <x v="0"/>
    <x v="0"/>
    <x v="1"/>
    <x v="66"/>
    <x v="121"/>
    <x v="39"/>
    <x v="6"/>
    <x v="4"/>
    <x v="81"/>
    <x v="5"/>
    <x v="1"/>
    <x v="357"/>
  </r>
  <r>
    <x v="0"/>
    <x v="0"/>
    <x v="0"/>
    <x v="1"/>
    <x v="0"/>
    <x v="127"/>
    <x v="42"/>
    <x v="3"/>
    <x v="0"/>
    <x v="68"/>
    <x v="3"/>
    <x v="0"/>
    <x v="298"/>
  </r>
  <r>
    <x v="0"/>
    <x v="0"/>
    <x v="0"/>
    <x v="1"/>
    <x v="7"/>
    <x v="51"/>
    <x v="38"/>
    <x v="3"/>
    <x v="0"/>
    <x v="68"/>
    <x v="3"/>
    <x v="0"/>
    <x v="251"/>
  </r>
  <r>
    <x v="0"/>
    <x v="0"/>
    <x v="0"/>
    <x v="0"/>
    <x v="129"/>
    <x v="32"/>
    <x v="118"/>
    <x v="6"/>
    <x v="3"/>
    <x v="6"/>
    <x v="3"/>
    <x v="0"/>
    <x v="13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431" firstHeaderRow="1" firstDataRow="1" firstDataCol="4"/>
  <pivotFields count="13">
    <pivotField compact="0" showAll="0"/>
    <pivotField compact="0" showAll="0"/>
    <pivotField compact="0" showAll="0"/>
    <pivotField axis="axisRow" compact="0" showAll="0" defaultSubtotal="0">
      <items count="2">
        <item x="1"/>
        <item x="0"/>
      </items>
    </pivotField>
    <pivotField compact="0" showAll="0"/>
    <pivotField compact="0" showAll="0"/>
    <pivotField axis="axisRow" compact="0" showAll="0" defaultSubtotal="0" outline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compact="0" showAll="0"/>
    <pivotField compact="0" showAll="0"/>
    <pivotField compact="0" showAll="0"/>
    <pivotField axis="axisRow" compact="0" showAll="0" defaultSubtotal="0">
      <items count="6">
        <item x="0"/>
        <item x="1"/>
        <item x="2"/>
        <item x="3"/>
        <item x="4"/>
        <item x="5"/>
      </items>
    </pivotField>
    <pivotField axis="axisRow" compact="0" showAll="0" sumSubtotal="1" defaultSubtotal="0">
      <items count="4">
        <item x="0"/>
        <item x="1"/>
        <item x="2"/>
        <item t="sum"/>
      </items>
    </pivotField>
    <pivotField dataField="1" compact="0" showAll="0" outline="0"/>
  </pivotFields>
  <rowFields count="4">
    <field x="10"/>
    <field x="3"/>
    <field x="11"/>
    <field x="6"/>
  </rowFields>
  <dataFields count="1">
    <dataField name="Sum - VALOR" fld="12" subtotal="sum" numFmtId="168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F217" firstHeaderRow="1" firstDataRow="1" firstDataCol="5"/>
  <pivotFields count="13">
    <pivotField compact="0" showAll="0"/>
    <pivotField compact="0" showAll="0"/>
    <pivotField compact="0" showAll="0"/>
    <pivotField axis="axisRow" compact="0" showAll="0" defaultSubtotal="0">
      <items count="2">
        <item h="1" x="0"/>
        <item x="1"/>
      </items>
    </pivotField>
    <pivotField compact="0" showAll="0"/>
    <pivotField compact="0" showAll="0"/>
    <pivotField axis="axisRow" compact="0" showAll="0" defaultSubtotal="0" outline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axis="axisRow" compact="0" showAll="0" sumSubtotal="1" defaultSubtotal="0">
      <items count="8">
        <item x="0"/>
        <item x="1"/>
        <item x="2"/>
        <item x="3"/>
        <item x="4"/>
        <item x="5"/>
        <item x="6"/>
        <item t="sum"/>
      </items>
    </pivotField>
    <pivotField axis="axisRow" compact="0" showAll="0" defaultSubtotal="0">
      <items count="6">
        <item x="0"/>
        <item x="1"/>
        <item x="2"/>
        <item x="3"/>
        <item x="4"/>
        <item x="5"/>
      </items>
    </pivotField>
    <pivotField axis="axisRow" compact="0" showAll="0" sumSubtotal="1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sum"/>
      </items>
    </pivotField>
    <pivotField compact="0" showAll="0"/>
    <pivotField compact="0" showAll="0"/>
    <pivotField dataField="1" compact="0" showAll="0" outline="0"/>
  </pivotFields>
  <rowFields count="5">
    <field x="3"/>
    <field x="7"/>
    <field x="8"/>
    <field x="9"/>
    <field x="6"/>
  </rowFields>
  <dataFields count="1">
    <dataField name="Sum - VALOR" fld="12" subtotal="sum" numFmtId="168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F29" firstHeaderRow="1" firstDataRow="1" firstDataCol="5"/>
  <pivotFields count="13">
    <pivotField compact="0" showAll="0"/>
    <pivotField compact="0" showAll="0"/>
    <pivotField compact="0" showAll="0"/>
    <pivotField axis="axisRow" compact="0" showAll="0" defaultSubtotal="0">
      <items count="2">
        <item x="0"/>
        <item h="1" x="1"/>
      </items>
    </pivotField>
    <pivotField compact="0" showAll="0"/>
    <pivotField compact="0" showAll="0"/>
    <pivotField axis="axisRow" compact="0" showAll="0" defaultSubtotal="0" outline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axis="axisRow" compact="0" showAll="0" sumSubtotal="1" defaultSubtotal="0">
      <items count="8">
        <item x="0"/>
        <item x="1"/>
        <item x="2"/>
        <item x="3"/>
        <item x="4"/>
        <item x="5"/>
        <item x="6"/>
        <item t="sum"/>
      </items>
    </pivotField>
    <pivotField axis="axisRow" compact="0" showAll="0" defaultSubtotal="0">
      <items count="6">
        <item x="0"/>
        <item x="1"/>
        <item x="2"/>
        <item h="1" x="3"/>
        <item h="1" x="4"/>
        <item h="1" x="5"/>
      </items>
    </pivotField>
    <pivotField axis="axisRow" compact="0" showAll="0" sumSubtotal="1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sum"/>
      </items>
    </pivotField>
    <pivotField compact="0" showAll="0"/>
    <pivotField compact="0" showAll="0"/>
    <pivotField dataField="1" compact="0" showAll="0" outline="0"/>
  </pivotFields>
  <rowFields count="5">
    <field x="3"/>
    <field x="7"/>
    <field x="8"/>
    <field x="9"/>
    <field x="6"/>
  </rowFields>
  <dataFields count="1">
    <dataField name="Sum - VALOR" fld="12" subtotal="sum" numFmtId="168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G218" firstHeaderRow="1" firstDataRow="1" firstDataCol="6"/>
  <pivotFields count="13">
    <pivotField compact="0" showAll="0"/>
    <pivotField compact="0" showAll="0"/>
    <pivotField compact="0" showAll="0"/>
    <pivotField axis="axisRow" compact="0" showAll="0" defaultSubtotal="0">
      <items count="2">
        <item x="0"/>
        <item h="1" x="1"/>
      </items>
    </pivotField>
    <pivotField compact="0" showAll="0"/>
    <pivotField compact="0" showAll="0"/>
    <pivotField axis="axisRow" compact="0" showAll="0" defaultSubtotal="0" outline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axis="axisRow" compact="0" showAll="0" sumSubtotal="1" defaultSubtotal="0">
      <items count="8">
        <item x="0"/>
        <item x="1"/>
        <item x="2"/>
        <item x="3"/>
        <item x="4"/>
        <item x="5"/>
        <item x="6"/>
        <item t="sum"/>
      </items>
    </pivotField>
    <pivotField axis="axisRow" compact="0" showAll="0" defaultSubtotal="0">
      <items count="6">
        <item h="1" x="0"/>
        <item h="1" x="1"/>
        <item h="1" x="2"/>
        <item x="3"/>
        <item h="1" x="4"/>
        <item h="1" x="5"/>
      </items>
    </pivotField>
    <pivotField axis="axisRow" compact="0" showAll="0" sumSubtotal="1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sum"/>
      </items>
    </pivotField>
    <pivotField axis="axisRow" compact="0" showAll="0" defaultSubtotal="0" outline="0">
      <items count="6">
        <item h="1" x="0"/>
        <item x="1"/>
        <item x="2"/>
        <item x="3"/>
        <item x="4"/>
        <item x="5"/>
      </items>
    </pivotField>
    <pivotField compact="0" showAll="0"/>
    <pivotField dataField="1" compact="0" showAll="0" outline="0"/>
  </pivotFields>
  <rowFields count="6">
    <field x="3"/>
    <field x="7"/>
    <field x="8"/>
    <field x="9"/>
    <field x="6"/>
    <field x="10"/>
  </rowFields>
  <dataFields count="1">
    <dataField name="Sum - VALOR" fld="12" subtotal="sum" numFmtId="168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G57" firstHeaderRow="1" firstDataRow="1" firstDataCol="6"/>
  <pivotFields count="13">
    <pivotField compact="0" showAll="0"/>
    <pivotField compact="0" showAll="0"/>
    <pivotField compact="0" showAll="0"/>
    <pivotField axis="axisRow" compact="0" showAll="0" defaultSubtotal="0">
      <items count="2">
        <item x="0"/>
        <item h="1" x="1"/>
      </items>
    </pivotField>
    <pivotField compact="0" showAll="0"/>
    <pivotField compact="0" showAll="0"/>
    <pivotField axis="axisRow" compact="0" showAll="0" defaultSubtotal="0" outline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axis="axisRow" compact="0" showAll="0" sumSubtotal="1" defaultSubtotal="0">
      <items count="8">
        <item x="0"/>
        <item x="1"/>
        <item x="2"/>
        <item x="3"/>
        <item x="4"/>
        <item x="5"/>
        <item x="6"/>
        <item t="sum"/>
      </items>
    </pivotField>
    <pivotField axis="axisRow" compact="0" showAll="0" defaultSubtotal="0">
      <items count="6">
        <item h="1" x="0"/>
        <item h="1" x="1"/>
        <item h="1" x="2"/>
        <item x="3"/>
        <item h="1" x="4"/>
        <item h="1" x="5"/>
      </items>
    </pivotField>
    <pivotField axis="axisRow" compact="0" showAll="0" sumSubtotal="1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sum"/>
      </items>
    </pivotField>
    <pivotField axis="axisRow" compact="0" showAll="0" defaultSubtotal="0" outline="0">
      <items count="6">
        <item x="0"/>
        <item h="1" x="1"/>
        <item h="1" x="2"/>
        <item h="1" x="3"/>
        <item h="1" x="4"/>
        <item h="1" x="5"/>
      </items>
    </pivotField>
    <pivotField compact="0" showAll="0"/>
    <pivotField dataField="1" compact="0" showAll="0" outline="0"/>
  </pivotFields>
  <rowFields count="6">
    <field x="3"/>
    <field x="7"/>
    <field x="8"/>
    <field x="9"/>
    <field x="6"/>
    <field x="10"/>
  </rowFields>
  <dataFields count="1">
    <dataField name="Sum - VALOR" fld="12" subtotal="sum" numFmtId="168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F12" firstHeaderRow="1" firstDataRow="1" firstDataCol="5"/>
  <pivotFields count="13">
    <pivotField compact="0" showAll="0"/>
    <pivotField compact="0" showAll="0"/>
    <pivotField compact="0" showAll="0"/>
    <pivotField axis="axisRow" compact="0" showAll="0" defaultSubtotal="0">
      <items count="2">
        <item h="1" x="0"/>
        <item x="1"/>
      </items>
    </pivotField>
    <pivotField compact="0" showAll="0"/>
    <pivotField compact="0" showAll="0"/>
    <pivotField axis="axisRow" compact="0" showAll="0" defaultSubtotal="0" outline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axis="axisRow" compact="0" showAll="0" sumSubtotal="1" defaultSubtotal="0">
      <items count="8">
        <item x="0"/>
        <item x="1"/>
        <item x="2"/>
        <item x="3"/>
        <item x="4"/>
        <item x="5"/>
        <item x="6"/>
        <item t="sum"/>
      </items>
    </pivotField>
    <pivotField axis="axisRow" compact="0" showAll="0" defaultSubtotal="0">
      <items count="6">
        <item h="1" x="0"/>
        <item h="1" x="1"/>
        <item h="1" x="2"/>
        <item h="1" x="3"/>
        <item h="1" x="4"/>
        <item x="5"/>
      </items>
    </pivotField>
    <pivotField axis="axisRow" compact="0" showAll="0" sumSubtotal="1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sum"/>
      </items>
    </pivotField>
    <pivotField compact="0" showAll="0"/>
    <pivotField compact="0" showAll="0"/>
    <pivotField dataField="1" compact="0" showAll="0" outline="0"/>
  </pivotFields>
  <rowFields count="5">
    <field x="3"/>
    <field x="7"/>
    <field x="8"/>
    <field x="9"/>
    <field x="6"/>
  </rowFields>
  <dataFields count="1">
    <dataField name="Sum - VALOR" fld="12" subtotal="sum" numFmtId="168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3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0" activeCellId="0" sqref="I20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21.5"/>
    <col collapsed="false" customWidth="true" hidden="false" outlineLevel="0" max="3" min="2" style="2" width="11.05"/>
    <col collapsed="false" customWidth="true" hidden="false" outlineLevel="0" max="4" min="4" style="0" width="32.49"/>
    <col collapsed="false" customWidth="true" hidden="false" outlineLevel="0" max="5" min="5" style="0" width="19.09"/>
    <col collapsed="false" customWidth="true" hidden="false" outlineLevel="0" max="6" min="6" style="0" width="19.1"/>
    <col collapsed="false" customWidth="true" hidden="false" outlineLevel="0" max="7" min="7" style="0" width="19.09"/>
    <col collapsed="false" customWidth="true" hidden="false" outlineLevel="0" max="8" min="8" style="2" width="16.5"/>
    <col collapsed="false" customWidth="true" hidden="false" outlineLevel="0" max="9" min="9" style="0" width="52.14"/>
    <col collapsed="false" customWidth="true" hidden="false" outlineLevel="0" max="10" min="10" style="0" width="22.84"/>
    <col collapsed="false" customWidth="true" hidden="false" outlineLevel="0" max="59" min="11" style="0" width="11.05"/>
  </cols>
  <sheetData>
    <row r="1" customFormat="false" ht="25.3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Format="false" ht="14.65" hidden="false" customHeight="false" outlineLevel="0" collapsed="false">
      <c r="A2" s="5" t="s">
        <v>10</v>
      </c>
      <c r="B2" s="6" t="s">
        <v>11</v>
      </c>
      <c r="C2" s="6" t="n">
        <v>3</v>
      </c>
      <c r="D2" s="7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5" t="s">
        <v>17</v>
      </c>
      <c r="J2" s="2" t="n">
        <v>9013</v>
      </c>
    </row>
    <row r="3" customFormat="false" ht="14.65" hidden="false" customHeight="false" outlineLevel="0" collapsed="false">
      <c r="A3" s="5" t="s">
        <v>18</v>
      </c>
      <c r="B3" s="6" t="s">
        <v>11</v>
      </c>
      <c r="C3" s="6" t="n">
        <v>4</v>
      </c>
      <c r="D3" s="7" t="s">
        <v>19</v>
      </c>
      <c r="E3" s="6" t="s">
        <v>13</v>
      </c>
      <c r="F3" s="6" t="s">
        <v>14</v>
      </c>
      <c r="G3" s="6" t="s">
        <v>15</v>
      </c>
      <c r="H3" s="6" t="s">
        <v>16</v>
      </c>
      <c r="I3" s="5" t="s">
        <v>20</v>
      </c>
      <c r="J3" s="2" t="n">
        <v>9008</v>
      </c>
    </row>
    <row r="4" customFormat="false" ht="14.65" hidden="false" customHeight="false" outlineLevel="0" collapsed="false">
      <c r="A4" s="5" t="s">
        <v>21</v>
      </c>
      <c r="B4" s="6" t="s">
        <v>11</v>
      </c>
      <c r="C4" s="6" t="n">
        <v>5</v>
      </c>
      <c r="D4" s="7" t="s">
        <v>22</v>
      </c>
      <c r="E4" s="6" t="s">
        <v>13</v>
      </c>
      <c r="F4" s="6" t="s">
        <v>14</v>
      </c>
      <c r="G4" s="6" t="s">
        <v>15</v>
      </c>
      <c r="H4" s="6" t="s">
        <v>16</v>
      </c>
      <c r="I4" s="5" t="s">
        <v>23</v>
      </c>
      <c r="J4" s="2" t="n">
        <v>9011</v>
      </c>
    </row>
    <row r="5" customFormat="false" ht="14.65" hidden="false" customHeight="false" outlineLevel="0" collapsed="false">
      <c r="A5" s="5" t="s">
        <v>24</v>
      </c>
      <c r="B5" s="6" t="s">
        <v>11</v>
      </c>
      <c r="C5" s="6" t="n">
        <v>6</v>
      </c>
      <c r="D5" s="7" t="s">
        <v>25</v>
      </c>
      <c r="E5" s="6" t="s">
        <v>13</v>
      </c>
      <c r="F5" s="6" t="s">
        <v>14</v>
      </c>
      <c r="G5" s="6" t="s">
        <v>26</v>
      </c>
      <c r="H5" s="6" t="s">
        <v>16</v>
      </c>
      <c r="I5" s="5" t="s">
        <v>27</v>
      </c>
      <c r="J5" s="2" t="n">
        <v>9007</v>
      </c>
    </row>
    <row r="6" customFormat="false" ht="14.65" hidden="false" customHeight="false" outlineLevel="0" collapsed="false">
      <c r="A6" s="5" t="s">
        <v>28</v>
      </c>
      <c r="B6" s="6" t="s">
        <v>11</v>
      </c>
      <c r="C6" s="6" t="n">
        <v>7</v>
      </c>
      <c r="D6" s="7" t="s">
        <v>29</v>
      </c>
      <c r="E6" s="8" t="s">
        <v>13</v>
      </c>
      <c r="F6" s="8" t="s">
        <v>30</v>
      </c>
      <c r="G6" s="8" t="s">
        <v>31</v>
      </c>
      <c r="H6" s="6" t="s">
        <v>32</v>
      </c>
      <c r="I6" s="5" t="s">
        <v>33</v>
      </c>
      <c r="J6" s="2" t="n">
        <v>9005</v>
      </c>
    </row>
    <row r="7" customFormat="false" ht="14.65" hidden="false" customHeight="false" outlineLevel="0" collapsed="false">
      <c r="A7" s="5" t="s">
        <v>34</v>
      </c>
      <c r="B7" s="6" t="s">
        <v>11</v>
      </c>
      <c r="C7" s="6" t="n">
        <v>10</v>
      </c>
      <c r="D7" s="7" t="s">
        <v>35</v>
      </c>
      <c r="E7" s="6" t="s">
        <v>13</v>
      </c>
      <c r="F7" s="6" t="s">
        <v>36</v>
      </c>
      <c r="G7" s="6" t="s">
        <v>37</v>
      </c>
      <c r="H7" s="6" t="s">
        <v>16</v>
      </c>
      <c r="I7" s="5" t="s">
        <v>38</v>
      </c>
      <c r="J7" s="2" t="n">
        <v>9009</v>
      </c>
    </row>
    <row r="8" customFormat="false" ht="14.65" hidden="false" customHeight="false" outlineLevel="0" collapsed="false">
      <c r="A8" s="5" t="s">
        <v>39</v>
      </c>
      <c r="B8" s="9" t="s">
        <v>11</v>
      </c>
      <c r="C8" s="9" t="n">
        <v>12</v>
      </c>
      <c r="D8" s="5" t="s">
        <v>40</v>
      </c>
      <c r="E8" s="6" t="s">
        <v>13</v>
      </c>
      <c r="F8" s="9" t="s">
        <v>14</v>
      </c>
      <c r="G8" s="9" t="s">
        <v>41</v>
      </c>
      <c r="H8" s="9" t="s">
        <v>16</v>
      </c>
    </row>
    <row r="9" customFormat="false" ht="14.65" hidden="false" customHeight="false" outlineLevel="0" collapsed="false">
      <c r="A9" s="5" t="s">
        <v>42</v>
      </c>
      <c r="B9" s="9" t="s">
        <v>11</v>
      </c>
      <c r="C9" s="9" t="n">
        <v>17</v>
      </c>
      <c r="D9" s="5" t="s">
        <v>43</v>
      </c>
      <c r="E9" s="6" t="s">
        <v>13</v>
      </c>
      <c r="F9" s="9" t="s">
        <v>14</v>
      </c>
      <c r="G9" s="9" t="s">
        <v>15</v>
      </c>
      <c r="H9" s="9" t="s">
        <v>16</v>
      </c>
    </row>
    <row r="10" customFormat="false" ht="14.65" hidden="false" customHeight="false" outlineLevel="0" collapsed="false">
      <c r="A10" s="5" t="s">
        <v>44</v>
      </c>
      <c r="B10" s="6" t="s">
        <v>11</v>
      </c>
      <c r="C10" s="6" t="n">
        <v>18</v>
      </c>
      <c r="D10" s="7" t="s">
        <v>45</v>
      </c>
      <c r="E10" s="6" t="s">
        <v>13</v>
      </c>
      <c r="F10" s="6" t="s">
        <v>14</v>
      </c>
      <c r="G10" s="6" t="s">
        <v>46</v>
      </c>
      <c r="H10" s="6" t="s">
        <v>16</v>
      </c>
    </row>
    <row r="11" customFormat="false" ht="14.65" hidden="false" customHeight="false" outlineLevel="0" collapsed="false">
      <c r="A11" s="5" t="s">
        <v>47</v>
      </c>
      <c r="B11" s="6" t="s">
        <v>11</v>
      </c>
      <c r="C11" s="6" t="n">
        <v>25</v>
      </c>
      <c r="D11" s="7" t="s">
        <v>48</v>
      </c>
      <c r="E11" s="6" t="s">
        <v>13</v>
      </c>
      <c r="F11" s="6" t="s">
        <v>14</v>
      </c>
      <c r="G11" s="6" t="s">
        <v>41</v>
      </c>
      <c r="H11" s="6" t="s">
        <v>16</v>
      </c>
    </row>
    <row r="12" customFormat="false" ht="14.65" hidden="false" customHeight="false" outlineLevel="0" collapsed="false">
      <c r="A12" s="5" t="s">
        <v>49</v>
      </c>
      <c r="B12" s="6" t="s">
        <v>11</v>
      </c>
      <c r="C12" s="6" t="n">
        <v>26</v>
      </c>
      <c r="D12" s="7" t="s">
        <v>50</v>
      </c>
      <c r="E12" s="6" t="s">
        <v>13</v>
      </c>
      <c r="F12" s="6" t="s">
        <v>14</v>
      </c>
      <c r="G12" s="6" t="s">
        <v>46</v>
      </c>
      <c r="H12" s="6" t="s">
        <v>16</v>
      </c>
    </row>
    <row r="13" customFormat="false" ht="14.65" hidden="false" customHeight="false" outlineLevel="0" collapsed="false">
      <c r="A13" s="5" t="s">
        <v>51</v>
      </c>
      <c r="B13" s="6" t="s">
        <v>11</v>
      </c>
      <c r="C13" s="6" t="n">
        <v>27</v>
      </c>
      <c r="D13" s="7" t="s">
        <v>52</v>
      </c>
      <c r="E13" s="6" t="s">
        <v>13</v>
      </c>
      <c r="F13" s="6" t="s">
        <v>14</v>
      </c>
      <c r="G13" s="6" t="s">
        <v>15</v>
      </c>
      <c r="H13" s="6" t="s">
        <v>16</v>
      </c>
    </row>
    <row r="14" customFormat="false" ht="14.65" hidden="false" customHeight="false" outlineLevel="0" collapsed="false">
      <c r="A14" s="5" t="s">
        <v>53</v>
      </c>
      <c r="B14" s="6" t="s">
        <v>11</v>
      </c>
      <c r="C14" s="6" t="n">
        <v>28</v>
      </c>
      <c r="D14" s="7" t="s">
        <v>54</v>
      </c>
      <c r="E14" s="6" t="s">
        <v>13</v>
      </c>
      <c r="F14" s="6" t="s">
        <v>14</v>
      </c>
      <c r="G14" s="6" t="s">
        <v>15</v>
      </c>
      <c r="H14" s="6" t="s">
        <v>16</v>
      </c>
    </row>
    <row r="15" customFormat="false" ht="14.65" hidden="false" customHeight="false" outlineLevel="0" collapsed="false">
      <c r="A15" s="5" t="s">
        <v>55</v>
      </c>
      <c r="B15" s="6" t="s">
        <v>11</v>
      </c>
      <c r="C15" s="6" t="n">
        <v>31</v>
      </c>
      <c r="D15" s="7" t="s">
        <v>56</v>
      </c>
      <c r="E15" s="6" t="s">
        <v>13</v>
      </c>
      <c r="F15" s="6" t="s">
        <v>57</v>
      </c>
      <c r="G15" s="6" t="s">
        <v>58</v>
      </c>
      <c r="H15" s="6" t="s">
        <v>16</v>
      </c>
    </row>
    <row r="16" customFormat="false" ht="14.65" hidden="false" customHeight="false" outlineLevel="0" collapsed="false">
      <c r="A16" s="5" t="s">
        <v>59</v>
      </c>
      <c r="B16" s="6" t="s">
        <v>11</v>
      </c>
      <c r="C16" s="6" t="n">
        <v>33</v>
      </c>
      <c r="D16" s="7" t="s">
        <v>60</v>
      </c>
      <c r="E16" s="6" t="s">
        <v>13</v>
      </c>
      <c r="F16" s="6" t="s">
        <v>57</v>
      </c>
      <c r="G16" s="6" t="s">
        <v>58</v>
      </c>
      <c r="H16" s="6" t="s">
        <v>16</v>
      </c>
    </row>
    <row r="17" customFormat="false" ht="14.65" hidden="false" customHeight="false" outlineLevel="0" collapsed="false">
      <c r="A17" s="5" t="s">
        <v>61</v>
      </c>
      <c r="B17" s="6" t="s">
        <v>11</v>
      </c>
      <c r="C17" s="6" t="n">
        <v>37</v>
      </c>
      <c r="D17" s="7" t="s">
        <v>62</v>
      </c>
      <c r="E17" s="6" t="s">
        <v>13</v>
      </c>
      <c r="F17" s="6" t="s">
        <v>14</v>
      </c>
      <c r="G17" s="6" t="s">
        <v>15</v>
      </c>
      <c r="H17" s="6" t="s">
        <v>16</v>
      </c>
    </row>
    <row r="18" customFormat="false" ht="14.65" hidden="false" customHeight="false" outlineLevel="0" collapsed="false">
      <c r="A18" s="5" t="s">
        <v>63</v>
      </c>
      <c r="B18" s="6" t="s">
        <v>11</v>
      </c>
      <c r="C18" s="6" t="n">
        <v>38</v>
      </c>
      <c r="D18" s="7" t="s">
        <v>64</v>
      </c>
      <c r="E18" s="6" t="s">
        <v>13</v>
      </c>
      <c r="F18" s="6" t="s">
        <v>14</v>
      </c>
      <c r="G18" s="10" t="s">
        <v>15</v>
      </c>
      <c r="H18" s="6" t="s">
        <v>16</v>
      </c>
    </row>
    <row r="19" customFormat="false" ht="14.65" hidden="false" customHeight="false" outlineLevel="0" collapsed="false">
      <c r="A19" s="5" t="s">
        <v>65</v>
      </c>
      <c r="B19" s="6" t="s">
        <v>11</v>
      </c>
      <c r="C19" s="6" t="n">
        <v>39</v>
      </c>
      <c r="D19" s="7" t="s">
        <v>66</v>
      </c>
      <c r="E19" s="6" t="s">
        <v>13</v>
      </c>
      <c r="F19" s="6" t="s">
        <v>67</v>
      </c>
      <c r="G19" s="6" t="s">
        <v>68</v>
      </c>
      <c r="H19" s="6" t="s">
        <v>16</v>
      </c>
    </row>
    <row r="20" customFormat="false" ht="14.65" hidden="false" customHeight="false" outlineLevel="0" collapsed="false">
      <c r="A20" s="5" t="s">
        <v>69</v>
      </c>
      <c r="B20" s="6" t="s">
        <v>11</v>
      </c>
      <c r="C20" s="6" t="n">
        <v>40</v>
      </c>
      <c r="D20" s="7" t="s">
        <v>70</v>
      </c>
      <c r="E20" s="6" t="s">
        <v>13</v>
      </c>
      <c r="F20" s="6" t="s">
        <v>14</v>
      </c>
      <c r="G20" s="6" t="s">
        <v>26</v>
      </c>
      <c r="H20" s="6" t="s">
        <v>16</v>
      </c>
    </row>
    <row r="21" customFormat="false" ht="14.65" hidden="false" customHeight="false" outlineLevel="0" collapsed="false">
      <c r="A21" s="5" t="s">
        <v>71</v>
      </c>
      <c r="B21" s="6" t="s">
        <v>11</v>
      </c>
      <c r="C21" s="6" t="n">
        <v>41</v>
      </c>
      <c r="D21" s="7" t="s">
        <v>72</v>
      </c>
      <c r="E21" s="6" t="s">
        <v>13</v>
      </c>
      <c r="F21" s="6" t="s">
        <v>14</v>
      </c>
      <c r="G21" s="6" t="s">
        <v>73</v>
      </c>
      <c r="H21" s="6" t="s">
        <v>16</v>
      </c>
    </row>
    <row r="22" customFormat="false" ht="14.65" hidden="false" customHeight="false" outlineLevel="0" collapsed="false">
      <c r="A22" s="5" t="s">
        <v>74</v>
      </c>
      <c r="B22" s="6" t="s">
        <v>11</v>
      </c>
      <c r="C22" s="6" t="n">
        <v>42</v>
      </c>
      <c r="D22" s="7" t="s">
        <v>75</v>
      </c>
      <c r="E22" s="6" t="s">
        <v>13</v>
      </c>
      <c r="F22" s="6" t="s">
        <v>14</v>
      </c>
      <c r="G22" s="6" t="s">
        <v>73</v>
      </c>
      <c r="H22" s="6" t="s">
        <v>16</v>
      </c>
    </row>
    <row r="23" customFormat="false" ht="14.65" hidden="false" customHeight="false" outlineLevel="0" collapsed="false">
      <c r="A23" s="5" t="s">
        <v>76</v>
      </c>
      <c r="B23" s="6" t="s">
        <v>11</v>
      </c>
      <c r="C23" s="6" t="n">
        <v>44</v>
      </c>
      <c r="D23" s="7" t="s">
        <v>77</v>
      </c>
      <c r="E23" s="6" t="s">
        <v>13</v>
      </c>
      <c r="F23" s="6" t="s">
        <v>14</v>
      </c>
      <c r="G23" s="6" t="s">
        <v>78</v>
      </c>
      <c r="H23" s="6" t="s">
        <v>16</v>
      </c>
    </row>
    <row r="24" customFormat="false" ht="14.65" hidden="false" customHeight="false" outlineLevel="0" collapsed="false">
      <c r="A24" s="5" t="s">
        <v>79</v>
      </c>
      <c r="B24" s="6" t="s">
        <v>11</v>
      </c>
      <c r="C24" s="6" t="n">
        <v>46</v>
      </c>
      <c r="D24" s="7" t="s">
        <v>80</v>
      </c>
      <c r="E24" s="8" t="s">
        <v>13</v>
      </c>
      <c r="F24" s="8" t="s">
        <v>36</v>
      </c>
      <c r="G24" s="8" t="s">
        <v>81</v>
      </c>
      <c r="H24" s="6" t="s">
        <v>32</v>
      </c>
    </row>
    <row r="25" customFormat="false" ht="14.65" hidden="false" customHeight="false" outlineLevel="0" collapsed="false">
      <c r="A25" s="5" t="s">
        <v>82</v>
      </c>
      <c r="B25" s="6" t="s">
        <v>11</v>
      </c>
      <c r="C25" s="6" t="n">
        <v>48</v>
      </c>
      <c r="D25" s="7" t="s">
        <v>83</v>
      </c>
      <c r="E25" s="6" t="s">
        <v>13</v>
      </c>
      <c r="F25" s="6" t="s">
        <v>14</v>
      </c>
      <c r="G25" s="6" t="s">
        <v>26</v>
      </c>
      <c r="H25" s="6" t="s">
        <v>16</v>
      </c>
    </row>
    <row r="26" customFormat="false" ht="14.65" hidden="false" customHeight="false" outlineLevel="0" collapsed="false">
      <c r="A26" s="5" t="s">
        <v>84</v>
      </c>
      <c r="B26" s="6" t="s">
        <v>11</v>
      </c>
      <c r="C26" s="6" t="n">
        <v>50</v>
      </c>
      <c r="D26" s="7" t="s">
        <v>85</v>
      </c>
      <c r="E26" s="6" t="s">
        <v>13</v>
      </c>
      <c r="F26" s="6" t="s">
        <v>14</v>
      </c>
      <c r="G26" s="6" t="s">
        <v>73</v>
      </c>
      <c r="H26" s="6" t="s">
        <v>16</v>
      </c>
    </row>
    <row r="27" customFormat="false" ht="14.65" hidden="false" customHeight="false" outlineLevel="0" collapsed="false">
      <c r="A27" s="5" t="s">
        <v>86</v>
      </c>
      <c r="B27" s="6" t="s">
        <v>11</v>
      </c>
      <c r="C27" s="6" t="n">
        <v>53</v>
      </c>
      <c r="D27" s="7" t="s">
        <v>87</v>
      </c>
      <c r="E27" s="8" t="s">
        <v>13</v>
      </c>
      <c r="F27" s="8" t="s">
        <v>30</v>
      </c>
      <c r="G27" s="8" t="s">
        <v>88</v>
      </c>
      <c r="H27" s="6" t="s">
        <v>32</v>
      </c>
    </row>
    <row r="28" customFormat="false" ht="14.65" hidden="false" customHeight="false" outlineLevel="0" collapsed="false">
      <c r="A28" s="5" t="s">
        <v>89</v>
      </c>
      <c r="B28" s="6" t="s">
        <v>11</v>
      </c>
      <c r="C28" s="6" t="n">
        <v>55</v>
      </c>
      <c r="D28" s="7" t="s">
        <v>90</v>
      </c>
      <c r="E28" s="6" t="s">
        <v>13</v>
      </c>
      <c r="F28" s="6" t="s">
        <v>14</v>
      </c>
      <c r="G28" s="6" t="s">
        <v>46</v>
      </c>
      <c r="H28" s="6" t="s">
        <v>16</v>
      </c>
    </row>
    <row r="29" customFormat="false" ht="14.65" hidden="false" customHeight="false" outlineLevel="0" collapsed="false">
      <c r="A29" s="5" t="s">
        <v>91</v>
      </c>
      <c r="B29" s="6" t="s">
        <v>11</v>
      </c>
      <c r="C29" s="6" t="n">
        <v>57</v>
      </c>
      <c r="D29" s="7" t="s">
        <v>92</v>
      </c>
      <c r="E29" s="6" t="s">
        <v>13</v>
      </c>
      <c r="F29" s="6" t="s">
        <v>14</v>
      </c>
      <c r="G29" s="6" t="s">
        <v>78</v>
      </c>
      <c r="H29" s="6" t="s">
        <v>16</v>
      </c>
    </row>
    <row r="30" customFormat="false" ht="14.65" hidden="false" customHeight="false" outlineLevel="0" collapsed="false">
      <c r="A30" s="5" t="s">
        <v>93</v>
      </c>
      <c r="B30" s="6" t="s">
        <v>11</v>
      </c>
      <c r="C30" s="6" t="n">
        <v>58</v>
      </c>
      <c r="D30" s="7" t="s">
        <v>94</v>
      </c>
      <c r="E30" s="6" t="s">
        <v>13</v>
      </c>
      <c r="F30" s="6" t="s">
        <v>14</v>
      </c>
      <c r="G30" s="10" t="s">
        <v>26</v>
      </c>
      <c r="H30" s="6" t="s">
        <v>16</v>
      </c>
    </row>
    <row r="31" customFormat="false" ht="14.65" hidden="false" customHeight="false" outlineLevel="0" collapsed="false">
      <c r="A31" s="5" t="s">
        <v>95</v>
      </c>
      <c r="B31" s="6" t="s">
        <v>11</v>
      </c>
      <c r="C31" s="6" t="n">
        <v>59</v>
      </c>
      <c r="D31" s="7" t="s">
        <v>96</v>
      </c>
      <c r="E31" s="6" t="s">
        <v>13</v>
      </c>
      <c r="F31" s="6" t="s">
        <v>14</v>
      </c>
      <c r="G31" s="6" t="s">
        <v>26</v>
      </c>
      <c r="H31" s="6" t="s">
        <v>16</v>
      </c>
    </row>
    <row r="32" customFormat="false" ht="14.65" hidden="false" customHeight="false" outlineLevel="0" collapsed="false">
      <c r="A32" s="5" t="s">
        <v>97</v>
      </c>
      <c r="B32" s="6" t="s">
        <v>11</v>
      </c>
      <c r="C32" s="6" t="n">
        <v>61</v>
      </c>
      <c r="D32" s="7" t="s">
        <v>98</v>
      </c>
      <c r="E32" s="6" t="s">
        <v>13</v>
      </c>
      <c r="F32" s="6" t="s">
        <v>14</v>
      </c>
      <c r="G32" s="6" t="s">
        <v>26</v>
      </c>
      <c r="H32" s="6" t="s">
        <v>16</v>
      </c>
    </row>
    <row r="33" customFormat="false" ht="14.65" hidden="false" customHeight="false" outlineLevel="0" collapsed="false">
      <c r="A33" s="5" t="s">
        <v>99</v>
      </c>
      <c r="B33" s="6" t="s">
        <v>11</v>
      </c>
      <c r="C33" s="6" t="n">
        <v>63</v>
      </c>
      <c r="D33" s="7" t="s">
        <v>100</v>
      </c>
      <c r="E33" s="6" t="s">
        <v>13</v>
      </c>
      <c r="F33" s="6" t="s">
        <v>14</v>
      </c>
      <c r="G33" s="6" t="s">
        <v>41</v>
      </c>
      <c r="H33" s="6" t="s">
        <v>16</v>
      </c>
    </row>
    <row r="34" customFormat="false" ht="14.65" hidden="false" customHeight="false" outlineLevel="0" collapsed="false">
      <c r="A34" s="5" t="s">
        <v>101</v>
      </c>
      <c r="B34" s="6" t="s">
        <v>11</v>
      </c>
      <c r="C34" s="6" t="n">
        <v>64</v>
      </c>
      <c r="D34" s="7" t="s">
        <v>102</v>
      </c>
      <c r="E34" s="6" t="s">
        <v>13</v>
      </c>
      <c r="F34" s="6" t="s">
        <v>14</v>
      </c>
      <c r="G34" s="6" t="s">
        <v>46</v>
      </c>
      <c r="H34" s="6" t="s">
        <v>16</v>
      </c>
    </row>
    <row r="35" customFormat="false" ht="14.65" hidden="false" customHeight="false" outlineLevel="0" collapsed="false">
      <c r="A35" s="5" t="s">
        <v>103</v>
      </c>
      <c r="B35" s="6" t="s">
        <v>11</v>
      </c>
      <c r="C35" s="6" t="n">
        <v>65</v>
      </c>
      <c r="D35" s="7" t="s">
        <v>104</v>
      </c>
      <c r="E35" s="6" t="s">
        <v>13</v>
      </c>
      <c r="F35" s="6" t="s">
        <v>14</v>
      </c>
      <c r="G35" s="6" t="s">
        <v>26</v>
      </c>
      <c r="H35" s="6" t="s">
        <v>16</v>
      </c>
    </row>
    <row r="36" customFormat="false" ht="14.65" hidden="false" customHeight="false" outlineLevel="0" collapsed="false">
      <c r="A36" s="5" t="s">
        <v>105</v>
      </c>
      <c r="B36" s="6" t="s">
        <v>11</v>
      </c>
      <c r="C36" s="6" t="n">
        <v>66</v>
      </c>
      <c r="D36" s="7" t="s">
        <v>106</v>
      </c>
      <c r="E36" s="6" t="s">
        <v>13</v>
      </c>
      <c r="F36" s="6" t="s">
        <v>14</v>
      </c>
      <c r="G36" s="6" t="s">
        <v>41</v>
      </c>
      <c r="H36" s="6" t="s">
        <v>16</v>
      </c>
    </row>
    <row r="37" customFormat="false" ht="14.65" hidden="false" customHeight="false" outlineLevel="0" collapsed="false">
      <c r="A37" s="5" t="s">
        <v>107</v>
      </c>
      <c r="B37" s="6" t="s">
        <v>11</v>
      </c>
      <c r="C37" s="6" t="n">
        <v>67</v>
      </c>
      <c r="D37" s="7" t="s">
        <v>108</v>
      </c>
      <c r="E37" s="6" t="s">
        <v>13</v>
      </c>
      <c r="F37" s="6" t="s">
        <v>14</v>
      </c>
      <c r="G37" s="6" t="s">
        <v>26</v>
      </c>
      <c r="H37" s="6" t="s">
        <v>16</v>
      </c>
    </row>
    <row r="38" customFormat="false" ht="14.65" hidden="false" customHeight="false" outlineLevel="0" collapsed="false">
      <c r="A38" s="5" t="s">
        <v>109</v>
      </c>
      <c r="B38" s="6" t="s">
        <v>11</v>
      </c>
      <c r="C38" s="6" t="n">
        <v>68</v>
      </c>
      <c r="D38" s="7" t="s">
        <v>110</v>
      </c>
      <c r="E38" s="6" t="s">
        <v>13</v>
      </c>
      <c r="F38" s="6" t="s">
        <v>14</v>
      </c>
      <c r="G38" s="6" t="s">
        <v>26</v>
      </c>
      <c r="H38" s="6" t="s">
        <v>16</v>
      </c>
    </row>
    <row r="39" customFormat="false" ht="14.65" hidden="false" customHeight="false" outlineLevel="0" collapsed="false">
      <c r="A39" s="5" t="s">
        <v>111</v>
      </c>
      <c r="B39" s="6" t="s">
        <v>11</v>
      </c>
      <c r="C39" s="6" t="n">
        <v>70</v>
      </c>
      <c r="D39" s="7" t="s">
        <v>112</v>
      </c>
      <c r="E39" s="6" t="s">
        <v>13</v>
      </c>
      <c r="F39" s="6" t="s">
        <v>14</v>
      </c>
      <c r="G39" s="6" t="s">
        <v>26</v>
      </c>
      <c r="H39" s="6" t="s">
        <v>16</v>
      </c>
    </row>
    <row r="40" customFormat="false" ht="14.65" hidden="false" customHeight="false" outlineLevel="0" collapsed="false">
      <c r="A40" s="5" t="s">
        <v>113</v>
      </c>
      <c r="B40" s="6" t="s">
        <v>11</v>
      </c>
      <c r="C40" s="6" t="n">
        <v>72</v>
      </c>
      <c r="D40" s="7" t="s">
        <v>114</v>
      </c>
      <c r="E40" s="6" t="s">
        <v>13</v>
      </c>
      <c r="F40" s="6" t="s">
        <v>14</v>
      </c>
      <c r="G40" s="6" t="s">
        <v>41</v>
      </c>
      <c r="H40" s="6" t="s">
        <v>16</v>
      </c>
    </row>
    <row r="41" customFormat="false" ht="14.65" hidden="false" customHeight="false" outlineLevel="0" collapsed="false">
      <c r="A41" s="5" t="s">
        <v>115</v>
      </c>
      <c r="B41" s="6" t="s">
        <v>11</v>
      </c>
      <c r="C41" s="6" t="n">
        <v>73</v>
      </c>
      <c r="D41" s="7" t="s">
        <v>116</v>
      </c>
      <c r="E41" s="6" t="s">
        <v>13</v>
      </c>
      <c r="F41" s="6" t="s">
        <v>14</v>
      </c>
      <c r="G41" s="6" t="s">
        <v>41</v>
      </c>
      <c r="H41" s="6" t="s">
        <v>16</v>
      </c>
    </row>
    <row r="42" customFormat="false" ht="14.65" hidden="false" customHeight="false" outlineLevel="0" collapsed="false">
      <c r="A42" s="5" t="s">
        <v>117</v>
      </c>
      <c r="B42" s="6" t="s">
        <v>11</v>
      </c>
      <c r="C42" s="6" t="n">
        <v>74</v>
      </c>
      <c r="D42" s="7" t="s">
        <v>118</v>
      </c>
      <c r="E42" s="6" t="s">
        <v>13</v>
      </c>
      <c r="F42" s="6" t="s">
        <v>14</v>
      </c>
      <c r="G42" s="6" t="s">
        <v>73</v>
      </c>
      <c r="H42" s="6" t="s">
        <v>16</v>
      </c>
    </row>
    <row r="43" customFormat="false" ht="14.65" hidden="false" customHeight="false" outlineLevel="0" collapsed="false">
      <c r="A43" s="5" t="s">
        <v>119</v>
      </c>
      <c r="B43" s="6" t="s">
        <v>11</v>
      </c>
      <c r="C43" s="6" t="n">
        <v>75</v>
      </c>
      <c r="D43" s="7" t="s">
        <v>120</v>
      </c>
      <c r="E43" s="6" t="s">
        <v>13</v>
      </c>
      <c r="F43" s="6" t="s">
        <v>14</v>
      </c>
      <c r="G43" s="6" t="s">
        <v>26</v>
      </c>
      <c r="H43" s="6" t="s">
        <v>16</v>
      </c>
    </row>
    <row r="44" customFormat="false" ht="14.65" hidden="false" customHeight="false" outlineLevel="0" collapsed="false">
      <c r="A44" s="5" t="s">
        <v>121</v>
      </c>
      <c r="B44" s="6" t="s">
        <v>11</v>
      </c>
      <c r="C44" s="6" t="n">
        <v>80</v>
      </c>
      <c r="D44" s="7" t="s">
        <v>122</v>
      </c>
      <c r="E44" s="6" t="s">
        <v>13</v>
      </c>
      <c r="F44" s="6" t="s">
        <v>14</v>
      </c>
      <c r="G44" s="6" t="s">
        <v>26</v>
      </c>
      <c r="H44" s="6" t="s">
        <v>16</v>
      </c>
    </row>
    <row r="45" customFormat="false" ht="14.65" hidden="false" customHeight="false" outlineLevel="0" collapsed="false">
      <c r="A45" s="5" t="s">
        <v>123</v>
      </c>
      <c r="B45" s="6" t="s">
        <v>11</v>
      </c>
      <c r="C45" s="6" t="n">
        <v>82</v>
      </c>
      <c r="D45" s="7" t="s">
        <v>124</v>
      </c>
      <c r="E45" s="6" t="s">
        <v>13</v>
      </c>
      <c r="F45" s="6" t="s">
        <v>14</v>
      </c>
      <c r="G45" s="6" t="s">
        <v>26</v>
      </c>
      <c r="H45" s="6" t="s">
        <v>16</v>
      </c>
    </row>
    <row r="46" customFormat="false" ht="14.65" hidden="false" customHeight="false" outlineLevel="0" collapsed="false">
      <c r="A46" s="5" t="s">
        <v>125</v>
      </c>
      <c r="B46" s="6" t="s">
        <v>11</v>
      </c>
      <c r="C46" s="6" t="n">
        <v>84</v>
      </c>
      <c r="D46" s="7" t="s">
        <v>126</v>
      </c>
      <c r="E46" s="6" t="s">
        <v>13</v>
      </c>
      <c r="F46" s="6" t="s">
        <v>14</v>
      </c>
      <c r="G46" s="6" t="s">
        <v>41</v>
      </c>
      <c r="H46" s="6" t="s">
        <v>16</v>
      </c>
    </row>
    <row r="47" customFormat="false" ht="14.65" hidden="false" customHeight="false" outlineLevel="0" collapsed="false">
      <c r="A47" s="5" t="s">
        <v>127</v>
      </c>
      <c r="B47" s="9" t="s">
        <v>11</v>
      </c>
      <c r="C47" s="9" t="n">
        <v>86</v>
      </c>
      <c r="D47" s="5" t="s">
        <v>128</v>
      </c>
      <c r="E47" s="6" t="s">
        <v>13</v>
      </c>
      <c r="F47" s="9" t="s">
        <v>14</v>
      </c>
      <c r="G47" s="9" t="s">
        <v>26</v>
      </c>
      <c r="H47" s="9" t="s">
        <v>16</v>
      </c>
    </row>
    <row r="48" customFormat="false" ht="14.65" hidden="false" customHeight="false" outlineLevel="0" collapsed="false">
      <c r="A48" s="5" t="s">
        <v>129</v>
      </c>
      <c r="B48" s="6" t="s">
        <v>11</v>
      </c>
      <c r="C48" s="6" t="n">
        <v>88</v>
      </c>
      <c r="D48" s="7" t="s">
        <v>130</v>
      </c>
      <c r="E48" s="6" t="s">
        <v>13</v>
      </c>
      <c r="F48" s="6" t="s">
        <v>131</v>
      </c>
      <c r="G48" s="6" t="s">
        <v>132</v>
      </c>
      <c r="H48" s="6" t="s">
        <v>133</v>
      </c>
    </row>
    <row r="49" customFormat="false" ht="14.65" hidden="false" customHeight="false" outlineLevel="0" collapsed="false">
      <c r="A49" s="5" t="s">
        <v>134</v>
      </c>
      <c r="B49" s="6" t="s">
        <v>11</v>
      </c>
      <c r="C49" s="6" t="n">
        <v>93</v>
      </c>
      <c r="D49" s="7" t="s">
        <v>135</v>
      </c>
      <c r="E49" s="6" t="s">
        <v>13</v>
      </c>
      <c r="F49" s="6" t="s">
        <v>14</v>
      </c>
      <c r="G49" s="6" t="s">
        <v>26</v>
      </c>
      <c r="H49" s="6" t="s">
        <v>16</v>
      </c>
    </row>
    <row r="50" customFormat="false" ht="14.65" hidden="false" customHeight="false" outlineLevel="0" collapsed="false">
      <c r="A50" s="5" t="s">
        <v>136</v>
      </c>
      <c r="B50" s="6" t="s">
        <v>11</v>
      </c>
      <c r="C50" s="6" t="n">
        <v>94</v>
      </c>
      <c r="D50" s="7" t="s">
        <v>137</v>
      </c>
      <c r="E50" s="6" t="s">
        <v>13</v>
      </c>
      <c r="F50" s="6" t="s">
        <v>14</v>
      </c>
      <c r="G50" s="6" t="s">
        <v>26</v>
      </c>
      <c r="H50" s="6" t="s">
        <v>16</v>
      </c>
    </row>
    <row r="51" customFormat="false" ht="14.65" hidden="false" customHeight="false" outlineLevel="0" collapsed="false">
      <c r="A51" s="5" t="s">
        <v>138</v>
      </c>
      <c r="B51" s="6" t="s">
        <v>11</v>
      </c>
      <c r="C51" s="6" t="n">
        <v>95</v>
      </c>
      <c r="D51" s="7" t="s">
        <v>139</v>
      </c>
      <c r="E51" s="6" t="s">
        <v>13</v>
      </c>
      <c r="F51" s="6" t="s">
        <v>14</v>
      </c>
      <c r="G51" s="6" t="s">
        <v>26</v>
      </c>
      <c r="H51" s="6" t="s">
        <v>16</v>
      </c>
    </row>
    <row r="52" customFormat="false" ht="14.65" hidden="false" customHeight="false" outlineLevel="0" collapsed="false">
      <c r="A52" s="5" t="s">
        <v>140</v>
      </c>
      <c r="B52" s="6" t="s">
        <v>11</v>
      </c>
      <c r="C52" s="6" t="n">
        <v>98</v>
      </c>
      <c r="D52" s="7" t="s">
        <v>141</v>
      </c>
      <c r="E52" s="6" t="s">
        <v>13</v>
      </c>
      <c r="F52" s="6" t="s">
        <v>14</v>
      </c>
      <c r="G52" s="8" t="s">
        <v>26</v>
      </c>
      <c r="H52" s="6" t="s">
        <v>16</v>
      </c>
    </row>
    <row r="53" customFormat="false" ht="14.65" hidden="false" customHeight="false" outlineLevel="0" collapsed="false">
      <c r="A53" s="5" t="s">
        <v>142</v>
      </c>
      <c r="B53" s="6" t="s">
        <v>11</v>
      </c>
      <c r="C53" s="6" t="n">
        <v>99</v>
      </c>
      <c r="D53" s="7" t="s">
        <v>143</v>
      </c>
      <c r="E53" s="6" t="s">
        <v>13</v>
      </c>
      <c r="F53" s="6" t="s">
        <v>14</v>
      </c>
      <c r="G53" s="6" t="s">
        <v>73</v>
      </c>
      <c r="H53" s="6" t="s">
        <v>16</v>
      </c>
    </row>
    <row r="54" customFormat="false" ht="14.65" hidden="false" customHeight="false" outlineLevel="0" collapsed="false">
      <c r="A54" s="5" t="s">
        <v>144</v>
      </c>
      <c r="B54" s="6" t="s">
        <v>11</v>
      </c>
      <c r="C54" s="6" t="n">
        <v>102</v>
      </c>
      <c r="D54" s="7" t="s">
        <v>145</v>
      </c>
      <c r="E54" s="6" t="s">
        <v>13</v>
      </c>
      <c r="F54" s="6" t="s">
        <v>14</v>
      </c>
      <c r="G54" s="6" t="s">
        <v>26</v>
      </c>
      <c r="H54" s="6" t="s">
        <v>16</v>
      </c>
    </row>
    <row r="55" customFormat="false" ht="14.65" hidden="false" customHeight="false" outlineLevel="0" collapsed="false">
      <c r="A55" s="5" t="s">
        <v>146</v>
      </c>
      <c r="B55" s="6" t="s">
        <v>11</v>
      </c>
      <c r="C55" s="6" t="n">
        <v>104</v>
      </c>
      <c r="D55" s="7" t="s">
        <v>147</v>
      </c>
      <c r="E55" s="6" t="s">
        <v>13</v>
      </c>
      <c r="F55" s="6" t="s">
        <v>14</v>
      </c>
      <c r="G55" s="6" t="s">
        <v>78</v>
      </c>
      <c r="H55" s="6" t="s">
        <v>16</v>
      </c>
    </row>
    <row r="56" customFormat="false" ht="14.65" hidden="false" customHeight="false" outlineLevel="0" collapsed="false">
      <c r="A56" s="5" t="s">
        <v>148</v>
      </c>
      <c r="B56" s="6" t="s">
        <v>11</v>
      </c>
      <c r="C56" s="6" t="n">
        <v>105</v>
      </c>
      <c r="D56" s="7" t="s">
        <v>149</v>
      </c>
      <c r="E56" s="6" t="s">
        <v>13</v>
      </c>
      <c r="F56" s="6" t="s">
        <v>14</v>
      </c>
      <c r="G56" s="6" t="s">
        <v>26</v>
      </c>
      <c r="H56" s="6" t="s">
        <v>16</v>
      </c>
    </row>
    <row r="57" customFormat="false" ht="14.65" hidden="false" customHeight="false" outlineLevel="0" collapsed="false">
      <c r="A57" s="5" t="s">
        <v>150</v>
      </c>
      <c r="B57" s="6" t="s">
        <v>11</v>
      </c>
      <c r="C57" s="6" t="n">
        <v>106</v>
      </c>
      <c r="D57" s="7" t="s">
        <v>151</v>
      </c>
      <c r="E57" s="6" t="s">
        <v>13</v>
      </c>
      <c r="F57" s="8" t="s">
        <v>152</v>
      </c>
      <c r="G57" s="8" t="s">
        <v>153</v>
      </c>
      <c r="H57" s="6" t="s">
        <v>154</v>
      </c>
    </row>
    <row r="58" customFormat="false" ht="14.65" hidden="false" customHeight="false" outlineLevel="0" collapsed="false">
      <c r="A58" s="5" t="s">
        <v>155</v>
      </c>
      <c r="B58" s="6" t="s">
        <v>11</v>
      </c>
      <c r="C58" s="6" t="n">
        <v>112</v>
      </c>
      <c r="D58" s="7" t="s">
        <v>156</v>
      </c>
      <c r="E58" s="6" t="s">
        <v>13</v>
      </c>
      <c r="F58" s="6" t="s">
        <v>14</v>
      </c>
      <c r="G58" s="6" t="s">
        <v>41</v>
      </c>
      <c r="H58" s="6" t="s">
        <v>16</v>
      </c>
    </row>
    <row r="59" customFormat="false" ht="14.65" hidden="false" customHeight="false" outlineLevel="0" collapsed="false">
      <c r="A59" s="5" t="s">
        <v>157</v>
      </c>
      <c r="B59" s="9" t="s">
        <v>11</v>
      </c>
      <c r="C59" s="9" t="n">
        <v>115</v>
      </c>
      <c r="D59" s="5" t="s">
        <v>158</v>
      </c>
      <c r="E59" s="6" t="s">
        <v>13</v>
      </c>
      <c r="F59" s="9" t="s">
        <v>14</v>
      </c>
      <c r="G59" s="9" t="s">
        <v>41</v>
      </c>
      <c r="H59" s="9" t="s">
        <v>16</v>
      </c>
    </row>
    <row r="60" customFormat="false" ht="14.65" hidden="false" customHeight="false" outlineLevel="0" collapsed="false">
      <c r="A60" s="5" t="s">
        <v>159</v>
      </c>
      <c r="B60" s="6" t="s">
        <v>11</v>
      </c>
      <c r="C60" s="6" t="n">
        <v>116</v>
      </c>
      <c r="D60" s="11" t="s">
        <v>160</v>
      </c>
      <c r="E60" s="6" t="s">
        <v>13</v>
      </c>
      <c r="F60" s="6" t="s">
        <v>57</v>
      </c>
      <c r="G60" s="6" t="s">
        <v>58</v>
      </c>
      <c r="H60" s="6" t="s">
        <v>16</v>
      </c>
    </row>
    <row r="61" customFormat="false" ht="14.65" hidden="false" customHeight="false" outlineLevel="0" collapsed="false">
      <c r="A61" s="5" t="s">
        <v>161</v>
      </c>
      <c r="B61" s="6" t="s">
        <v>11</v>
      </c>
      <c r="C61" s="6" t="n">
        <v>121</v>
      </c>
      <c r="D61" s="7" t="s">
        <v>162</v>
      </c>
      <c r="E61" s="6" t="s">
        <v>13</v>
      </c>
      <c r="F61" s="6" t="s">
        <v>14</v>
      </c>
      <c r="G61" s="6" t="s">
        <v>26</v>
      </c>
      <c r="H61" s="6" t="s">
        <v>16</v>
      </c>
    </row>
    <row r="62" customFormat="false" ht="14.65" hidden="false" customHeight="false" outlineLevel="0" collapsed="false">
      <c r="A62" s="5" t="s">
        <v>163</v>
      </c>
      <c r="B62" s="6" t="s">
        <v>11</v>
      </c>
      <c r="C62" s="6" t="n">
        <v>123</v>
      </c>
      <c r="D62" s="7" t="s">
        <v>164</v>
      </c>
      <c r="E62" s="6" t="s">
        <v>13</v>
      </c>
      <c r="F62" s="6" t="s">
        <v>14</v>
      </c>
      <c r="G62" s="6" t="s">
        <v>41</v>
      </c>
      <c r="H62" s="6" t="s">
        <v>16</v>
      </c>
    </row>
    <row r="63" customFormat="false" ht="14.65" hidden="false" customHeight="false" outlineLevel="0" collapsed="false">
      <c r="A63" s="5" t="s">
        <v>165</v>
      </c>
      <c r="B63" s="6" t="s">
        <v>11</v>
      </c>
      <c r="C63" s="6" t="n">
        <v>131</v>
      </c>
      <c r="D63" s="7" t="s">
        <v>166</v>
      </c>
      <c r="E63" s="6" t="s">
        <v>13</v>
      </c>
      <c r="F63" s="6" t="s">
        <v>14</v>
      </c>
      <c r="G63" s="6" t="s">
        <v>167</v>
      </c>
      <c r="H63" s="6" t="s">
        <v>16</v>
      </c>
    </row>
    <row r="64" customFormat="false" ht="14.65" hidden="false" customHeight="false" outlineLevel="0" collapsed="false">
      <c r="A64" s="5" t="s">
        <v>168</v>
      </c>
      <c r="B64" s="6" t="s">
        <v>11</v>
      </c>
      <c r="C64" s="6" t="n">
        <v>132</v>
      </c>
      <c r="D64" s="7" t="s">
        <v>169</v>
      </c>
      <c r="E64" s="6" t="s">
        <v>13</v>
      </c>
      <c r="F64" s="6" t="s">
        <v>14</v>
      </c>
      <c r="G64" s="6" t="s">
        <v>167</v>
      </c>
      <c r="H64" s="6" t="s">
        <v>16</v>
      </c>
    </row>
    <row r="65" customFormat="false" ht="14.65" hidden="false" customHeight="false" outlineLevel="0" collapsed="false">
      <c r="A65" s="5" t="s">
        <v>170</v>
      </c>
      <c r="B65" s="6" t="s">
        <v>11</v>
      </c>
      <c r="C65" s="6" t="n">
        <v>133</v>
      </c>
      <c r="D65" s="7" t="s">
        <v>171</v>
      </c>
      <c r="E65" s="6" t="s">
        <v>13</v>
      </c>
      <c r="F65" s="6" t="s">
        <v>14</v>
      </c>
      <c r="G65" s="6" t="s">
        <v>78</v>
      </c>
      <c r="H65" s="6" t="s">
        <v>16</v>
      </c>
    </row>
    <row r="66" customFormat="false" ht="14.65" hidden="false" customHeight="false" outlineLevel="0" collapsed="false">
      <c r="A66" s="5" t="s">
        <v>172</v>
      </c>
      <c r="B66" s="6" t="s">
        <v>11</v>
      </c>
      <c r="C66" s="6" t="n">
        <v>134</v>
      </c>
      <c r="D66" s="7" t="s">
        <v>173</v>
      </c>
      <c r="E66" s="6" t="s">
        <v>13</v>
      </c>
      <c r="F66" s="6" t="s">
        <v>14</v>
      </c>
      <c r="G66" s="6" t="s">
        <v>167</v>
      </c>
      <c r="H66" s="6" t="s">
        <v>16</v>
      </c>
    </row>
    <row r="67" customFormat="false" ht="14.65" hidden="false" customHeight="false" outlineLevel="0" collapsed="false">
      <c r="A67" s="5" t="s">
        <v>174</v>
      </c>
      <c r="B67" s="6" t="s">
        <v>11</v>
      </c>
      <c r="C67" s="6" t="n">
        <v>136</v>
      </c>
      <c r="D67" s="7" t="s">
        <v>175</v>
      </c>
      <c r="E67" s="6" t="s">
        <v>13</v>
      </c>
      <c r="F67" s="6" t="s">
        <v>14</v>
      </c>
      <c r="G67" s="6" t="s">
        <v>78</v>
      </c>
      <c r="H67" s="6" t="s">
        <v>16</v>
      </c>
    </row>
    <row r="68" customFormat="false" ht="14.65" hidden="false" customHeight="false" outlineLevel="0" collapsed="false">
      <c r="A68" s="5" t="s">
        <v>176</v>
      </c>
      <c r="B68" s="6" t="s">
        <v>11</v>
      </c>
      <c r="C68" s="6" t="n">
        <v>138</v>
      </c>
      <c r="D68" s="7" t="s">
        <v>177</v>
      </c>
      <c r="E68" s="6" t="s">
        <v>13</v>
      </c>
      <c r="F68" s="6" t="s">
        <v>14</v>
      </c>
      <c r="G68" s="6" t="s">
        <v>41</v>
      </c>
      <c r="H68" s="6" t="s">
        <v>16</v>
      </c>
    </row>
    <row r="69" customFormat="false" ht="14.65" hidden="false" customHeight="false" outlineLevel="0" collapsed="false">
      <c r="A69" s="5" t="s">
        <v>178</v>
      </c>
      <c r="B69" s="6" t="s">
        <v>11</v>
      </c>
      <c r="C69" s="6" t="n">
        <v>139</v>
      </c>
      <c r="D69" s="7" t="s">
        <v>179</v>
      </c>
      <c r="E69" s="6" t="s">
        <v>13</v>
      </c>
      <c r="F69" s="6" t="s">
        <v>14</v>
      </c>
      <c r="G69" s="6" t="s">
        <v>41</v>
      </c>
      <c r="H69" s="6" t="s">
        <v>16</v>
      </c>
    </row>
    <row r="70" customFormat="false" ht="14.65" hidden="false" customHeight="false" outlineLevel="0" collapsed="false">
      <c r="A70" s="5" t="s">
        <v>180</v>
      </c>
      <c r="B70" s="6" t="s">
        <v>11</v>
      </c>
      <c r="C70" s="6" t="n">
        <v>141</v>
      </c>
      <c r="D70" s="7" t="s">
        <v>181</v>
      </c>
      <c r="E70" s="6" t="s">
        <v>13</v>
      </c>
      <c r="F70" s="6" t="s">
        <v>14</v>
      </c>
      <c r="G70" s="6" t="s">
        <v>41</v>
      </c>
      <c r="H70" s="6" t="s">
        <v>16</v>
      </c>
    </row>
    <row r="71" customFormat="false" ht="14.65" hidden="false" customHeight="false" outlineLevel="0" collapsed="false">
      <c r="A71" s="5" t="s">
        <v>182</v>
      </c>
      <c r="B71" s="6" t="s">
        <v>11</v>
      </c>
      <c r="C71" s="6" t="n">
        <v>142</v>
      </c>
      <c r="D71" s="7" t="s">
        <v>183</v>
      </c>
      <c r="E71" s="6" t="s">
        <v>13</v>
      </c>
      <c r="F71" s="6" t="s">
        <v>14</v>
      </c>
      <c r="G71" s="6" t="s">
        <v>78</v>
      </c>
      <c r="H71" s="6" t="s">
        <v>16</v>
      </c>
    </row>
    <row r="72" customFormat="false" ht="14.65" hidden="false" customHeight="false" outlineLevel="0" collapsed="false">
      <c r="A72" s="5" t="s">
        <v>184</v>
      </c>
      <c r="B72" s="6" t="s">
        <v>11</v>
      </c>
      <c r="C72" s="6" t="n">
        <v>144</v>
      </c>
      <c r="D72" s="7" t="s">
        <v>185</v>
      </c>
      <c r="E72" s="8" t="s">
        <v>13</v>
      </c>
      <c r="F72" s="8" t="s">
        <v>30</v>
      </c>
      <c r="G72" s="8" t="s">
        <v>186</v>
      </c>
      <c r="H72" s="6" t="s">
        <v>32</v>
      </c>
    </row>
    <row r="73" customFormat="false" ht="14.65" hidden="false" customHeight="false" outlineLevel="0" collapsed="false">
      <c r="A73" s="5" t="s">
        <v>187</v>
      </c>
      <c r="B73" s="6" t="s">
        <v>11</v>
      </c>
      <c r="C73" s="6" t="n">
        <v>145</v>
      </c>
      <c r="D73" s="7" t="s">
        <v>188</v>
      </c>
      <c r="E73" s="6" t="s">
        <v>13</v>
      </c>
      <c r="F73" s="6" t="s">
        <v>14</v>
      </c>
      <c r="G73" s="6" t="s">
        <v>26</v>
      </c>
      <c r="H73" s="6" t="s">
        <v>16</v>
      </c>
    </row>
    <row r="74" customFormat="false" ht="14.65" hidden="false" customHeight="false" outlineLevel="0" collapsed="false">
      <c r="A74" s="5" t="s">
        <v>189</v>
      </c>
      <c r="B74" s="6" t="s">
        <v>11</v>
      </c>
      <c r="C74" s="6" t="n">
        <v>147</v>
      </c>
      <c r="D74" s="7" t="s">
        <v>190</v>
      </c>
      <c r="E74" s="6" t="s">
        <v>13</v>
      </c>
      <c r="F74" s="6" t="s">
        <v>14</v>
      </c>
      <c r="G74" s="6" t="s">
        <v>26</v>
      </c>
      <c r="H74" s="6" t="s">
        <v>16</v>
      </c>
    </row>
    <row r="75" customFormat="false" ht="14.65" hidden="false" customHeight="false" outlineLevel="0" collapsed="false">
      <c r="A75" s="5" t="s">
        <v>191</v>
      </c>
      <c r="B75" s="6" t="s">
        <v>11</v>
      </c>
      <c r="C75" s="6" t="n">
        <v>149</v>
      </c>
      <c r="D75" s="7" t="s">
        <v>192</v>
      </c>
      <c r="E75" s="8" t="s">
        <v>13</v>
      </c>
      <c r="F75" s="8" t="s">
        <v>30</v>
      </c>
      <c r="G75" s="8" t="s">
        <v>193</v>
      </c>
      <c r="H75" s="6" t="s">
        <v>32</v>
      </c>
    </row>
    <row r="76" customFormat="false" ht="14.65" hidden="false" customHeight="false" outlineLevel="0" collapsed="false">
      <c r="A76" s="5" t="s">
        <v>194</v>
      </c>
      <c r="B76" s="6" t="s">
        <v>11</v>
      </c>
      <c r="C76" s="6" t="n">
        <v>150</v>
      </c>
      <c r="D76" s="7" t="s">
        <v>195</v>
      </c>
      <c r="E76" s="6" t="s">
        <v>13</v>
      </c>
      <c r="F76" s="6" t="s">
        <v>14</v>
      </c>
      <c r="G76" s="6" t="s">
        <v>78</v>
      </c>
      <c r="H76" s="6" t="s">
        <v>16</v>
      </c>
    </row>
    <row r="77" customFormat="false" ht="14.65" hidden="false" customHeight="false" outlineLevel="0" collapsed="false">
      <c r="A77" s="5" t="s">
        <v>196</v>
      </c>
      <c r="B77" s="9" t="s">
        <v>11</v>
      </c>
      <c r="C77" s="9" t="n">
        <v>155</v>
      </c>
      <c r="D77" s="5" t="s">
        <v>197</v>
      </c>
      <c r="E77" s="6" t="s">
        <v>13</v>
      </c>
      <c r="F77" s="9" t="s">
        <v>14</v>
      </c>
      <c r="G77" s="9" t="s">
        <v>41</v>
      </c>
      <c r="H77" s="9" t="s">
        <v>16</v>
      </c>
    </row>
    <row r="78" customFormat="false" ht="14.65" hidden="false" customHeight="false" outlineLevel="0" collapsed="false">
      <c r="A78" s="5" t="s">
        <v>198</v>
      </c>
      <c r="B78" s="6" t="s">
        <v>11</v>
      </c>
      <c r="C78" s="6" t="n">
        <v>156</v>
      </c>
      <c r="D78" s="7" t="s">
        <v>199</v>
      </c>
      <c r="E78" s="6" t="s">
        <v>13</v>
      </c>
      <c r="F78" s="6" t="s">
        <v>14</v>
      </c>
      <c r="G78" s="10" t="s">
        <v>46</v>
      </c>
      <c r="H78" s="6" t="s">
        <v>16</v>
      </c>
    </row>
    <row r="79" customFormat="false" ht="14.65" hidden="false" customHeight="false" outlineLevel="0" collapsed="false">
      <c r="A79" s="5" t="s">
        <v>200</v>
      </c>
      <c r="B79" s="6" t="s">
        <v>11</v>
      </c>
      <c r="C79" s="6" t="n">
        <v>157</v>
      </c>
      <c r="D79" s="7" t="s">
        <v>201</v>
      </c>
      <c r="E79" s="6" t="s">
        <v>13</v>
      </c>
      <c r="F79" s="6" t="s">
        <v>14</v>
      </c>
      <c r="G79" s="6" t="s">
        <v>26</v>
      </c>
      <c r="H79" s="6" t="s">
        <v>16</v>
      </c>
    </row>
    <row r="80" customFormat="false" ht="14.65" hidden="false" customHeight="false" outlineLevel="0" collapsed="false">
      <c r="A80" s="5" t="s">
        <v>202</v>
      </c>
      <c r="B80" s="6" t="s">
        <v>11</v>
      </c>
      <c r="C80" s="6" t="n">
        <v>160</v>
      </c>
      <c r="D80" s="7" t="s">
        <v>203</v>
      </c>
      <c r="E80" s="6" t="s">
        <v>13</v>
      </c>
      <c r="F80" s="6" t="s">
        <v>14</v>
      </c>
      <c r="G80" s="6" t="s">
        <v>41</v>
      </c>
      <c r="H80" s="6" t="s">
        <v>16</v>
      </c>
    </row>
    <row r="81" customFormat="false" ht="14.65" hidden="false" customHeight="false" outlineLevel="0" collapsed="false">
      <c r="A81" s="5" t="s">
        <v>204</v>
      </c>
      <c r="B81" s="6" t="s">
        <v>11</v>
      </c>
      <c r="C81" s="6" t="n">
        <v>161</v>
      </c>
      <c r="D81" s="7" t="s">
        <v>205</v>
      </c>
      <c r="E81" s="6" t="s">
        <v>13</v>
      </c>
      <c r="F81" s="6" t="s">
        <v>14</v>
      </c>
      <c r="G81" s="10" t="s">
        <v>41</v>
      </c>
      <c r="H81" s="6" t="s">
        <v>16</v>
      </c>
    </row>
    <row r="82" customFormat="false" ht="14.65" hidden="false" customHeight="false" outlineLevel="0" collapsed="false">
      <c r="A82" s="5" t="n">
        <v>162</v>
      </c>
      <c r="B82" s="6" t="s">
        <v>11</v>
      </c>
      <c r="C82" s="6" t="n">
        <v>162</v>
      </c>
      <c r="D82" s="7" t="s">
        <v>206</v>
      </c>
      <c r="E82" s="6" t="s">
        <v>67</v>
      </c>
      <c r="F82" s="6" t="s">
        <v>67</v>
      </c>
      <c r="G82" s="6" t="s">
        <v>207</v>
      </c>
      <c r="H82" s="6" t="s">
        <v>16</v>
      </c>
    </row>
    <row r="83" customFormat="false" ht="14.65" hidden="false" customHeight="false" outlineLevel="0" collapsed="false">
      <c r="A83" s="5" t="s">
        <v>208</v>
      </c>
      <c r="B83" s="6" t="s">
        <v>11</v>
      </c>
      <c r="C83" s="6" t="n">
        <v>164</v>
      </c>
      <c r="D83" s="7" t="s">
        <v>209</v>
      </c>
      <c r="E83" s="6" t="s">
        <v>13</v>
      </c>
      <c r="F83" s="6" t="s">
        <v>14</v>
      </c>
      <c r="G83" s="6" t="s">
        <v>41</v>
      </c>
      <c r="H83" s="6" t="s">
        <v>16</v>
      </c>
    </row>
    <row r="84" customFormat="false" ht="14.65" hidden="false" customHeight="false" outlineLevel="0" collapsed="false">
      <c r="A84" s="5" t="s">
        <v>210</v>
      </c>
      <c r="B84" s="6" t="s">
        <v>11</v>
      </c>
      <c r="C84" s="6" t="n">
        <v>165</v>
      </c>
      <c r="D84" s="7" t="s">
        <v>211</v>
      </c>
      <c r="E84" s="6" t="s">
        <v>13</v>
      </c>
      <c r="F84" s="6" t="s">
        <v>14</v>
      </c>
      <c r="G84" s="10" t="s">
        <v>26</v>
      </c>
      <c r="H84" s="6" t="s">
        <v>16</v>
      </c>
    </row>
    <row r="85" customFormat="false" ht="14.65" hidden="false" customHeight="false" outlineLevel="0" collapsed="false">
      <c r="A85" s="5" t="s">
        <v>212</v>
      </c>
      <c r="B85" s="6" t="s">
        <v>11</v>
      </c>
      <c r="C85" s="6" t="n">
        <v>166</v>
      </c>
      <c r="D85" s="7" t="s">
        <v>213</v>
      </c>
      <c r="E85" s="6" t="s">
        <v>13</v>
      </c>
      <c r="F85" s="6" t="s">
        <v>14</v>
      </c>
      <c r="G85" s="6" t="s">
        <v>41</v>
      </c>
      <c r="H85" s="6" t="s">
        <v>16</v>
      </c>
    </row>
    <row r="86" customFormat="false" ht="14.65" hidden="false" customHeight="false" outlineLevel="0" collapsed="false">
      <c r="A86" s="5" t="s">
        <v>214</v>
      </c>
      <c r="B86" s="6" t="s">
        <v>11</v>
      </c>
      <c r="C86" s="6" t="n">
        <v>167</v>
      </c>
      <c r="D86" s="7" t="s">
        <v>215</v>
      </c>
      <c r="E86" s="6" t="s">
        <v>13</v>
      </c>
      <c r="F86" s="6" t="s">
        <v>14</v>
      </c>
      <c r="G86" s="6" t="s">
        <v>41</v>
      </c>
      <c r="H86" s="6" t="s">
        <v>16</v>
      </c>
    </row>
    <row r="87" customFormat="false" ht="14.65" hidden="false" customHeight="false" outlineLevel="0" collapsed="false">
      <c r="A87" s="5" t="s">
        <v>216</v>
      </c>
      <c r="B87" s="6" t="s">
        <v>11</v>
      </c>
      <c r="C87" s="6" t="n">
        <v>169</v>
      </c>
      <c r="D87" s="7" t="s">
        <v>217</v>
      </c>
      <c r="E87" s="6" t="s">
        <v>13</v>
      </c>
      <c r="F87" s="6" t="s">
        <v>14</v>
      </c>
      <c r="G87" s="6" t="s">
        <v>41</v>
      </c>
      <c r="H87" s="6" t="s">
        <v>16</v>
      </c>
    </row>
    <row r="88" customFormat="false" ht="14.65" hidden="false" customHeight="false" outlineLevel="0" collapsed="false">
      <c r="A88" s="5" t="s">
        <v>218</v>
      </c>
      <c r="B88" s="6" t="s">
        <v>11</v>
      </c>
      <c r="C88" s="6" t="n">
        <v>171</v>
      </c>
      <c r="D88" s="7" t="s">
        <v>219</v>
      </c>
      <c r="E88" s="6" t="s">
        <v>13</v>
      </c>
      <c r="F88" s="6" t="s">
        <v>14</v>
      </c>
      <c r="G88" s="6" t="s">
        <v>73</v>
      </c>
      <c r="H88" s="6" t="s">
        <v>16</v>
      </c>
    </row>
    <row r="89" customFormat="false" ht="14.65" hidden="false" customHeight="false" outlineLevel="0" collapsed="false">
      <c r="A89" s="5" t="s">
        <v>220</v>
      </c>
      <c r="B89" s="6" t="s">
        <v>11</v>
      </c>
      <c r="C89" s="6" t="n">
        <v>172</v>
      </c>
      <c r="D89" s="7" t="s">
        <v>221</v>
      </c>
      <c r="E89" s="6" t="s">
        <v>13</v>
      </c>
      <c r="F89" s="6" t="s">
        <v>14</v>
      </c>
      <c r="G89" s="6" t="s">
        <v>41</v>
      </c>
      <c r="H89" s="6" t="s">
        <v>16</v>
      </c>
    </row>
    <row r="90" customFormat="false" ht="14.65" hidden="false" customHeight="false" outlineLevel="0" collapsed="false">
      <c r="A90" s="5" t="s">
        <v>222</v>
      </c>
      <c r="B90" s="6" t="s">
        <v>11</v>
      </c>
      <c r="C90" s="6" t="n">
        <v>173</v>
      </c>
      <c r="D90" s="7" t="s">
        <v>223</v>
      </c>
      <c r="E90" s="6" t="s">
        <v>13</v>
      </c>
      <c r="F90" s="6" t="s">
        <v>14</v>
      </c>
      <c r="G90" s="6" t="s">
        <v>41</v>
      </c>
      <c r="H90" s="6" t="s">
        <v>16</v>
      </c>
    </row>
    <row r="91" customFormat="false" ht="14.65" hidden="false" customHeight="false" outlineLevel="0" collapsed="false">
      <c r="A91" s="5" t="s">
        <v>224</v>
      </c>
      <c r="B91" s="6" t="s">
        <v>11</v>
      </c>
      <c r="C91" s="6" t="n">
        <v>174</v>
      </c>
      <c r="D91" s="7" t="s">
        <v>225</v>
      </c>
      <c r="E91" s="6" t="s">
        <v>13</v>
      </c>
      <c r="F91" s="6" t="s">
        <v>14</v>
      </c>
      <c r="G91" s="6" t="s">
        <v>15</v>
      </c>
      <c r="H91" s="6" t="s">
        <v>16</v>
      </c>
    </row>
    <row r="92" customFormat="false" ht="14.65" hidden="false" customHeight="false" outlineLevel="0" collapsed="false">
      <c r="A92" s="5" t="s">
        <v>226</v>
      </c>
      <c r="B92" s="6" t="s">
        <v>11</v>
      </c>
      <c r="C92" s="6" t="n">
        <v>182</v>
      </c>
      <c r="D92" s="7" t="s">
        <v>227</v>
      </c>
      <c r="E92" s="8" t="s">
        <v>13</v>
      </c>
      <c r="F92" s="8" t="s">
        <v>30</v>
      </c>
      <c r="G92" s="8" t="s">
        <v>228</v>
      </c>
      <c r="H92" s="6" t="s">
        <v>32</v>
      </c>
    </row>
    <row r="93" customFormat="false" ht="14.65" hidden="false" customHeight="false" outlineLevel="0" collapsed="false">
      <c r="A93" s="5" t="s">
        <v>229</v>
      </c>
      <c r="B93" s="6" t="s">
        <v>11</v>
      </c>
      <c r="C93" s="6" t="n">
        <v>183</v>
      </c>
      <c r="D93" s="7" t="s">
        <v>230</v>
      </c>
      <c r="E93" s="8" t="s">
        <v>13</v>
      </c>
      <c r="F93" s="8" t="s">
        <v>30</v>
      </c>
      <c r="G93" s="8" t="s">
        <v>228</v>
      </c>
      <c r="H93" s="6" t="s">
        <v>32</v>
      </c>
    </row>
    <row r="94" customFormat="false" ht="14.65" hidden="false" customHeight="false" outlineLevel="0" collapsed="false">
      <c r="A94" s="5" t="s">
        <v>231</v>
      </c>
      <c r="B94" s="6" t="s">
        <v>11</v>
      </c>
      <c r="C94" s="6" t="n">
        <v>184</v>
      </c>
      <c r="D94" s="7" t="s">
        <v>232</v>
      </c>
      <c r="E94" s="6" t="s">
        <v>13</v>
      </c>
      <c r="F94" s="6" t="s">
        <v>14</v>
      </c>
      <c r="G94" s="6" t="s">
        <v>73</v>
      </c>
      <c r="H94" s="6" t="s">
        <v>16</v>
      </c>
    </row>
    <row r="95" customFormat="false" ht="14.65" hidden="false" customHeight="false" outlineLevel="0" collapsed="false">
      <c r="A95" s="5" t="s">
        <v>233</v>
      </c>
      <c r="B95" s="6" t="s">
        <v>11</v>
      </c>
      <c r="C95" s="6" t="n">
        <v>196</v>
      </c>
      <c r="D95" s="7" t="s">
        <v>234</v>
      </c>
      <c r="E95" s="6" t="s">
        <v>13</v>
      </c>
      <c r="F95" s="6" t="s">
        <v>14</v>
      </c>
      <c r="G95" s="6" t="s">
        <v>78</v>
      </c>
      <c r="H95" s="6" t="s">
        <v>16</v>
      </c>
    </row>
    <row r="96" customFormat="false" ht="14.65" hidden="false" customHeight="false" outlineLevel="0" collapsed="false">
      <c r="A96" s="5" t="s">
        <v>235</v>
      </c>
      <c r="B96" s="6" t="s">
        <v>11</v>
      </c>
      <c r="C96" s="6" t="n">
        <v>202</v>
      </c>
      <c r="D96" s="7" t="s">
        <v>236</v>
      </c>
      <c r="E96" s="6" t="s">
        <v>13</v>
      </c>
      <c r="F96" s="6" t="s">
        <v>14</v>
      </c>
      <c r="G96" s="6" t="s">
        <v>15</v>
      </c>
      <c r="H96" s="6" t="s">
        <v>16</v>
      </c>
    </row>
    <row r="97" customFormat="false" ht="14.65" hidden="false" customHeight="false" outlineLevel="0" collapsed="false">
      <c r="A97" s="5" t="s">
        <v>237</v>
      </c>
      <c r="B97" s="6" t="s">
        <v>11</v>
      </c>
      <c r="C97" s="6" t="n">
        <v>203</v>
      </c>
      <c r="D97" s="7" t="s">
        <v>238</v>
      </c>
      <c r="E97" s="6" t="s">
        <v>13</v>
      </c>
      <c r="F97" s="6" t="s">
        <v>14</v>
      </c>
      <c r="G97" s="6" t="s">
        <v>15</v>
      </c>
      <c r="H97" s="6" t="s">
        <v>16</v>
      </c>
    </row>
    <row r="98" customFormat="false" ht="14.65" hidden="false" customHeight="false" outlineLevel="0" collapsed="false">
      <c r="A98" s="5" t="s">
        <v>239</v>
      </c>
      <c r="B98" s="6" t="s">
        <v>11</v>
      </c>
      <c r="C98" s="6" t="n">
        <v>204</v>
      </c>
      <c r="D98" s="7" t="s">
        <v>240</v>
      </c>
      <c r="E98" s="6" t="s">
        <v>13</v>
      </c>
      <c r="F98" s="6" t="s">
        <v>57</v>
      </c>
      <c r="G98" s="6" t="s">
        <v>241</v>
      </c>
      <c r="H98" s="6" t="s">
        <v>16</v>
      </c>
    </row>
    <row r="99" customFormat="false" ht="14.65" hidden="false" customHeight="false" outlineLevel="0" collapsed="false">
      <c r="A99" s="5" t="s">
        <v>242</v>
      </c>
      <c r="B99" s="6" t="s">
        <v>11</v>
      </c>
      <c r="C99" s="6" t="n">
        <v>207</v>
      </c>
      <c r="D99" s="7" t="s">
        <v>243</v>
      </c>
      <c r="E99" s="6" t="s">
        <v>13</v>
      </c>
      <c r="F99" s="6" t="s">
        <v>14</v>
      </c>
      <c r="G99" s="6" t="s">
        <v>41</v>
      </c>
      <c r="H99" s="6" t="s">
        <v>16</v>
      </c>
    </row>
    <row r="100" customFormat="false" ht="14.65" hidden="false" customHeight="false" outlineLevel="0" collapsed="false">
      <c r="A100" s="5" t="s">
        <v>244</v>
      </c>
      <c r="B100" s="6" t="s">
        <v>11</v>
      </c>
      <c r="C100" s="6" t="n">
        <v>208</v>
      </c>
      <c r="D100" s="7" t="s">
        <v>245</v>
      </c>
      <c r="E100" s="6" t="s">
        <v>13</v>
      </c>
      <c r="F100" s="12" t="s">
        <v>131</v>
      </c>
      <c r="G100" s="12" t="s">
        <v>246</v>
      </c>
      <c r="H100" s="6" t="s">
        <v>133</v>
      </c>
    </row>
    <row r="101" customFormat="false" ht="14.65" hidden="false" customHeight="false" outlineLevel="0" collapsed="false">
      <c r="A101" s="5" t="s">
        <v>247</v>
      </c>
      <c r="B101" s="6" t="s">
        <v>11</v>
      </c>
      <c r="C101" s="6" t="n">
        <v>210</v>
      </c>
      <c r="D101" s="7" t="s">
        <v>248</v>
      </c>
      <c r="E101" s="6" t="s">
        <v>13</v>
      </c>
      <c r="F101" s="6" t="s">
        <v>14</v>
      </c>
      <c r="G101" s="6" t="s">
        <v>249</v>
      </c>
      <c r="H101" s="6" t="s">
        <v>16</v>
      </c>
    </row>
    <row r="102" customFormat="false" ht="14.65" hidden="false" customHeight="false" outlineLevel="0" collapsed="false">
      <c r="A102" s="5" t="s">
        <v>250</v>
      </c>
      <c r="B102" s="6" t="s">
        <v>11</v>
      </c>
      <c r="C102" s="6" t="n">
        <v>216</v>
      </c>
      <c r="D102" s="7" t="s">
        <v>251</v>
      </c>
      <c r="E102" s="6" t="s">
        <v>13</v>
      </c>
      <c r="F102" s="8" t="s">
        <v>252</v>
      </c>
      <c r="G102" s="8" t="s">
        <v>253</v>
      </c>
      <c r="H102" s="6" t="s">
        <v>16</v>
      </c>
    </row>
    <row r="103" customFormat="false" ht="14.65" hidden="false" customHeight="false" outlineLevel="0" collapsed="false">
      <c r="A103" s="5" t="s">
        <v>254</v>
      </c>
      <c r="B103" s="6" t="s">
        <v>11</v>
      </c>
      <c r="C103" s="6" t="n">
        <v>218</v>
      </c>
      <c r="D103" s="7" t="s">
        <v>255</v>
      </c>
      <c r="E103" s="6" t="s">
        <v>13</v>
      </c>
      <c r="F103" s="6" t="s">
        <v>14</v>
      </c>
      <c r="G103" s="6" t="s">
        <v>167</v>
      </c>
      <c r="H103" s="6" t="s">
        <v>16</v>
      </c>
    </row>
    <row r="104" customFormat="false" ht="14.65" hidden="false" customHeight="false" outlineLevel="0" collapsed="false">
      <c r="A104" s="5" t="s">
        <v>256</v>
      </c>
      <c r="B104" s="6" t="s">
        <v>11</v>
      </c>
      <c r="C104" s="6" t="n">
        <v>219</v>
      </c>
      <c r="D104" s="7" t="s">
        <v>257</v>
      </c>
      <c r="E104" s="6" t="s">
        <v>13</v>
      </c>
      <c r="F104" s="6" t="s">
        <v>14</v>
      </c>
      <c r="G104" s="6" t="s">
        <v>258</v>
      </c>
      <c r="H104" s="6" t="s">
        <v>16</v>
      </c>
    </row>
    <row r="105" customFormat="false" ht="14.65" hidden="false" customHeight="false" outlineLevel="0" collapsed="false">
      <c r="A105" s="5" t="s">
        <v>259</v>
      </c>
      <c r="B105" s="6" t="s">
        <v>11</v>
      </c>
      <c r="C105" s="6" t="n">
        <v>231</v>
      </c>
      <c r="D105" s="7" t="s">
        <v>260</v>
      </c>
      <c r="E105" s="6" t="s">
        <v>67</v>
      </c>
      <c r="F105" s="6" t="s">
        <v>67</v>
      </c>
      <c r="G105" s="10" t="s">
        <v>261</v>
      </c>
      <c r="H105" s="6" t="s">
        <v>16</v>
      </c>
    </row>
    <row r="106" customFormat="false" ht="14.65" hidden="false" customHeight="false" outlineLevel="0" collapsed="false">
      <c r="A106" s="5" t="s">
        <v>262</v>
      </c>
      <c r="B106" s="6" t="s">
        <v>11</v>
      </c>
      <c r="C106" s="6" t="n">
        <v>235</v>
      </c>
      <c r="D106" s="7" t="s">
        <v>263</v>
      </c>
      <c r="E106" s="6" t="s">
        <v>13</v>
      </c>
      <c r="F106" s="8" t="s">
        <v>252</v>
      </c>
      <c r="G106" s="8" t="s">
        <v>253</v>
      </c>
      <c r="H106" s="6" t="s">
        <v>16</v>
      </c>
    </row>
    <row r="107" customFormat="false" ht="14.65" hidden="false" customHeight="false" outlineLevel="0" collapsed="false">
      <c r="A107" s="5" t="s">
        <v>264</v>
      </c>
      <c r="B107" s="6" t="s">
        <v>11</v>
      </c>
      <c r="C107" s="6" t="n">
        <v>244</v>
      </c>
      <c r="D107" s="7" t="s">
        <v>265</v>
      </c>
      <c r="E107" s="6" t="s">
        <v>13</v>
      </c>
      <c r="F107" s="6" t="s">
        <v>14</v>
      </c>
      <c r="G107" s="6" t="s">
        <v>41</v>
      </c>
      <c r="H107" s="6" t="s">
        <v>16</v>
      </c>
    </row>
    <row r="108" customFormat="false" ht="14.65" hidden="false" customHeight="false" outlineLevel="0" collapsed="false">
      <c r="A108" s="5" t="s">
        <v>266</v>
      </c>
      <c r="B108" s="6" t="s">
        <v>11</v>
      </c>
      <c r="C108" s="6" t="n">
        <v>253</v>
      </c>
      <c r="D108" s="7" t="s">
        <v>267</v>
      </c>
      <c r="E108" s="6" t="s">
        <v>67</v>
      </c>
      <c r="F108" s="10" t="s">
        <v>268</v>
      </c>
      <c r="G108" s="10" t="s">
        <v>269</v>
      </c>
      <c r="H108" s="10" t="s">
        <v>16</v>
      </c>
    </row>
    <row r="109" customFormat="false" ht="14.65" hidden="false" customHeight="false" outlineLevel="0" collapsed="false">
      <c r="A109" s="5" t="s">
        <v>270</v>
      </c>
      <c r="B109" s="6" t="s">
        <v>11</v>
      </c>
      <c r="C109" s="6" t="n">
        <v>263</v>
      </c>
      <c r="D109" s="7" t="s">
        <v>271</v>
      </c>
      <c r="E109" s="6" t="s">
        <v>67</v>
      </c>
      <c r="F109" s="6" t="s">
        <v>67</v>
      </c>
      <c r="G109" s="8" t="s">
        <v>272</v>
      </c>
      <c r="H109" s="6" t="s">
        <v>32</v>
      </c>
    </row>
    <row r="110" customFormat="false" ht="14.65" hidden="false" customHeight="false" outlineLevel="0" collapsed="false">
      <c r="A110" s="5" t="n">
        <v>275</v>
      </c>
      <c r="B110" s="6" t="s">
        <v>11</v>
      </c>
      <c r="C110" s="6" t="n">
        <v>275</v>
      </c>
      <c r="D110" s="7" t="s">
        <v>273</v>
      </c>
      <c r="E110" s="6" t="s">
        <v>67</v>
      </c>
      <c r="F110" s="6" t="s">
        <v>67</v>
      </c>
      <c r="G110" s="6" t="s">
        <v>274</v>
      </c>
      <c r="H110" s="6" t="s">
        <v>16</v>
      </c>
    </row>
    <row r="111" customFormat="false" ht="14.65" hidden="false" customHeight="false" outlineLevel="0" collapsed="false">
      <c r="A111" s="5" t="s">
        <v>275</v>
      </c>
      <c r="B111" s="6" t="s">
        <v>11</v>
      </c>
      <c r="C111" s="6" t="n">
        <v>277</v>
      </c>
      <c r="D111" s="7" t="s">
        <v>276</v>
      </c>
      <c r="E111" s="6" t="s">
        <v>13</v>
      </c>
      <c r="F111" s="6" t="s">
        <v>14</v>
      </c>
      <c r="G111" s="6" t="s">
        <v>41</v>
      </c>
      <c r="H111" s="6" t="s">
        <v>16</v>
      </c>
    </row>
    <row r="112" customFormat="false" ht="14.65" hidden="false" customHeight="false" outlineLevel="0" collapsed="false">
      <c r="A112" s="5" t="s">
        <v>277</v>
      </c>
      <c r="B112" s="6" t="s">
        <v>11</v>
      </c>
      <c r="C112" s="6" t="n">
        <v>278</v>
      </c>
      <c r="D112" s="7" t="s">
        <v>278</v>
      </c>
      <c r="E112" s="6" t="s">
        <v>13</v>
      </c>
      <c r="F112" s="6" t="s">
        <v>14</v>
      </c>
      <c r="G112" s="6" t="s">
        <v>26</v>
      </c>
      <c r="H112" s="6" t="s">
        <v>16</v>
      </c>
    </row>
    <row r="113" customFormat="false" ht="14.65" hidden="false" customHeight="false" outlineLevel="0" collapsed="false">
      <c r="A113" s="5" t="s">
        <v>279</v>
      </c>
      <c r="B113" s="6" t="s">
        <v>11</v>
      </c>
      <c r="C113" s="6" t="n">
        <v>286</v>
      </c>
      <c r="D113" s="7" t="s">
        <v>280</v>
      </c>
      <c r="E113" s="6" t="s">
        <v>281</v>
      </c>
      <c r="F113" s="6" t="s">
        <v>282</v>
      </c>
      <c r="G113" s="6" t="s">
        <v>282</v>
      </c>
      <c r="H113" s="6" t="s">
        <v>283</v>
      </c>
    </row>
    <row r="114" customFormat="false" ht="14.65" hidden="false" customHeight="false" outlineLevel="0" collapsed="false">
      <c r="A114" s="5" t="s">
        <v>284</v>
      </c>
      <c r="B114" s="6" t="s">
        <v>11</v>
      </c>
      <c r="C114" s="6" t="n">
        <v>290</v>
      </c>
      <c r="D114" s="7" t="s">
        <v>285</v>
      </c>
      <c r="E114" s="6" t="s">
        <v>281</v>
      </c>
      <c r="F114" s="6" t="s">
        <v>282</v>
      </c>
      <c r="G114" s="6" t="s">
        <v>282</v>
      </c>
      <c r="H114" s="6" t="s">
        <v>283</v>
      </c>
    </row>
    <row r="115" customFormat="false" ht="14.65" hidden="false" customHeight="false" outlineLevel="0" collapsed="false">
      <c r="A115" s="5" t="s">
        <v>286</v>
      </c>
      <c r="B115" s="6" t="s">
        <v>11</v>
      </c>
      <c r="C115" s="6" t="n">
        <v>294</v>
      </c>
      <c r="D115" s="7" t="s">
        <v>287</v>
      </c>
      <c r="E115" s="6" t="s">
        <v>13</v>
      </c>
      <c r="F115" s="6" t="s">
        <v>131</v>
      </c>
      <c r="G115" s="6" t="s">
        <v>132</v>
      </c>
      <c r="H115" s="6" t="s">
        <v>133</v>
      </c>
    </row>
    <row r="116" customFormat="false" ht="14.65" hidden="false" customHeight="false" outlineLevel="0" collapsed="false">
      <c r="A116" s="5" t="s">
        <v>288</v>
      </c>
      <c r="B116" s="6" t="s">
        <v>11</v>
      </c>
      <c r="C116" s="6" t="n">
        <v>295</v>
      </c>
      <c r="D116" s="7" t="s">
        <v>289</v>
      </c>
      <c r="E116" s="6" t="s">
        <v>13</v>
      </c>
      <c r="F116" s="6" t="s">
        <v>131</v>
      </c>
      <c r="G116" s="6" t="s">
        <v>132</v>
      </c>
      <c r="H116" s="6" t="s">
        <v>133</v>
      </c>
    </row>
    <row r="117" customFormat="false" ht="14.65" hidden="false" customHeight="false" outlineLevel="0" collapsed="false">
      <c r="A117" s="5" t="s">
        <v>290</v>
      </c>
      <c r="B117" s="6" t="s">
        <v>11</v>
      </c>
      <c r="C117" s="6" t="n">
        <v>296</v>
      </c>
      <c r="D117" s="7" t="s">
        <v>291</v>
      </c>
      <c r="E117" s="6" t="s">
        <v>13</v>
      </c>
      <c r="F117" s="6" t="s">
        <v>57</v>
      </c>
      <c r="G117" s="6" t="s">
        <v>292</v>
      </c>
      <c r="H117" s="6" t="s">
        <v>133</v>
      </c>
    </row>
    <row r="118" customFormat="false" ht="14.65" hidden="false" customHeight="false" outlineLevel="0" collapsed="false">
      <c r="A118" s="5" t="n">
        <v>305</v>
      </c>
      <c r="B118" s="6" t="s">
        <v>293</v>
      </c>
      <c r="C118" s="6" t="n">
        <v>305</v>
      </c>
      <c r="D118" s="7" t="s">
        <v>294</v>
      </c>
      <c r="E118" s="6" t="s">
        <v>295</v>
      </c>
      <c r="F118" s="6" t="s">
        <v>295</v>
      </c>
      <c r="G118" s="6" t="s">
        <v>296</v>
      </c>
      <c r="H118" s="6" t="s">
        <v>16</v>
      </c>
    </row>
    <row r="119" customFormat="false" ht="14.65" hidden="false" customHeight="false" outlineLevel="0" collapsed="false">
      <c r="A119" s="5" t="s">
        <v>297</v>
      </c>
      <c r="B119" s="6" t="s">
        <v>11</v>
      </c>
      <c r="C119" s="6" t="n">
        <v>315</v>
      </c>
      <c r="D119" s="7" t="s">
        <v>298</v>
      </c>
      <c r="E119" s="6" t="s">
        <v>13</v>
      </c>
      <c r="F119" s="6" t="s">
        <v>14</v>
      </c>
      <c r="G119" s="10" t="s">
        <v>26</v>
      </c>
      <c r="H119" s="6" t="s">
        <v>16</v>
      </c>
    </row>
    <row r="120" customFormat="false" ht="14.65" hidden="false" customHeight="false" outlineLevel="0" collapsed="false">
      <c r="A120" s="5" t="s">
        <v>299</v>
      </c>
      <c r="B120" s="6" t="s">
        <v>11</v>
      </c>
      <c r="C120" s="6" t="n">
        <v>319</v>
      </c>
      <c r="D120" s="7" t="s">
        <v>50</v>
      </c>
      <c r="E120" s="6" t="s">
        <v>13</v>
      </c>
      <c r="F120" s="6" t="s">
        <v>14</v>
      </c>
      <c r="G120" s="6" t="s">
        <v>46</v>
      </c>
      <c r="H120" s="6" t="s">
        <v>16</v>
      </c>
    </row>
    <row r="121" customFormat="false" ht="14.65" hidden="false" customHeight="false" outlineLevel="0" collapsed="false">
      <c r="A121" s="5" t="s">
        <v>300</v>
      </c>
      <c r="B121" s="6" t="s">
        <v>11</v>
      </c>
      <c r="C121" s="6" t="n">
        <v>322</v>
      </c>
      <c r="D121" s="7" t="s">
        <v>301</v>
      </c>
      <c r="E121" s="6" t="s">
        <v>13</v>
      </c>
      <c r="F121" s="6" t="s">
        <v>14</v>
      </c>
      <c r="G121" s="10" t="s">
        <v>26</v>
      </c>
      <c r="H121" s="6" t="s">
        <v>16</v>
      </c>
    </row>
    <row r="122" customFormat="false" ht="14.65" hidden="false" customHeight="false" outlineLevel="0" collapsed="false">
      <c r="A122" s="5" t="s">
        <v>302</v>
      </c>
      <c r="B122" s="6" t="s">
        <v>11</v>
      </c>
      <c r="C122" s="6" t="n">
        <v>336</v>
      </c>
      <c r="D122" s="7" t="s">
        <v>303</v>
      </c>
      <c r="E122" s="6" t="s">
        <v>13</v>
      </c>
      <c r="F122" s="6" t="s">
        <v>14</v>
      </c>
      <c r="G122" s="6" t="s">
        <v>46</v>
      </c>
      <c r="H122" s="6" t="s">
        <v>16</v>
      </c>
    </row>
    <row r="123" customFormat="false" ht="14.65" hidden="false" customHeight="false" outlineLevel="0" collapsed="false">
      <c r="A123" s="5" t="s">
        <v>304</v>
      </c>
      <c r="B123" s="6" t="s">
        <v>11</v>
      </c>
      <c r="C123" s="6" t="n">
        <v>340</v>
      </c>
      <c r="D123" s="7" t="s">
        <v>305</v>
      </c>
      <c r="E123" s="6" t="s">
        <v>13</v>
      </c>
      <c r="F123" s="6" t="s">
        <v>14</v>
      </c>
      <c r="G123" s="6" t="s">
        <v>78</v>
      </c>
      <c r="H123" s="6" t="s">
        <v>16</v>
      </c>
    </row>
    <row r="124" customFormat="false" ht="14.65" hidden="false" customHeight="false" outlineLevel="0" collapsed="false">
      <c r="A124" s="5" t="s">
        <v>306</v>
      </c>
      <c r="B124" s="6" t="s">
        <v>11</v>
      </c>
      <c r="C124" s="6" t="n">
        <v>342</v>
      </c>
      <c r="D124" s="7" t="s">
        <v>307</v>
      </c>
      <c r="E124" s="6" t="s">
        <v>13</v>
      </c>
      <c r="F124" s="6" t="s">
        <v>14</v>
      </c>
      <c r="G124" s="6" t="s">
        <v>26</v>
      </c>
      <c r="H124" s="6" t="s">
        <v>16</v>
      </c>
    </row>
    <row r="125" customFormat="false" ht="14.65" hidden="false" customHeight="false" outlineLevel="0" collapsed="false">
      <c r="A125" s="5" t="s">
        <v>308</v>
      </c>
      <c r="B125" s="6" t="s">
        <v>11</v>
      </c>
      <c r="C125" s="6" t="n">
        <v>347</v>
      </c>
      <c r="D125" s="7" t="s">
        <v>309</v>
      </c>
      <c r="E125" s="6" t="s">
        <v>13</v>
      </c>
      <c r="F125" s="6" t="s">
        <v>14</v>
      </c>
      <c r="G125" s="6" t="s">
        <v>46</v>
      </c>
      <c r="H125" s="6" t="s">
        <v>16</v>
      </c>
    </row>
    <row r="126" customFormat="false" ht="14.65" hidden="false" customHeight="false" outlineLevel="0" collapsed="false">
      <c r="A126" s="5" t="s">
        <v>310</v>
      </c>
      <c r="B126" s="6" t="s">
        <v>11</v>
      </c>
      <c r="C126" s="6" t="n">
        <v>349</v>
      </c>
      <c r="D126" s="7" t="s">
        <v>311</v>
      </c>
      <c r="E126" s="6" t="s">
        <v>13</v>
      </c>
      <c r="F126" s="6" t="s">
        <v>14</v>
      </c>
      <c r="G126" s="6" t="s">
        <v>73</v>
      </c>
      <c r="H126" s="6" t="s">
        <v>16</v>
      </c>
    </row>
    <row r="127" customFormat="false" ht="14.65" hidden="false" customHeight="false" outlineLevel="0" collapsed="false">
      <c r="A127" s="5" t="s">
        <v>312</v>
      </c>
      <c r="B127" s="6" t="s">
        <v>11</v>
      </c>
      <c r="C127" s="6" t="n">
        <v>361</v>
      </c>
      <c r="D127" s="7" t="s">
        <v>313</v>
      </c>
      <c r="E127" s="6" t="s">
        <v>13</v>
      </c>
      <c r="F127" s="6" t="s">
        <v>14</v>
      </c>
      <c r="G127" s="6" t="s">
        <v>26</v>
      </c>
      <c r="H127" s="6" t="s">
        <v>16</v>
      </c>
    </row>
    <row r="128" customFormat="false" ht="14.65" hidden="false" customHeight="false" outlineLevel="0" collapsed="false">
      <c r="A128" s="5" t="s">
        <v>314</v>
      </c>
      <c r="B128" s="6" t="s">
        <v>11</v>
      </c>
      <c r="C128" s="6" t="n">
        <v>362</v>
      </c>
      <c r="D128" s="7" t="s">
        <v>315</v>
      </c>
      <c r="E128" s="6" t="s">
        <v>13</v>
      </c>
      <c r="F128" s="6" t="s">
        <v>14</v>
      </c>
      <c r="G128" s="6" t="s">
        <v>26</v>
      </c>
      <c r="H128" s="6" t="s">
        <v>16</v>
      </c>
    </row>
    <row r="129" customFormat="false" ht="14.65" hidden="false" customHeight="false" outlineLevel="0" collapsed="false">
      <c r="A129" s="5" t="s">
        <v>316</v>
      </c>
      <c r="B129" s="6" t="s">
        <v>11</v>
      </c>
      <c r="C129" s="6" t="n">
        <v>366</v>
      </c>
      <c r="D129" s="7" t="s">
        <v>317</v>
      </c>
      <c r="E129" s="8" t="s">
        <v>13</v>
      </c>
      <c r="F129" s="8" t="s">
        <v>36</v>
      </c>
      <c r="G129" s="8" t="s">
        <v>318</v>
      </c>
      <c r="H129" s="6" t="s">
        <v>32</v>
      </c>
    </row>
    <row r="130" customFormat="false" ht="14.65" hidden="false" customHeight="false" outlineLevel="0" collapsed="false">
      <c r="A130" s="5" t="s">
        <v>319</v>
      </c>
      <c r="B130" s="6" t="s">
        <v>11</v>
      </c>
      <c r="C130" s="6" t="n">
        <v>369</v>
      </c>
      <c r="D130" s="7" t="s">
        <v>320</v>
      </c>
      <c r="E130" s="6" t="s">
        <v>13</v>
      </c>
      <c r="F130" s="6" t="s">
        <v>14</v>
      </c>
      <c r="G130" s="6" t="s">
        <v>26</v>
      </c>
      <c r="H130" s="6" t="s">
        <v>16</v>
      </c>
    </row>
    <row r="131" customFormat="false" ht="14.65" hidden="false" customHeight="false" outlineLevel="0" collapsed="false">
      <c r="A131" s="5" t="n">
        <v>409</v>
      </c>
      <c r="B131" s="6" t="s">
        <v>293</v>
      </c>
      <c r="C131" s="6" t="n">
        <v>409</v>
      </c>
      <c r="D131" s="7" t="s">
        <v>321</v>
      </c>
      <c r="E131" s="6" t="s">
        <v>295</v>
      </c>
      <c r="F131" s="6" t="s">
        <v>295</v>
      </c>
      <c r="G131" s="6" t="s">
        <v>322</v>
      </c>
      <c r="H131" s="6" t="s">
        <v>16</v>
      </c>
    </row>
    <row r="132" customFormat="false" ht="14.65" hidden="false" customHeight="false" outlineLevel="0" collapsed="false">
      <c r="A132" s="5" t="n">
        <v>414</v>
      </c>
      <c r="B132" s="6" t="s">
        <v>293</v>
      </c>
      <c r="C132" s="6" t="n">
        <v>414</v>
      </c>
      <c r="D132" s="7" t="s">
        <v>323</v>
      </c>
      <c r="E132" s="6" t="s">
        <v>295</v>
      </c>
      <c r="F132" s="6" t="s">
        <v>295</v>
      </c>
      <c r="G132" s="6" t="s">
        <v>324</v>
      </c>
      <c r="H132" s="6" t="s">
        <v>16</v>
      </c>
    </row>
    <row r="133" customFormat="false" ht="14.65" hidden="false" customHeight="false" outlineLevel="0" collapsed="false">
      <c r="A133" s="5" t="s">
        <v>325</v>
      </c>
      <c r="B133" s="6" t="s">
        <v>293</v>
      </c>
      <c r="C133" s="6" t="n">
        <v>417</v>
      </c>
      <c r="D133" s="7" t="s">
        <v>326</v>
      </c>
      <c r="E133" s="6" t="s">
        <v>327</v>
      </c>
      <c r="F133" s="6" t="s">
        <v>14</v>
      </c>
      <c r="G133" s="6" t="s">
        <v>15</v>
      </c>
      <c r="H133" s="6" t="s">
        <v>16</v>
      </c>
    </row>
    <row r="134" customFormat="false" ht="14.65" hidden="false" customHeight="false" outlineLevel="0" collapsed="false">
      <c r="A134" s="5" t="n">
        <v>418</v>
      </c>
      <c r="B134" s="6" t="s">
        <v>293</v>
      </c>
      <c r="C134" s="6" t="n">
        <v>418</v>
      </c>
      <c r="D134" s="7" t="s">
        <v>328</v>
      </c>
      <c r="E134" s="6" t="s">
        <v>295</v>
      </c>
      <c r="F134" s="6" t="s">
        <v>295</v>
      </c>
      <c r="G134" s="10" t="s">
        <v>329</v>
      </c>
      <c r="H134" s="6" t="s">
        <v>16</v>
      </c>
    </row>
    <row r="135" customFormat="false" ht="14.65" hidden="false" customHeight="false" outlineLevel="0" collapsed="false">
      <c r="A135" s="5" t="n">
        <v>419</v>
      </c>
      <c r="B135" s="6" t="s">
        <v>293</v>
      </c>
      <c r="C135" s="6" t="n">
        <v>419</v>
      </c>
      <c r="D135" s="7" t="s">
        <v>330</v>
      </c>
      <c r="E135" s="6" t="s">
        <v>295</v>
      </c>
      <c r="F135" s="6" t="s">
        <v>295</v>
      </c>
      <c r="G135" s="6" t="s">
        <v>331</v>
      </c>
      <c r="H135" s="6" t="s">
        <v>16</v>
      </c>
    </row>
    <row r="136" customFormat="false" ht="14.65" hidden="false" customHeight="false" outlineLevel="0" collapsed="false">
      <c r="A136" s="5" t="n">
        <v>423</v>
      </c>
      <c r="B136" s="6" t="s">
        <v>293</v>
      </c>
      <c r="C136" s="6" t="n">
        <v>423</v>
      </c>
      <c r="D136" s="7" t="s">
        <v>332</v>
      </c>
      <c r="E136" s="6" t="s">
        <v>295</v>
      </c>
      <c r="F136" s="6" t="s">
        <v>295</v>
      </c>
      <c r="G136" s="6" t="s">
        <v>333</v>
      </c>
      <c r="H136" s="6" t="s">
        <v>16</v>
      </c>
    </row>
    <row r="137" customFormat="false" ht="14.65" hidden="false" customHeight="false" outlineLevel="0" collapsed="false">
      <c r="A137" s="5" t="s">
        <v>334</v>
      </c>
      <c r="B137" s="6" t="s">
        <v>293</v>
      </c>
      <c r="C137" s="6" t="n">
        <v>424</v>
      </c>
      <c r="D137" s="7" t="s">
        <v>335</v>
      </c>
      <c r="E137" s="6" t="s">
        <v>327</v>
      </c>
      <c r="F137" s="6" t="s">
        <v>14</v>
      </c>
      <c r="G137" s="6" t="s">
        <v>15</v>
      </c>
      <c r="H137" s="6" t="s">
        <v>16</v>
      </c>
    </row>
    <row r="138" customFormat="false" ht="14.65" hidden="false" customHeight="false" outlineLevel="0" collapsed="false">
      <c r="A138" s="5" t="n">
        <v>433</v>
      </c>
      <c r="B138" s="6" t="s">
        <v>293</v>
      </c>
      <c r="C138" s="6" t="n">
        <v>433</v>
      </c>
      <c r="D138" s="7" t="s">
        <v>336</v>
      </c>
      <c r="E138" s="6" t="s">
        <v>295</v>
      </c>
      <c r="F138" s="6" t="s">
        <v>295</v>
      </c>
      <c r="G138" s="10" t="s">
        <v>337</v>
      </c>
      <c r="H138" s="6" t="s">
        <v>16</v>
      </c>
    </row>
    <row r="139" customFormat="false" ht="14.65" hidden="false" customHeight="false" outlineLevel="0" collapsed="false">
      <c r="A139" s="5" t="s">
        <v>338</v>
      </c>
      <c r="B139" s="6" t="s">
        <v>293</v>
      </c>
      <c r="C139" s="6" t="n">
        <v>441</v>
      </c>
      <c r="D139" s="7" t="s">
        <v>339</v>
      </c>
      <c r="E139" s="6" t="s">
        <v>327</v>
      </c>
      <c r="F139" s="6" t="s">
        <v>14</v>
      </c>
      <c r="G139" s="6" t="s">
        <v>73</v>
      </c>
      <c r="H139" s="6" t="s">
        <v>16</v>
      </c>
    </row>
    <row r="140" customFormat="false" ht="14.65" hidden="false" customHeight="false" outlineLevel="0" collapsed="false">
      <c r="A140" s="5" t="s">
        <v>340</v>
      </c>
      <c r="B140" s="6" t="s">
        <v>293</v>
      </c>
      <c r="C140" s="6" t="n">
        <v>449</v>
      </c>
      <c r="D140" s="7" t="s">
        <v>341</v>
      </c>
      <c r="E140" s="6" t="s">
        <v>327</v>
      </c>
      <c r="F140" s="6" t="s">
        <v>14</v>
      </c>
      <c r="G140" s="6" t="s">
        <v>41</v>
      </c>
      <c r="H140" s="6" t="s">
        <v>16</v>
      </c>
    </row>
    <row r="141" customFormat="false" ht="14.65" hidden="false" customHeight="false" outlineLevel="0" collapsed="false">
      <c r="A141" s="5" t="s">
        <v>342</v>
      </c>
      <c r="B141" s="6" t="s">
        <v>293</v>
      </c>
      <c r="C141" s="6" t="n">
        <v>450</v>
      </c>
      <c r="D141" s="7" t="s">
        <v>343</v>
      </c>
      <c r="E141" s="6" t="s">
        <v>327</v>
      </c>
      <c r="F141" s="6" t="s">
        <v>14</v>
      </c>
      <c r="G141" s="6" t="s">
        <v>41</v>
      </c>
      <c r="H141" s="6" t="s">
        <v>16</v>
      </c>
    </row>
    <row r="142" customFormat="false" ht="14.65" hidden="false" customHeight="false" outlineLevel="0" collapsed="false">
      <c r="A142" s="5" t="s">
        <v>344</v>
      </c>
      <c r="B142" s="6" t="s">
        <v>11</v>
      </c>
      <c r="C142" s="6" t="n">
        <v>457</v>
      </c>
      <c r="D142" s="7" t="s">
        <v>345</v>
      </c>
      <c r="E142" s="8" t="s">
        <v>13</v>
      </c>
      <c r="F142" s="8" t="s">
        <v>36</v>
      </c>
      <c r="G142" s="8" t="s">
        <v>346</v>
      </c>
      <c r="H142" s="6" t="s">
        <v>32</v>
      </c>
    </row>
    <row r="143" customFormat="false" ht="14.65" hidden="false" customHeight="false" outlineLevel="0" collapsed="false">
      <c r="A143" s="5" t="s">
        <v>347</v>
      </c>
      <c r="B143" s="6" t="s">
        <v>293</v>
      </c>
      <c r="C143" s="6" t="n">
        <v>459</v>
      </c>
      <c r="D143" s="7" t="s">
        <v>348</v>
      </c>
      <c r="E143" s="6" t="s">
        <v>327</v>
      </c>
      <c r="F143" s="6" t="s">
        <v>14</v>
      </c>
      <c r="G143" s="6" t="s">
        <v>167</v>
      </c>
      <c r="H143" s="6" t="s">
        <v>16</v>
      </c>
    </row>
    <row r="144" customFormat="false" ht="14.65" hidden="false" customHeight="false" outlineLevel="0" collapsed="false">
      <c r="A144" s="5" t="s">
        <v>349</v>
      </c>
      <c r="B144" s="6" t="s">
        <v>293</v>
      </c>
      <c r="C144" s="6" t="n">
        <v>472</v>
      </c>
      <c r="D144" s="7" t="s">
        <v>350</v>
      </c>
      <c r="E144" s="6" t="s">
        <v>327</v>
      </c>
      <c r="F144" s="6" t="s">
        <v>14</v>
      </c>
      <c r="G144" s="6" t="s">
        <v>41</v>
      </c>
      <c r="H144" s="6" t="s">
        <v>16</v>
      </c>
    </row>
    <row r="145" customFormat="false" ht="14.65" hidden="false" customHeight="false" outlineLevel="0" collapsed="false">
      <c r="A145" s="5" t="s">
        <v>351</v>
      </c>
      <c r="B145" s="6" t="s">
        <v>293</v>
      </c>
      <c r="C145" s="6" t="n">
        <v>483</v>
      </c>
      <c r="D145" s="7" t="s">
        <v>352</v>
      </c>
      <c r="E145" s="6" t="s">
        <v>327</v>
      </c>
      <c r="F145" s="8" t="s">
        <v>30</v>
      </c>
      <c r="G145" s="8" t="s">
        <v>228</v>
      </c>
      <c r="H145" s="6" t="s">
        <v>32</v>
      </c>
    </row>
    <row r="146" customFormat="false" ht="14.65" hidden="false" customHeight="false" outlineLevel="0" collapsed="false">
      <c r="A146" s="5" t="s">
        <v>353</v>
      </c>
      <c r="B146" s="6" t="s">
        <v>293</v>
      </c>
      <c r="C146" s="6" t="n">
        <v>492</v>
      </c>
      <c r="D146" s="7" t="s">
        <v>354</v>
      </c>
      <c r="E146" s="6" t="s">
        <v>327</v>
      </c>
      <c r="F146" s="6" t="s">
        <v>14</v>
      </c>
      <c r="G146" s="6" t="s">
        <v>249</v>
      </c>
      <c r="H146" s="6" t="s">
        <v>16</v>
      </c>
    </row>
    <row r="147" customFormat="false" ht="14.65" hidden="false" customHeight="false" outlineLevel="0" collapsed="false">
      <c r="A147" s="5" t="s">
        <v>355</v>
      </c>
      <c r="B147" s="6" t="s">
        <v>11</v>
      </c>
      <c r="C147" s="6" t="n">
        <v>497</v>
      </c>
      <c r="D147" s="7" t="s">
        <v>356</v>
      </c>
      <c r="E147" s="6" t="s">
        <v>13</v>
      </c>
      <c r="F147" s="6" t="s">
        <v>14</v>
      </c>
      <c r="G147" s="6" t="s">
        <v>167</v>
      </c>
      <c r="H147" s="6" t="s">
        <v>16</v>
      </c>
    </row>
    <row r="148" customFormat="false" ht="14.65" hidden="false" customHeight="false" outlineLevel="0" collapsed="false">
      <c r="A148" s="5" t="s">
        <v>357</v>
      </c>
      <c r="B148" s="13" t="s">
        <v>293</v>
      </c>
      <c r="C148" s="13" t="n">
        <v>506</v>
      </c>
      <c r="D148" s="14" t="s">
        <v>358</v>
      </c>
      <c r="E148" s="6" t="s">
        <v>327</v>
      </c>
      <c r="F148" s="6" t="s">
        <v>14</v>
      </c>
      <c r="G148" s="6" t="s">
        <v>15</v>
      </c>
      <c r="H148" s="13" t="s">
        <v>16</v>
      </c>
    </row>
    <row r="149" customFormat="false" ht="14.65" hidden="false" customHeight="false" outlineLevel="0" collapsed="false">
      <c r="A149" s="5" t="n">
        <v>509</v>
      </c>
      <c r="B149" s="6" t="s">
        <v>293</v>
      </c>
      <c r="C149" s="6" t="n">
        <v>509</v>
      </c>
      <c r="D149" s="7" t="s">
        <v>359</v>
      </c>
      <c r="E149" s="6" t="s">
        <v>295</v>
      </c>
      <c r="F149" s="6" t="s">
        <v>295</v>
      </c>
      <c r="G149" s="8" t="s">
        <v>360</v>
      </c>
      <c r="H149" s="6" t="s">
        <v>32</v>
      </c>
    </row>
    <row r="150" customFormat="false" ht="14.65" hidden="false" customHeight="false" outlineLevel="0" collapsed="false">
      <c r="A150" s="5" t="n">
        <v>513</v>
      </c>
      <c r="B150" s="6" t="s">
        <v>293</v>
      </c>
      <c r="C150" s="6" t="n">
        <v>513</v>
      </c>
      <c r="D150" s="7" t="s">
        <v>361</v>
      </c>
      <c r="E150" s="6" t="s">
        <v>295</v>
      </c>
      <c r="F150" s="6" t="s">
        <v>295</v>
      </c>
      <c r="G150" s="8" t="s">
        <v>360</v>
      </c>
      <c r="H150" s="6" t="s">
        <v>32</v>
      </c>
    </row>
    <row r="151" customFormat="false" ht="14.65" hidden="false" customHeight="false" outlineLevel="0" collapsed="false">
      <c r="A151" s="5" t="n">
        <v>516</v>
      </c>
      <c r="B151" s="6" t="s">
        <v>293</v>
      </c>
      <c r="C151" s="6" t="n">
        <v>516</v>
      </c>
      <c r="D151" s="7" t="s">
        <v>362</v>
      </c>
      <c r="E151" s="6" t="s">
        <v>295</v>
      </c>
      <c r="F151" s="6" t="s">
        <v>295</v>
      </c>
      <c r="G151" s="10" t="s">
        <v>261</v>
      </c>
      <c r="H151" s="6" t="s">
        <v>16</v>
      </c>
    </row>
    <row r="152" customFormat="false" ht="14.65" hidden="false" customHeight="false" outlineLevel="0" collapsed="false">
      <c r="A152" s="5" t="s">
        <v>363</v>
      </c>
      <c r="B152" s="6" t="s">
        <v>293</v>
      </c>
      <c r="C152" s="6" t="n">
        <v>525</v>
      </c>
      <c r="D152" s="11" t="s">
        <v>364</v>
      </c>
      <c r="E152" s="6" t="s">
        <v>327</v>
      </c>
      <c r="F152" s="15" t="s">
        <v>14</v>
      </c>
      <c r="G152" s="12" t="s">
        <v>41</v>
      </c>
      <c r="H152" s="15" t="s">
        <v>16</v>
      </c>
    </row>
    <row r="153" customFormat="false" ht="14.65" hidden="false" customHeight="false" outlineLevel="0" collapsed="false">
      <c r="A153" s="5" t="n">
        <v>530</v>
      </c>
      <c r="B153" s="6" t="s">
        <v>293</v>
      </c>
      <c r="C153" s="6" t="n">
        <v>530</v>
      </c>
      <c r="D153" s="7" t="s">
        <v>365</v>
      </c>
      <c r="E153" s="6" t="s">
        <v>295</v>
      </c>
      <c r="F153" s="6" t="s">
        <v>295</v>
      </c>
      <c r="G153" s="6" t="s">
        <v>207</v>
      </c>
      <c r="H153" s="6" t="s">
        <v>16</v>
      </c>
    </row>
    <row r="154" customFormat="false" ht="14.65" hidden="false" customHeight="false" outlineLevel="0" collapsed="false">
      <c r="A154" s="5" t="n">
        <v>531</v>
      </c>
      <c r="B154" s="6" t="s">
        <v>293</v>
      </c>
      <c r="C154" s="6" t="n">
        <v>531</v>
      </c>
      <c r="D154" s="7" t="s">
        <v>366</v>
      </c>
      <c r="E154" s="6" t="s">
        <v>295</v>
      </c>
      <c r="F154" s="6" t="s">
        <v>295</v>
      </c>
      <c r="G154" s="6" t="s">
        <v>207</v>
      </c>
      <c r="H154" s="6" t="s">
        <v>16</v>
      </c>
    </row>
    <row r="155" customFormat="false" ht="14.65" hidden="false" customHeight="false" outlineLevel="0" collapsed="false">
      <c r="A155" s="5" t="n">
        <v>532</v>
      </c>
      <c r="B155" s="6" t="s">
        <v>293</v>
      </c>
      <c r="C155" s="6" t="n">
        <v>532</v>
      </c>
      <c r="D155" s="7" t="s">
        <v>367</v>
      </c>
      <c r="E155" s="6" t="s">
        <v>295</v>
      </c>
      <c r="F155" s="6" t="s">
        <v>295</v>
      </c>
      <c r="G155" s="8" t="s">
        <v>368</v>
      </c>
      <c r="H155" s="6" t="s">
        <v>32</v>
      </c>
    </row>
    <row r="156" customFormat="false" ht="14.65" hidden="false" customHeight="false" outlineLevel="0" collapsed="false">
      <c r="A156" s="5" t="n">
        <v>533</v>
      </c>
      <c r="B156" s="6" t="s">
        <v>293</v>
      </c>
      <c r="C156" s="6" t="n">
        <v>533</v>
      </c>
      <c r="D156" s="7" t="s">
        <v>369</v>
      </c>
      <c r="E156" s="6" t="s">
        <v>295</v>
      </c>
      <c r="F156" s="6" t="s">
        <v>295</v>
      </c>
      <c r="G156" s="8" t="s">
        <v>368</v>
      </c>
      <c r="H156" s="6" t="s">
        <v>32</v>
      </c>
    </row>
    <row r="157" customFormat="false" ht="14.65" hidden="false" customHeight="false" outlineLevel="0" collapsed="false">
      <c r="A157" s="5" t="s">
        <v>370</v>
      </c>
      <c r="B157" s="6" t="s">
        <v>293</v>
      </c>
      <c r="C157" s="6" t="n">
        <v>542</v>
      </c>
      <c r="D157" s="7" t="s">
        <v>371</v>
      </c>
      <c r="E157" s="6" t="s">
        <v>295</v>
      </c>
      <c r="F157" s="6" t="s">
        <v>295</v>
      </c>
      <c r="G157" s="16" t="s">
        <v>372</v>
      </c>
      <c r="H157" s="6" t="s">
        <v>32</v>
      </c>
    </row>
    <row r="158" customFormat="false" ht="14.65" hidden="false" customHeight="false" outlineLevel="0" collapsed="false">
      <c r="A158" s="5" t="n">
        <v>543</v>
      </c>
      <c r="B158" s="6" t="s">
        <v>293</v>
      </c>
      <c r="C158" s="6" t="n">
        <v>543</v>
      </c>
      <c r="D158" s="7" t="s">
        <v>373</v>
      </c>
      <c r="E158" s="6" t="s">
        <v>295</v>
      </c>
      <c r="F158" s="6" t="s">
        <v>295</v>
      </c>
      <c r="G158" s="6" t="s">
        <v>374</v>
      </c>
      <c r="H158" s="6" t="s">
        <v>16</v>
      </c>
    </row>
    <row r="159" customFormat="false" ht="14.65" hidden="false" customHeight="false" outlineLevel="0" collapsed="false">
      <c r="A159" s="5" t="n">
        <v>545</v>
      </c>
      <c r="B159" s="6" t="s">
        <v>293</v>
      </c>
      <c r="C159" s="6" t="n">
        <v>545</v>
      </c>
      <c r="D159" s="7" t="s">
        <v>375</v>
      </c>
      <c r="E159" s="6" t="s">
        <v>295</v>
      </c>
      <c r="F159" s="6" t="s">
        <v>295</v>
      </c>
      <c r="G159" s="6" t="s">
        <v>376</v>
      </c>
      <c r="H159" s="6" t="s">
        <v>16</v>
      </c>
    </row>
    <row r="160" customFormat="false" ht="14.65" hidden="false" customHeight="false" outlineLevel="0" collapsed="false">
      <c r="A160" s="5" t="n">
        <v>546</v>
      </c>
      <c r="B160" s="6" t="s">
        <v>293</v>
      </c>
      <c r="C160" s="6" t="n">
        <v>546</v>
      </c>
      <c r="D160" s="7" t="s">
        <v>377</v>
      </c>
      <c r="E160" s="6" t="s">
        <v>295</v>
      </c>
      <c r="F160" s="6" t="s">
        <v>295</v>
      </c>
      <c r="G160" s="6" t="s">
        <v>378</v>
      </c>
      <c r="H160" s="6" t="s">
        <v>16</v>
      </c>
    </row>
    <row r="161" customFormat="false" ht="14.65" hidden="false" customHeight="false" outlineLevel="0" collapsed="false">
      <c r="A161" s="5" t="s">
        <v>379</v>
      </c>
      <c r="B161" s="6" t="s">
        <v>293</v>
      </c>
      <c r="C161" s="6" t="n">
        <v>549</v>
      </c>
      <c r="D161" s="7" t="s">
        <v>380</v>
      </c>
      <c r="E161" s="6" t="s">
        <v>327</v>
      </c>
      <c r="F161" s="9" t="s">
        <v>14</v>
      </c>
      <c r="G161" s="9" t="s">
        <v>15</v>
      </c>
      <c r="H161" s="6" t="s">
        <v>16</v>
      </c>
    </row>
    <row r="162" customFormat="false" ht="14.65" hidden="false" customHeight="false" outlineLevel="0" collapsed="false">
      <c r="A162" s="5" t="n">
        <v>556</v>
      </c>
      <c r="B162" s="6" t="s">
        <v>293</v>
      </c>
      <c r="C162" s="6" t="n">
        <v>556</v>
      </c>
      <c r="D162" s="7" t="s">
        <v>381</v>
      </c>
      <c r="E162" s="6" t="s">
        <v>295</v>
      </c>
      <c r="F162" s="6" t="s">
        <v>295</v>
      </c>
      <c r="G162" s="6" t="s">
        <v>382</v>
      </c>
      <c r="H162" s="6" t="s">
        <v>16</v>
      </c>
    </row>
    <row r="163" customFormat="false" ht="14.65" hidden="false" customHeight="false" outlineLevel="0" collapsed="false">
      <c r="A163" s="5" t="n">
        <v>557</v>
      </c>
      <c r="B163" s="6" t="s">
        <v>293</v>
      </c>
      <c r="C163" s="6" t="n">
        <v>557</v>
      </c>
      <c r="D163" s="7" t="s">
        <v>383</v>
      </c>
      <c r="E163" s="6" t="s">
        <v>295</v>
      </c>
      <c r="F163" s="6" t="s">
        <v>295</v>
      </c>
      <c r="G163" s="6" t="s">
        <v>384</v>
      </c>
      <c r="H163" s="6" t="s">
        <v>16</v>
      </c>
    </row>
    <row r="164" customFormat="false" ht="14.65" hidden="false" customHeight="false" outlineLevel="0" collapsed="false">
      <c r="A164" s="5" t="n">
        <v>562</v>
      </c>
      <c r="B164" s="6" t="s">
        <v>293</v>
      </c>
      <c r="C164" s="6" t="n">
        <v>562</v>
      </c>
      <c r="D164" s="7" t="s">
        <v>285</v>
      </c>
      <c r="E164" s="6" t="s">
        <v>295</v>
      </c>
      <c r="F164" s="6" t="s">
        <v>295</v>
      </c>
      <c r="G164" s="6" t="s">
        <v>385</v>
      </c>
      <c r="H164" s="6" t="s">
        <v>16</v>
      </c>
    </row>
    <row r="165" customFormat="false" ht="14.65" hidden="false" customHeight="false" outlineLevel="0" collapsed="false">
      <c r="A165" s="5" t="n">
        <v>563</v>
      </c>
      <c r="B165" s="6" t="s">
        <v>293</v>
      </c>
      <c r="C165" s="6" t="n">
        <v>563</v>
      </c>
      <c r="D165" s="7" t="s">
        <v>280</v>
      </c>
      <c r="E165" s="6" t="s">
        <v>295</v>
      </c>
      <c r="F165" s="6" t="s">
        <v>295</v>
      </c>
      <c r="G165" s="6" t="s">
        <v>385</v>
      </c>
      <c r="H165" s="6" t="s">
        <v>16</v>
      </c>
    </row>
    <row r="166" customFormat="false" ht="14.65" hidden="false" customHeight="false" outlineLevel="0" collapsed="false">
      <c r="A166" s="5" t="s">
        <v>386</v>
      </c>
      <c r="B166" s="9" t="s">
        <v>293</v>
      </c>
      <c r="C166" s="9" t="n">
        <v>568</v>
      </c>
      <c r="D166" s="5" t="s">
        <v>387</v>
      </c>
      <c r="E166" s="6" t="s">
        <v>327</v>
      </c>
      <c r="F166" s="9" t="s">
        <v>131</v>
      </c>
      <c r="G166" s="9" t="s">
        <v>132</v>
      </c>
      <c r="H166" s="9" t="s">
        <v>133</v>
      </c>
    </row>
    <row r="167" customFormat="false" ht="14.65" hidden="false" customHeight="false" outlineLevel="0" collapsed="false">
      <c r="A167" s="5" t="n">
        <v>570</v>
      </c>
      <c r="B167" s="6" t="s">
        <v>293</v>
      </c>
      <c r="C167" s="6" t="n">
        <v>570</v>
      </c>
      <c r="D167" s="7" t="s">
        <v>388</v>
      </c>
      <c r="E167" s="6" t="s">
        <v>295</v>
      </c>
      <c r="F167" s="6" t="s">
        <v>295</v>
      </c>
      <c r="G167" s="6" t="s">
        <v>389</v>
      </c>
      <c r="H167" s="6" t="s">
        <v>16</v>
      </c>
    </row>
    <row r="168" customFormat="false" ht="14.65" hidden="false" customHeight="false" outlineLevel="0" collapsed="false">
      <c r="A168" s="5" t="n">
        <v>578</v>
      </c>
      <c r="B168" s="6" t="s">
        <v>293</v>
      </c>
      <c r="C168" s="6" t="n">
        <v>578</v>
      </c>
      <c r="D168" s="7" t="s">
        <v>390</v>
      </c>
      <c r="E168" s="6" t="s">
        <v>295</v>
      </c>
      <c r="F168" s="6" t="s">
        <v>295</v>
      </c>
      <c r="G168" s="6" t="s">
        <v>391</v>
      </c>
      <c r="H168" s="6" t="s">
        <v>16</v>
      </c>
    </row>
    <row r="169" customFormat="false" ht="14.65" hidden="false" customHeight="false" outlineLevel="0" collapsed="false">
      <c r="A169" s="5" t="n">
        <v>579</v>
      </c>
      <c r="B169" s="6" t="s">
        <v>293</v>
      </c>
      <c r="C169" s="6" t="n">
        <v>579</v>
      </c>
      <c r="D169" s="7" t="s">
        <v>392</v>
      </c>
      <c r="E169" s="6" t="s">
        <v>295</v>
      </c>
      <c r="F169" s="6" t="s">
        <v>295</v>
      </c>
      <c r="G169" s="6" t="s">
        <v>391</v>
      </c>
      <c r="H169" s="6" t="s">
        <v>16</v>
      </c>
    </row>
    <row r="170" customFormat="false" ht="14.65" hidden="false" customHeight="false" outlineLevel="0" collapsed="false">
      <c r="A170" s="5" t="s">
        <v>393</v>
      </c>
      <c r="B170" s="6" t="s">
        <v>293</v>
      </c>
      <c r="C170" s="6" t="n">
        <v>582</v>
      </c>
      <c r="D170" s="7" t="s">
        <v>394</v>
      </c>
      <c r="E170" s="6" t="s">
        <v>327</v>
      </c>
      <c r="F170" s="6" t="s">
        <v>14</v>
      </c>
      <c r="G170" s="6" t="s">
        <v>41</v>
      </c>
      <c r="H170" s="6" t="s">
        <v>16</v>
      </c>
    </row>
    <row r="171" customFormat="false" ht="14.65" hidden="false" customHeight="false" outlineLevel="0" collapsed="false">
      <c r="A171" s="5" t="n">
        <v>588</v>
      </c>
      <c r="B171" s="6" t="s">
        <v>293</v>
      </c>
      <c r="C171" s="6" t="n">
        <v>588</v>
      </c>
      <c r="D171" s="7" t="s">
        <v>395</v>
      </c>
      <c r="E171" s="6" t="s">
        <v>295</v>
      </c>
      <c r="F171" s="6" t="s">
        <v>295</v>
      </c>
      <c r="G171" s="6" t="s">
        <v>396</v>
      </c>
      <c r="H171" s="6" t="s">
        <v>16</v>
      </c>
    </row>
    <row r="172" customFormat="false" ht="14.65" hidden="false" customHeight="false" outlineLevel="0" collapsed="false">
      <c r="A172" s="5" t="n">
        <v>590</v>
      </c>
      <c r="B172" s="6" t="s">
        <v>293</v>
      </c>
      <c r="C172" s="6" t="n">
        <v>590</v>
      </c>
      <c r="D172" s="7" t="s">
        <v>397</v>
      </c>
      <c r="E172" s="6" t="s">
        <v>295</v>
      </c>
      <c r="F172" s="6" t="s">
        <v>295</v>
      </c>
      <c r="G172" s="6" t="s">
        <v>398</v>
      </c>
      <c r="H172" s="6" t="s">
        <v>16</v>
      </c>
    </row>
    <row r="173" customFormat="false" ht="14.65" hidden="false" customHeight="false" outlineLevel="0" collapsed="false">
      <c r="A173" s="5" t="n">
        <v>593</v>
      </c>
      <c r="B173" s="6" t="s">
        <v>293</v>
      </c>
      <c r="C173" s="6" t="n">
        <v>593</v>
      </c>
      <c r="D173" s="7" t="s">
        <v>399</v>
      </c>
      <c r="E173" s="6" t="s">
        <v>295</v>
      </c>
      <c r="F173" s="6" t="s">
        <v>295</v>
      </c>
      <c r="G173" s="6" t="s">
        <v>400</v>
      </c>
      <c r="H173" s="6" t="s">
        <v>16</v>
      </c>
    </row>
    <row r="174" customFormat="false" ht="14.65" hidden="false" customHeight="false" outlineLevel="0" collapsed="false">
      <c r="A174" s="5" t="n">
        <v>594</v>
      </c>
      <c r="B174" s="6" t="s">
        <v>293</v>
      </c>
      <c r="C174" s="6" t="n">
        <v>594</v>
      </c>
      <c r="D174" s="7" t="s">
        <v>401</v>
      </c>
      <c r="E174" s="6" t="s">
        <v>295</v>
      </c>
      <c r="F174" s="6" t="s">
        <v>295</v>
      </c>
      <c r="G174" s="6" t="s">
        <v>402</v>
      </c>
      <c r="H174" s="6" t="s">
        <v>16</v>
      </c>
    </row>
    <row r="175" customFormat="false" ht="14.65" hidden="false" customHeight="false" outlineLevel="0" collapsed="false">
      <c r="A175" s="5" t="n">
        <v>595</v>
      </c>
      <c r="B175" s="6" t="s">
        <v>293</v>
      </c>
      <c r="C175" s="6" t="n">
        <v>595</v>
      </c>
      <c r="D175" s="7" t="s">
        <v>403</v>
      </c>
      <c r="E175" s="6" t="s">
        <v>295</v>
      </c>
      <c r="F175" s="6" t="s">
        <v>295</v>
      </c>
      <c r="G175" s="6" t="s">
        <v>324</v>
      </c>
      <c r="H175" s="6" t="s">
        <v>16</v>
      </c>
    </row>
    <row r="176" customFormat="false" ht="14.65" hidden="false" customHeight="false" outlineLevel="0" collapsed="false">
      <c r="A176" s="5" t="n">
        <v>596</v>
      </c>
      <c r="B176" s="6" t="s">
        <v>293</v>
      </c>
      <c r="C176" s="6" t="n">
        <v>596</v>
      </c>
      <c r="D176" s="7" t="s">
        <v>404</v>
      </c>
      <c r="E176" s="6" t="s">
        <v>295</v>
      </c>
      <c r="F176" s="6" t="s">
        <v>295</v>
      </c>
      <c r="G176" s="6" t="s">
        <v>405</v>
      </c>
      <c r="H176" s="6" t="s">
        <v>16</v>
      </c>
    </row>
    <row r="177" customFormat="false" ht="14.65" hidden="false" customHeight="false" outlineLevel="0" collapsed="false">
      <c r="A177" s="5" t="n">
        <v>598</v>
      </c>
      <c r="B177" s="6" t="s">
        <v>293</v>
      </c>
      <c r="C177" s="6" t="n">
        <v>598</v>
      </c>
      <c r="D177" s="7" t="s">
        <v>406</v>
      </c>
      <c r="E177" s="6" t="s">
        <v>295</v>
      </c>
      <c r="F177" s="6" t="s">
        <v>295</v>
      </c>
      <c r="G177" s="6" t="s">
        <v>407</v>
      </c>
      <c r="H177" s="6" t="s">
        <v>16</v>
      </c>
    </row>
    <row r="178" customFormat="false" ht="14.65" hidden="false" customHeight="false" outlineLevel="0" collapsed="false">
      <c r="A178" s="5" t="n">
        <v>599</v>
      </c>
      <c r="B178" s="6" t="s">
        <v>293</v>
      </c>
      <c r="C178" s="6" t="n">
        <v>599</v>
      </c>
      <c r="D178" s="7" t="s">
        <v>408</v>
      </c>
      <c r="E178" s="6" t="s">
        <v>295</v>
      </c>
      <c r="F178" s="6" t="s">
        <v>295</v>
      </c>
      <c r="G178" s="6" t="s">
        <v>409</v>
      </c>
      <c r="H178" s="6" t="s">
        <v>16</v>
      </c>
    </row>
    <row r="179" customFormat="false" ht="14.65" hidden="false" customHeight="false" outlineLevel="0" collapsed="false">
      <c r="A179" s="5" t="n">
        <v>602</v>
      </c>
      <c r="B179" s="6" t="s">
        <v>293</v>
      </c>
      <c r="C179" s="6" t="n">
        <v>602</v>
      </c>
      <c r="D179" s="7" t="s">
        <v>410</v>
      </c>
      <c r="E179" s="6" t="s">
        <v>295</v>
      </c>
      <c r="F179" s="6" t="s">
        <v>295</v>
      </c>
      <c r="G179" s="6" t="s">
        <v>411</v>
      </c>
      <c r="H179" s="6" t="s">
        <v>16</v>
      </c>
    </row>
    <row r="180" customFormat="false" ht="14.65" hidden="false" customHeight="false" outlineLevel="0" collapsed="false">
      <c r="A180" s="5" t="n">
        <v>603</v>
      </c>
      <c r="B180" s="6" t="s">
        <v>293</v>
      </c>
      <c r="C180" s="6" t="n">
        <v>603</v>
      </c>
      <c r="D180" s="7" t="s">
        <v>412</v>
      </c>
      <c r="E180" s="6" t="s">
        <v>295</v>
      </c>
      <c r="F180" s="6" t="s">
        <v>295</v>
      </c>
      <c r="G180" s="6" t="s">
        <v>413</v>
      </c>
      <c r="H180" s="6" t="s">
        <v>16</v>
      </c>
    </row>
    <row r="181" customFormat="false" ht="14.65" hidden="false" customHeight="false" outlineLevel="0" collapsed="false">
      <c r="A181" s="5" t="s">
        <v>414</v>
      </c>
      <c r="B181" s="6" t="s">
        <v>293</v>
      </c>
      <c r="C181" s="6" t="n">
        <v>607</v>
      </c>
      <c r="D181" s="7" t="s">
        <v>415</v>
      </c>
      <c r="E181" s="6" t="s">
        <v>327</v>
      </c>
      <c r="F181" s="6" t="s">
        <v>14</v>
      </c>
      <c r="G181" s="6" t="s">
        <v>41</v>
      </c>
      <c r="H181" s="6" t="s">
        <v>16</v>
      </c>
    </row>
    <row r="182" customFormat="false" ht="14.65" hidden="false" customHeight="false" outlineLevel="0" collapsed="false">
      <c r="A182" s="5" t="n">
        <v>608</v>
      </c>
      <c r="B182" s="6" t="s">
        <v>293</v>
      </c>
      <c r="C182" s="6" t="n">
        <v>608</v>
      </c>
      <c r="D182" s="7" t="s">
        <v>416</v>
      </c>
      <c r="E182" s="6" t="s">
        <v>295</v>
      </c>
      <c r="F182" s="6" t="s">
        <v>295</v>
      </c>
      <c r="G182" s="6" t="s">
        <v>391</v>
      </c>
      <c r="H182" s="6" t="s">
        <v>16</v>
      </c>
    </row>
    <row r="183" customFormat="false" ht="14.65" hidden="false" customHeight="false" outlineLevel="0" collapsed="false">
      <c r="A183" s="5" t="n">
        <v>609</v>
      </c>
      <c r="B183" s="6" t="s">
        <v>293</v>
      </c>
      <c r="C183" s="6" t="n">
        <v>609</v>
      </c>
      <c r="D183" s="7" t="s">
        <v>417</v>
      </c>
      <c r="E183" s="6" t="s">
        <v>295</v>
      </c>
      <c r="F183" s="6" t="s">
        <v>295</v>
      </c>
      <c r="G183" s="6" t="s">
        <v>391</v>
      </c>
      <c r="H183" s="6" t="s">
        <v>16</v>
      </c>
    </row>
    <row r="184" customFormat="false" ht="14.65" hidden="false" customHeight="false" outlineLevel="0" collapsed="false">
      <c r="A184" s="5" t="n">
        <v>616</v>
      </c>
      <c r="B184" s="6" t="s">
        <v>293</v>
      </c>
      <c r="C184" s="6" t="n">
        <v>616</v>
      </c>
      <c r="D184" s="7" t="s">
        <v>418</v>
      </c>
      <c r="E184" s="6" t="s">
        <v>295</v>
      </c>
      <c r="F184" s="6" t="s">
        <v>295</v>
      </c>
      <c r="G184" s="6" t="s">
        <v>391</v>
      </c>
      <c r="H184" s="6" t="s">
        <v>16</v>
      </c>
    </row>
    <row r="185" customFormat="false" ht="14.65" hidden="false" customHeight="false" outlineLevel="0" collapsed="false">
      <c r="A185" s="5" t="n">
        <v>618</v>
      </c>
      <c r="B185" s="6" t="s">
        <v>293</v>
      </c>
      <c r="C185" s="6" t="n">
        <v>618</v>
      </c>
      <c r="D185" s="7" t="s">
        <v>419</v>
      </c>
      <c r="E185" s="6" t="s">
        <v>295</v>
      </c>
      <c r="F185" s="6" t="s">
        <v>295</v>
      </c>
      <c r="G185" s="10" t="s">
        <v>420</v>
      </c>
      <c r="H185" s="6" t="s">
        <v>16</v>
      </c>
    </row>
    <row r="186" customFormat="false" ht="14.65" hidden="false" customHeight="false" outlineLevel="0" collapsed="false">
      <c r="A186" s="5" t="n">
        <v>623</v>
      </c>
      <c r="B186" s="6" t="s">
        <v>293</v>
      </c>
      <c r="C186" s="6" t="n">
        <v>623</v>
      </c>
      <c r="D186" s="7" t="s">
        <v>421</v>
      </c>
      <c r="E186" s="6" t="s">
        <v>295</v>
      </c>
      <c r="F186" s="6" t="s">
        <v>295</v>
      </c>
      <c r="G186" s="6" t="s">
        <v>422</v>
      </c>
      <c r="H186" s="6" t="s">
        <v>16</v>
      </c>
    </row>
    <row r="187" customFormat="false" ht="14.65" hidden="false" customHeight="false" outlineLevel="0" collapsed="false">
      <c r="A187" s="5" t="n">
        <v>624</v>
      </c>
      <c r="B187" s="6" t="s">
        <v>293</v>
      </c>
      <c r="C187" s="6" t="n">
        <v>624</v>
      </c>
      <c r="D187" s="7" t="s">
        <v>423</v>
      </c>
      <c r="E187" s="6" t="s">
        <v>295</v>
      </c>
      <c r="F187" s="6" t="s">
        <v>295</v>
      </c>
      <c r="G187" s="10" t="s">
        <v>424</v>
      </c>
      <c r="H187" s="6" t="s">
        <v>16</v>
      </c>
    </row>
    <row r="188" customFormat="false" ht="14.65" hidden="false" customHeight="false" outlineLevel="0" collapsed="false">
      <c r="A188" s="5" t="s">
        <v>425</v>
      </c>
      <c r="B188" s="6" t="s">
        <v>293</v>
      </c>
      <c r="C188" s="6" t="n">
        <v>626</v>
      </c>
      <c r="D188" s="7" t="s">
        <v>426</v>
      </c>
      <c r="E188" s="6" t="s">
        <v>327</v>
      </c>
      <c r="F188" s="6" t="s">
        <v>14</v>
      </c>
      <c r="G188" s="6" t="s">
        <v>15</v>
      </c>
      <c r="H188" s="6" t="s">
        <v>16</v>
      </c>
    </row>
    <row r="189" customFormat="false" ht="14.65" hidden="false" customHeight="false" outlineLevel="0" collapsed="false">
      <c r="A189" s="5" t="n">
        <v>629</v>
      </c>
      <c r="B189" s="9" t="s">
        <v>293</v>
      </c>
      <c r="C189" s="9" t="n">
        <v>629</v>
      </c>
      <c r="D189" s="5" t="s">
        <v>427</v>
      </c>
      <c r="E189" s="6" t="s">
        <v>295</v>
      </c>
      <c r="F189" s="6" t="s">
        <v>295</v>
      </c>
      <c r="G189" s="6" t="s">
        <v>428</v>
      </c>
      <c r="H189" s="9" t="s">
        <v>16</v>
      </c>
    </row>
    <row r="190" customFormat="false" ht="14.65" hidden="false" customHeight="false" outlineLevel="0" collapsed="false">
      <c r="A190" s="5" t="n">
        <v>630</v>
      </c>
      <c r="B190" s="6" t="s">
        <v>293</v>
      </c>
      <c r="C190" s="6" t="n">
        <v>630</v>
      </c>
      <c r="D190" s="7" t="s">
        <v>429</v>
      </c>
      <c r="E190" s="6" t="s">
        <v>295</v>
      </c>
      <c r="F190" s="6" t="s">
        <v>295</v>
      </c>
      <c r="G190" s="6" t="s">
        <v>324</v>
      </c>
      <c r="H190" s="6" t="s">
        <v>16</v>
      </c>
    </row>
    <row r="191" customFormat="false" ht="14.65" hidden="false" customHeight="false" outlineLevel="0" collapsed="false">
      <c r="A191" s="5" t="n">
        <v>631</v>
      </c>
      <c r="B191" s="6" t="s">
        <v>293</v>
      </c>
      <c r="C191" s="6" t="n">
        <v>631</v>
      </c>
      <c r="D191" s="7" t="s">
        <v>430</v>
      </c>
      <c r="E191" s="6" t="s">
        <v>295</v>
      </c>
      <c r="F191" s="6" t="s">
        <v>295</v>
      </c>
      <c r="G191" s="6" t="s">
        <v>431</v>
      </c>
      <c r="H191" s="6" t="s">
        <v>16</v>
      </c>
    </row>
    <row r="192" customFormat="false" ht="14.65" hidden="false" customHeight="false" outlineLevel="0" collapsed="false">
      <c r="A192" s="5" t="n">
        <v>632</v>
      </c>
      <c r="B192" s="6" t="s">
        <v>293</v>
      </c>
      <c r="C192" s="6" t="n">
        <v>632</v>
      </c>
      <c r="D192" s="7" t="s">
        <v>432</v>
      </c>
      <c r="E192" s="6" t="s">
        <v>295</v>
      </c>
      <c r="F192" s="6" t="s">
        <v>295</v>
      </c>
      <c r="G192" s="6" t="s">
        <v>433</v>
      </c>
      <c r="H192" s="6" t="s">
        <v>16</v>
      </c>
    </row>
    <row r="193" customFormat="false" ht="14.65" hidden="false" customHeight="false" outlineLevel="0" collapsed="false">
      <c r="A193" s="5" t="n">
        <v>635</v>
      </c>
      <c r="B193" s="6" t="s">
        <v>293</v>
      </c>
      <c r="C193" s="6" t="n">
        <v>635</v>
      </c>
      <c r="D193" s="7" t="s">
        <v>434</v>
      </c>
      <c r="E193" s="6" t="s">
        <v>295</v>
      </c>
      <c r="F193" s="6" t="s">
        <v>295</v>
      </c>
      <c r="G193" s="6" t="s">
        <v>435</v>
      </c>
      <c r="H193" s="6" t="s">
        <v>16</v>
      </c>
    </row>
    <row r="194" customFormat="false" ht="14.65" hidden="false" customHeight="false" outlineLevel="0" collapsed="false">
      <c r="A194" s="5" t="n">
        <v>636</v>
      </c>
      <c r="B194" s="6" t="s">
        <v>293</v>
      </c>
      <c r="C194" s="6" t="n">
        <v>636</v>
      </c>
      <c r="D194" s="7" t="s">
        <v>436</v>
      </c>
      <c r="E194" s="6" t="s">
        <v>295</v>
      </c>
      <c r="F194" s="6" t="s">
        <v>295</v>
      </c>
      <c r="G194" s="6" t="s">
        <v>437</v>
      </c>
      <c r="H194" s="6" t="s">
        <v>133</v>
      </c>
    </row>
    <row r="195" customFormat="false" ht="14.65" hidden="false" customHeight="false" outlineLevel="0" collapsed="false">
      <c r="A195" s="5" t="n">
        <v>643</v>
      </c>
      <c r="B195" s="6" t="s">
        <v>293</v>
      </c>
      <c r="C195" s="6" t="n">
        <v>643</v>
      </c>
      <c r="D195" s="7" t="s">
        <v>438</v>
      </c>
      <c r="E195" s="6" t="s">
        <v>295</v>
      </c>
      <c r="F195" s="6" t="s">
        <v>295</v>
      </c>
      <c r="G195" s="6" t="s">
        <v>391</v>
      </c>
      <c r="H195" s="6" t="s">
        <v>16</v>
      </c>
    </row>
    <row r="196" customFormat="false" ht="14.65" hidden="false" customHeight="false" outlineLevel="0" collapsed="false">
      <c r="A196" s="5" t="n">
        <v>651</v>
      </c>
      <c r="B196" s="6" t="s">
        <v>293</v>
      </c>
      <c r="C196" s="6" t="n">
        <v>651</v>
      </c>
      <c r="D196" s="7" t="s">
        <v>439</v>
      </c>
      <c r="E196" s="6" t="s">
        <v>295</v>
      </c>
      <c r="F196" s="6" t="s">
        <v>295</v>
      </c>
      <c r="G196" s="6" t="s">
        <v>440</v>
      </c>
      <c r="H196" s="6" t="s">
        <v>16</v>
      </c>
    </row>
    <row r="197" customFormat="false" ht="14.65" hidden="false" customHeight="false" outlineLevel="0" collapsed="false">
      <c r="A197" s="5" t="n">
        <v>652</v>
      </c>
      <c r="B197" s="6" t="s">
        <v>293</v>
      </c>
      <c r="C197" s="6" t="n">
        <v>652</v>
      </c>
      <c r="D197" s="7" t="s">
        <v>441</v>
      </c>
      <c r="E197" s="6" t="s">
        <v>295</v>
      </c>
      <c r="F197" s="6" t="s">
        <v>295</v>
      </c>
      <c r="G197" s="6" t="s">
        <v>442</v>
      </c>
      <c r="H197" s="6" t="s">
        <v>16</v>
      </c>
    </row>
    <row r="198" customFormat="false" ht="14.65" hidden="false" customHeight="false" outlineLevel="0" collapsed="false">
      <c r="A198" s="5" t="n">
        <v>660</v>
      </c>
      <c r="B198" s="6" t="s">
        <v>293</v>
      </c>
      <c r="C198" s="6" t="n">
        <v>660</v>
      </c>
      <c r="D198" s="7" t="s">
        <v>443</v>
      </c>
      <c r="E198" s="6" t="s">
        <v>295</v>
      </c>
      <c r="F198" s="6" t="s">
        <v>295</v>
      </c>
      <c r="G198" s="6" t="s">
        <v>444</v>
      </c>
      <c r="H198" s="6" t="s">
        <v>16</v>
      </c>
    </row>
    <row r="199" customFormat="false" ht="14.65" hidden="false" customHeight="false" outlineLevel="0" collapsed="false">
      <c r="A199" s="5" t="n">
        <v>669</v>
      </c>
      <c r="B199" s="6" t="s">
        <v>293</v>
      </c>
      <c r="C199" s="6" t="n">
        <v>669</v>
      </c>
      <c r="D199" s="7" t="s">
        <v>445</v>
      </c>
      <c r="E199" s="6" t="s">
        <v>295</v>
      </c>
      <c r="F199" s="6" t="s">
        <v>295</v>
      </c>
      <c r="G199" s="6" t="s">
        <v>446</v>
      </c>
      <c r="H199" s="6" t="s">
        <v>16</v>
      </c>
    </row>
    <row r="200" customFormat="false" ht="14.65" hidden="false" customHeight="false" outlineLevel="0" collapsed="false">
      <c r="A200" s="5" t="n">
        <v>676</v>
      </c>
      <c r="B200" s="6" t="s">
        <v>293</v>
      </c>
      <c r="C200" s="6" t="n">
        <v>676</v>
      </c>
      <c r="D200" s="7" t="s">
        <v>447</v>
      </c>
      <c r="E200" s="6" t="s">
        <v>295</v>
      </c>
      <c r="F200" s="6" t="s">
        <v>295</v>
      </c>
      <c r="G200" s="6" t="s">
        <v>448</v>
      </c>
      <c r="H200" s="6" t="s">
        <v>16</v>
      </c>
    </row>
    <row r="201" customFormat="false" ht="14.65" hidden="false" customHeight="false" outlineLevel="0" collapsed="false">
      <c r="A201" s="5" t="n">
        <v>678</v>
      </c>
      <c r="B201" s="6" t="s">
        <v>293</v>
      </c>
      <c r="C201" s="6" t="n">
        <v>678</v>
      </c>
      <c r="D201" s="7" t="s">
        <v>449</v>
      </c>
      <c r="E201" s="6" t="s">
        <v>295</v>
      </c>
      <c r="F201" s="6" t="s">
        <v>295</v>
      </c>
      <c r="G201" s="6" t="s">
        <v>450</v>
      </c>
      <c r="H201" s="6" t="s">
        <v>16</v>
      </c>
    </row>
    <row r="202" customFormat="false" ht="14.65" hidden="false" customHeight="false" outlineLevel="0" collapsed="false">
      <c r="A202" s="5" t="n">
        <v>684</v>
      </c>
      <c r="B202" s="6" t="s">
        <v>293</v>
      </c>
      <c r="C202" s="6" t="n">
        <v>684</v>
      </c>
      <c r="D202" s="7" t="s">
        <v>451</v>
      </c>
      <c r="E202" s="6" t="s">
        <v>295</v>
      </c>
      <c r="F202" s="6" t="s">
        <v>295</v>
      </c>
      <c r="G202" s="6" t="s">
        <v>444</v>
      </c>
      <c r="H202" s="6" t="s">
        <v>16</v>
      </c>
    </row>
    <row r="203" customFormat="false" ht="14.65" hidden="false" customHeight="false" outlineLevel="0" collapsed="false">
      <c r="A203" s="5" t="n">
        <v>687</v>
      </c>
      <c r="B203" s="6" t="s">
        <v>293</v>
      </c>
      <c r="C203" s="6" t="n">
        <v>687</v>
      </c>
      <c r="D203" s="7" t="s">
        <v>452</v>
      </c>
      <c r="E203" s="6" t="s">
        <v>295</v>
      </c>
      <c r="F203" s="6" t="s">
        <v>295</v>
      </c>
      <c r="G203" s="6" t="s">
        <v>453</v>
      </c>
      <c r="H203" s="6" t="s">
        <v>16</v>
      </c>
    </row>
    <row r="204" customFormat="false" ht="14.65" hidden="false" customHeight="false" outlineLevel="0" collapsed="false">
      <c r="A204" s="5" t="n">
        <v>691</v>
      </c>
      <c r="B204" s="6" t="s">
        <v>293</v>
      </c>
      <c r="C204" s="6" t="n">
        <v>691</v>
      </c>
      <c r="D204" s="7" t="s">
        <v>454</v>
      </c>
      <c r="E204" s="6" t="s">
        <v>295</v>
      </c>
      <c r="F204" s="6" t="s">
        <v>295</v>
      </c>
      <c r="G204" s="6" t="s">
        <v>455</v>
      </c>
      <c r="H204" s="6" t="s">
        <v>16</v>
      </c>
    </row>
    <row r="205" customFormat="false" ht="14.65" hidden="false" customHeight="false" outlineLevel="0" collapsed="false">
      <c r="A205" s="5" t="n">
        <v>692</v>
      </c>
      <c r="B205" s="6" t="s">
        <v>293</v>
      </c>
      <c r="C205" s="6" t="n">
        <v>692</v>
      </c>
      <c r="D205" s="7" t="s">
        <v>456</v>
      </c>
      <c r="E205" s="6" t="s">
        <v>295</v>
      </c>
      <c r="F205" s="6" t="s">
        <v>295</v>
      </c>
      <c r="G205" s="6" t="s">
        <v>457</v>
      </c>
      <c r="H205" s="6" t="s">
        <v>16</v>
      </c>
    </row>
    <row r="206" customFormat="false" ht="14.65" hidden="false" customHeight="false" outlineLevel="0" collapsed="false">
      <c r="A206" s="5" t="n">
        <v>693</v>
      </c>
      <c r="B206" s="6" t="s">
        <v>293</v>
      </c>
      <c r="C206" s="6" t="n">
        <v>693</v>
      </c>
      <c r="D206" s="7" t="s">
        <v>458</v>
      </c>
      <c r="E206" s="6" t="s">
        <v>295</v>
      </c>
      <c r="F206" s="6" t="s">
        <v>295</v>
      </c>
      <c r="G206" s="6" t="s">
        <v>459</v>
      </c>
      <c r="H206" s="6" t="s">
        <v>16</v>
      </c>
    </row>
    <row r="207" customFormat="false" ht="14.65" hidden="false" customHeight="false" outlineLevel="0" collapsed="false">
      <c r="A207" s="5" t="n">
        <v>694</v>
      </c>
      <c r="B207" s="6" t="s">
        <v>293</v>
      </c>
      <c r="C207" s="6" t="n">
        <v>694</v>
      </c>
      <c r="D207" s="7" t="s">
        <v>460</v>
      </c>
      <c r="E207" s="6" t="s">
        <v>295</v>
      </c>
      <c r="F207" s="6" t="s">
        <v>295</v>
      </c>
      <c r="G207" s="6" t="s">
        <v>461</v>
      </c>
      <c r="H207" s="6" t="s">
        <v>16</v>
      </c>
    </row>
    <row r="208" customFormat="false" ht="14.65" hidden="false" customHeight="false" outlineLevel="0" collapsed="false">
      <c r="A208" s="5" t="n">
        <v>698</v>
      </c>
      <c r="B208" s="6" t="s">
        <v>293</v>
      </c>
      <c r="C208" s="6" t="n">
        <v>698</v>
      </c>
      <c r="D208" s="7" t="s">
        <v>462</v>
      </c>
      <c r="E208" s="6" t="s">
        <v>295</v>
      </c>
      <c r="F208" s="6" t="s">
        <v>295</v>
      </c>
      <c r="G208" s="6" t="s">
        <v>463</v>
      </c>
      <c r="H208" s="6" t="s">
        <v>16</v>
      </c>
    </row>
    <row r="209" customFormat="false" ht="14.65" hidden="false" customHeight="false" outlineLevel="0" collapsed="false">
      <c r="A209" s="5" t="n">
        <v>703</v>
      </c>
      <c r="B209" s="6" t="s">
        <v>293</v>
      </c>
      <c r="C209" s="6" t="n">
        <v>703</v>
      </c>
      <c r="D209" s="7" t="s">
        <v>464</v>
      </c>
      <c r="E209" s="6" t="s">
        <v>295</v>
      </c>
      <c r="F209" s="6" t="s">
        <v>295</v>
      </c>
      <c r="G209" s="6" t="s">
        <v>465</v>
      </c>
      <c r="H209" s="6" t="s">
        <v>16</v>
      </c>
    </row>
    <row r="210" customFormat="false" ht="14.65" hidden="false" customHeight="false" outlineLevel="0" collapsed="false">
      <c r="A210" s="5" t="s">
        <v>466</v>
      </c>
      <c r="B210" s="6" t="s">
        <v>293</v>
      </c>
      <c r="C210" s="6" t="n">
        <v>707</v>
      </c>
      <c r="D210" s="7" t="s">
        <v>467</v>
      </c>
      <c r="E210" s="6" t="s">
        <v>327</v>
      </c>
      <c r="F210" s="6" t="s">
        <v>14</v>
      </c>
      <c r="G210" s="10" t="s">
        <v>26</v>
      </c>
      <c r="H210" s="6" t="s">
        <v>16</v>
      </c>
    </row>
    <row r="211" customFormat="false" ht="14.65" hidden="false" customHeight="false" outlineLevel="0" collapsed="false">
      <c r="A211" s="5" t="n">
        <v>713</v>
      </c>
      <c r="B211" s="6" t="s">
        <v>293</v>
      </c>
      <c r="C211" s="6" t="n">
        <v>713</v>
      </c>
      <c r="D211" s="7" t="s">
        <v>468</v>
      </c>
      <c r="E211" s="6" t="s">
        <v>295</v>
      </c>
      <c r="F211" s="6" t="s">
        <v>295</v>
      </c>
      <c r="G211" s="6" t="s">
        <v>469</v>
      </c>
      <c r="H211" s="6" t="s">
        <v>16</v>
      </c>
    </row>
    <row r="212" customFormat="false" ht="14.65" hidden="false" customHeight="false" outlineLevel="0" collapsed="false">
      <c r="A212" s="5" t="n">
        <v>714</v>
      </c>
      <c r="B212" s="6" t="s">
        <v>293</v>
      </c>
      <c r="C212" s="6" t="n">
        <v>714</v>
      </c>
      <c r="D212" s="7" t="s">
        <v>470</v>
      </c>
      <c r="E212" s="6" t="s">
        <v>295</v>
      </c>
      <c r="F212" s="6" t="s">
        <v>295</v>
      </c>
      <c r="G212" s="6" t="s">
        <v>471</v>
      </c>
      <c r="H212" s="6" t="s">
        <v>16</v>
      </c>
    </row>
    <row r="213" customFormat="false" ht="14.65" hidden="false" customHeight="false" outlineLevel="0" collapsed="false">
      <c r="A213" s="5" t="n">
        <v>716</v>
      </c>
      <c r="B213" s="6" t="s">
        <v>293</v>
      </c>
      <c r="C213" s="6" t="n">
        <v>716</v>
      </c>
      <c r="D213" s="7" t="s">
        <v>472</v>
      </c>
      <c r="E213" s="6" t="s">
        <v>295</v>
      </c>
      <c r="F213" s="6" t="s">
        <v>295</v>
      </c>
      <c r="G213" s="6" t="s">
        <v>473</v>
      </c>
      <c r="H213" s="6" t="s">
        <v>16</v>
      </c>
    </row>
    <row r="214" customFormat="false" ht="14.65" hidden="false" customHeight="false" outlineLevel="0" collapsed="false">
      <c r="A214" s="5" t="n">
        <v>717</v>
      </c>
      <c r="B214" s="6" t="s">
        <v>293</v>
      </c>
      <c r="C214" s="6" t="n">
        <v>717</v>
      </c>
      <c r="D214" s="7" t="s">
        <v>474</v>
      </c>
      <c r="E214" s="6" t="s">
        <v>295</v>
      </c>
      <c r="F214" s="6" t="s">
        <v>295</v>
      </c>
      <c r="G214" s="6" t="s">
        <v>475</v>
      </c>
      <c r="H214" s="6" t="s">
        <v>16</v>
      </c>
    </row>
    <row r="215" customFormat="false" ht="14.65" hidden="false" customHeight="false" outlineLevel="0" collapsed="false">
      <c r="A215" s="5" t="n">
        <v>722</v>
      </c>
      <c r="B215" s="6" t="s">
        <v>293</v>
      </c>
      <c r="C215" s="6" t="n">
        <v>722</v>
      </c>
      <c r="D215" s="7" t="s">
        <v>476</v>
      </c>
      <c r="E215" s="6" t="s">
        <v>295</v>
      </c>
      <c r="F215" s="6" t="s">
        <v>295</v>
      </c>
      <c r="G215" s="6" t="s">
        <v>477</v>
      </c>
      <c r="H215" s="6" t="s">
        <v>16</v>
      </c>
    </row>
    <row r="216" customFormat="false" ht="14.65" hidden="false" customHeight="false" outlineLevel="0" collapsed="false">
      <c r="A216" s="5" t="n">
        <v>724</v>
      </c>
      <c r="B216" s="6" t="s">
        <v>293</v>
      </c>
      <c r="C216" s="6" t="n">
        <v>724</v>
      </c>
      <c r="D216" s="7" t="s">
        <v>478</v>
      </c>
      <c r="E216" s="6" t="s">
        <v>295</v>
      </c>
      <c r="F216" s="6" t="s">
        <v>295</v>
      </c>
      <c r="G216" s="6" t="s">
        <v>479</v>
      </c>
      <c r="H216" s="6" t="s">
        <v>16</v>
      </c>
    </row>
    <row r="217" customFormat="false" ht="14.65" hidden="false" customHeight="false" outlineLevel="0" collapsed="false">
      <c r="A217" s="5" t="n">
        <v>725</v>
      </c>
      <c r="B217" s="6" t="s">
        <v>293</v>
      </c>
      <c r="C217" s="6" t="n">
        <v>725</v>
      </c>
      <c r="D217" s="7" t="s">
        <v>480</v>
      </c>
      <c r="E217" s="6" t="s">
        <v>295</v>
      </c>
      <c r="F217" s="6" t="s">
        <v>295</v>
      </c>
      <c r="G217" s="6" t="s">
        <v>481</v>
      </c>
      <c r="H217" s="6" t="s">
        <v>16</v>
      </c>
    </row>
    <row r="218" customFormat="false" ht="14.65" hidden="false" customHeight="false" outlineLevel="0" collapsed="false">
      <c r="A218" s="5" t="n">
        <v>727</v>
      </c>
      <c r="B218" s="6" t="s">
        <v>293</v>
      </c>
      <c r="C218" s="6" t="n">
        <v>727</v>
      </c>
      <c r="D218" s="7" t="s">
        <v>482</v>
      </c>
      <c r="E218" s="6" t="s">
        <v>295</v>
      </c>
      <c r="F218" s="6" t="s">
        <v>295</v>
      </c>
      <c r="G218" s="6" t="s">
        <v>483</v>
      </c>
      <c r="H218" s="6" t="s">
        <v>16</v>
      </c>
    </row>
    <row r="219" customFormat="false" ht="14.65" hidden="false" customHeight="false" outlineLevel="0" collapsed="false">
      <c r="A219" s="5" t="n">
        <v>728</v>
      </c>
      <c r="B219" s="6" t="s">
        <v>293</v>
      </c>
      <c r="C219" s="6" t="n">
        <v>728</v>
      </c>
      <c r="D219" s="7" t="s">
        <v>484</v>
      </c>
      <c r="E219" s="6" t="s">
        <v>295</v>
      </c>
      <c r="F219" s="6" t="s">
        <v>295</v>
      </c>
      <c r="G219" s="6" t="s">
        <v>485</v>
      </c>
      <c r="H219" s="6" t="s">
        <v>16</v>
      </c>
    </row>
    <row r="220" customFormat="false" ht="14.65" hidden="false" customHeight="false" outlineLevel="0" collapsed="false">
      <c r="A220" s="5" t="n">
        <v>730</v>
      </c>
      <c r="B220" s="6" t="s">
        <v>293</v>
      </c>
      <c r="C220" s="6" t="n">
        <v>730</v>
      </c>
      <c r="D220" s="7" t="s">
        <v>486</v>
      </c>
      <c r="E220" s="6" t="s">
        <v>295</v>
      </c>
      <c r="F220" s="6" t="s">
        <v>295</v>
      </c>
      <c r="G220" s="6" t="s">
        <v>487</v>
      </c>
      <c r="H220" s="6" t="s">
        <v>16</v>
      </c>
    </row>
    <row r="221" customFormat="false" ht="14.65" hidden="false" customHeight="false" outlineLevel="0" collapsed="false">
      <c r="A221" s="5" t="n">
        <v>731</v>
      </c>
      <c r="B221" s="6" t="s">
        <v>293</v>
      </c>
      <c r="C221" s="6" t="n">
        <v>731</v>
      </c>
      <c r="D221" s="7" t="s">
        <v>488</v>
      </c>
      <c r="E221" s="6" t="s">
        <v>295</v>
      </c>
      <c r="F221" s="6" t="s">
        <v>295</v>
      </c>
      <c r="G221" s="6" t="s">
        <v>489</v>
      </c>
      <c r="H221" s="6" t="s">
        <v>16</v>
      </c>
    </row>
    <row r="222" customFormat="false" ht="14.65" hidden="false" customHeight="false" outlineLevel="0" collapsed="false">
      <c r="A222" s="5" t="s">
        <v>490</v>
      </c>
      <c r="B222" s="6" t="s">
        <v>293</v>
      </c>
      <c r="C222" s="6" t="n">
        <v>732</v>
      </c>
      <c r="D222" s="7" t="s">
        <v>491</v>
      </c>
      <c r="E222" s="6" t="s">
        <v>327</v>
      </c>
      <c r="F222" s="6" t="s">
        <v>14</v>
      </c>
      <c r="G222" s="6" t="s">
        <v>15</v>
      </c>
      <c r="H222" s="6" t="s">
        <v>16</v>
      </c>
    </row>
    <row r="223" customFormat="false" ht="14.65" hidden="false" customHeight="false" outlineLevel="0" collapsed="false">
      <c r="A223" s="5" t="n">
        <v>733</v>
      </c>
      <c r="B223" s="6" t="s">
        <v>293</v>
      </c>
      <c r="C223" s="6" t="n">
        <v>733</v>
      </c>
      <c r="D223" s="7" t="s">
        <v>492</v>
      </c>
      <c r="E223" s="6" t="s">
        <v>295</v>
      </c>
      <c r="F223" s="6" t="s">
        <v>295</v>
      </c>
      <c r="G223" s="6" t="s">
        <v>324</v>
      </c>
      <c r="H223" s="6" t="s">
        <v>16</v>
      </c>
    </row>
    <row r="224" customFormat="false" ht="14.65" hidden="false" customHeight="false" outlineLevel="0" collapsed="false">
      <c r="A224" s="5" t="n">
        <v>734</v>
      </c>
      <c r="B224" s="6" t="s">
        <v>293</v>
      </c>
      <c r="C224" s="6" t="n">
        <v>734</v>
      </c>
      <c r="D224" s="7" t="s">
        <v>493</v>
      </c>
      <c r="E224" s="6" t="s">
        <v>295</v>
      </c>
      <c r="F224" s="6" t="s">
        <v>295</v>
      </c>
      <c r="G224" s="6" t="s">
        <v>494</v>
      </c>
      <c r="H224" s="6" t="s">
        <v>16</v>
      </c>
    </row>
    <row r="225" customFormat="false" ht="14.65" hidden="false" customHeight="false" outlineLevel="0" collapsed="false">
      <c r="A225" s="5" t="n">
        <v>735</v>
      </c>
      <c r="B225" s="6" t="s">
        <v>293</v>
      </c>
      <c r="C225" s="6" t="n">
        <v>735</v>
      </c>
      <c r="D225" s="7" t="s">
        <v>495</v>
      </c>
      <c r="E225" s="6" t="s">
        <v>295</v>
      </c>
      <c r="F225" s="6" t="s">
        <v>295</v>
      </c>
      <c r="G225" s="10" t="s">
        <v>496</v>
      </c>
      <c r="H225" s="6" t="s">
        <v>16</v>
      </c>
    </row>
    <row r="226" customFormat="false" ht="14.65" hidden="false" customHeight="false" outlineLevel="0" collapsed="false">
      <c r="A226" s="5" t="n">
        <v>744</v>
      </c>
      <c r="B226" s="6" t="s">
        <v>293</v>
      </c>
      <c r="C226" s="6" t="n">
        <v>744</v>
      </c>
      <c r="D226" s="7" t="s">
        <v>497</v>
      </c>
      <c r="E226" s="6" t="s">
        <v>295</v>
      </c>
      <c r="F226" s="6" t="s">
        <v>295</v>
      </c>
      <c r="G226" s="6" t="s">
        <v>498</v>
      </c>
      <c r="H226" s="6" t="s">
        <v>16</v>
      </c>
    </row>
    <row r="227" customFormat="false" ht="14.65" hidden="false" customHeight="false" outlineLevel="0" collapsed="false">
      <c r="A227" s="5" t="n">
        <v>749</v>
      </c>
      <c r="B227" s="6" t="s">
        <v>293</v>
      </c>
      <c r="C227" s="6" t="n">
        <v>749</v>
      </c>
      <c r="D227" s="7" t="s">
        <v>499</v>
      </c>
      <c r="E227" s="6" t="s">
        <v>295</v>
      </c>
      <c r="F227" s="6" t="s">
        <v>295</v>
      </c>
      <c r="G227" s="6" t="s">
        <v>500</v>
      </c>
      <c r="H227" s="6" t="s">
        <v>16</v>
      </c>
    </row>
    <row r="228" customFormat="false" ht="14.65" hidden="false" customHeight="false" outlineLevel="0" collapsed="false">
      <c r="A228" s="5" t="n">
        <v>755</v>
      </c>
      <c r="B228" s="6" t="s">
        <v>293</v>
      </c>
      <c r="C228" s="6" t="n">
        <v>755</v>
      </c>
      <c r="D228" s="7" t="s">
        <v>501</v>
      </c>
      <c r="E228" s="6" t="s">
        <v>295</v>
      </c>
      <c r="F228" s="6" t="s">
        <v>295</v>
      </c>
      <c r="G228" s="6" t="s">
        <v>274</v>
      </c>
      <c r="H228" s="6" t="s">
        <v>16</v>
      </c>
    </row>
    <row r="229" customFormat="false" ht="14.65" hidden="false" customHeight="false" outlineLevel="0" collapsed="false">
      <c r="A229" s="5" t="n">
        <v>758</v>
      </c>
      <c r="B229" s="6" t="s">
        <v>293</v>
      </c>
      <c r="C229" s="6" t="n">
        <v>758</v>
      </c>
      <c r="D229" s="7" t="s">
        <v>502</v>
      </c>
      <c r="E229" s="6" t="s">
        <v>295</v>
      </c>
      <c r="F229" s="6" t="s">
        <v>295</v>
      </c>
      <c r="G229" s="6" t="s">
        <v>503</v>
      </c>
      <c r="H229" s="6" t="s">
        <v>16</v>
      </c>
    </row>
    <row r="230" customFormat="false" ht="14.65" hidden="false" customHeight="false" outlineLevel="0" collapsed="false">
      <c r="A230" s="5" t="n">
        <v>759</v>
      </c>
      <c r="B230" s="6" t="s">
        <v>293</v>
      </c>
      <c r="C230" s="6" t="n">
        <v>759</v>
      </c>
      <c r="D230" s="7" t="s">
        <v>504</v>
      </c>
      <c r="E230" s="6" t="s">
        <v>295</v>
      </c>
      <c r="F230" s="6" t="s">
        <v>295</v>
      </c>
      <c r="G230" s="6" t="s">
        <v>505</v>
      </c>
      <c r="H230" s="6" t="s">
        <v>16</v>
      </c>
    </row>
    <row r="231" customFormat="false" ht="14.65" hidden="false" customHeight="false" outlineLevel="0" collapsed="false">
      <c r="A231" s="5" t="n">
        <v>760</v>
      </c>
      <c r="B231" s="6" t="s">
        <v>293</v>
      </c>
      <c r="C231" s="6" t="n">
        <v>760</v>
      </c>
      <c r="D231" s="7" t="s">
        <v>506</v>
      </c>
      <c r="E231" s="6" t="s">
        <v>295</v>
      </c>
      <c r="F231" s="6" t="s">
        <v>295</v>
      </c>
      <c r="G231" s="6" t="s">
        <v>507</v>
      </c>
      <c r="H231" s="6" t="s">
        <v>16</v>
      </c>
    </row>
    <row r="232" customFormat="false" ht="14.65" hidden="false" customHeight="false" outlineLevel="0" collapsed="false">
      <c r="A232" s="5" t="n">
        <v>761</v>
      </c>
      <c r="B232" s="6" t="s">
        <v>293</v>
      </c>
      <c r="C232" s="6" t="n">
        <v>761</v>
      </c>
      <c r="D232" s="7" t="s">
        <v>508</v>
      </c>
      <c r="E232" s="6" t="s">
        <v>295</v>
      </c>
      <c r="F232" s="6" t="s">
        <v>295</v>
      </c>
      <c r="G232" s="6" t="s">
        <v>509</v>
      </c>
      <c r="H232" s="6" t="s">
        <v>16</v>
      </c>
    </row>
    <row r="233" customFormat="false" ht="14.65" hidden="false" customHeight="false" outlineLevel="0" collapsed="false">
      <c r="A233" s="5" t="n">
        <v>769</v>
      </c>
      <c r="B233" s="6" t="s">
        <v>293</v>
      </c>
      <c r="C233" s="6" t="n">
        <v>769</v>
      </c>
      <c r="D233" s="7" t="s">
        <v>510</v>
      </c>
      <c r="E233" s="6" t="s">
        <v>295</v>
      </c>
      <c r="F233" s="6" t="s">
        <v>295</v>
      </c>
      <c r="G233" s="6" t="s">
        <v>511</v>
      </c>
      <c r="H233" s="6" t="s">
        <v>16</v>
      </c>
    </row>
    <row r="234" customFormat="false" ht="15.8" hidden="false" customHeight="false" outlineLevel="0" collapsed="false">
      <c r="A234" s="5" t="s">
        <v>512</v>
      </c>
      <c r="B234" s="9" t="s">
        <v>11</v>
      </c>
      <c r="C234" s="9" t="n">
        <v>772</v>
      </c>
      <c r="D234" s="9" t="s">
        <v>513</v>
      </c>
      <c r="E234" s="6" t="s">
        <v>13</v>
      </c>
      <c r="F234" s="17" t="s">
        <v>14</v>
      </c>
      <c r="G234" s="17" t="s">
        <v>258</v>
      </c>
      <c r="H234" s="9" t="s">
        <v>16</v>
      </c>
      <c r="I234" s="18"/>
    </row>
    <row r="235" customFormat="false" ht="14.65" hidden="false" customHeight="false" outlineLevel="0" collapsed="false">
      <c r="A235" s="5" t="s">
        <v>514</v>
      </c>
      <c r="B235" s="6" t="s">
        <v>11</v>
      </c>
      <c r="C235" s="6" t="n">
        <v>773</v>
      </c>
      <c r="D235" s="7" t="s">
        <v>515</v>
      </c>
      <c r="E235" s="6" t="s">
        <v>13</v>
      </c>
      <c r="F235" s="6" t="s">
        <v>57</v>
      </c>
      <c r="G235" s="10" t="s">
        <v>58</v>
      </c>
      <c r="H235" s="6" t="s">
        <v>16</v>
      </c>
    </row>
    <row r="236" customFormat="false" ht="14.65" hidden="false" customHeight="false" outlineLevel="0" collapsed="false">
      <c r="A236" s="5" t="n">
        <v>774</v>
      </c>
      <c r="B236" s="6" t="s">
        <v>293</v>
      </c>
      <c r="C236" s="6" t="n">
        <v>774</v>
      </c>
      <c r="D236" s="7" t="s">
        <v>516</v>
      </c>
      <c r="E236" s="6" t="s">
        <v>295</v>
      </c>
      <c r="F236" s="6" t="s">
        <v>295</v>
      </c>
      <c r="G236" s="6" t="s">
        <v>517</v>
      </c>
      <c r="H236" s="6" t="s">
        <v>16</v>
      </c>
    </row>
    <row r="237" customFormat="false" ht="14.65" hidden="false" customHeight="false" outlineLevel="0" collapsed="false">
      <c r="A237" s="5" t="n">
        <v>777</v>
      </c>
      <c r="B237" s="6" t="s">
        <v>293</v>
      </c>
      <c r="C237" s="6" t="n">
        <v>777</v>
      </c>
      <c r="D237" s="7" t="s">
        <v>518</v>
      </c>
      <c r="E237" s="6" t="s">
        <v>295</v>
      </c>
      <c r="F237" s="6" t="s">
        <v>295</v>
      </c>
      <c r="G237" s="6" t="s">
        <v>274</v>
      </c>
      <c r="H237" s="6" t="s">
        <v>16</v>
      </c>
    </row>
    <row r="238" customFormat="false" ht="14.65" hidden="false" customHeight="false" outlineLevel="0" collapsed="false">
      <c r="A238" s="5" t="n">
        <v>779</v>
      </c>
      <c r="B238" s="6" t="s">
        <v>293</v>
      </c>
      <c r="C238" s="6" t="n">
        <v>779</v>
      </c>
      <c r="D238" s="7" t="s">
        <v>519</v>
      </c>
      <c r="E238" s="6" t="s">
        <v>295</v>
      </c>
      <c r="F238" s="6" t="s">
        <v>295</v>
      </c>
      <c r="G238" s="6" t="s">
        <v>274</v>
      </c>
      <c r="H238" s="6" t="s">
        <v>16</v>
      </c>
    </row>
    <row r="239" customFormat="false" ht="14.65" hidden="false" customHeight="false" outlineLevel="0" collapsed="false">
      <c r="A239" s="5" t="n">
        <v>783</v>
      </c>
      <c r="B239" s="9" t="s">
        <v>293</v>
      </c>
      <c r="C239" s="9" t="n">
        <v>783</v>
      </c>
      <c r="D239" s="5" t="s">
        <v>520</v>
      </c>
      <c r="E239" s="6" t="s">
        <v>295</v>
      </c>
      <c r="F239" s="6" t="s">
        <v>295</v>
      </c>
      <c r="G239" s="9" t="s">
        <v>459</v>
      </c>
      <c r="H239" s="9" t="s">
        <v>16</v>
      </c>
    </row>
    <row r="240" customFormat="false" ht="14.65" hidden="false" customHeight="false" outlineLevel="0" collapsed="false">
      <c r="A240" s="5" t="n">
        <v>785</v>
      </c>
      <c r="B240" s="6" t="s">
        <v>293</v>
      </c>
      <c r="C240" s="6" t="n">
        <v>785</v>
      </c>
      <c r="D240" s="7" t="s">
        <v>521</v>
      </c>
      <c r="E240" s="6" t="s">
        <v>295</v>
      </c>
      <c r="F240" s="6" t="s">
        <v>295</v>
      </c>
      <c r="G240" s="6" t="s">
        <v>522</v>
      </c>
      <c r="H240" s="6" t="s">
        <v>16</v>
      </c>
    </row>
    <row r="241" customFormat="false" ht="14.65" hidden="false" customHeight="false" outlineLevel="0" collapsed="false">
      <c r="A241" s="5" t="s">
        <v>523</v>
      </c>
      <c r="B241" s="6" t="s">
        <v>11</v>
      </c>
      <c r="C241" s="6" t="n">
        <v>786</v>
      </c>
      <c r="D241" s="7" t="s">
        <v>524</v>
      </c>
      <c r="E241" s="6" t="s">
        <v>13</v>
      </c>
      <c r="F241" s="8" t="s">
        <v>252</v>
      </c>
      <c r="G241" s="8" t="s">
        <v>253</v>
      </c>
      <c r="H241" s="6" t="s">
        <v>16</v>
      </c>
    </row>
    <row r="242" customFormat="false" ht="14.65" hidden="false" customHeight="false" outlineLevel="0" collapsed="false">
      <c r="A242" s="5" t="n">
        <v>790</v>
      </c>
      <c r="B242" s="6" t="s">
        <v>293</v>
      </c>
      <c r="C242" s="6" t="n">
        <v>790</v>
      </c>
      <c r="D242" s="7" t="s">
        <v>525</v>
      </c>
      <c r="E242" s="6" t="s">
        <v>295</v>
      </c>
      <c r="F242" s="6" t="s">
        <v>295</v>
      </c>
      <c r="G242" s="6" t="s">
        <v>207</v>
      </c>
      <c r="H242" s="6" t="s">
        <v>16</v>
      </c>
    </row>
    <row r="243" customFormat="false" ht="14.65" hidden="false" customHeight="false" outlineLevel="0" collapsed="false">
      <c r="A243" s="5" t="s">
        <v>526</v>
      </c>
      <c r="B243" s="6" t="s">
        <v>11</v>
      </c>
      <c r="C243" s="6" t="n">
        <v>793</v>
      </c>
      <c r="D243" s="7" t="s">
        <v>527</v>
      </c>
      <c r="E243" s="6" t="s">
        <v>13</v>
      </c>
      <c r="F243" s="6" t="s">
        <v>14</v>
      </c>
      <c r="G243" s="6" t="s">
        <v>41</v>
      </c>
      <c r="H243" s="6" t="s">
        <v>16</v>
      </c>
    </row>
    <row r="244" customFormat="false" ht="14.65" hidden="false" customHeight="false" outlineLevel="0" collapsed="false">
      <c r="A244" s="5" t="n">
        <v>795</v>
      </c>
      <c r="B244" s="6" t="s">
        <v>293</v>
      </c>
      <c r="C244" s="6" t="n">
        <v>795</v>
      </c>
      <c r="D244" s="7" t="s">
        <v>528</v>
      </c>
      <c r="E244" s="6" t="s">
        <v>295</v>
      </c>
      <c r="F244" s="6" t="s">
        <v>295</v>
      </c>
      <c r="G244" s="10" t="s">
        <v>529</v>
      </c>
      <c r="H244" s="6" t="s">
        <v>16</v>
      </c>
    </row>
    <row r="245" customFormat="false" ht="14.65" hidden="false" customHeight="false" outlineLevel="0" collapsed="false">
      <c r="A245" s="5" t="s">
        <v>530</v>
      </c>
      <c r="B245" s="6" t="s">
        <v>11</v>
      </c>
      <c r="C245" s="6" t="n">
        <v>796</v>
      </c>
      <c r="D245" s="7" t="s">
        <v>531</v>
      </c>
      <c r="E245" s="6" t="s">
        <v>13</v>
      </c>
      <c r="F245" s="6" t="s">
        <v>14</v>
      </c>
      <c r="G245" s="6" t="s">
        <v>167</v>
      </c>
      <c r="H245" s="6" t="s">
        <v>16</v>
      </c>
    </row>
    <row r="246" customFormat="false" ht="14.65" hidden="false" customHeight="false" outlineLevel="0" collapsed="false">
      <c r="A246" s="5" t="n">
        <v>798</v>
      </c>
      <c r="B246" s="6" t="s">
        <v>293</v>
      </c>
      <c r="C246" s="6" t="n">
        <v>798</v>
      </c>
      <c r="D246" s="7" t="s">
        <v>532</v>
      </c>
      <c r="E246" s="6" t="s">
        <v>295</v>
      </c>
      <c r="F246" s="6" t="s">
        <v>295</v>
      </c>
      <c r="G246" s="6" t="s">
        <v>533</v>
      </c>
      <c r="H246" s="6" t="s">
        <v>16</v>
      </c>
    </row>
    <row r="247" customFormat="false" ht="14.65" hidden="false" customHeight="false" outlineLevel="0" collapsed="false">
      <c r="A247" s="5" t="s">
        <v>534</v>
      </c>
      <c r="B247" s="6" t="s">
        <v>11</v>
      </c>
      <c r="C247" s="6" t="n">
        <v>28</v>
      </c>
      <c r="D247" s="7" t="s">
        <v>54</v>
      </c>
      <c r="E247" s="6" t="s">
        <v>13</v>
      </c>
      <c r="F247" s="6" t="s">
        <v>131</v>
      </c>
      <c r="G247" s="6" t="s">
        <v>132</v>
      </c>
      <c r="H247" s="6" t="s">
        <v>133</v>
      </c>
    </row>
    <row r="248" customFormat="false" ht="14.65" hidden="false" customHeight="false" outlineLevel="0" collapsed="false">
      <c r="A248" s="5" t="s">
        <v>535</v>
      </c>
      <c r="B248" s="6" t="s">
        <v>11</v>
      </c>
      <c r="C248" s="6" t="n">
        <v>37</v>
      </c>
      <c r="D248" s="7" t="s">
        <v>62</v>
      </c>
      <c r="E248" s="6" t="s">
        <v>13</v>
      </c>
      <c r="F248" s="6" t="s">
        <v>131</v>
      </c>
      <c r="G248" s="6" t="s">
        <v>132</v>
      </c>
      <c r="H248" s="6" t="s">
        <v>133</v>
      </c>
    </row>
    <row r="249" customFormat="false" ht="14.65" hidden="false" customHeight="false" outlineLevel="0" collapsed="false">
      <c r="A249" s="5" t="s">
        <v>536</v>
      </c>
      <c r="B249" s="9" t="s">
        <v>11</v>
      </c>
      <c r="C249" s="9" t="n">
        <v>17</v>
      </c>
      <c r="D249" s="5" t="s">
        <v>43</v>
      </c>
      <c r="E249" s="6" t="s">
        <v>13</v>
      </c>
      <c r="F249" s="9" t="s">
        <v>131</v>
      </c>
      <c r="G249" s="19" t="s">
        <v>132</v>
      </c>
      <c r="H249" s="9" t="s">
        <v>133</v>
      </c>
    </row>
    <row r="250" customFormat="false" ht="14.65" hidden="false" customHeight="false" outlineLevel="0" collapsed="false">
      <c r="A250" s="5" t="s">
        <v>537</v>
      </c>
      <c r="B250" s="6" t="s">
        <v>11</v>
      </c>
      <c r="C250" s="6" t="n">
        <v>231</v>
      </c>
      <c r="D250" s="7" t="s">
        <v>260</v>
      </c>
      <c r="E250" s="6" t="s">
        <v>67</v>
      </c>
      <c r="F250" s="6" t="s">
        <v>67</v>
      </c>
      <c r="G250" s="6" t="s">
        <v>538</v>
      </c>
      <c r="H250" s="6" t="s">
        <v>133</v>
      </c>
    </row>
    <row r="251" customFormat="false" ht="14.65" hidden="false" customHeight="false" outlineLevel="0" collapsed="false">
      <c r="A251" s="5" t="s">
        <v>539</v>
      </c>
      <c r="B251" s="6" t="s">
        <v>11</v>
      </c>
      <c r="C251" s="6" t="n">
        <v>203</v>
      </c>
      <c r="D251" s="7" t="s">
        <v>238</v>
      </c>
      <c r="E251" s="6" t="s">
        <v>13</v>
      </c>
      <c r="F251" s="6" t="s">
        <v>131</v>
      </c>
      <c r="G251" s="6" t="s">
        <v>132</v>
      </c>
      <c r="H251" s="6" t="s">
        <v>133</v>
      </c>
    </row>
    <row r="252" customFormat="false" ht="14.65" hidden="false" customHeight="false" outlineLevel="0" collapsed="false">
      <c r="A252" s="5" t="s">
        <v>540</v>
      </c>
      <c r="B252" s="6" t="s">
        <v>11</v>
      </c>
      <c r="C252" s="6" t="n">
        <v>6</v>
      </c>
      <c r="D252" s="7" t="s">
        <v>25</v>
      </c>
      <c r="E252" s="6" t="s">
        <v>13</v>
      </c>
      <c r="F252" s="6" t="s">
        <v>131</v>
      </c>
      <c r="G252" s="10" t="s">
        <v>541</v>
      </c>
      <c r="H252" s="6" t="s">
        <v>133</v>
      </c>
    </row>
    <row r="253" customFormat="false" ht="14.65" hidden="false" customHeight="false" outlineLevel="0" collapsed="false">
      <c r="A253" s="5" t="s">
        <v>542</v>
      </c>
      <c r="B253" s="6" t="s">
        <v>11</v>
      </c>
      <c r="C253" s="6" t="n">
        <v>132</v>
      </c>
      <c r="D253" s="7" t="s">
        <v>169</v>
      </c>
      <c r="E253" s="6" t="s">
        <v>13</v>
      </c>
      <c r="F253" s="6" t="s">
        <v>131</v>
      </c>
      <c r="G253" s="10" t="s">
        <v>541</v>
      </c>
      <c r="H253" s="6" t="s">
        <v>133</v>
      </c>
    </row>
    <row r="254" customFormat="false" ht="14.65" hidden="false" customHeight="false" outlineLevel="0" collapsed="false">
      <c r="A254" s="5" t="s">
        <v>543</v>
      </c>
      <c r="B254" s="6" t="s">
        <v>11</v>
      </c>
      <c r="C254" s="6" t="n">
        <v>164</v>
      </c>
      <c r="D254" s="7" t="s">
        <v>209</v>
      </c>
      <c r="E254" s="6" t="s">
        <v>13</v>
      </c>
      <c r="F254" s="6" t="s">
        <v>131</v>
      </c>
      <c r="G254" s="6" t="s">
        <v>544</v>
      </c>
      <c r="H254" s="9" t="s">
        <v>133</v>
      </c>
    </row>
    <row r="255" customFormat="false" ht="14.65" hidden="false" customHeight="false" outlineLevel="0" collapsed="false">
      <c r="A255" s="5" t="s">
        <v>545</v>
      </c>
      <c r="B255" s="6" t="s">
        <v>11</v>
      </c>
      <c r="C255" s="6" t="n">
        <v>57</v>
      </c>
      <c r="D255" s="7" t="s">
        <v>92</v>
      </c>
      <c r="E255" s="6" t="s">
        <v>13</v>
      </c>
      <c r="F255" s="6" t="s">
        <v>131</v>
      </c>
      <c r="G255" s="6" t="s">
        <v>541</v>
      </c>
      <c r="H255" s="9" t="s">
        <v>133</v>
      </c>
    </row>
    <row r="256" customFormat="false" ht="15.8" hidden="false" customHeight="false" outlineLevel="0" collapsed="false">
      <c r="A256" s="5" t="s">
        <v>546</v>
      </c>
      <c r="B256" s="6" t="s">
        <v>11</v>
      </c>
      <c r="C256" s="6" t="n">
        <v>131</v>
      </c>
      <c r="D256" s="7" t="s">
        <v>166</v>
      </c>
      <c r="E256" s="6" t="s">
        <v>13</v>
      </c>
      <c r="F256" s="20" t="s">
        <v>131</v>
      </c>
      <c r="G256" s="21" t="s">
        <v>541</v>
      </c>
      <c r="H256" s="9" t="s">
        <v>133</v>
      </c>
    </row>
    <row r="257" customFormat="false" ht="15.8" hidden="false" customHeight="false" outlineLevel="0" collapsed="false">
      <c r="A257" s="5" t="s">
        <v>547</v>
      </c>
      <c r="B257" s="6" t="s">
        <v>11</v>
      </c>
      <c r="C257" s="6" t="n">
        <v>322</v>
      </c>
      <c r="D257" s="7" t="s">
        <v>301</v>
      </c>
      <c r="E257" s="6" t="s">
        <v>13</v>
      </c>
      <c r="F257" s="20" t="s">
        <v>131</v>
      </c>
      <c r="G257" s="21" t="s">
        <v>541</v>
      </c>
      <c r="H257" s="9" t="s">
        <v>133</v>
      </c>
    </row>
    <row r="258" customFormat="false" ht="14.65" hidden="false" customHeight="false" outlineLevel="0" collapsed="false">
      <c r="A258" s="5" t="s">
        <v>548</v>
      </c>
      <c r="B258" s="6" t="s">
        <v>293</v>
      </c>
      <c r="C258" s="6" t="n">
        <v>707</v>
      </c>
      <c r="D258" s="7" t="s">
        <v>467</v>
      </c>
      <c r="E258" s="6" t="s">
        <v>327</v>
      </c>
      <c r="F258" s="16" t="s">
        <v>131</v>
      </c>
      <c r="G258" s="22" t="s">
        <v>541</v>
      </c>
      <c r="H258" s="6" t="s">
        <v>133</v>
      </c>
    </row>
    <row r="259" customFormat="false" ht="14.65" hidden="false" customHeight="false" outlineLevel="0" collapsed="false">
      <c r="A259" s="5" t="s">
        <v>549</v>
      </c>
      <c r="B259" s="6" t="s">
        <v>293</v>
      </c>
      <c r="C259" s="6" t="n">
        <v>441</v>
      </c>
      <c r="D259" s="7" t="s">
        <v>339</v>
      </c>
      <c r="E259" s="6" t="s">
        <v>327</v>
      </c>
      <c r="F259" s="16" t="s">
        <v>131</v>
      </c>
      <c r="G259" s="22" t="s">
        <v>541</v>
      </c>
      <c r="H259" s="9" t="s">
        <v>133</v>
      </c>
    </row>
    <row r="260" customFormat="false" ht="15.8" hidden="false" customHeight="false" outlineLevel="0" collapsed="false">
      <c r="A260" s="5" t="s">
        <v>550</v>
      </c>
      <c r="B260" s="17" t="s">
        <v>11</v>
      </c>
      <c r="C260" s="17" t="n">
        <v>210</v>
      </c>
      <c r="D260" s="18" t="s">
        <v>551</v>
      </c>
      <c r="E260" s="6" t="s">
        <v>13</v>
      </c>
      <c r="F260" s="17" t="s">
        <v>131</v>
      </c>
      <c r="G260" s="17" t="s">
        <v>246</v>
      </c>
      <c r="H260" s="9" t="s">
        <v>133</v>
      </c>
    </row>
    <row r="261" customFormat="false" ht="14.65" hidden="false" customHeight="false" outlineLevel="0" collapsed="false">
      <c r="A261" s="5" t="s">
        <v>552</v>
      </c>
      <c r="B261" s="9" t="s">
        <v>11</v>
      </c>
      <c r="C261" s="9" t="n">
        <v>306</v>
      </c>
      <c r="D261" s="5" t="s">
        <v>553</v>
      </c>
      <c r="E261" s="6" t="s">
        <v>13</v>
      </c>
      <c r="F261" s="9" t="s">
        <v>14</v>
      </c>
      <c r="G261" s="9" t="s">
        <v>26</v>
      </c>
      <c r="H261" s="9" t="s">
        <v>16</v>
      </c>
    </row>
    <row r="262" customFormat="false" ht="14.65" hidden="false" customHeight="false" outlineLevel="0" collapsed="false">
      <c r="A262" s="5" t="s">
        <v>554</v>
      </c>
      <c r="B262" s="9" t="s">
        <v>11</v>
      </c>
      <c r="C262" s="9" t="n">
        <v>213</v>
      </c>
      <c r="D262" s="9" t="s">
        <v>555</v>
      </c>
      <c r="E262" s="6" t="s">
        <v>13</v>
      </c>
      <c r="F262" s="9" t="s">
        <v>14</v>
      </c>
      <c r="G262" s="9" t="s">
        <v>15</v>
      </c>
      <c r="H262" s="9" t="s">
        <v>16</v>
      </c>
    </row>
    <row r="263" customFormat="false" ht="14.65" hidden="false" customHeight="false" outlineLevel="0" collapsed="false">
      <c r="A263" s="5" t="s">
        <v>556</v>
      </c>
      <c r="B263" s="9" t="s">
        <v>293</v>
      </c>
      <c r="C263" s="9" t="n">
        <v>410</v>
      </c>
      <c r="D263" s="5" t="s">
        <v>557</v>
      </c>
      <c r="E263" s="6" t="s">
        <v>327</v>
      </c>
      <c r="F263" s="9" t="s">
        <v>14</v>
      </c>
      <c r="G263" s="9" t="s">
        <v>15</v>
      </c>
      <c r="H263" s="9" t="s">
        <v>16</v>
      </c>
    </row>
    <row r="264" customFormat="false" ht="14.65" hidden="false" customHeight="false" outlineLevel="0" collapsed="false">
      <c r="A264" s="5" t="s">
        <v>558</v>
      </c>
      <c r="B264" s="6" t="s">
        <v>293</v>
      </c>
      <c r="C264" s="6" t="n">
        <v>549</v>
      </c>
      <c r="D264" s="7" t="s">
        <v>380</v>
      </c>
      <c r="E264" s="6" t="s">
        <v>327</v>
      </c>
      <c r="F264" s="9" t="s">
        <v>14</v>
      </c>
      <c r="G264" s="9" t="s">
        <v>15</v>
      </c>
      <c r="H264" s="6" t="s">
        <v>133</v>
      </c>
    </row>
    <row r="265" customFormat="false" ht="14.65" hidden="false" customHeight="false" outlineLevel="0" collapsed="false">
      <c r="A265" s="5" t="s">
        <v>559</v>
      </c>
      <c r="B265" s="9" t="s">
        <v>11</v>
      </c>
      <c r="C265" s="6" t="n">
        <v>124</v>
      </c>
      <c r="D265" s="5" t="s">
        <v>560</v>
      </c>
      <c r="E265" s="6" t="s">
        <v>13</v>
      </c>
      <c r="F265" s="6" t="s">
        <v>14</v>
      </c>
      <c r="G265" s="6" t="s">
        <v>41</v>
      </c>
      <c r="H265" s="9" t="s">
        <v>16</v>
      </c>
    </row>
    <row r="266" customFormat="false" ht="14.65" hidden="false" customHeight="false" outlineLevel="0" collapsed="false">
      <c r="A266" s="5" t="s">
        <v>561</v>
      </c>
      <c r="B266" s="9" t="s">
        <v>11</v>
      </c>
      <c r="C266" s="9" t="n">
        <v>98</v>
      </c>
      <c r="D266" s="5" t="s">
        <v>562</v>
      </c>
      <c r="E266" s="6" t="s">
        <v>13</v>
      </c>
      <c r="F266" s="6" t="s">
        <v>131</v>
      </c>
      <c r="G266" s="10" t="s">
        <v>541</v>
      </c>
      <c r="H266" s="9" t="s">
        <v>133</v>
      </c>
    </row>
    <row r="267" customFormat="false" ht="14.65" hidden="false" customHeight="false" outlineLevel="0" collapsed="false">
      <c r="A267" s="5" t="s">
        <v>563</v>
      </c>
      <c r="B267" s="9" t="s">
        <v>11</v>
      </c>
      <c r="C267" s="9" t="n">
        <v>239</v>
      </c>
      <c r="D267" s="23" t="s">
        <v>564</v>
      </c>
      <c r="E267" s="6" t="s">
        <v>13</v>
      </c>
      <c r="F267" s="9" t="s">
        <v>14</v>
      </c>
      <c r="G267" s="9" t="s">
        <v>26</v>
      </c>
      <c r="H267" s="9" t="s">
        <v>16</v>
      </c>
    </row>
    <row r="268" customFormat="false" ht="14.65" hidden="false" customHeight="false" outlineLevel="0" collapsed="false">
      <c r="A268" s="5" t="s">
        <v>565</v>
      </c>
      <c r="B268" s="6" t="s">
        <v>11</v>
      </c>
      <c r="C268" s="6" t="n">
        <v>253</v>
      </c>
      <c r="D268" s="7" t="s">
        <v>267</v>
      </c>
      <c r="E268" s="6" t="s">
        <v>67</v>
      </c>
      <c r="F268" s="10" t="s">
        <v>268</v>
      </c>
      <c r="G268" s="10" t="s">
        <v>566</v>
      </c>
      <c r="H268" s="10" t="s">
        <v>133</v>
      </c>
    </row>
    <row r="269" customFormat="false" ht="14.65" hidden="false" customHeight="false" outlineLevel="0" collapsed="false">
      <c r="A269" s="14" t="s">
        <v>567</v>
      </c>
      <c r="B269" s="9" t="s">
        <v>11</v>
      </c>
      <c r="C269" s="9" t="n">
        <v>259</v>
      </c>
      <c r="D269" s="0" t="s">
        <v>568</v>
      </c>
      <c r="E269" s="6" t="s">
        <v>13</v>
      </c>
      <c r="F269" s="9" t="s">
        <v>14</v>
      </c>
      <c r="G269" s="9" t="s">
        <v>26</v>
      </c>
      <c r="H269" s="2" t="s">
        <v>16</v>
      </c>
    </row>
    <row r="270" customFormat="false" ht="14.65" hidden="false" customHeight="false" outlineLevel="0" collapsed="false">
      <c r="A270" s="5" t="s">
        <v>569</v>
      </c>
      <c r="B270" s="9" t="s">
        <v>11</v>
      </c>
      <c r="C270" s="9" t="n">
        <v>293</v>
      </c>
      <c r="D270" s="5" t="s">
        <v>570</v>
      </c>
      <c r="E270" s="6" t="s">
        <v>13</v>
      </c>
      <c r="F270" s="9" t="s">
        <v>131</v>
      </c>
      <c r="G270" s="9" t="s">
        <v>571</v>
      </c>
      <c r="H270" s="2" t="s">
        <v>133</v>
      </c>
    </row>
    <row r="271" customFormat="false" ht="14.65" hidden="false" customHeight="false" outlineLevel="0" collapsed="false">
      <c r="A271" s="5" t="s">
        <v>572</v>
      </c>
      <c r="B271" s="9" t="s">
        <v>11</v>
      </c>
      <c r="C271" s="9" t="n">
        <v>115</v>
      </c>
      <c r="D271" s="5" t="s">
        <v>158</v>
      </c>
      <c r="E271" s="6" t="s">
        <v>13</v>
      </c>
      <c r="F271" s="9" t="s">
        <v>131</v>
      </c>
      <c r="G271" s="19" t="s">
        <v>541</v>
      </c>
      <c r="H271" s="9" t="s">
        <v>133</v>
      </c>
    </row>
    <row r="272" customFormat="false" ht="14.65" hidden="false" customHeight="false" outlineLevel="0" collapsed="false">
      <c r="A272" s="5" t="s">
        <v>573</v>
      </c>
      <c r="B272" s="6" t="s">
        <v>293</v>
      </c>
      <c r="C272" s="6" t="n">
        <v>424</v>
      </c>
      <c r="D272" s="7" t="s">
        <v>335</v>
      </c>
      <c r="E272" s="6" t="s">
        <v>327</v>
      </c>
      <c r="F272" s="9" t="s">
        <v>131</v>
      </c>
      <c r="G272" s="9" t="s">
        <v>132</v>
      </c>
      <c r="H272" s="6" t="s">
        <v>133</v>
      </c>
    </row>
    <row r="273" customFormat="false" ht="14.65" hidden="false" customHeight="false" outlineLevel="0" collapsed="false">
      <c r="A273" s="5" t="s">
        <v>574</v>
      </c>
      <c r="B273" s="6" t="s">
        <v>11</v>
      </c>
      <c r="C273" s="6" t="n">
        <v>137</v>
      </c>
      <c r="D273" s="0" t="s">
        <v>575</v>
      </c>
      <c r="E273" s="6" t="s">
        <v>13</v>
      </c>
      <c r="F273" s="6" t="s">
        <v>57</v>
      </c>
      <c r="G273" s="6" t="s">
        <v>58</v>
      </c>
      <c r="H273" s="2" t="s">
        <v>16</v>
      </c>
    </row>
    <row r="274" customFormat="false" ht="14.65" hidden="false" customHeight="false" outlineLevel="0" collapsed="false">
      <c r="A274" s="14" t="s">
        <v>576</v>
      </c>
      <c r="B274" s="2" t="s">
        <v>11</v>
      </c>
      <c r="C274" s="2" t="n">
        <v>205</v>
      </c>
      <c r="D274" s="14" t="s">
        <v>577</v>
      </c>
      <c r="E274" s="6" t="s">
        <v>13</v>
      </c>
      <c r="F274" s="13" t="s">
        <v>14</v>
      </c>
      <c r="G274" s="24" t="s">
        <v>249</v>
      </c>
      <c r="H274" s="2" t="s">
        <v>16</v>
      </c>
    </row>
    <row r="275" customFormat="false" ht="14.65" hidden="false" customHeight="false" outlineLevel="0" collapsed="false">
      <c r="A275" s="14" t="n">
        <v>517</v>
      </c>
      <c r="B275" s="2" t="s">
        <v>293</v>
      </c>
      <c r="C275" s="2" t="n">
        <v>517</v>
      </c>
      <c r="D275" s="14" t="s">
        <v>578</v>
      </c>
      <c r="E275" s="6" t="s">
        <v>295</v>
      </c>
      <c r="F275" s="6" t="s">
        <v>295</v>
      </c>
      <c r="G275" s="25" t="s">
        <v>261</v>
      </c>
      <c r="H275" s="2" t="s">
        <v>16</v>
      </c>
    </row>
    <row r="276" customFormat="false" ht="14.65" hidden="false" customHeight="false" outlineLevel="0" collapsed="false">
      <c r="A276" s="14" t="n">
        <v>791</v>
      </c>
      <c r="B276" s="2" t="s">
        <v>293</v>
      </c>
      <c r="C276" s="2" t="n">
        <v>791</v>
      </c>
      <c r="D276" s="14" t="s">
        <v>579</v>
      </c>
      <c r="E276" s="6" t="s">
        <v>295</v>
      </c>
      <c r="F276" s="6" t="s">
        <v>295</v>
      </c>
      <c r="G276" s="13" t="s">
        <v>207</v>
      </c>
      <c r="H276" s="2" t="s">
        <v>16</v>
      </c>
    </row>
    <row r="277" customFormat="false" ht="14.65" hidden="false" customHeight="false" outlineLevel="0" collapsed="false">
      <c r="A277" s="14" t="n">
        <v>564</v>
      </c>
      <c r="B277" s="2" t="s">
        <v>293</v>
      </c>
      <c r="C277" s="2" t="n">
        <v>564</v>
      </c>
      <c r="D277" s="14" t="s">
        <v>580</v>
      </c>
      <c r="E277" s="6" t="s">
        <v>295</v>
      </c>
      <c r="F277" s="6" t="s">
        <v>295</v>
      </c>
      <c r="G277" s="25" t="s">
        <v>385</v>
      </c>
      <c r="H277" s="2" t="s">
        <v>16</v>
      </c>
    </row>
    <row r="278" customFormat="false" ht="14.65" hidden="false" customHeight="false" outlineLevel="0" collapsed="false">
      <c r="A278" s="14" t="s">
        <v>581</v>
      </c>
      <c r="B278" s="2" t="s">
        <v>11</v>
      </c>
      <c r="C278" s="2" t="n">
        <v>205</v>
      </c>
      <c r="D278" s="14" t="s">
        <v>577</v>
      </c>
      <c r="E278" s="6" t="s">
        <v>13</v>
      </c>
      <c r="F278" s="13" t="s">
        <v>131</v>
      </c>
      <c r="G278" s="13" t="s">
        <v>246</v>
      </c>
      <c r="H278" s="2" t="s">
        <v>133</v>
      </c>
    </row>
    <row r="279" customFormat="false" ht="14.65" hidden="false" customHeight="false" outlineLevel="0" collapsed="false">
      <c r="A279" s="1" t="s">
        <v>582</v>
      </c>
      <c r="B279" s="2" t="s">
        <v>11</v>
      </c>
      <c r="C279" s="2" t="n">
        <v>288</v>
      </c>
      <c r="D279" s="14" t="s">
        <v>583</v>
      </c>
      <c r="E279" s="6" t="s">
        <v>281</v>
      </c>
      <c r="F279" s="6" t="s">
        <v>282</v>
      </c>
      <c r="G279" s="6" t="s">
        <v>282</v>
      </c>
      <c r="H279" s="6" t="s">
        <v>283</v>
      </c>
    </row>
    <row r="280" customFormat="false" ht="14.65" hidden="false" customHeight="false" outlineLevel="0" collapsed="false">
      <c r="A280" s="5" t="s">
        <v>584</v>
      </c>
      <c r="B280" s="9" t="s">
        <v>11</v>
      </c>
      <c r="C280" s="9" t="n">
        <v>213</v>
      </c>
      <c r="D280" s="5" t="s">
        <v>555</v>
      </c>
      <c r="E280" s="6" t="s">
        <v>13</v>
      </c>
      <c r="F280" s="9" t="s">
        <v>131</v>
      </c>
      <c r="G280" s="9" t="s">
        <v>132</v>
      </c>
      <c r="H280" s="9" t="s">
        <v>133</v>
      </c>
    </row>
    <row r="281" customFormat="false" ht="14.65" hidden="false" customHeight="false" outlineLevel="0" collapsed="false">
      <c r="A281" s="14" t="s">
        <v>585</v>
      </c>
      <c r="B281" s="2" t="s">
        <v>11</v>
      </c>
      <c r="C281" s="2" t="n">
        <v>59</v>
      </c>
      <c r="D281" s="1" t="s">
        <v>96</v>
      </c>
      <c r="E281" s="6" t="s">
        <v>13</v>
      </c>
      <c r="F281" s="2" t="s">
        <v>131</v>
      </c>
      <c r="G281" s="2" t="s">
        <v>541</v>
      </c>
      <c r="H281" s="2" t="s">
        <v>133</v>
      </c>
    </row>
    <row r="282" customFormat="false" ht="14.65" hidden="false" customHeight="false" outlineLevel="0" collapsed="false">
      <c r="A282" s="1" t="s">
        <v>586</v>
      </c>
      <c r="B282" s="2" t="s">
        <v>11</v>
      </c>
      <c r="C282" s="2" t="n">
        <v>443</v>
      </c>
      <c r="D282" s="1" t="s">
        <v>587</v>
      </c>
      <c r="E282" s="6" t="s">
        <v>13</v>
      </c>
      <c r="F282" s="9" t="s">
        <v>57</v>
      </c>
      <c r="G282" s="9" t="s">
        <v>58</v>
      </c>
      <c r="H282" s="2" t="s">
        <v>16</v>
      </c>
    </row>
    <row r="283" customFormat="false" ht="14.65" hidden="false" customHeight="false" outlineLevel="0" collapsed="false">
      <c r="A283" s="1" t="s">
        <v>588</v>
      </c>
      <c r="B283" s="2" t="s">
        <v>11</v>
      </c>
      <c r="C283" s="2" t="n">
        <v>170</v>
      </c>
      <c r="D283" s="0" t="s">
        <v>589</v>
      </c>
      <c r="E283" s="6" t="s">
        <v>13</v>
      </c>
      <c r="F283" s="6" t="s">
        <v>14</v>
      </c>
      <c r="G283" s="6" t="s">
        <v>41</v>
      </c>
      <c r="H283" s="2" t="s">
        <v>16</v>
      </c>
    </row>
    <row r="284" customFormat="false" ht="14.65" hidden="false" customHeight="false" outlineLevel="0" collapsed="false">
      <c r="A284" s="5" t="n">
        <v>542</v>
      </c>
      <c r="B284" s="6" t="s">
        <v>293</v>
      </c>
      <c r="C284" s="6" t="n">
        <v>542</v>
      </c>
      <c r="D284" s="7" t="s">
        <v>371</v>
      </c>
      <c r="E284" s="6" t="s">
        <v>295</v>
      </c>
      <c r="F284" s="6" t="s">
        <v>295</v>
      </c>
      <c r="G284" s="16" t="s">
        <v>590</v>
      </c>
      <c r="H284" s="6" t="s">
        <v>32</v>
      </c>
    </row>
    <row r="285" customFormat="false" ht="14.65" hidden="false" customHeight="false" outlineLevel="0" collapsed="false">
      <c r="A285" s="26" t="n">
        <v>289</v>
      </c>
      <c r="B285" s="27" t="s">
        <v>11</v>
      </c>
      <c r="C285" s="27" t="n">
        <v>289</v>
      </c>
      <c r="D285" s="26" t="s">
        <v>591</v>
      </c>
      <c r="E285" s="27" t="s">
        <v>67</v>
      </c>
      <c r="F285" s="27" t="s">
        <v>67</v>
      </c>
      <c r="G285" s="28" t="s">
        <v>385</v>
      </c>
      <c r="H285" s="27" t="s">
        <v>16</v>
      </c>
    </row>
    <row r="286" customFormat="false" ht="14.65" hidden="false" customHeight="false" outlineLevel="0" collapsed="false">
      <c r="A286" s="26" t="n">
        <v>566</v>
      </c>
      <c r="B286" s="27" t="s">
        <v>293</v>
      </c>
      <c r="C286" s="27" t="n">
        <v>566</v>
      </c>
      <c r="D286" s="26" t="s">
        <v>592</v>
      </c>
      <c r="E286" s="29" t="s">
        <v>295</v>
      </c>
      <c r="F286" s="29" t="s">
        <v>295</v>
      </c>
      <c r="G286" s="28" t="s">
        <v>385</v>
      </c>
      <c r="H286" s="27" t="s">
        <v>283</v>
      </c>
    </row>
    <row r="287" customFormat="false" ht="14.65" hidden="false" customHeight="false" outlineLevel="0" collapsed="false">
      <c r="A287" s="30" t="s">
        <v>593</v>
      </c>
      <c r="B287" s="27" t="s">
        <v>11</v>
      </c>
      <c r="C287" s="27" t="n">
        <v>362</v>
      </c>
      <c r="D287" s="26" t="s">
        <v>315</v>
      </c>
      <c r="E287" s="29" t="s">
        <v>13</v>
      </c>
      <c r="F287" s="29" t="s">
        <v>14</v>
      </c>
      <c r="G287" s="29" t="s">
        <v>26</v>
      </c>
      <c r="H287" s="27" t="s">
        <v>133</v>
      </c>
    </row>
    <row r="288" customFormat="false" ht="14.65" hidden="false" customHeight="false" outlineLevel="0" collapsed="false">
      <c r="A288" s="30" t="s">
        <v>594</v>
      </c>
      <c r="B288" s="27" t="s">
        <v>11</v>
      </c>
      <c r="C288" s="27" t="n">
        <v>204</v>
      </c>
      <c r="D288" s="31" t="s">
        <v>240</v>
      </c>
      <c r="E288" s="29" t="s">
        <v>13</v>
      </c>
      <c r="F288" s="29" t="s">
        <v>57</v>
      </c>
      <c r="G288" s="29" t="s">
        <v>241</v>
      </c>
      <c r="H288" s="27" t="s">
        <v>133</v>
      </c>
    </row>
    <row r="289" customFormat="false" ht="14.65" hidden="false" customHeight="false" outlineLevel="0" collapsed="false">
      <c r="A289" s="32" t="s">
        <v>595</v>
      </c>
      <c r="B289" s="33" t="s">
        <v>11</v>
      </c>
      <c r="C289" s="33" t="n">
        <v>55</v>
      </c>
      <c r="D289" s="34" t="s">
        <v>90</v>
      </c>
      <c r="E289" s="33" t="s">
        <v>13</v>
      </c>
      <c r="F289" s="33" t="s">
        <v>131</v>
      </c>
      <c r="G289" s="33" t="s">
        <v>541</v>
      </c>
      <c r="H289" s="33" t="s">
        <v>133</v>
      </c>
    </row>
    <row r="290" customFormat="false" ht="14.65" hidden="false" customHeight="false" outlineLevel="0" collapsed="false">
      <c r="A290" s="32" t="s">
        <v>596</v>
      </c>
      <c r="B290" s="33" t="s">
        <v>11</v>
      </c>
      <c r="C290" s="33" t="n">
        <v>497</v>
      </c>
      <c r="D290" s="34" t="s">
        <v>356</v>
      </c>
      <c r="E290" s="33" t="s">
        <v>13</v>
      </c>
      <c r="F290" s="33" t="s">
        <v>131</v>
      </c>
      <c r="G290" s="33" t="s">
        <v>541</v>
      </c>
      <c r="H290" s="33" t="s">
        <v>133</v>
      </c>
    </row>
    <row r="291" customFormat="false" ht="14.65" hidden="false" customHeight="false" outlineLevel="0" collapsed="false">
      <c r="A291" s="35" t="s">
        <v>597</v>
      </c>
      <c r="B291" s="36" t="s">
        <v>11</v>
      </c>
      <c r="C291" s="36" t="n">
        <v>240</v>
      </c>
      <c r="D291" s="37" t="s">
        <v>598</v>
      </c>
      <c r="E291" s="33" t="s">
        <v>13</v>
      </c>
      <c r="F291" s="36" t="s">
        <v>14</v>
      </c>
      <c r="G291" s="36" t="s">
        <v>26</v>
      </c>
      <c r="H291" s="36" t="s">
        <v>16</v>
      </c>
    </row>
    <row r="292" customFormat="false" ht="14.65" hidden="false" customHeight="false" outlineLevel="0" collapsed="false">
      <c r="A292" s="1" t="s">
        <v>599</v>
      </c>
      <c r="B292" s="2" t="s">
        <v>293</v>
      </c>
      <c r="C292" s="2" t="n">
        <v>432</v>
      </c>
      <c r="D292" s="0" t="s">
        <v>600</v>
      </c>
      <c r="E292" s="6" t="s">
        <v>327</v>
      </c>
      <c r="F292" s="9" t="s">
        <v>14</v>
      </c>
      <c r="G292" s="9" t="s">
        <v>15</v>
      </c>
      <c r="H292" s="2" t="s">
        <v>16</v>
      </c>
    </row>
    <row r="293" customFormat="false" ht="14.65" hidden="false" customHeight="false" outlineLevel="0" collapsed="false">
      <c r="A293" s="1" t="s">
        <v>601</v>
      </c>
      <c r="B293" s="2" t="s">
        <v>293</v>
      </c>
      <c r="C293" s="2" t="n">
        <v>499</v>
      </c>
      <c r="D293" s="0" t="s">
        <v>602</v>
      </c>
      <c r="E293" s="6" t="s">
        <v>327</v>
      </c>
      <c r="F293" s="9" t="s">
        <v>14</v>
      </c>
      <c r="G293" s="9" t="s">
        <v>73</v>
      </c>
      <c r="H293" s="2" t="s">
        <v>16</v>
      </c>
    </row>
    <row r="294" customFormat="false" ht="14.65" hidden="false" customHeight="false" outlineLevel="0" collapsed="false">
      <c r="A294" s="1" t="s">
        <v>603</v>
      </c>
      <c r="B294" s="13" t="s">
        <v>293</v>
      </c>
      <c r="C294" s="13" t="n">
        <v>442</v>
      </c>
      <c r="D294" s="0" t="s">
        <v>604</v>
      </c>
      <c r="E294" s="6" t="s">
        <v>327</v>
      </c>
      <c r="F294" s="10" t="s">
        <v>14</v>
      </c>
      <c r="G294" s="10" t="s">
        <v>26</v>
      </c>
      <c r="H294" s="2" t="s">
        <v>16</v>
      </c>
    </row>
    <row r="295" customFormat="false" ht="14.65" hidden="false" customHeight="false" outlineLevel="0" collapsed="false">
      <c r="A295" s="1" t="s">
        <v>605</v>
      </c>
      <c r="B295" s="13" t="s">
        <v>11</v>
      </c>
      <c r="C295" s="13" t="n">
        <v>222</v>
      </c>
      <c r="D295" s="0" t="s">
        <v>606</v>
      </c>
      <c r="E295" s="10" t="s">
        <v>13</v>
      </c>
      <c r="F295" s="10" t="s">
        <v>14</v>
      </c>
      <c r="G295" s="10" t="s">
        <v>26</v>
      </c>
      <c r="H295" s="2" t="s">
        <v>16</v>
      </c>
    </row>
    <row r="296" customFormat="false" ht="15.8" hidden="false" customHeight="false" outlineLevel="0" collapsed="false">
      <c r="A296" s="38" t="s">
        <v>607</v>
      </c>
      <c r="B296" s="19" t="s">
        <v>11</v>
      </c>
      <c r="C296" s="19" t="n">
        <v>7</v>
      </c>
      <c r="D296" s="39" t="s">
        <v>608</v>
      </c>
      <c r="E296" s="10" t="s">
        <v>13</v>
      </c>
      <c r="F296" s="19" t="s">
        <v>14</v>
      </c>
      <c r="G296" s="19" t="s">
        <v>26</v>
      </c>
      <c r="H296" s="19" t="s">
        <v>16</v>
      </c>
    </row>
    <row r="297" customFormat="false" ht="14.65" hidden="false" customHeight="false" outlineLevel="0" collapsed="false">
      <c r="A297" s="1" t="s">
        <v>609</v>
      </c>
      <c r="B297" s="2" t="s">
        <v>11</v>
      </c>
      <c r="C297" s="2" t="n">
        <v>352</v>
      </c>
      <c r="D297" s="0" t="s">
        <v>610</v>
      </c>
      <c r="E297" s="10" t="s">
        <v>13</v>
      </c>
      <c r="F297" s="6" t="s">
        <v>14</v>
      </c>
      <c r="G297" s="6" t="s">
        <v>41</v>
      </c>
      <c r="H297" s="2" t="s">
        <v>16</v>
      </c>
    </row>
    <row r="298" customFormat="false" ht="14.65" hidden="false" customHeight="false" outlineLevel="0" collapsed="false">
      <c r="A298" s="1" t="n">
        <v>464</v>
      </c>
      <c r="B298" s="2" t="s">
        <v>293</v>
      </c>
      <c r="C298" s="13" t="n">
        <v>464</v>
      </c>
      <c r="D298" s="2" t="s">
        <v>611</v>
      </c>
      <c r="E298" s="13" t="s">
        <v>295</v>
      </c>
      <c r="F298" s="6" t="s">
        <v>295</v>
      </c>
      <c r="G298" s="6" t="s">
        <v>612</v>
      </c>
      <c r="H298" s="2" t="s">
        <v>16</v>
      </c>
    </row>
    <row r="299" customFormat="false" ht="14.65" hidden="false" customHeight="false" outlineLevel="0" collapsed="false">
      <c r="A299" s="1" t="n">
        <v>465</v>
      </c>
      <c r="B299" s="2" t="s">
        <v>293</v>
      </c>
      <c r="C299" s="13" t="n">
        <v>465</v>
      </c>
      <c r="D299" s="2" t="s">
        <v>611</v>
      </c>
      <c r="E299" s="13" t="s">
        <v>295</v>
      </c>
      <c r="F299" s="6" t="s">
        <v>295</v>
      </c>
      <c r="G299" s="6" t="s">
        <v>612</v>
      </c>
      <c r="H299" s="2" t="s">
        <v>16</v>
      </c>
    </row>
    <row r="300" customFormat="false" ht="14.65" hidden="false" customHeight="false" outlineLevel="0" collapsed="false">
      <c r="A300" s="14" t="n">
        <v>452</v>
      </c>
      <c r="B300" s="2" t="s">
        <v>293</v>
      </c>
      <c r="C300" s="2" t="n">
        <v>452</v>
      </c>
      <c r="D300" s="1" t="s">
        <v>613</v>
      </c>
      <c r="E300" s="13" t="s">
        <v>295</v>
      </c>
      <c r="F300" s="6" t="s">
        <v>295</v>
      </c>
      <c r="G300" s="6" t="s">
        <v>614</v>
      </c>
      <c r="H300" s="2" t="s">
        <v>16</v>
      </c>
    </row>
    <row r="301" customFormat="false" ht="14.65" hidden="false" customHeight="false" outlineLevel="0" collapsed="false">
      <c r="A301" s="14" t="n">
        <v>451</v>
      </c>
      <c r="B301" s="2" t="s">
        <v>293</v>
      </c>
      <c r="C301" s="2" t="n">
        <v>451</v>
      </c>
      <c r="D301" s="1" t="s">
        <v>615</v>
      </c>
      <c r="E301" s="13" t="s">
        <v>295</v>
      </c>
      <c r="F301" s="6" t="s">
        <v>295</v>
      </c>
      <c r="G301" s="6" t="s">
        <v>616</v>
      </c>
      <c r="H301" s="2" t="s">
        <v>16</v>
      </c>
    </row>
    <row r="302" customFormat="false" ht="14.65" hidden="false" customHeight="false" outlineLevel="0" collapsed="false">
      <c r="A302" s="1" t="n">
        <v>466</v>
      </c>
      <c r="B302" s="2" t="s">
        <v>293</v>
      </c>
      <c r="C302" s="13" t="n">
        <v>466</v>
      </c>
      <c r="D302" s="1" t="s">
        <v>617</v>
      </c>
      <c r="E302" s="13" t="s">
        <v>295</v>
      </c>
      <c r="F302" s="6" t="s">
        <v>295</v>
      </c>
      <c r="G302" s="6" t="s">
        <v>618</v>
      </c>
      <c r="H302" s="2" t="s">
        <v>16</v>
      </c>
    </row>
    <row r="303" customFormat="false" ht="14.65" hidden="false" customHeight="false" outlineLevel="0" collapsed="false">
      <c r="A303" s="1" t="s">
        <v>619</v>
      </c>
      <c r="B303" s="2" t="s">
        <v>11</v>
      </c>
      <c r="C303" s="2" t="n">
        <v>114</v>
      </c>
      <c r="D303" s="13" t="s">
        <v>620</v>
      </c>
      <c r="E303" s="10" t="s">
        <v>13</v>
      </c>
      <c r="F303" s="19" t="s">
        <v>14</v>
      </c>
      <c r="G303" s="19" t="s">
        <v>26</v>
      </c>
      <c r="H303" s="19" t="s">
        <v>16</v>
      </c>
    </row>
    <row r="304" customFormat="false" ht="14.65" hidden="false" customHeight="false" outlineLevel="0" collapsed="false">
      <c r="A304" s="1" t="s">
        <v>621</v>
      </c>
      <c r="C304" s="13" t="n">
        <v>421</v>
      </c>
      <c r="D304" s="13" t="s">
        <v>622</v>
      </c>
      <c r="E304" s="13"/>
      <c r="F304" s="24" t="s">
        <v>14</v>
      </c>
      <c r="G304" s="13" t="s">
        <v>15</v>
      </c>
      <c r="H304" s="2" t="s">
        <v>16</v>
      </c>
    </row>
    <row r="305" customFormat="false" ht="14.65" hidden="false" customHeight="false" outlineLevel="0" collapsed="false">
      <c r="A305" s="14" t="n">
        <v>487</v>
      </c>
      <c r="B305" s="2" t="s">
        <v>293</v>
      </c>
      <c r="C305" s="2" t="n">
        <v>487</v>
      </c>
      <c r="D305" s="0" t="s">
        <v>623</v>
      </c>
      <c r="E305" s="13" t="s">
        <v>295</v>
      </c>
      <c r="F305" s="13" t="s">
        <v>295</v>
      </c>
      <c r="G305" s="6" t="s">
        <v>624</v>
      </c>
      <c r="H305" s="0"/>
    </row>
    <row r="306" customFormat="false" ht="14.65" hidden="false" customHeight="false" outlineLevel="0" collapsed="false">
      <c r="A306" s="1" t="n">
        <v>488</v>
      </c>
      <c r="B306" s="2" t="s">
        <v>293</v>
      </c>
      <c r="C306" s="2" t="n">
        <v>488</v>
      </c>
      <c r="D306" s="0" t="s">
        <v>625</v>
      </c>
      <c r="E306" s="13" t="s">
        <v>295</v>
      </c>
      <c r="F306" s="13" t="s">
        <v>295</v>
      </c>
      <c r="G306" s="6" t="s">
        <v>626</v>
      </c>
    </row>
    <row r="307" customFormat="false" ht="14.65" hidden="false" customHeight="false" outlineLevel="0" collapsed="false">
      <c r="A307" s="1" t="n">
        <v>489</v>
      </c>
      <c r="B307" s="2" t="s">
        <v>293</v>
      </c>
      <c r="C307" s="2" t="n">
        <v>489</v>
      </c>
      <c r="D307" s="0" t="s">
        <v>627</v>
      </c>
      <c r="E307" s="13" t="s">
        <v>295</v>
      </c>
      <c r="F307" s="13" t="s">
        <v>295</v>
      </c>
      <c r="G307" s="6" t="s">
        <v>628</v>
      </c>
    </row>
    <row r="308" customFormat="false" ht="14.65" hidden="false" customHeight="false" outlineLevel="0" collapsed="false">
      <c r="A308" s="1" t="n">
        <v>502</v>
      </c>
      <c r="B308" s="2" t="s">
        <v>293</v>
      </c>
      <c r="C308" s="13" t="n">
        <v>502</v>
      </c>
      <c r="D308" s="0" t="s">
        <v>629</v>
      </c>
      <c r="E308" s="13" t="s">
        <v>295</v>
      </c>
      <c r="F308" s="13" t="s">
        <v>295</v>
      </c>
      <c r="G308" s="6" t="s">
        <v>630</v>
      </c>
    </row>
    <row r="309" customFormat="false" ht="14.65" hidden="false" customHeight="false" outlineLevel="0" collapsed="false">
      <c r="A309" s="40" t="s">
        <v>631</v>
      </c>
      <c r="B309" s="24" t="s">
        <v>293</v>
      </c>
      <c r="C309" s="24" t="n">
        <v>427</v>
      </c>
      <c r="D309" s="41" t="s">
        <v>632</v>
      </c>
      <c r="E309" s="41" t="s">
        <v>327</v>
      </c>
      <c r="F309" s="10" t="s">
        <v>131</v>
      </c>
      <c r="G309" s="10" t="s">
        <v>132</v>
      </c>
      <c r="H309" s="24" t="s">
        <v>133</v>
      </c>
      <c r="K309" s="2"/>
    </row>
    <row r="310" customFormat="false" ht="14.65" hidden="false" customHeight="false" outlineLevel="0" collapsed="false">
      <c r="A310" s="1" t="n">
        <v>20</v>
      </c>
      <c r="B310" s="2" t="s">
        <v>11</v>
      </c>
      <c r="C310" s="2" t="n">
        <v>20</v>
      </c>
      <c r="D310" s="0" t="s">
        <v>633</v>
      </c>
      <c r="E310" s="0" t="s">
        <v>67</v>
      </c>
      <c r="F310" s="0" t="s">
        <v>67</v>
      </c>
      <c r="G310" s="6" t="s">
        <v>261</v>
      </c>
    </row>
    <row r="311" customFormat="false" ht="14.65" hidden="false" customHeight="false" outlineLevel="0" collapsed="false">
      <c r="A311" s="40" t="s">
        <v>634</v>
      </c>
      <c r="B311" s="24" t="s">
        <v>11</v>
      </c>
      <c r="C311" s="24" t="n">
        <v>320</v>
      </c>
      <c r="D311" s="42" t="s">
        <v>635</v>
      </c>
      <c r="E311" s="24" t="s">
        <v>13</v>
      </c>
      <c r="F311" s="19" t="s">
        <v>14</v>
      </c>
      <c r="G311" s="10" t="s">
        <v>26</v>
      </c>
      <c r="H311" s="24" t="s">
        <v>16</v>
      </c>
    </row>
    <row r="312" customFormat="false" ht="14.65" hidden="false" customHeight="false" outlineLevel="0" collapsed="false">
      <c r="A312" s="40" t="s">
        <v>636</v>
      </c>
      <c r="B312" s="24" t="s">
        <v>11</v>
      </c>
      <c r="C312" s="24" t="n">
        <v>388</v>
      </c>
      <c r="D312" s="42" t="s">
        <v>637</v>
      </c>
      <c r="E312" s="24" t="s">
        <v>13</v>
      </c>
      <c r="F312" s="19" t="s">
        <v>14</v>
      </c>
      <c r="G312" s="10" t="s">
        <v>15</v>
      </c>
      <c r="H312" s="24" t="s">
        <v>16</v>
      </c>
    </row>
    <row r="313" customFormat="false" ht="14.65" hidden="false" customHeight="false" outlineLevel="0" collapsed="false">
      <c r="A313" s="40" t="s">
        <v>638</v>
      </c>
      <c r="B313" s="24" t="s">
        <v>11</v>
      </c>
      <c r="C313" s="24" t="n">
        <v>389</v>
      </c>
      <c r="D313" s="42" t="s">
        <v>639</v>
      </c>
      <c r="E313" s="24" t="s">
        <v>13</v>
      </c>
      <c r="F313" s="19" t="s">
        <v>14</v>
      </c>
      <c r="G313" s="10" t="s">
        <v>15</v>
      </c>
      <c r="H313" s="24" t="s">
        <v>16</v>
      </c>
    </row>
    <row r="314" customFormat="false" ht="14.65" hidden="false" customHeight="false" outlineLevel="0" collapsed="false">
      <c r="A314" s="43" t="n">
        <v>737</v>
      </c>
      <c r="B314" s="10" t="s">
        <v>293</v>
      </c>
      <c r="C314" s="10" t="n">
        <v>737</v>
      </c>
      <c r="D314" s="14" t="s">
        <v>640</v>
      </c>
      <c r="E314" s="10" t="s">
        <v>295</v>
      </c>
      <c r="F314" s="10" t="s">
        <v>295</v>
      </c>
      <c r="G314" s="10" t="s">
        <v>483</v>
      </c>
      <c r="H314" s="10" t="s">
        <v>16</v>
      </c>
    </row>
    <row r="315" customFormat="false" ht="14.65" hidden="false" customHeight="false" outlineLevel="0" collapsed="false">
      <c r="A315" s="40" t="n">
        <v>407</v>
      </c>
      <c r="B315" s="10" t="s">
        <v>293</v>
      </c>
      <c r="C315" s="24" t="n">
        <v>407</v>
      </c>
      <c r="D315" s="40" t="s">
        <v>641</v>
      </c>
      <c r="E315" s="10" t="s">
        <v>295</v>
      </c>
      <c r="F315" s="10" t="s">
        <v>295</v>
      </c>
      <c r="G315" s="6" t="s">
        <v>207</v>
      </c>
      <c r="H315" s="24"/>
    </row>
    <row r="316" customFormat="false" ht="14.65" hidden="false" customHeight="false" outlineLevel="0" collapsed="false">
      <c r="A316" s="40" t="n">
        <v>503</v>
      </c>
      <c r="B316" s="10" t="s">
        <v>293</v>
      </c>
      <c r="C316" s="24" t="n">
        <v>503</v>
      </c>
      <c r="D316" s="40" t="s">
        <v>642</v>
      </c>
      <c r="E316" s="10" t="s">
        <v>295</v>
      </c>
      <c r="F316" s="10" t="s">
        <v>295</v>
      </c>
      <c r="G316" s="10" t="s">
        <v>643</v>
      </c>
      <c r="H316" s="24"/>
    </row>
    <row r="317" customFormat="false" ht="14.65" hidden="false" customHeight="false" outlineLevel="0" collapsed="false">
      <c r="A317" s="40" t="n">
        <v>539</v>
      </c>
      <c r="B317" s="10" t="s">
        <v>293</v>
      </c>
      <c r="C317" s="24" t="n">
        <v>539</v>
      </c>
      <c r="D317" s="40" t="s">
        <v>644</v>
      </c>
      <c r="E317" s="10" t="s">
        <v>295</v>
      </c>
      <c r="F317" s="10" t="s">
        <v>295</v>
      </c>
      <c r="G317" s="10" t="s">
        <v>382</v>
      </c>
      <c r="H317" s="24"/>
    </row>
    <row r="318" customFormat="false" ht="14.65" hidden="false" customHeight="false" outlineLevel="0" collapsed="false">
      <c r="A318" s="40" t="n">
        <v>575</v>
      </c>
      <c r="B318" s="10" t="s">
        <v>293</v>
      </c>
      <c r="C318" s="24" t="n">
        <v>575</v>
      </c>
      <c r="D318" s="40" t="s">
        <v>645</v>
      </c>
      <c r="E318" s="10" t="s">
        <v>295</v>
      </c>
      <c r="F318" s="10" t="s">
        <v>295</v>
      </c>
      <c r="G318" s="10" t="s">
        <v>496</v>
      </c>
      <c r="H318" s="24"/>
    </row>
    <row r="319" customFormat="false" ht="14.65" hidden="false" customHeight="false" outlineLevel="0" collapsed="false">
      <c r="A319" s="40" t="n">
        <v>576</v>
      </c>
      <c r="B319" s="10" t="s">
        <v>293</v>
      </c>
      <c r="C319" s="24" t="n">
        <v>576</v>
      </c>
      <c r="D319" s="40" t="s">
        <v>646</v>
      </c>
      <c r="E319" s="10" t="s">
        <v>295</v>
      </c>
      <c r="F319" s="10" t="s">
        <v>295</v>
      </c>
      <c r="G319" s="10" t="s">
        <v>479</v>
      </c>
      <c r="H319" s="24"/>
    </row>
    <row r="320" customFormat="false" ht="14.65" hidden="false" customHeight="false" outlineLevel="0" collapsed="false">
      <c r="A320" s="40" t="n">
        <v>577</v>
      </c>
      <c r="B320" s="10" t="s">
        <v>293</v>
      </c>
      <c r="C320" s="24" t="n">
        <v>577</v>
      </c>
      <c r="D320" s="40" t="s">
        <v>647</v>
      </c>
      <c r="E320" s="10" t="s">
        <v>295</v>
      </c>
      <c r="F320" s="10" t="s">
        <v>295</v>
      </c>
      <c r="G320" s="10" t="s">
        <v>489</v>
      </c>
      <c r="H320" s="24"/>
    </row>
    <row r="321" customFormat="false" ht="14.65" hidden="false" customHeight="false" outlineLevel="0" collapsed="false">
      <c r="A321" s="40" t="n">
        <v>718</v>
      </c>
      <c r="B321" s="10" t="s">
        <v>293</v>
      </c>
      <c r="C321" s="24" t="n">
        <v>718</v>
      </c>
      <c r="D321" s="40" t="s">
        <v>648</v>
      </c>
      <c r="E321" s="10" t="s">
        <v>295</v>
      </c>
      <c r="F321" s="10" t="s">
        <v>295</v>
      </c>
      <c r="G321" s="10" t="s">
        <v>469</v>
      </c>
      <c r="H321" s="24"/>
    </row>
    <row r="322" customFormat="false" ht="14.65" hidden="false" customHeight="false" outlineLevel="0" collapsed="false">
      <c r="A322" s="40" t="n">
        <v>740</v>
      </c>
      <c r="B322" s="10" t="s">
        <v>293</v>
      </c>
      <c r="C322" s="24" t="n">
        <v>740</v>
      </c>
      <c r="D322" s="40" t="s">
        <v>649</v>
      </c>
      <c r="E322" s="10" t="s">
        <v>295</v>
      </c>
      <c r="F322" s="10" t="s">
        <v>295</v>
      </c>
      <c r="G322" s="10" t="s">
        <v>471</v>
      </c>
      <c r="H322" s="24"/>
    </row>
    <row r="323" customFormat="false" ht="14.65" hidden="false" customHeight="false" outlineLevel="0" collapsed="false">
      <c r="A323" s="44" t="n">
        <v>581</v>
      </c>
      <c r="B323" s="10" t="s">
        <v>293</v>
      </c>
      <c r="C323" s="10" t="n">
        <v>581</v>
      </c>
      <c r="D323" s="44" t="s">
        <v>650</v>
      </c>
      <c r="E323" s="44" t="s">
        <v>295</v>
      </c>
      <c r="F323" s="44" t="s">
        <v>295</v>
      </c>
      <c r="G323" s="10" t="s">
        <v>494</v>
      </c>
      <c r="H323" s="10"/>
    </row>
    <row r="324" customFormat="false" ht="14.65" hidden="false" customHeight="false" outlineLevel="0" collapsed="false">
      <c r="A324" s="40" t="n">
        <v>554</v>
      </c>
      <c r="B324" s="24" t="s">
        <v>293</v>
      </c>
      <c r="C324" s="24" t="n">
        <v>554</v>
      </c>
      <c r="D324" s="40" t="s">
        <v>651</v>
      </c>
      <c r="E324" s="10" t="s">
        <v>295</v>
      </c>
      <c r="F324" s="10" t="s">
        <v>295</v>
      </c>
      <c r="G324" s="10" t="s">
        <v>652</v>
      </c>
    </row>
    <row r="325" customFormat="false" ht="14.65" hidden="false" customHeight="false" outlineLevel="0" collapsed="false">
      <c r="A325" s="40" t="n">
        <v>535</v>
      </c>
      <c r="B325" s="24" t="s">
        <v>293</v>
      </c>
      <c r="C325" s="24" t="n">
        <v>535</v>
      </c>
      <c r="D325" s="40" t="s">
        <v>653</v>
      </c>
      <c r="E325" s="10" t="s">
        <v>295</v>
      </c>
      <c r="F325" s="10" t="s">
        <v>295</v>
      </c>
      <c r="G325" s="10" t="s">
        <v>654</v>
      </c>
    </row>
    <row r="326" customFormat="false" ht="14.65" hidden="false" customHeight="false" outlineLevel="0" collapsed="false">
      <c r="A326" s="40" t="s">
        <v>655</v>
      </c>
      <c r="B326" s="24" t="s">
        <v>11</v>
      </c>
      <c r="C326" s="24" t="n">
        <v>211</v>
      </c>
      <c r="D326" s="40" t="s">
        <v>656</v>
      </c>
      <c r="E326" s="10" t="s">
        <v>13</v>
      </c>
      <c r="F326" s="10" t="s">
        <v>131</v>
      </c>
      <c r="G326" s="10" t="s">
        <v>544</v>
      </c>
    </row>
    <row r="327" customFormat="false" ht="14.65" hidden="false" customHeight="false" outlineLevel="0" collapsed="false">
      <c r="A327" s="40" t="s">
        <v>657</v>
      </c>
      <c r="B327" s="24" t="s">
        <v>11</v>
      </c>
      <c r="C327" s="24" t="n">
        <v>319</v>
      </c>
      <c r="D327" s="40" t="s">
        <v>658</v>
      </c>
      <c r="E327" s="10" t="s">
        <v>13</v>
      </c>
      <c r="F327" s="10" t="s">
        <v>131</v>
      </c>
      <c r="G327" s="10" t="s">
        <v>659</v>
      </c>
    </row>
    <row r="328" customFormat="false" ht="14.65" hidden="false" customHeight="false" outlineLevel="0" collapsed="false">
      <c r="A328" s="40" t="s">
        <v>660</v>
      </c>
      <c r="B328" s="24" t="s">
        <v>11</v>
      </c>
      <c r="C328" s="24" t="n">
        <v>348</v>
      </c>
      <c r="D328" s="40" t="s">
        <v>661</v>
      </c>
      <c r="E328" s="10" t="s">
        <v>13</v>
      </c>
      <c r="F328" s="10" t="s">
        <v>57</v>
      </c>
      <c r="G328" s="10" t="s">
        <v>662</v>
      </c>
    </row>
    <row r="329" customFormat="false" ht="14.65" hidden="false" customHeight="false" outlineLevel="0" collapsed="false">
      <c r="A329" s="40" t="n">
        <v>745</v>
      </c>
      <c r="B329" s="24" t="s">
        <v>293</v>
      </c>
      <c r="C329" s="24" t="n">
        <v>745</v>
      </c>
      <c r="D329" s="40" t="s">
        <v>663</v>
      </c>
      <c r="E329" s="10" t="s">
        <v>295</v>
      </c>
      <c r="F329" s="10" t="s">
        <v>295</v>
      </c>
      <c r="G329" s="10" t="s">
        <v>324</v>
      </c>
    </row>
    <row r="330" customFormat="false" ht="14.65" hidden="false" customHeight="false" outlineLevel="0" collapsed="false">
      <c r="A330" s="40" t="n">
        <v>471</v>
      </c>
      <c r="B330" s="24" t="s">
        <v>293</v>
      </c>
      <c r="C330" s="24" t="n">
        <v>471</v>
      </c>
      <c r="D330" s="40" t="s">
        <v>664</v>
      </c>
      <c r="E330" s="10" t="s">
        <v>295</v>
      </c>
      <c r="F330" s="10" t="s">
        <v>295</v>
      </c>
      <c r="G330" s="10" t="s">
        <v>385</v>
      </c>
    </row>
    <row r="331" customFormat="false" ht="14.65" hidden="false" customHeight="false" outlineLevel="0" collapsed="false">
      <c r="A331" s="40" t="n">
        <v>152</v>
      </c>
      <c r="B331" s="24" t="s">
        <v>11</v>
      </c>
      <c r="C331" s="24" t="n">
        <v>152</v>
      </c>
      <c r="D331" s="40" t="s">
        <v>665</v>
      </c>
      <c r="E331" s="10" t="s">
        <v>67</v>
      </c>
      <c r="F331" s="10" t="s">
        <v>67</v>
      </c>
      <c r="G331" s="10" t="s">
        <v>385</v>
      </c>
    </row>
    <row r="332" customFormat="false" ht="14.65" hidden="false" customHeight="false" outlineLevel="0" collapsed="false">
      <c r="A332" s="41" t="s">
        <v>666</v>
      </c>
      <c r="B332" s="24" t="s">
        <v>293</v>
      </c>
      <c r="C332" s="41" t="n">
        <v>491</v>
      </c>
      <c r="D332" s="41" t="s">
        <v>667</v>
      </c>
      <c r="E332" s="41" t="s">
        <v>327</v>
      </c>
      <c r="F332" s="10" t="s">
        <v>14</v>
      </c>
      <c r="G332" s="10" t="s">
        <v>249</v>
      </c>
    </row>
    <row r="333" customFormat="false" ht="14.65" hidden="false" customHeight="false" outlineLevel="0" collapsed="false">
      <c r="A333" s="13" t="n">
        <v>496</v>
      </c>
      <c r="B333" s="2" t="s">
        <v>293</v>
      </c>
      <c r="C333" s="2" t="n">
        <v>503</v>
      </c>
      <c r="D333" s="13" t="s">
        <v>668</v>
      </c>
      <c r="E333" s="13" t="s">
        <v>295</v>
      </c>
      <c r="F333" s="13" t="s">
        <v>295</v>
      </c>
      <c r="G333" s="13" t="s">
        <v>669</v>
      </c>
    </row>
  </sheetData>
  <autoFilter ref="A1:H333"/>
  <printOptions headings="false" gridLines="false" gridLinesSet="true" horizontalCentered="false" verticalCentered="false"/>
  <pageMargins left="0.7875" right="0.7875" top="1.025" bottom="0.7875" header="0.7875" footer="0.511811023622047"/>
  <pageSetup paperSize="1" scale="115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89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selection pane="topLeft" activeCell="K3" activeCellId="0" sqref="K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2" width="6.44"/>
    <col collapsed="false" customWidth="true" hidden="false" outlineLevel="0" max="2" min="2" style="2" width="11.05"/>
    <col collapsed="false" customWidth="true" hidden="false" outlineLevel="0" max="3" min="3" style="1" width="33.21"/>
    <col collapsed="false" customWidth="true" hidden="false" outlineLevel="0" max="4" min="4" style="2" width="11.05"/>
    <col collapsed="false" customWidth="true" hidden="false" outlineLevel="0" max="5" min="5" style="2" width="14.55"/>
    <col collapsed="false" customWidth="true" hidden="false" outlineLevel="0" max="6" min="6" style="2" width="11.05"/>
    <col collapsed="false" customWidth="true" hidden="false" outlineLevel="0" max="7" min="7" style="2" width="52.2"/>
    <col collapsed="false" customWidth="false" hidden="false" outlineLevel="0" max="8" min="8" style="2" width="11.5"/>
    <col collapsed="false" customWidth="true" hidden="false" outlineLevel="0" max="9" min="9" style="2" width="13.73"/>
    <col collapsed="false" customWidth="false" hidden="false" outlineLevel="0" max="10" min="10" style="2" width="11.5"/>
    <col collapsed="false" customWidth="true" hidden="false" outlineLevel="0" max="11" min="11" style="2" width="14.55"/>
    <col collapsed="false" customWidth="true" hidden="false" outlineLevel="0" max="12" min="12" style="2" width="14.33"/>
    <col collapsed="false" customWidth="true" hidden="false" outlineLevel="0" max="13" min="13" style="14" width="32.8"/>
    <col collapsed="false" customWidth="true" hidden="false" outlineLevel="0" max="14" min="14" style="14" width="35.95"/>
    <col collapsed="false" customWidth="true" hidden="false" outlineLevel="0" max="15" min="15" style="2" width="14.91"/>
    <col collapsed="false" customWidth="true" hidden="false" outlineLevel="0" max="17" min="16" style="2" width="18.7"/>
    <col collapsed="false" customWidth="true" hidden="false" outlineLevel="0" max="18" min="18" style="14" width="51.05"/>
    <col collapsed="false" customWidth="true" hidden="false" outlineLevel="0" max="19" min="19" style="2" width="12.15"/>
    <col collapsed="false" customWidth="true" hidden="false" outlineLevel="0" max="20" min="20" style="2" width="13.52"/>
    <col collapsed="false" customWidth="true" hidden="false" outlineLevel="0" max="21" min="21" style="2" width="16.37"/>
    <col collapsed="false" customWidth="false" hidden="false" outlineLevel="0" max="22" min="22" style="2" width="11.5"/>
    <col collapsed="false" customWidth="true" hidden="false" outlineLevel="0" max="23" min="23" style="14" width="35.78"/>
    <col collapsed="false" customWidth="true" hidden="false" outlineLevel="0" max="24" min="24" style="2" width="24.38"/>
    <col collapsed="false" customWidth="true" hidden="false" outlineLevel="0" max="26" min="25" style="2" width="18.62"/>
    <col collapsed="false" customWidth="true" hidden="false" outlineLevel="0" max="27" min="27" style="2" width="11.05"/>
    <col collapsed="false" customWidth="true" hidden="false" outlineLevel="0" max="28" min="28" style="0" width="14.88"/>
    <col collapsed="false" customWidth="true" hidden="false" outlineLevel="0" max="64" min="29" style="0" width="11.05"/>
  </cols>
  <sheetData>
    <row r="1" customFormat="false" ht="25.35" hidden="false" customHeight="false" outlineLevel="0" collapsed="false">
      <c r="A1" s="45" t="s">
        <v>670</v>
      </c>
      <c r="B1" s="45" t="s">
        <v>671</v>
      </c>
      <c r="C1" s="46" t="s">
        <v>672</v>
      </c>
      <c r="D1" s="45" t="s">
        <v>673</v>
      </c>
      <c r="E1" s="45" t="s">
        <v>674</v>
      </c>
      <c r="F1" s="45" t="s">
        <v>675</v>
      </c>
      <c r="G1" s="45" t="s">
        <v>676</v>
      </c>
      <c r="H1" s="47" t="s">
        <v>677</v>
      </c>
      <c r="I1" s="47" t="s">
        <v>678</v>
      </c>
      <c r="J1" s="47" t="s">
        <v>679</v>
      </c>
      <c r="K1" s="48" t="s">
        <v>1</v>
      </c>
      <c r="L1" s="48" t="s">
        <v>2</v>
      </c>
      <c r="M1" s="49" t="s">
        <v>3</v>
      </c>
      <c r="N1" s="50" t="s">
        <v>680</v>
      </c>
      <c r="O1" s="47" t="s">
        <v>681</v>
      </c>
      <c r="P1" s="47" t="s">
        <v>5</v>
      </c>
      <c r="Q1" s="47" t="s">
        <v>6</v>
      </c>
      <c r="R1" s="49" t="s">
        <v>682</v>
      </c>
      <c r="S1" s="48" t="s">
        <v>7</v>
      </c>
      <c r="T1" s="48" t="s">
        <v>674</v>
      </c>
      <c r="U1" s="47" t="s">
        <v>683</v>
      </c>
      <c r="V1" s="51" t="n">
        <v>1</v>
      </c>
      <c r="W1" s="52" t="n">
        <v>2</v>
      </c>
      <c r="X1" s="51" t="n">
        <v>3</v>
      </c>
      <c r="Y1" s="51" t="n">
        <v>4</v>
      </c>
      <c r="Z1" s="51" t="n">
        <v>5</v>
      </c>
      <c r="AA1" s="51" t="n">
        <v>6</v>
      </c>
      <c r="AB1" s="51" t="n">
        <v>7</v>
      </c>
      <c r="AC1" s="0" t="s">
        <v>684</v>
      </c>
    </row>
    <row r="2" customFormat="false" ht="14.65" hidden="false" customHeight="false" outlineLevel="0" collapsed="false">
      <c r="A2" s="0" t="s">
        <v>11</v>
      </c>
      <c r="B2" s="0" t="n">
        <v>3</v>
      </c>
      <c r="C2" s="0" t="s">
        <v>12</v>
      </c>
      <c r="D2" s="0" t="n">
        <v>48</v>
      </c>
      <c r="E2" s="53" t="n">
        <v>189151.43</v>
      </c>
      <c r="F2" s="0" t="s">
        <v>16</v>
      </c>
      <c r="G2" s="9" t="s">
        <v>17</v>
      </c>
      <c r="H2" s="54" t="n">
        <v>45282</v>
      </c>
      <c r="I2" s="2" t="n">
        <v>24</v>
      </c>
      <c r="J2" s="2" t="s">
        <v>685</v>
      </c>
      <c r="K2" s="36" t="str">
        <f aca="false">A2</f>
        <v>P</v>
      </c>
      <c r="L2" s="36" t="n">
        <f aca="false">B2</f>
        <v>3</v>
      </c>
      <c r="M2" s="55" t="str">
        <f aca="false">C2</f>
        <v>PROVENTOS</v>
      </c>
      <c r="N2" s="14" t="str">
        <f aca="false">W2</f>
        <v>3 - PROVENTOS</v>
      </c>
      <c r="O2" s="2" t="n">
        <f aca="false">AB2</f>
        <v>9013</v>
      </c>
      <c r="P2" s="2" t="str">
        <f aca="false">Y2</f>
        <v>3.1.90.01</v>
      </c>
      <c r="Q2" s="2" t="str">
        <f aca="false">Z2</f>
        <v>3.1.90.01.01</v>
      </c>
      <c r="R2" s="5" t="str">
        <f aca="false">G2</f>
        <v>INATIVOS E PENSIONISTAS CÂMARA</v>
      </c>
      <c r="S2" s="2" t="str">
        <f aca="false">F2</f>
        <v>APO</v>
      </c>
      <c r="T2" s="56" t="n">
        <f aca="false">AA2</f>
        <v>189151.43</v>
      </c>
      <c r="U2" s="57" t="n">
        <f aca="false">E2</f>
        <v>189151.43</v>
      </c>
      <c r="V2" s="2" t="s">
        <v>686</v>
      </c>
      <c r="W2" s="14" t="str">
        <f aca="false">CONCATENATE(L2,V2,M2)</f>
        <v>3 - PROVENTOS</v>
      </c>
      <c r="X2" s="24" t="s">
        <v>10</v>
      </c>
      <c r="Y2" s="2" t="str">
        <f aca="false">IFERROR(VLOOKUP(X2,INDICE!$A$2:$H$999,6,0),"VERBA NOVA")</f>
        <v>3.1.90.01</v>
      </c>
      <c r="Z2" s="2" t="str">
        <f aca="false">IFERROR(VLOOKUP(X2,INDICE!$A$2:$H$999,7,0),"VERBA NOVA")</f>
        <v>3.1.90.01.01</v>
      </c>
      <c r="AA2" s="13" t="n">
        <f aca="false">IF(K2="P",U2*1,U2*-1)</f>
        <v>189151.43</v>
      </c>
      <c r="AB2" s="2" t="n">
        <f aca="false">IFERROR(VLOOKUP(R2,INDICE!$I$2:$J$999,2,0),"VERBA NOVA")</f>
        <v>9013</v>
      </c>
    </row>
    <row r="3" customFormat="false" ht="14.65" hidden="false" customHeight="false" outlineLevel="0" collapsed="false">
      <c r="A3" s="0" t="s">
        <v>11</v>
      </c>
      <c r="B3" s="0" t="n">
        <v>27</v>
      </c>
      <c r="C3" s="0" t="s">
        <v>687</v>
      </c>
      <c r="D3" s="0" t="n">
        <v>3</v>
      </c>
      <c r="E3" s="53" t="n">
        <v>1022.29</v>
      </c>
      <c r="F3" s="0" t="s">
        <v>16</v>
      </c>
      <c r="G3" s="9" t="s">
        <v>17</v>
      </c>
      <c r="H3" s="54" t="n">
        <v>45282</v>
      </c>
      <c r="I3" s="2" t="n">
        <v>24</v>
      </c>
      <c r="J3" s="2" t="s">
        <v>685</v>
      </c>
      <c r="K3" s="2" t="str">
        <f aca="false">A3</f>
        <v>P</v>
      </c>
      <c r="L3" s="2" t="n">
        <f aca="false">B3</f>
        <v>27</v>
      </c>
      <c r="M3" s="14" t="str">
        <f aca="false">C3</f>
        <v>20 INATIVO ULTIMA FAIXA</v>
      </c>
      <c r="N3" s="14" t="str">
        <f aca="false">W3</f>
        <v>27 - 20 INATIVO ULTIMA FAIXA</v>
      </c>
      <c r="O3" s="2" t="n">
        <f aca="false">AB3</f>
        <v>9013</v>
      </c>
      <c r="P3" s="2" t="str">
        <f aca="false">Y3</f>
        <v>3.1.90.01</v>
      </c>
      <c r="Q3" s="2" t="str">
        <f aca="false">Z3</f>
        <v>3.1.90.01.01</v>
      </c>
      <c r="R3" s="5" t="str">
        <f aca="false">G3</f>
        <v>INATIVOS E PENSIONISTAS CÂMARA</v>
      </c>
      <c r="S3" s="2" t="str">
        <f aca="false">F3</f>
        <v>APO</v>
      </c>
      <c r="T3" s="56" t="n">
        <f aca="false">AA3</f>
        <v>1022.29</v>
      </c>
      <c r="U3" s="57" t="n">
        <f aca="false">E3</f>
        <v>1022.29</v>
      </c>
      <c r="V3" s="2" t="s">
        <v>686</v>
      </c>
      <c r="W3" s="14" t="str">
        <f aca="false">CONCATENATE(L3,V3,M3)</f>
        <v>27 - 20 INATIVO ULTIMA FAIXA</v>
      </c>
      <c r="X3" s="24" t="s">
        <v>51</v>
      </c>
      <c r="Y3" s="2" t="str">
        <f aca="false">IFERROR(VLOOKUP(X3,INDICE!$A$2:$H$999,6,0),"VERBA NOVA")</f>
        <v>3.1.90.01</v>
      </c>
      <c r="Z3" s="2" t="str">
        <f aca="false">IFERROR(VLOOKUP(X3,INDICE!$A$2:$H$999,7,0),"VERBA NOVA")</f>
        <v>3.1.90.01.01</v>
      </c>
      <c r="AA3" s="13" t="n">
        <f aca="false">IF(K3="P",U3*1,U3*-1)</f>
        <v>1022.29</v>
      </c>
      <c r="AB3" s="2" t="n">
        <f aca="false">IFERROR(VLOOKUP(R3,INDICE!$I$2:$J$999,2,0),"VERBA NOVA")</f>
        <v>9013</v>
      </c>
    </row>
    <row r="4" customFormat="false" ht="14.65" hidden="false" customHeight="false" outlineLevel="0" collapsed="false">
      <c r="A4" s="0" t="s">
        <v>11</v>
      </c>
      <c r="B4" s="0" t="n">
        <v>44</v>
      </c>
      <c r="C4" s="0" t="s">
        <v>77</v>
      </c>
      <c r="D4" s="0" t="n">
        <v>14</v>
      </c>
      <c r="E4" s="53" t="n">
        <v>19066.81</v>
      </c>
      <c r="F4" s="0" t="s">
        <v>16</v>
      </c>
      <c r="G4" s="9" t="s">
        <v>17</v>
      </c>
      <c r="H4" s="54" t="n">
        <v>45282</v>
      </c>
      <c r="I4" s="2" t="n">
        <v>24</v>
      </c>
      <c r="J4" s="2" t="s">
        <v>685</v>
      </c>
      <c r="K4" s="2" t="str">
        <f aca="false">A4</f>
        <v>P</v>
      </c>
      <c r="L4" s="2" t="n">
        <f aca="false">B4</f>
        <v>44</v>
      </c>
      <c r="M4" s="14" t="str">
        <f aca="false">C4</f>
        <v>TEMPO COMPLEMENTAR</v>
      </c>
      <c r="N4" s="14" t="str">
        <f aca="false">W4</f>
        <v>44 - TEMPO COMPLEMENTAR</v>
      </c>
      <c r="O4" s="2" t="n">
        <f aca="false">AB4</f>
        <v>9013</v>
      </c>
      <c r="P4" s="2" t="str">
        <f aca="false">Y4</f>
        <v>3.1.90.01</v>
      </c>
      <c r="Q4" s="2" t="str">
        <f aca="false">Z4</f>
        <v>3.1.90.01.09</v>
      </c>
      <c r="R4" s="5" t="str">
        <f aca="false">G4</f>
        <v>INATIVOS E PENSIONISTAS CÂMARA</v>
      </c>
      <c r="S4" s="2" t="str">
        <f aca="false">F4</f>
        <v>APO</v>
      </c>
      <c r="T4" s="56" t="n">
        <f aca="false">AA4</f>
        <v>19066.81</v>
      </c>
      <c r="U4" s="57" t="n">
        <f aca="false">E4</f>
        <v>19066.81</v>
      </c>
      <c r="V4" s="2" t="s">
        <v>686</v>
      </c>
      <c r="W4" s="14" t="str">
        <f aca="false">CONCATENATE(L4,V4,M4)</f>
        <v>44 - TEMPO COMPLEMENTAR</v>
      </c>
      <c r="X4" s="24" t="s">
        <v>76</v>
      </c>
      <c r="Y4" s="2" t="str">
        <f aca="false">IFERROR(VLOOKUP(X4,INDICE!$A$2:$H$999,6,0),"VERBA NOVA")</f>
        <v>3.1.90.01</v>
      </c>
      <c r="Z4" s="2" t="str">
        <f aca="false">IFERROR(VLOOKUP(X4,INDICE!$A$2:$H$999,7,0),"VERBA NOVA")</f>
        <v>3.1.90.01.09</v>
      </c>
      <c r="AA4" s="13" t="n">
        <f aca="false">IF(K4="P",U4*1,U4*-1)</f>
        <v>19066.81</v>
      </c>
      <c r="AB4" s="2" t="n">
        <f aca="false">IFERROR(VLOOKUP(R4,INDICE!$I$2:$J$999,2,0),"VERBA NOVA")</f>
        <v>9013</v>
      </c>
    </row>
    <row r="5" customFormat="false" ht="14.65" hidden="false" customHeight="false" outlineLevel="0" collapsed="false">
      <c r="A5" s="0" t="s">
        <v>11</v>
      </c>
      <c r="B5" s="0" t="n">
        <v>63</v>
      </c>
      <c r="C5" s="0" t="s">
        <v>688</v>
      </c>
      <c r="D5" s="0" t="n">
        <v>1</v>
      </c>
      <c r="E5" s="53" t="n">
        <v>291.16</v>
      </c>
      <c r="F5" s="0" t="s">
        <v>16</v>
      </c>
      <c r="G5" s="9" t="s">
        <v>17</v>
      </c>
      <c r="H5" s="54" t="n">
        <v>45282</v>
      </c>
      <c r="I5" s="2" t="n">
        <v>24</v>
      </c>
      <c r="J5" s="2" t="s">
        <v>685</v>
      </c>
      <c r="K5" s="2" t="str">
        <f aca="false">A5</f>
        <v>P</v>
      </c>
      <c r="L5" s="2" t="n">
        <f aca="false">B5</f>
        <v>63</v>
      </c>
      <c r="M5" s="14" t="str">
        <f aca="false">C5</f>
        <v>INCETIVO PECUN ART 20</v>
      </c>
      <c r="N5" s="14" t="str">
        <f aca="false">W5</f>
        <v>63 - INCETIVO PECUN ART 20</v>
      </c>
      <c r="O5" s="2" t="n">
        <f aca="false">AB5</f>
        <v>9013</v>
      </c>
      <c r="P5" s="2" t="str">
        <f aca="false">Y5</f>
        <v>3.1.90.01</v>
      </c>
      <c r="Q5" s="2" t="str">
        <f aca="false">Z5</f>
        <v>3.1.90.01.99</v>
      </c>
      <c r="R5" s="5" t="str">
        <f aca="false">G5</f>
        <v>INATIVOS E PENSIONISTAS CÂMARA</v>
      </c>
      <c r="S5" s="2" t="str">
        <f aca="false">F5</f>
        <v>APO</v>
      </c>
      <c r="T5" s="56" t="n">
        <f aca="false">AA5</f>
        <v>291.16</v>
      </c>
      <c r="U5" s="57" t="n">
        <f aca="false">E5</f>
        <v>291.16</v>
      </c>
      <c r="V5" s="2" t="s">
        <v>686</v>
      </c>
      <c r="W5" s="14" t="str">
        <f aca="false">CONCATENATE(L5,V5,M5)</f>
        <v>63 - INCETIVO PECUN ART 20</v>
      </c>
      <c r="X5" s="24" t="s">
        <v>99</v>
      </c>
      <c r="Y5" s="2" t="str">
        <f aca="false">IFERROR(VLOOKUP(X5,INDICE!$A$2:$H$999,6,0),"VERBA NOVA")</f>
        <v>3.1.90.01</v>
      </c>
      <c r="Z5" s="2" t="str">
        <f aca="false">IFERROR(VLOOKUP(X5,INDICE!$A$2:$H$999,7,0),"VERBA NOVA")</f>
        <v>3.1.90.01.99</v>
      </c>
      <c r="AA5" s="13" t="n">
        <f aca="false">IF(K5="P",U5*1,U5*-1)</f>
        <v>291.16</v>
      </c>
      <c r="AB5" s="2" t="n">
        <f aca="false">IFERROR(VLOOKUP(R5,INDICE!$I$2:$J$999,2,0),"VERBA NOVA")</f>
        <v>9013</v>
      </c>
    </row>
    <row r="6" customFormat="false" ht="14.65" hidden="false" customHeight="false" outlineLevel="0" collapsed="false">
      <c r="A6" s="0" t="s">
        <v>11</v>
      </c>
      <c r="B6" s="0" t="n">
        <v>131</v>
      </c>
      <c r="C6" s="0" t="s">
        <v>166</v>
      </c>
      <c r="D6" s="0" t="n">
        <v>47</v>
      </c>
      <c r="E6" s="53" t="n">
        <v>77402.26</v>
      </c>
      <c r="F6" s="0" t="s">
        <v>16</v>
      </c>
      <c r="G6" s="9" t="s">
        <v>17</v>
      </c>
      <c r="H6" s="54" t="n">
        <v>45282</v>
      </c>
      <c r="I6" s="2" t="n">
        <v>24</v>
      </c>
      <c r="J6" s="2" t="s">
        <v>685</v>
      </c>
      <c r="K6" s="2" t="str">
        <f aca="false">A6</f>
        <v>P</v>
      </c>
      <c r="L6" s="2" t="n">
        <f aca="false">B6</f>
        <v>131</v>
      </c>
      <c r="M6" s="14" t="str">
        <f aca="false">C6</f>
        <v>QUINQUENIO</v>
      </c>
      <c r="N6" s="14" t="str">
        <f aca="false">W6</f>
        <v>131 - QUINQUENIO</v>
      </c>
      <c r="O6" s="2" t="n">
        <f aca="false">AB6</f>
        <v>9013</v>
      </c>
      <c r="P6" s="2" t="str">
        <f aca="false">Y6</f>
        <v>3.1.90.01</v>
      </c>
      <c r="Q6" s="2" t="str">
        <f aca="false">Z6</f>
        <v>3.1.90.01.34</v>
      </c>
      <c r="R6" s="5" t="str">
        <f aca="false">G6</f>
        <v>INATIVOS E PENSIONISTAS CÂMARA</v>
      </c>
      <c r="S6" s="2" t="str">
        <f aca="false">F6</f>
        <v>APO</v>
      </c>
      <c r="T6" s="56" t="n">
        <f aca="false">AA6</f>
        <v>77402.26</v>
      </c>
      <c r="U6" s="57" t="n">
        <f aca="false">E6</f>
        <v>77402.26</v>
      </c>
      <c r="V6" s="2" t="s">
        <v>686</v>
      </c>
      <c r="W6" s="14" t="str">
        <f aca="false">CONCATENATE(L6,V6,M6)</f>
        <v>131 - QUINQUENIO</v>
      </c>
      <c r="X6" s="24" t="s">
        <v>165</v>
      </c>
      <c r="Y6" s="2" t="str">
        <f aca="false">IFERROR(VLOOKUP(X6,INDICE!$A$2:$H$999,6,0),"VERBA NOVA")</f>
        <v>3.1.90.01</v>
      </c>
      <c r="Z6" s="2" t="str">
        <f aca="false">IFERROR(VLOOKUP(X6,INDICE!$A$2:$H$999,7,0),"VERBA NOVA")</f>
        <v>3.1.90.01.34</v>
      </c>
      <c r="AA6" s="13" t="n">
        <f aca="false">IF(K6="P",U6*1,U6*-1)</f>
        <v>77402.26</v>
      </c>
      <c r="AB6" s="2" t="n">
        <f aca="false">IFERROR(VLOOKUP(R6,INDICE!$I$2:$J$999,2,0),"VERBA NOVA")</f>
        <v>9013</v>
      </c>
    </row>
    <row r="7" customFormat="false" ht="14.65" hidden="false" customHeight="false" outlineLevel="0" collapsed="false">
      <c r="A7" s="0" t="s">
        <v>11</v>
      </c>
      <c r="B7" s="0" t="n">
        <v>134</v>
      </c>
      <c r="C7" s="0" t="s">
        <v>689</v>
      </c>
      <c r="D7" s="0" t="n">
        <v>6</v>
      </c>
      <c r="E7" s="53" t="n">
        <v>1762.48</v>
      </c>
      <c r="F7" s="0" t="s">
        <v>16</v>
      </c>
      <c r="G7" s="9" t="s">
        <v>17</v>
      </c>
      <c r="H7" s="54" t="n">
        <v>45282</v>
      </c>
      <c r="I7" s="2" t="n">
        <v>24</v>
      </c>
      <c r="J7" s="2" t="s">
        <v>685</v>
      </c>
      <c r="K7" s="2" t="str">
        <f aca="false">A7</f>
        <v>P</v>
      </c>
      <c r="L7" s="2" t="n">
        <f aca="false">B7</f>
        <v>134</v>
      </c>
      <c r="M7" s="14" t="str">
        <f aca="false">C7</f>
        <v>ADC T SERV POS EC 19 98</v>
      </c>
      <c r="N7" s="14" t="str">
        <f aca="false">W7</f>
        <v>134 - ADC T SERV POS EC 19 98</v>
      </c>
      <c r="O7" s="2" t="n">
        <f aca="false">AB7</f>
        <v>9013</v>
      </c>
      <c r="P7" s="2" t="str">
        <f aca="false">Y7</f>
        <v>3.1.90.01</v>
      </c>
      <c r="Q7" s="2" t="str">
        <f aca="false">Z7</f>
        <v>3.1.90.01.34</v>
      </c>
      <c r="R7" s="5" t="str">
        <f aca="false">G7</f>
        <v>INATIVOS E PENSIONISTAS CÂMARA</v>
      </c>
      <c r="S7" s="2" t="str">
        <f aca="false">F7</f>
        <v>APO</v>
      </c>
      <c r="T7" s="56" t="n">
        <f aca="false">AA7</f>
        <v>1762.48</v>
      </c>
      <c r="U7" s="57" t="n">
        <f aca="false">E7</f>
        <v>1762.48</v>
      </c>
      <c r="V7" s="2" t="s">
        <v>686</v>
      </c>
      <c r="W7" s="14" t="str">
        <f aca="false">CONCATENATE(L7,V7,M7)</f>
        <v>134 - ADC T SERV POS EC 19 98</v>
      </c>
      <c r="X7" s="24" t="s">
        <v>172</v>
      </c>
      <c r="Y7" s="2" t="str">
        <f aca="false">IFERROR(VLOOKUP(X7,INDICE!$A$2:$H$999,6,0),"VERBA NOVA")</f>
        <v>3.1.90.01</v>
      </c>
      <c r="Z7" s="2" t="str">
        <f aca="false">IFERROR(VLOOKUP(X7,INDICE!$A$2:$H$999,7,0),"VERBA NOVA")</f>
        <v>3.1.90.01.34</v>
      </c>
      <c r="AA7" s="13" t="n">
        <f aca="false">IF(K7="P",U7*1,U7*-1)</f>
        <v>1762.48</v>
      </c>
      <c r="AB7" s="2" t="n">
        <f aca="false">IFERROR(VLOOKUP(R7,INDICE!$I$2:$J$999,2,0),"VERBA NOVA")</f>
        <v>9013</v>
      </c>
    </row>
    <row r="8" customFormat="false" ht="14.65" hidden="false" customHeight="false" outlineLevel="0" collapsed="false">
      <c r="A8" s="0" t="s">
        <v>11</v>
      </c>
      <c r="B8" s="0" t="n">
        <v>347</v>
      </c>
      <c r="C8" s="0" t="s">
        <v>690</v>
      </c>
      <c r="D8" s="0" t="n">
        <v>5</v>
      </c>
      <c r="E8" s="53" t="n">
        <v>31049.06</v>
      </c>
      <c r="F8" s="0" t="s">
        <v>16</v>
      </c>
      <c r="G8" s="9" t="s">
        <v>17</v>
      </c>
      <c r="H8" s="54" t="n">
        <v>45282</v>
      </c>
      <c r="I8" s="2" t="n">
        <v>24</v>
      </c>
      <c r="J8" s="2" t="s">
        <v>685</v>
      </c>
      <c r="K8" s="2" t="str">
        <f aca="false">A8</f>
        <v>P</v>
      </c>
      <c r="L8" s="2" t="n">
        <f aca="false">B8</f>
        <v>347</v>
      </c>
      <c r="M8" s="14" t="str">
        <f aca="false">C8</f>
        <v>ISONOMIA RES 1577 98 CMR</v>
      </c>
      <c r="N8" s="14" t="str">
        <f aca="false">W8</f>
        <v>347 - ISONOMIA RES 1577 98 CMR</v>
      </c>
      <c r="O8" s="2" t="n">
        <f aca="false">AB8</f>
        <v>9013</v>
      </c>
      <c r="P8" s="2" t="str">
        <f aca="false">Y8</f>
        <v>3.1.90.01</v>
      </c>
      <c r="Q8" s="2" t="str">
        <f aca="false">Z8</f>
        <v>3.1.90.01.05</v>
      </c>
      <c r="R8" s="5" t="str">
        <f aca="false">G8</f>
        <v>INATIVOS E PENSIONISTAS CÂMARA</v>
      </c>
      <c r="S8" s="2" t="str">
        <f aca="false">F8</f>
        <v>APO</v>
      </c>
      <c r="T8" s="56" t="n">
        <f aca="false">AA8</f>
        <v>31049.06</v>
      </c>
      <c r="U8" s="57" t="n">
        <f aca="false">E8</f>
        <v>31049.06</v>
      </c>
      <c r="V8" s="2" t="s">
        <v>686</v>
      </c>
      <c r="W8" s="14" t="str">
        <f aca="false">CONCATENATE(L8,V8,M8)</f>
        <v>347 - ISONOMIA RES 1577 98 CMR</v>
      </c>
      <c r="X8" s="24" t="s">
        <v>308</v>
      </c>
      <c r="Y8" s="2" t="str">
        <f aca="false">IFERROR(VLOOKUP(X8,INDICE!$A$2:$H$999,6,0),"VERBA NOVA")</f>
        <v>3.1.90.01</v>
      </c>
      <c r="Z8" s="2" t="str">
        <f aca="false">IFERROR(VLOOKUP(X8,INDICE!$A$2:$H$999,7,0),"VERBA NOVA")</f>
        <v>3.1.90.01.05</v>
      </c>
      <c r="AA8" s="13" t="n">
        <f aca="false">IF(K8="P",U8*1,U8*-1)</f>
        <v>31049.06</v>
      </c>
      <c r="AB8" s="2" t="n">
        <f aca="false">IFERROR(VLOOKUP(R8,INDICE!$I$2:$J$999,2,0),"VERBA NOVA")</f>
        <v>9013</v>
      </c>
    </row>
    <row r="9" customFormat="false" ht="14.65" hidden="false" customHeight="false" outlineLevel="0" collapsed="false">
      <c r="A9" s="0" t="s">
        <v>11</v>
      </c>
      <c r="B9" s="0" t="n">
        <v>26</v>
      </c>
      <c r="C9" s="0" t="s">
        <v>691</v>
      </c>
      <c r="D9" s="0" t="n">
        <v>1</v>
      </c>
      <c r="E9" s="53" t="n">
        <v>0.04</v>
      </c>
      <c r="F9" s="0" t="s">
        <v>16</v>
      </c>
      <c r="G9" s="9" t="s">
        <v>17</v>
      </c>
      <c r="H9" s="54" t="n">
        <v>45282</v>
      </c>
      <c r="I9" s="2" t="n">
        <v>24</v>
      </c>
      <c r="J9" s="2" t="s">
        <v>685</v>
      </c>
      <c r="K9" s="2" t="str">
        <f aca="false">A9</f>
        <v>P</v>
      </c>
      <c r="L9" s="2" t="n">
        <f aca="false">B9</f>
        <v>26</v>
      </c>
      <c r="M9" s="14" t="str">
        <f aca="false">C9</f>
        <v>VANTAGEM PESSOAL -1</v>
      </c>
      <c r="N9" s="14" t="str">
        <f aca="false">W9</f>
        <v>26 - VANTAGEM PESSOAL -1</v>
      </c>
      <c r="O9" s="2" t="n">
        <f aca="false">AB9</f>
        <v>9013</v>
      </c>
      <c r="P9" s="2" t="str">
        <f aca="false">Y9</f>
        <v>3.1.90.01</v>
      </c>
      <c r="Q9" s="2" t="str">
        <f aca="false">Z9</f>
        <v>3.1.90.01.05</v>
      </c>
      <c r="R9" s="5" t="str">
        <f aca="false">G9</f>
        <v>INATIVOS E PENSIONISTAS CÂMARA</v>
      </c>
      <c r="S9" s="2" t="str">
        <f aca="false">F9</f>
        <v>APO</v>
      </c>
      <c r="T9" s="56" t="n">
        <f aca="false">AA9</f>
        <v>0.04</v>
      </c>
      <c r="U9" s="57" t="n">
        <f aca="false">E9</f>
        <v>0.04</v>
      </c>
      <c r="V9" s="2" t="s">
        <v>686</v>
      </c>
      <c r="W9" s="14" t="str">
        <f aca="false">CONCATENATE(L9,V9,M9)</f>
        <v>26 - VANTAGEM PESSOAL -1</v>
      </c>
      <c r="X9" s="24" t="s">
        <v>49</v>
      </c>
      <c r="Y9" s="2" t="str">
        <f aca="false">IFERROR(VLOOKUP(X9,INDICE!$A$2:$H$999,6,0),"VERBA NOVA")</f>
        <v>3.1.90.01</v>
      </c>
      <c r="Z9" s="2" t="str">
        <f aca="false">IFERROR(VLOOKUP(X9,INDICE!$A$2:$H$999,7,0),"VERBA NOVA")</f>
        <v>3.1.90.01.05</v>
      </c>
      <c r="AA9" s="13" t="n">
        <f aca="false">IF(K9="P",U9*1,U9*-1)</f>
        <v>0.04</v>
      </c>
      <c r="AB9" s="2" t="n">
        <f aca="false">IFERROR(VLOOKUP(R9,INDICE!$I$2:$J$999,2,0),"VERBA NOVA")</f>
        <v>9013</v>
      </c>
    </row>
    <row r="10" customFormat="false" ht="14.65" hidden="false" customHeight="false" outlineLevel="0" collapsed="false">
      <c r="A10" s="0" t="s">
        <v>11</v>
      </c>
      <c r="B10" s="0" t="n">
        <v>28</v>
      </c>
      <c r="C10" s="0" t="s">
        <v>54</v>
      </c>
      <c r="D10" s="0" t="n">
        <v>1</v>
      </c>
      <c r="E10" s="53" t="n">
        <v>894.77</v>
      </c>
      <c r="F10" s="0" t="s">
        <v>16</v>
      </c>
      <c r="G10" s="9" t="s">
        <v>17</v>
      </c>
      <c r="H10" s="54" t="n">
        <v>45282</v>
      </c>
      <c r="I10" s="2" t="n">
        <v>24</v>
      </c>
      <c r="J10" s="2" t="s">
        <v>685</v>
      </c>
      <c r="K10" s="2" t="str">
        <f aca="false">A10</f>
        <v>P</v>
      </c>
      <c r="L10" s="2" t="n">
        <f aca="false">B10</f>
        <v>28</v>
      </c>
      <c r="M10" s="14" t="str">
        <f aca="false">C10</f>
        <v>COMPL PARA REMUNERACAO SM</v>
      </c>
      <c r="N10" s="14" t="str">
        <f aca="false">W10</f>
        <v>28 - COMPL PARA REMUNERACAO SM</v>
      </c>
      <c r="O10" s="2" t="n">
        <f aca="false">AB10</f>
        <v>9013</v>
      </c>
      <c r="P10" s="2" t="str">
        <f aca="false">Y10</f>
        <v>3.1.90.01</v>
      </c>
      <c r="Q10" s="2" t="str">
        <f aca="false">Z10</f>
        <v>3.1.90.01.01</v>
      </c>
      <c r="R10" s="5" t="str">
        <f aca="false">G10</f>
        <v>INATIVOS E PENSIONISTAS CÂMARA</v>
      </c>
      <c r="S10" s="2" t="str">
        <f aca="false">F10</f>
        <v>APO</v>
      </c>
      <c r="T10" s="56" t="n">
        <f aca="false">AA10</f>
        <v>894.77</v>
      </c>
      <c r="U10" s="57" t="n">
        <f aca="false">E10</f>
        <v>894.77</v>
      </c>
      <c r="V10" s="2" t="s">
        <v>686</v>
      </c>
      <c r="W10" s="14" t="str">
        <f aca="false">CONCATENATE(L10,V10,M10)</f>
        <v>28 - COMPL PARA REMUNERACAO SM</v>
      </c>
      <c r="X10" s="24" t="s">
        <v>53</v>
      </c>
      <c r="Y10" s="2" t="str">
        <f aca="false">IFERROR(VLOOKUP(X10,INDICE!$A$2:$H$999,6,0),"VERBA NOVA")</f>
        <v>3.1.90.01</v>
      </c>
      <c r="Z10" s="2" t="str">
        <f aca="false">IFERROR(VLOOKUP(X10,INDICE!$A$2:$H$999,7,0),"VERBA NOVA")</f>
        <v>3.1.90.01.01</v>
      </c>
      <c r="AA10" s="13" t="n">
        <f aca="false">IF(K10="P",U10*1,U10*-1)</f>
        <v>894.77</v>
      </c>
      <c r="AB10" s="2" t="n">
        <f aca="false">IFERROR(VLOOKUP(R10,INDICE!$I$2:$J$999,2,0),"VERBA NOVA")</f>
        <v>9013</v>
      </c>
    </row>
    <row r="11" customFormat="false" ht="14.65" hidden="false" customHeight="false" outlineLevel="0" collapsed="false">
      <c r="A11" s="0" t="s">
        <v>11</v>
      </c>
      <c r="B11" s="0" t="n">
        <v>55</v>
      </c>
      <c r="C11" s="0" t="s">
        <v>90</v>
      </c>
      <c r="D11" s="0" t="n">
        <v>11</v>
      </c>
      <c r="E11" s="53" t="n">
        <v>16016.29</v>
      </c>
      <c r="F11" s="0" t="s">
        <v>16</v>
      </c>
      <c r="G11" s="9" t="s">
        <v>17</v>
      </c>
      <c r="H11" s="54" t="n">
        <v>45282</v>
      </c>
      <c r="I11" s="2" t="n">
        <v>24</v>
      </c>
      <c r="J11" s="2" t="s">
        <v>685</v>
      </c>
      <c r="K11" s="2" t="str">
        <f aca="false">A11</f>
        <v>P</v>
      </c>
      <c r="L11" s="2" t="n">
        <f aca="false">B11</f>
        <v>55</v>
      </c>
      <c r="M11" s="14" t="str">
        <f aca="false">C11</f>
        <v>ESTABILIDADE FINANCEIRA</v>
      </c>
      <c r="N11" s="14" t="str">
        <f aca="false">W11</f>
        <v>55 - ESTABILIDADE FINANCEIRA</v>
      </c>
      <c r="O11" s="2" t="n">
        <f aca="false">AB11</f>
        <v>9013</v>
      </c>
      <c r="P11" s="2" t="str">
        <f aca="false">Y11</f>
        <v>3.1.90.01</v>
      </c>
      <c r="Q11" s="2" t="str">
        <f aca="false">Z11</f>
        <v>3.1.90.01.05</v>
      </c>
      <c r="R11" s="5" t="str">
        <f aca="false">G11</f>
        <v>INATIVOS E PENSIONISTAS CÂMARA</v>
      </c>
      <c r="S11" s="2" t="str">
        <f aca="false">F11</f>
        <v>APO</v>
      </c>
      <c r="T11" s="56" t="n">
        <f aca="false">AA11</f>
        <v>16016.29</v>
      </c>
      <c r="U11" s="57" t="n">
        <f aca="false">E11</f>
        <v>16016.29</v>
      </c>
      <c r="V11" s="2" t="s">
        <v>686</v>
      </c>
      <c r="W11" s="14" t="str">
        <f aca="false">CONCATENATE(L11,V11,M11)</f>
        <v>55 - ESTABILIDADE FINANCEIRA</v>
      </c>
      <c r="X11" s="24" t="s">
        <v>89</v>
      </c>
      <c r="Y11" s="2" t="str">
        <f aca="false">IFERROR(VLOOKUP(X11,INDICE!$A$2:$H$999,6,0),"VERBA NOVA")</f>
        <v>3.1.90.01</v>
      </c>
      <c r="Z11" s="2" t="str">
        <f aca="false">IFERROR(VLOOKUP(X11,INDICE!$A$2:$H$999,7,0),"VERBA NOVA")</f>
        <v>3.1.90.01.05</v>
      </c>
      <c r="AA11" s="13" t="n">
        <f aca="false">IF(K11="P",U11*1,U11*-1)</f>
        <v>16016.29</v>
      </c>
      <c r="AB11" s="2" t="n">
        <f aca="false">IFERROR(VLOOKUP(R11,INDICE!$I$2:$J$999,2,0),"VERBA NOVA")</f>
        <v>9013</v>
      </c>
    </row>
    <row r="12" customFormat="false" ht="14.65" hidden="false" customHeight="false" outlineLevel="0" collapsed="false">
      <c r="A12" s="0" t="s">
        <v>11</v>
      </c>
      <c r="B12" s="0" t="n">
        <v>95</v>
      </c>
      <c r="C12" s="0" t="s">
        <v>692</v>
      </c>
      <c r="D12" s="0" t="n">
        <v>5</v>
      </c>
      <c r="E12" s="53" t="n">
        <v>2449.5</v>
      </c>
      <c r="F12" s="0" t="s">
        <v>16</v>
      </c>
      <c r="G12" s="9" t="s">
        <v>17</v>
      </c>
      <c r="H12" s="54" t="n">
        <v>45282</v>
      </c>
      <c r="I12" s="2" t="n">
        <v>24</v>
      </c>
      <c r="J12" s="2" t="s">
        <v>685</v>
      </c>
      <c r="K12" s="2" t="str">
        <f aca="false">A12</f>
        <v>P</v>
      </c>
      <c r="L12" s="2" t="n">
        <f aca="false">B12</f>
        <v>95</v>
      </c>
      <c r="M12" s="14" t="str">
        <f aca="false">C12</f>
        <v>GRAT EXERCICIO PROFISSAO</v>
      </c>
      <c r="N12" s="14" t="str">
        <f aca="false">W12</f>
        <v>95 - GRAT EXERCICIO PROFISSAO</v>
      </c>
      <c r="O12" s="2" t="n">
        <f aca="false">AB12</f>
        <v>9013</v>
      </c>
      <c r="P12" s="2" t="str">
        <f aca="false">Y12</f>
        <v>3.1.90.01</v>
      </c>
      <c r="Q12" s="2" t="str">
        <f aca="false">Z12</f>
        <v>3.1.90.01.10</v>
      </c>
      <c r="R12" s="5" t="str">
        <f aca="false">G12</f>
        <v>INATIVOS E PENSIONISTAS CÂMARA</v>
      </c>
      <c r="S12" s="2" t="str">
        <f aca="false">F12</f>
        <v>APO</v>
      </c>
      <c r="T12" s="56" t="n">
        <f aca="false">AA12</f>
        <v>2449.5</v>
      </c>
      <c r="U12" s="57" t="n">
        <f aca="false">E12</f>
        <v>2449.5</v>
      </c>
      <c r="V12" s="2" t="s">
        <v>686</v>
      </c>
      <c r="W12" s="14" t="str">
        <f aca="false">CONCATENATE(L12,V12,M12)</f>
        <v>95 - GRAT EXERCICIO PROFISSAO</v>
      </c>
      <c r="X12" s="24" t="s">
        <v>138</v>
      </c>
      <c r="Y12" s="2" t="str">
        <f aca="false">IFERROR(VLOOKUP(X12,INDICE!$A$2:$H$999,6,0),"VERBA NOVA")</f>
        <v>3.1.90.01</v>
      </c>
      <c r="Z12" s="2" t="str">
        <f aca="false">IFERROR(VLOOKUP(X12,INDICE!$A$2:$H$999,7,0),"VERBA NOVA")</f>
        <v>3.1.90.01.10</v>
      </c>
      <c r="AA12" s="13" t="n">
        <f aca="false">IF(K12="P",U12*1,U12*-1)</f>
        <v>2449.5</v>
      </c>
      <c r="AB12" s="2" t="n">
        <f aca="false">IFERROR(VLOOKUP(R12,INDICE!$I$2:$J$999,2,0),"VERBA NOVA")</f>
        <v>9013</v>
      </c>
    </row>
    <row r="13" customFormat="false" ht="14.65" hidden="false" customHeight="false" outlineLevel="0" collapsed="false">
      <c r="A13" s="0" t="s">
        <v>11</v>
      </c>
      <c r="B13" s="0" t="n">
        <v>133</v>
      </c>
      <c r="C13" s="0" t="s">
        <v>171</v>
      </c>
      <c r="D13" s="0" t="n">
        <v>7</v>
      </c>
      <c r="E13" s="53" t="n">
        <v>2422.31</v>
      </c>
      <c r="F13" s="0" t="s">
        <v>16</v>
      </c>
      <c r="G13" s="9" t="s">
        <v>17</v>
      </c>
      <c r="H13" s="54" t="n">
        <v>45282</v>
      </c>
      <c r="I13" s="2" t="n">
        <v>24</v>
      </c>
      <c r="J13" s="2" t="s">
        <v>685</v>
      </c>
      <c r="K13" s="2" t="str">
        <f aca="false">A13</f>
        <v>P</v>
      </c>
      <c r="L13" s="2" t="n">
        <f aca="false">B13</f>
        <v>133</v>
      </c>
      <c r="M13" s="14" t="str">
        <f aca="false">C13</f>
        <v>INSALUBRIDADE</v>
      </c>
      <c r="N13" s="14" t="str">
        <f aca="false">W13</f>
        <v>133 - INSALUBRIDADE</v>
      </c>
      <c r="O13" s="2" t="n">
        <f aca="false">AB13</f>
        <v>9013</v>
      </c>
      <c r="P13" s="2" t="str">
        <f aca="false">Y13</f>
        <v>3.1.90.01</v>
      </c>
      <c r="Q13" s="2" t="str">
        <f aca="false">Z13</f>
        <v>3.1.90.01.09</v>
      </c>
      <c r="R13" s="5" t="str">
        <f aca="false">G13</f>
        <v>INATIVOS E PENSIONISTAS CÂMARA</v>
      </c>
      <c r="S13" s="2" t="str">
        <f aca="false">F13</f>
        <v>APO</v>
      </c>
      <c r="T13" s="56" t="n">
        <f aca="false">AA13</f>
        <v>2422.31</v>
      </c>
      <c r="U13" s="57" t="n">
        <f aca="false">E13</f>
        <v>2422.31</v>
      </c>
      <c r="V13" s="2" t="s">
        <v>686</v>
      </c>
      <c r="W13" s="14" t="str">
        <f aca="false">CONCATENATE(L13,V13,M13)</f>
        <v>133 - INSALUBRIDADE</v>
      </c>
      <c r="X13" s="24" t="s">
        <v>170</v>
      </c>
      <c r="Y13" s="2" t="str">
        <f aca="false">IFERROR(VLOOKUP(X13,INDICE!$A$2:$H$999,6,0),"VERBA NOVA")</f>
        <v>3.1.90.01</v>
      </c>
      <c r="Z13" s="2" t="str">
        <f aca="false">IFERROR(VLOOKUP(X13,INDICE!$A$2:$H$999,7,0),"VERBA NOVA")</f>
        <v>3.1.90.01.09</v>
      </c>
      <c r="AA13" s="13" t="n">
        <f aca="false">IF(K13="P",U13*1,U13*-1)</f>
        <v>2422.31</v>
      </c>
      <c r="AB13" s="2" t="n">
        <f aca="false">IFERROR(VLOOKUP(R13,INDICE!$I$2:$J$999,2,0),"VERBA NOVA")</f>
        <v>9013</v>
      </c>
    </row>
    <row r="14" customFormat="false" ht="14.65" hidden="false" customHeight="false" outlineLevel="0" collapsed="false">
      <c r="A14" s="0" t="s">
        <v>11</v>
      </c>
      <c r="B14" s="0" t="n">
        <v>150</v>
      </c>
      <c r="C14" s="0" t="s">
        <v>195</v>
      </c>
      <c r="D14" s="0" t="n">
        <v>1</v>
      </c>
      <c r="E14" s="53" t="n">
        <v>146.3</v>
      </c>
      <c r="F14" s="0" t="s">
        <v>16</v>
      </c>
      <c r="G14" s="9" t="s">
        <v>17</v>
      </c>
      <c r="H14" s="54" t="n">
        <v>45282</v>
      </c>
      <c r="I14" s="2" t="n">
        <v>24</v>
      </c>
      <c r="J14" s="2" t="s">
        <v>685</v>
      </c>
      <c r="K14" s="2" t="str">
        <f aca="false">A14</f>
        <v>P</v>
      </c>
      <c r="L14" s="2" t="n">
        <f aca="false">B14</f>
        <v>150</v>
      </c>
      <c r="M14" s="14" t="str">
        <f aca="false">C14</f>
        <v>RISCO DE VIDA E SAUDE</v>
      </c>
      <c r="N14" s="14" t="str">
        <f aca="false">W14</f>
        <v>150 - RISCO DE VIDA E SAUDE</v>
      </c>
      <c r="O14" s="2" t="n">
        <f aca="false">AB14</f>
        <v>9013</v>
      </c>
      <c r="P14" s="2" t="str">
        <f aca="false">Y14</f>
        <v>3.1.90.01</v>
      </c>
      <c r="Q14" s="2" t="str">
        <f aca="false">Z14</f>
        <v>3.1.90.01.09</v>
      </c>
      <c r="R14" s="5" t="str">
        <f aca="false">G14</f>
        <v>INATIVOS E PENSIONISTAS CÂMARA</v>
      </c>
      <c r="S14" s="2" t="str">
        <f aca="false">F14</f>
        <v>APO</v>
      </c>
      <c r="T14" s="56" t="n">
        <f aca="false">AA14</f>
        <v>146.3</v>
      </c>
      <c r="U14" s="57" t="n">
        <f aca="false">E14</f>
        <v>146.3</v>
      </c>
      <c r="V14" s="2" t="s">
        <v>686</v>
      </c>
      <c r="W14" s="14" t="str">
        <f aca="false">CONCATENATE(L14,V14,M14)</f>
        <v>150 - RISCO DE VIDA E SAUDE</v>
      </c>
      <c r="X14" s="24" t="s">
        <v>194</v>
      </c>
      <c r="Y14" s="2" t="str">
        <f aca="false">IFERROR(VLOOKUP(X14,INDICE!$A$2:$H$999,6,0),"VERBA NOVA")</f>
        <v>3.1.90.01</v>
      </c>
      <c r="Z14" s="2" t="str">
        <f aca="false">IFERROR(VLOOKUP(X14,INDICE!$A$2:$H$999,7,0),"VERBA NOVA")</f>
        <v>3.1.90.01.09</v>
      </c>
      <c r="AA14" s="13" t="n">
        <f aca="false">IF(K14="P",U14*1,U14*-1)</f>
        <v>146.3</v>
      </c>
      <c r="AB14" s="2" t="n">
        <f aca="false">IFERROR(VLOOKUP(R14,INDICE!$I$2:$J$999,2,0),"VERBA NOVA")</f>
        <v>9013</v>
      </c>
    </row>
    <row r="15" customFormat="false" ht="14.65" hidden="false" customHeight="false" outlineLevel="0" collapsed="false">
      <c r="A15" s="0" t="s">
        <v>293</v>
      </c>
      <c r="B15" s="0" t="n">
        <v>516</v>
      </c>
      <c r="C15" s="0" t="s">
        <v>362</v>
      </c>
      <c r="D15" s="0" t="n">
        <v>12</v>
      </c>
      <c r="E15" s="53" t="n">
        <v>20429.43</v>
      </c>
      <c r="F15" s="0" t="s">
        <v>16</v>
      </c>
      <c r="G15" s="9" t="s">
        <v>17</v>
      </c>
      <c r="H15" s="54" t="n">
        <v>45282</v>
      </c>
      <c r="I15" s="2" t="n">
        <v>24</v>
      </c>
      <c r="J15" s="2" t="s">
        <v>685</v>
      </c>
      <c r="K15" s="2" t="str">
        <f aca="false">A15</f>
        <v>D</v>
      </c>
      <c r="L15" s="2" t="n">
        <f aca="false">B15</f>
        <v>516</v>
      </c>
      <c r="M15" s="14" t="str">
        <f aca="false">C15</f>
        <v>IMPOSTO DE RENDA</v>
      </c>
      <c r="N15" s="14" t="str">
        <f aca="false">W15</f>
        <v>516 - IMPOSTO DE RENDA</v>
      </c>
      <c r="P15" s="2" t="str">
        <f aca="false">Y15</f>
        <v>CONSIGNAÇÃO</v>
      </c>
      <c r="Q15" s="2" t="str">
        <f aca="false">Z15</f>
        <v>2.1.8.8.1.01.24</v>
      </c>
      <c r="R15" s="5" t="str">
        <f aca="false">G15</f>
        <v>INATIVOS E PENSIONISTAS CÂMARA</v>
      </c>
      <c r="S15" s="2" t="str">
        <f aca="false">F15</f>
        <v>APO</v>
      </c>
      <c r="T15" s="56" t="n">
        <f aca="false">AA15</f>
        <v>-20429.43</v>
      </c>
      <c r="U15" s="57" t="n">
        <f aca="false">E15</f>
        <v>20429.43</v>
      </c>
      <c r="V15" s="2" t="s">
        <v>686</v>
      </c>
      <c r="W15" s="14" t="str">
        <f aca="false">CONCATENATE(L15,V15,M15)</f>
        <v>516 - IMPOSTO DE RENDA</v>
      </c>
      <c r="X15" s="24" t="n">
        <v>516</v>
      </c>
      <c r="Y15" s="2" t="str">
        <f aca="false">IFERROR(VLOOKUP(X15,INDICE!$A$2:$H$999,6,0),"VERBA NOVA")</f>
        <v>CONSIGNAÇÃO</v>
      </c>
      <c r="Z15" s="2" t="str">
        <f aca="false">IFERROR(VLOOKUP(X15,INDICE!$A$2:$H$999,7,0),"VERBA NOVA")</f>
        <v>2.1.8.8.1.01.24</v>
      </c>
      <c r="AA15" s="13" t="n">
        <f aca="false">IF(K15="P",U15*1,U15*-1)</f>
        <v>-20429.43</v>
      </c>
      <c r="AB15" s="2" t="n">
        <f aca="false">IFERROR(VLOOKUP(R15,INDICE!$I$2:$J$999,2,0),"VERBA NOVA")</f>
        <v>9013</v>
      </c>
    </row>
    <row r="16" customFormat="false" ht="14.65" hidden="false" customHeight="false" outlineLevel="0" collapsed="false">
      <c r="A16" s="0" t="s">
        <v>293</v>
      </c>
      <c r="B16" s="0" t="n">
        <v>578</v>
      </c>
      <c r="C16" s="0" t="s">
        <v>693</v>
      </c>
      <c r="D16" s="0" t="n">
        <v>1</v>
      </c>
      <c r="E16" s="53" t="n">
        <v>46.2</v>
      </c>
      <c r="F16" s="0" t="s">
        <v>16</v>
      </c>
      <c r="G16" s="9" t="s">
        <v>17</v>
      </c>
      <c r="H16" s="54" t="n">
        <v>45282</v>
      </c>
      <c r="I16" s="2" t="n">
        <v>24</v>
      </c>
      <c r="J16" s="2" t="s">
        <v>685</v>
      </c>
      <c r="K16" s="2" t="str">
        <f aca="false">A16</f>
        <v>D</v>
      </c>
      <c r="L16" s="2" t="n">
        <f aca="false">B16</f>
        <v>578</v>
      </c>
      <c r="M16" s="14" t="str">
        <f aca="false">C16</f>
        <v>ASS SERVIDORES PCR</v>
      </c>
      <c r="N16" s="14" t="str">
        <f aca="false">W16</f>
        <v>578 - ASS SERVIDORES PCR</v>
      </c>
      <c r="P16" s="2" t="str">
        <f aca="false">Y16</f>
        <v>CONSIGNAÇÃO</v>
      </c>
      <c r="Q16" s="2" t="str">
        <f aca="false">Z16</f>
        <v>2.1.8.8.1.12.14</v>
      </c>
      <c r="R16" s="5" t="str">
        <f aca="false">G16</f>
        <v>INATIVOS E PENSIONISTAS CÂMARA</v>
      </c>
      <c r="S16" s="2" t="str">
        <f aca="false">F16</f>
        <v>APO</v>
      </c>
      <c r="T16" s="56" t="n">
        <f aca="false">AA16</f>
        <v>-46.2</v>
      </c>
      <c r="U16" s="57" t="n">
        <f aca="false">E16</f>
        <v>46.2</v>
      </c>
      <c r="V16" s="2" t="s">
        <v>686</v>
      </c>
      <c r="W16" s="14" t="str">
        <f aca="false">CONCATENATE(L16,V16,M16)</f>
        <v>578 - ASS SERVIDORES PCR</v>
      </c>
      <c r="X16" s="24" t="n">
        <v>578</v>
      </c>
      <c r="Y16" s="2" t="str">
        <f aca="false">IFERROR(VLOOKUP(X16,INDICE!$A$2:$H$999,6,0),"VERBA NOVA")</f>
        <v>CONSIGNAÇÃO</v>
      </c>
      <c r="Z16" s="2" t="str">
        <f aca="false">IFERROR(VLOOKUP(X16,INDICE!$A$2:$H$999,7,0),"VERBA NOVA")</f>
        <v>2.1.8.8.1.12.14</v>
      </c>
      <c r="AA16" s="13" t="n">
        <f aca="false">IF(K16="P",U16*1,U16*-1)</f>
        <v>-46.2</v>
      </c>
      <c r="AB16" s="2" t="n">
        <f aca="false">IFERROR(VLOOKUP(R16,INDICE!$I$2:$J$999,2,0),"VERBA NOVA")</f>
        <v>9013</v>
      </c>
    </row>
    <row r="17" customFormat="false" ht="14.65" hidden="false" customHeight="false" outlineLevel="0" collapsed="false">
      <c r="A17" s="0" t="s">
        <v>293</v>
      </c>
      <c r="B17" s="0" t="n">
        <v>593</v>
      </c>
      <c r="C17" s="0" t="s">
        <v>399</v>
      </c>
      <c r="D17" s="0" t="n">
        <v>1</v>
      </c>
      <c r="E17" s="53" t="n">
        <v>30</v>
      </c>
      <c r="F17" s="0" t="s">
        <v>16</v>
      </c>
      <c r="G17" s="9" t="s">
        <v>17</v>
      </c>
      <c r="H17" s="54" t="n">
        <v>45282</v>
      </c>
      <c r="I17" s="2" t="n">
        <v>24</v>
      </c>
      <c r="J17" s="2" t="s">
        <v>685</v>
      </c>
      <c r="K17" s="2" t="str">
        <f aca="false">A17</f>
        <v>D</v>
      </c>
      <c r="L17" s="2" t="n">
        <f aca="false">B17</f>
        <v>593</v>
      </c>
      <c r="M17" s="14" t="str">
        <f aca="false">C17</f>
        <v>ASS ADVOGADOS - AJU</v>
      </c>
      <c r="N17" s="14" t="str">
        <f aca="false">W17</f>
        <v>593 - ASS ADVOGADOS - AJU</v>
      </c>
      <c r="P17" s="2" t="str">
        <f aca="false">Y17</f>
        <v>CONSIGNAÇÃO</v>
      </c>
      <c r="Q17" s="2" t="str">
        <f aca="false">Z17</f>
        <v>2.1.8.8.1.12.03</v>
      </c>
      <c r="R17" s="5" t="str">
        <f aca="false">G17</f>
        <v>INATIVOS E PENSIONISTAS CÂMARA</v>
      </c>
      <c r="S17" s="2" t="str">
        <f aca="false">F17</f>
        <v>APO</v>
      </c>
      <c r="T17" s="56" t="n">
        <f aca="false">AA17</f>
        <v>-30</v>
      </c>
      <c r="U17" s="57" t="n">
        <f aca="false">E17</f>
        <v>30</v>
      </c>
      <c r="V17" s="2" t="s">
        <v>686</v>
      </c>
      <c r="W17" s="14" t="str">
        <f aca="false">CONCATENATE(L17,V17,M17)</f>
        <v>593 - ASS ADVOGADOS - AJU</v>
      </c>
      <c r="X17" s="24" t="n">
        <v>593</v>
      </c>
      <c r="Y17" s="2" t="str">
        <f aca="false">IFERROR(VLOOKUP(X17,INDICE!$A$2:$H$999,6,0),"VERBA NOVA")</f>
        <v>CONSIGNAÇÃO</v>
      </c>
      <c r="Z17" s="2" t="str">
        <f aca="false">IFERROR(VLOOKUP(X17,INDICE!$A$2:$H$999,7,0),"VERBA NOVA")</f>
        <v>2.1.8.8.1.12.03</v>
      </c>
      <c r="AA17" s="13" t="n">
        <f aca="false">IF(K17="P",U17*1,U17*-1)</f>
        <v>-30</v>
      </c>
      <c r="AB17" s="2" t="n">
        <f aca="false">IFERROR(VLOOKUP(R17,INDICE!$I$2:$J$999,2,0),"VERBA NOVA")</f>
        <v>9013</v>
      </c>
    </row>
    <row r="18" customFormat="false" ht="14.65" hidden="false" customHeight="false" outlineLevel="0" collapsed="false">
      <c r="A18" s="0" t="s">
        <v>293</v>
      </c>
      <c r="B18" s="0" t="n">
        <v>596</v>
      </c>
      <c r="C18" s="0" t="s">
        <v>694</v>
      </c>
      <c r="D18" s="0" t="n">
        <v>1</v>
      </c>
      <c r="E18" s="53" t="n">
        <v>28</v>
      </c>
      <c r="F18" s="0" t="s">
        <v>16</v>
      </c>
      <c r="G18" s="9" t="s">
        <v>17</v>
      </c>
      <c r="H18" s="54" t="n">
        <v>45282</v>
      </c>
      <c r="I18" s="2" t="n">
        <v>24</v>
      </c>
      <c r="J18" s="2" t="s">
        <v>685</v>
      </c>
      <c r="K18" s="2" t="str">
        <f aca="false">A18</f>
        <v>D</v>
      </c>
      <c r="L18" s="2" t="n">
        <f aca="false">B18</f>
        <v>596</v>
      </c>
      <c r="M18" s="14" t="str">
        <f aca="false">C18</f>
        <v>ASSOC SERV CIVIS BRASIL</v>
      </c>
      <c r="N18" s="14" t="str">
        <f aca="false">W18</f>
        <v>596 - ASSOC SERV CIVIS BRASIL</v>
      </c>
      <c r="P18" s="2" t="str">
        <f aca="false">Y18</f>
        <v>CONSIGNAÇÃO</v>
      </c>
      <c r="Q18" s="2" t="str">
        <f aca="false">Z18</f>
        <v>2.1.8.8.1.12.05</v>
      </c>
      <c r="R18" s="5" t="str">
        <f aca="false">G18</f>
        <v>INATIVOS E PENSIONISTAS CÂMARA</v>
      </c>
      <c r="S18" s="2" t="str">
        <f aca="false">F18</f>
        <v>APO</v>
      </c>
      <c r="T18" s="56" t="n">
        <f aca="false">AA18</f>
        <v>-28</v>
      </c>
      <c r="U18" s="57" t="n">
        <f aca="false">E18</f>
        <v>28</v>
      </c>
      <c r="V18" s="2" t="s">
        <v>686</v>
      </c>
      <c r="W18" s="14" t="str">
        <f aca="false">CONCATENATE(L18,V18,M18)</f>
        <v>596 - ASSOC SERV CIVIS BRASIL</v>
      </c>
      <c r="X18" s="24" t="n">
        <v>596</v>
      </c>
      <c r="Y18" s="2" t="str">
        <f aca="false">IFERROR(VLOOKUP(X18,INDICE!$A$2:$H$999,6,0),"VERBA NOVA")</f>
        <v>CONSIGNAÇÃO</v>
      </c>
      <c r="Z18" s="2" t="str">
        <f aca="false">IFERROR(VLOOKUP(X18,INDICE!$A$2:$H$999,7,0),"VERBA NOVA")</f>
        <v>2.1.8.8.1.12.05</v>
      </c>
      <c r="AA18" s="13" t="n">
        <f aca="false">IF(K18="P",U18*1,U18*-1)</f>
        <v>-28</v>
      </c>
      <c r="AB18" s="2" t="n">
        <f aca="false">IFERROR(VLOOKUP(R18,INDICE!$I$2:$J$999,2,0),"VERBA NOVA")</f>
        <v>9013</v>
      </c>
    </row>
    <row r="19" customFormat="false" ht="14.65" hidden="false" customHeight="false" outlineLevel="0" collapsed="false">
      <c r="A19" s="0" t="s">
        <v>293</v>
      </c>
      <c r="B19" s="0" t="n">
        <v>603</v>
      </c>
      <c r="C19" s="0" t="s">
        <v>412</v>
      </c>
      <c r="D19" s="0" t="n">
        <v>1</v>
      </c>
      <c r="E19" s="53" t="n">
        <v>0.7</v>
      </c>
      <c r="F19" s="0" t="s">
        <v>16</v>
      </c>
      <c r="G19" s="9" t="s">
        <v>17</v>
      </c>
      <c r="H19" s="54" t="n">
        <v>45282</v>
      </c>
      <c r="I19" s="2" t="n">
        <v>24</v>
      </c>
      <c r="J19" s="2" t="s">
        <v>685</v>
      </c>
      <c r="K19" s="2" t="str">
        <f aca="false">A19</f>
        <v>D</v>
      </c>
      <c r="L19" s="2" t="n">
        <f aca="false">B19</f>
        <v>603</v>
      </c>
      <c r="M19" s="14" t="str">
        <f aca="false">C19</f>
        <v>CLUBE SERV MUNICIPAIS</v>
      </c>
      <c r="N19" s="14" t="str">
        <f aca="false">W19</f>
        <v>603 - CLUBE SERV MUNICIPAIS</v>
      </c>
      <c r="P19" s="2" t="str">
        <f aca="false">Y19</f>
        <v>CONSIGNAÇÃO</v>
      </c>
      <c r="Q19" s="2" t="str">
        <f aca="false">Z19</f>
        <v>2.1.8.8.1.12.02</v>
      </c>
      <c r="R19" s="5" t="str">
        <f aca="false">G19</f>
        <v>INATIVOS E PENSIONISTAS CÂMARA</v>
      </c>
      <c r="S19" s="2" t="str">
        <f aca="false">F19</f>
        <v>APO</v>
      </c>
      <c r="T19" s="56" t="n">
        <f aca="false">AA19</f>
        <v>-0.7</v>
      </c>
      <c r="U19" s="57" t="n">
        <f aca="false">E19</f>
        <v>0.7</v>
      </c>
      <c r="V19" s="2" t="s">
        <v>686</v>
      </c>
      <c r="W19" s="14" t="str">
        <f aca="false">CONCATENATE(L19,V19,M19)</f>
        <v>603 - CLUBE SERV MUNICIPAIS</v>
      </c>
      <c r="X19" s="24" t="n">
        <v>603</v>
      </c>
      <c r="Y19" s="2" t="str">
        <f aca="false">IFERROR(VLOOKUP(X19,INDICE!$A$2:$H$999,6,0),"VERBA NOVA")</f>
        <v>CONSIGNAÇÃO</v>
      </c>
      <c r="Z19" s="2" t="str">
        <f aca="false">IFERROR(VLOOKUP(X19,INDICE!$A$2:$H$999,7,0),"VERBA NOVA")</f>
        <v>2.1.8.8.1.12.02</v>
      </c>
      <c r="AA19" s="13" t="n">
        <f aca="false">IF(K19="P",U19*1,U19*-1)</f>
        <v>-0.7</v>
      </c>
      <c r="AB19" s="2" t="n">
        <f aca="false">IFERROR(VLOOKUP(R19,INDICE!$I$2:$J$999,2,0),"VERBA NOVA")</f>
        <v>9013</v>
      </c>
    </row>
    <row r="20" customFormat="false" ht="14.65" hidden="false" customHeight="false" outlineLevel="0" collapsed="false">
      <c r="A20" s="0" t="s">
        <v>293</v>
      </c>
      <c r="B20" s="0" t="n">
        <v>669</v>
      </c>
      <c r="C20" s="0" t="s">
        <v>445</v>
      </c>
      <c r="D20" s="0" t="n">
        <v>2</v>
      </c>
      <c r="E20" s="53" t="n">
        <v>566.27</v>
      </c>
      <c r="F20" s="0" t="s">
        <v>16</v>
      </c>
      <c r="G20" s="9" t="s">
        <v>17</v>
      </c>
      <c r="H20" s="54" t="n">
        <v>45282</v>
      </c>
      <c r="I20" s="2" t="n">
        <v>24</v>
      </c>
      <c r="J20" s="2" t="s">
        <v>685</v>
      </c>
      <c r="K20" s="2" t="str">
        <f aca="false">A20</f>
        <v>D</v>
      </c>
      <c r="L20" s="2" t="n">
        <f aca="false">B20</f>
        <v>669</v>
      </c>
      <c r="M20" s="14" t="str">
        <f aca="false">C20</f>
        <v>CRT BRADESCO</v>
      </c>
      <c r="N20" s="14" t="str">
        <f aca="false">W20</f>
        <v>669 - CRT BRADESCO</v>
      </c>
      <c r="P20" s="2" t="str">
        <f aca="false">Y20</f>
        <v>CONSIGNAÇÃO</v>
      </c>
      <c r="Q20" s="2" t="str">
        <f aca="false">Z20</f>
        <v>2.1.8.8.1.10.31</v>
      </c>
      <c r="R20" s="5" t="str">
        <f aca="false">G20</f>
        <v>INATIVOS E PENSIONISTAS CÂMARA</v>
      </c>
      <c r="S20" s="2" t="str">
        <f aca="false">F20</f>
        <v>APO</v>
      </c>
      <c r="T20" s="56" t="n">
        <f aca="false">AA20</f>
        <v>-566.27</v>
      </c>
      <c r="U20" s="57" t="n">
        <f aca="false">E20</f>
        <v>566.27</v>
      </c>
      <c r="V20" s="2" t="s">
        <v>686</v>
      </c>
      <c r="W20" s="14" t="str">
        <f aca="false">CONCATENATE(L20,V20,M20)</f>
        <v>669 - CRT BRADESCO</v>
      </c>
      <c r="X20" s="24" t="n">
        <v>669</v>
      </c>
      <c r="Y20" s="2" t="str">
        <f aca="false">IFERROR(VLOOKUP(X20,INDICE!$A$2:$H$999,6,0),"VERBA NOVA")</f>
        <v>CONSIGNAÇÃO</v>
      </c>
      <c r="Z20" s="2" t="str">
        <f aca="false">IFERROR(VLOOKUP(X20,INDICE!$A$2:$H$999,7,0),"VERBA NOVA")</f>
        <v>2.1.8.8.1.10.31</v>
      </c>
      <c r="AA20" s="13" t="n">
        <f aca="false">IF(K20="P",U20*1,U20*-1)</f>
        <v>-566.27</v>
      </c>
      <c r="AB20" s="2" t="n">
        <f aca="false">IFERROR(VLOOKUP(R20,INDICE!$I$2:$J$999,2,0),"VERBA NOVA")</f>
        <v>9013</v>
      </c>
    </row>
    <row r="21" customFormat="false" ht="14.65" hidden="false" customHeight="false" outlineLevel="0" collapsed="false">
      <c r="A21" s="0" t="s">
        <v>293</v>
      </c>
      <c r="B21" s="0" t="n">
        <v>687</v>
      </c>
      <c r="C21" s="0" t="s">
        <v>452</v>
      </c>
      <c r="D21" s="0" t="n">
        <v>8</v>
      </c>
      <c r="E21" s="53" t="n">
        <v>12842.96</v>
      </c>
      <c r="F21" s="0" t="s">
        <v>16</v>
      </c>
      <c r="G21" s="9" t="s">
        <v>17</v>
      </c>
      <c r="H21" s="54" t="n">
        <v>45282</v>
      </c>
      <c r="I21" s="2" t="n">
        <v>24</v>
      </c>
      <c r="J21" s="2" t="s">
        <v>685</v>
      </c>
      <c r="K21" s="2" t="str">
        <f aca="false">A21</f>
        <v>D</v>
      </c>
      <c r="L21" s="2" t="n">
        <f aca="false">B21</f>
        <v>687</v>
      </c>
      <c r="M21" s="14" t="str">
        <f aca="false">C21</f>
        <v>EMP BRADESCO</v>
      </c>
      <c r="N21" s="14" t="str">
        <f aca="false">W21</f>
        <v>687 - EMP BRADESCO</v>
      </c>
      <c r="P21" s="2" t="str">
        <f aca="false">Y21</f>
        <v>CONSIGNAÇÃO</v>
      </c>
      <c r="Q21" s="2" t="str">
        <f aca="false">Z21</f>
        <v>2.1.8.8.1.10.02</v>
      </c>
      <c r="R21" s="5" t="str">
        <f aca="false">G21</f>
        <v>INATIVOS E PENSIONISTAS CÂMARA</v>
      </c>
      <c r="S21" s="2" t="str">
        <f aca="false">F21</f>
        <v>APO</v>
      </c>
      <c r="T21" s="56" t="n">
        <f aca="false">AA21</f>
        <v>-12842.96</v>
      </c>
      <c r="U21" s="57" t="n">
        <f aca="false">E21</f>
        <v>12842.96</v>
      </c>
      <c r="V21" s="2" t="s">
        <v>686</v>
      </c>
      <c r="W21" s="14" t="str">
        <f aca="false">CONCATENATE(L21,V21,M21)</f>
        <v>687 - EMP BRADESCO</v>
      </c>
      <c r="X21" s="24" t="n">
        <v>687</v>
      </c>
      <c r="Y21" s="2" t="str">
        <f aca="false">IFERROR(VLOOKUP(X21,INDICE!$A$2:$H$999,6,0),"VERBA NOVA")</f>
        <v>CONSIGNAÇÃO</v>
      </c>
      <c r="Z21" s="2" t="str">
        <f aca="false">IFERROR(VLOOKUP(X21,INDICE!$A$2:$H$999,7,0),"VERBA NOVA")</f>
        <v>2.1.8.8.1.10.02</v>
      </c>
      <c r="AA21" s="13" t="n">
        <f aca="false">IF(K21="P",U21*1,U21*-1)</f>
        <v>-12842.96</v>
      </c>
      <c r="AB21" s="2" t="n">
        <f aca="false">IFERROR(VLOOKUP(R21,INDICE!$I$2:$J$999,2,0),"VERBA NOVA")</f>
        <v>9013</v>
      </c>
    </row>
    <row r="22" customFormat="false" ht="14.65" hidden="false" customHeight="false" outlineLevel="0" collapsed="false">
      <c r="A22" s="0" t="s">
        <v>293</v>
      </c>
      <c r="B22" s="0" t="n">
        <v>713</v>
      </c>
      <c r="C22" s="0" t="s">
        <v>468</v>
      </c>
      <c r="D22" s="0" t="n">
        <v>3</v>
      </c>
      <c r="E22" s="53" t="n">
        <v>62.11</v>
      </c>
      <c r="F22" s="0" t="s">
        <v>16</v>
      </c>
      <c r="G22" s="9" t="s">
        <v>17</v>
      </c>
      <c r="H22" s="54" t="n">
        <v>45282</v>
      </c>
      <c r="I22" s="2" t="n">
        <v>24</v>
      </c>
      <c r="J22" s="2" t="s">
        <v>685</v>
      </c>
      <c r="K22" s="2" t="str">
        <f aca="false">A22</f>
        <v>D</v>
      </c>
      <c r="L22" s="2" t="n">
        <f aca="false">B22</f>
        <v>713</v>
      </c>
      <c r="M22" s="14" t="str">
        <f aca="false">C22</f>
        <v>SEGURO CAPEMI</v>
      </c>
      <c r="N22" s="14" t="str">
        <f aca="false">W22</f>
        <v>713 - SEGURO CAPEMI</v>
      </c>
      <c r="P22" s="2" t="str">
        <f aca="false">Y22</f>
        <v>CONSIGNAÇÃO</v>
      </c>
      <c r="Q22" s="2" t="str">
        <f aca="false">Z22</f>
        <v>2.1.8.8.1.99.15</v>
      </c>
      <c r="R22" s="5" t="str">
        <f aca="false">G22</f>
        <v>INATIVOS E PENSIONISTAS CÂMARA</v>
      </c>
      <c r="S22" s="2" t="str">
        <f aca="false">F22</f>
        <v>APO</v>
      </c>
      <c r="T22" s="56" t="n">
        <f aca="false">AA22</f>
        <v>-62.11</v>
      </c>
      <c r="U22" s="57" t="n">
        <f aca="false">E22</f>
        <v>62.11</v>
      </c>
      <c r="V22" s="2" t="s">
        <v>686</v>
      </c>
      <c r="W22" s="14" t="str">
        <f aca="false">CONCATENATE(L22,V22,M22)</f>
        <v>713 - SEGURO CAPEMI</v>
      </c>
      <c r="X22" s="24" t="n">
        <v>713</v>
      </c>
      <c r="Y22" s="2" t="str">
        <f aca="false">IFERROR(VLOOKUP(X22,INDICE!$A$2:$H$999,6,0),"VERBA NOVA")</f>
        <v>CONSIGNAÇÃO</v>
      </c>
      <c r="Z22" s="2" t="str">
        <f aca="false">IFERROR(VLOOKUP(X22,INDICE!$A$2:$H$999,7,0),"VERBA NOVA")</f>
        <v>2.1.8.8.1.99.15</v>
      </c>
      <c r="AA22" s="13" t="n">
        <f aca="false">IF(K22="P",U22*1,U22*-1)</f>
        <v>-62.11</v>
      </c>
      <c r="AB22" s="2" t="n">
        <f aca="false">IFERROR(VLOOKUP(R22,INDICE!$I$2:$J$999,2,0),"VERBA NOVA")</f>
        <v>9013</v>
      </c>
    </row>
    <row r="23" customFormat="false" ht="14.65" hidden="false" customHeight="false" outlineLevel="0" collapsed="false">
      <c r="A23" s="0" t="s">
        <v>293</v>
      </c>
      <c r="B23" s="0" t="n">
        <v>724</v>
      </c>
      <c r="C23" s="0" t="s">
        <v>478</v>
      </c>
      <c r="D23" s="0" t="n">
        <v>11</v>
      </c>
      <c r="E23" s="53" t="n">
        <v>241.4</v>
      </c>
      <c r="F23" s="0" t="s">
        <v>16</v>
      </c>
      <c r="G23" s="9" t="s">
        <v>17</v>
      </c>
      <c r="H23" s="54" t="n">
        <v>45282</v>
      </c>
      <c r="I23" s="2" t="n">
        <v>24</v>
      </c>
      <c r="J23" s="2" t="s">
        <v>685</v>
      </c>
      <c r="K23" s="2" t="str">
        <f aca="false">A23</f>
        <v>D</v>
      </c>
      <c r="L23" s="2" t="n">
        <f aca="false">B23</f>
        <v>724</v>
      </c>
      <c r="M23" s="14" t="str">
        <f aca="false">C23</f>
        <v>AMERICAN LIFE CIA SEGUROS</v>
      </c>
      <c r="N23" s="14" t="str">
        <f aca="false">W23</f>
        <v>724 - AMERICAN LIFE CIA SEGUROS</v>
      </c>
      <c r="P23" s="2" t="str">
        <f aca="false">Y23</f>
        <v>CONSIGNAÇÃO</v>
      </c>
      <c r="Q23" s="2" t="str">
        <f aca="false">Z23</f>
        <v>2.1.8.8.1.14.20</v>
      </c>
      <c r="R23" s="5" t="str">
        <f aca="false">G23</f>
        <v>INATIVOS E PENSIONISTAS CÂMARA</v>
      </c>
      <c r="S23" s="2" t="str">
        <f aca="false">F23</f>
        <v>APO</v>
      </c>
      <c r="T23" s="56" t="n">
        <f aca="false">AA23</f>
        <v>-241.4</v>
      </c>
      <c r="U23" s="57" t="n">
        <f aca="false">E23</f>
        <v>241.4</v>
      </c>
      <c r="V23" s="2" t="s">
        <v>686</v>
      </c>
      <c r="W23" s="14" t="str">
        <f aca="false">CONCATENATE(L23,V23,M23)</f>
        <v>724 - AMERICAN LIFE CIA SEGUROS</v>
      </c>
      <c r="X23" s="24" t="n">
        <v>724</v>
      </c>
      <c r="Y23" s="2" t="str">
        <f aca="false">IFERROR(VLOOKUP(X23,INDICE!$A$2:$H$999,6,0),"VERBA NOVA")</f>
        <v>CONSIGNAÇÃO</v>
      </c>
      <c r="Z23" s="2" t="str">
        <f aca="false">IFERROR(VLOOKUP(X23,INDICE!$A$2:$H$999,7,0),"VERBA NOVA")</f>
        <v>2.1.8.8.1.14.20</v>
      </c>
      <c r="AA23" s="13" t="n">
        <f aca="false">IF(K23="P",U23*1,U23*-1)</f>
        <v>-241.4</v>
      </c>
      <c r="AB23" s="2" t="n">
        <f aca="false">IFERROR(VLOOKUP(R23,INDICE!$I$2:$J$999,2,0),"VERBA NOVA")</f>
        <v>9013</v>
      </c>
    </row>
    <row r="24" customFormat="false" ht="14.65" hidden="false" customHeight="false" outlineLevel="0" collapsed="false">
      <c r="A24" s="0" t="s">
        <v>293</v>
      </c>
      <c r="B24" s="0" t="n">
        <v>755</v>
      </c>
      <c r="C24" s="0" t="s">
        <v>501</v>
      </c>
      <c r="D24" s="0" t="n">
        <v>13</v>
      </c>
      <c r="E24" s="53" t="n">
        <v>569.91</v>
      </c>
      <c r="F24" s="0" t="s">
        <v>16</v>
      </c>
      <c r="G24" s="9" t="s">
        <v>17</v>
      </c>
      <c r="H24" s="54" t="n">
        <v>45282</v>
      </c>
      <c r="I24" s="2" t="n">
        <v>24</v>
      </c>
      <c r="J24" s="2" t="s">
        <v>685</v>
      </c>
      <c r="K24" s="2" t="str">
        <f aca="false">A24</f>
        <v>D</v>
      </c>
      <c r="L24" s="2" t="n">
        <f aca="false">B24</f>
        <v>755</v>
      </c>
      <c r="M24" s="14" t="str">
        <f aca="false">C24</f>
        <v>CO-PARTICIPACAO SAUDE REC</v>
      </c>
      <c r="N24" s="14" t="str">
        <f aca="false">W24</f>
        <v>755 - CO-PARTICIPACAO SAUDE REC</v>
      </c>
      <c r="P24" s="2" t="str">
        <f aca="false">Y24</f>
        <v>CONSIGNAÇÃO</v>
      </c>
      <c r="Q24" s="2" t="str">
        <f aca="false">Z24</f>
        <v>2.1.8.8.1.18.07</v>
      </c>
      <c r="R24" s="5" t="str">
        <f aca="false">G24</f>
        <v>INATIVOS E PENSIONISTAS CÂMARA</v>
      </c>
      <c r="S24" s="2" t="str">
        <f aca="false">F24</f>
        <v>APO</v>
      </c>
      <c r="T24" s="56" t="n">
        <f aca="false">AA24</f>
        <v>-569.91</v>
      </c>
      <c r="U24" s="57" t="n">
        <f aca="false">E24</f>
        <v>569.91</v>
      </c>
      <c r="V24" s="2" t="s">
        <v>686</v>
      </c>
      <c r="W24" s="14" t="str">
        <f aca="false">CONCATENATE(L24,V24,M24)</f>
        <v>755 - CO-PARTICIPACAO SAUDE REC</v>
      </c>
      <c r="X24" s="24" t="n">
        <v>755</v>
      </c>
      <c r="Y24" s="2" t="str">
        <f aca="false">IFERROR(VLOOKUP(X24,INDICE!$A$2:$H$999,6,0),"VERBA NOVA")</f>
        <v>CONSIGNAÇÃO</v>
      </c>
      <c r="Z24" s="2" t="str">
        <f aca="false">IFERROR(VLOOKUP(X24,INDICE!$A$2:$H$999,7,0),"VERBA NOVA")</f>
        <v>2.1.8.8.1.18.07</v>
      </c>
      <c r="AA24" s="13" t="n">
        <f aca="false">IF(K24="P",U24*1,U24*-1)</f>
        <v>-569.91</v>
      </c>
      <c r="AB24" s="2" t="n">
        <f aca="false">IFERROR(VLOOKUP(R24,INDICE!$I$2:$J$999,2,0),"VERBA NOVA")</f>
        <v>9013</v>
      </c>
    </row>
    <row r="25" customFormat="false" ht="14.65" hidden="false" customHeight="false" outlineLevel="0" collapsed="false">
      <c r="A25" s="0" t="s">
        <v>293</v>
      </c>
      <c r="B25" s="0" t="n">
        <v>790</v>
      </c>
      <c r="C25" s="0" t="s">
        <v>525</v>
      </c>
      <c r="D25" s="0" t="n">
        <v>11</v>
      </c>
      <c r="E25" s="53" t="n">
        <v>14283.28</v>
      </c>
      <c r="F25" s="0" t="s">
        <v>16</v>
      </c>
      <c r="G25" s="9" t="s">
        <v>17</v>
      </c>
      <c r="H25" s="54" t="n">
        <v>45282</v>
      </c>
      <c r="I25" s="2" t="n">
        <v>24</v>
      </c>
      <c r="J25" s="2" t="s">
        <v>685</v>
      </c>
      <c r="K25" s="2" t="str">
        <f aca="false">A25</f>
        <v>D</v>
      </c>
      <c r="L25" s="2" t="n">
        <f aca="false">B25</f>
        <v>790</v>
      </c>
      <c r="M25" s="14" t="str">
        <f aca="false">C25</f>
        <v>CONTR RECIPREV</v>
      </c>
      <c r="N25" s="14" t="str">
        <f aca="false">W25</f>
        <v>790 - CONTR RECIPREV</v>
      </c>
      <c r="P25" s="2" t="str">
        <f aca="false">Y25</f>
        <v>CONSIGNAÇÃO</v>
      </c>
      <c r="Q25" s="2" t="str">
        <f aca="false">Z25</f>
        <v>2.1.8.8.2.01.01</v>
      </c>
      <c r="R25" s="5" t="str">
        <f aca="false">G25</f>
        <v>INATIVOS E PENSIONISTAS CÂMARA</v>
      </c>
      <c r="S25" s="2" t="str">
        <f aca="false">F25</f>
        <v>APO</v>
      </c>
      <c r="T25" s="56" t="n">
        <f aca="false">AA25</f>
        <v>-14283.28</v>
      </c>
      <c r="U25" s="57" t="n">
        <f aca="false">E25</f>
        <v>14283.28</v>
      </c>
      <c r="V25" s="2" t="s">
        <v>686</v>
      </c>
      <c r="W25" s="14" t="str">
        <f aca="false">CONCATENATE(L25,V25,M25)</f>
        <v>790 - CONTR RECIPREV</v>
      </c>
      <c r="X25" s="24" t="n">
        <v>790</v>
      </c>
      <c r="Y25" s="2" t="str">
        <f aca="false">IFERROR(VLOOKUP(X25,INDICE!$A$2:$H$999,6,0),"VERBA NOVA")</f>
        <v>CONSIGNAÇÃO</v>
      </c>
      <c r="Z25" s="2" t="str">
        <f aca="false">IFERROR(VLOOKUP(X25,INDICE!$A$2:$H$999,7,0),"VERBA NOVA")</f>
        <v>2.1.8.8.2.01.01</v>
      </c>
      <c r="AA25" s="13" t="n">
        <f aca="false">IF(K25="P",U25*1,U25*-1)</f>
        <v>-14283.28</v>
      </c>
      <c r="AB25" s="2" t="n">
        <f aca="false">IFERROR(VLOOKUP(R25,INDICE!$I$2:$J$999,2,0),"VERBA NOVA")</f>
        <v>9013</v>
      </c>
    </row>
    <row r="26" customFormat="false" ht="14.65" hidden="false" customHeight="false" outlineLevel="0" collapsed="false">
      <c r="A26" s="0" t="s">
        <v>293</v>
      </c>
      <c r="B26" s="0" t="n">
        <v>563</v>
      </c>
      <c r="C26" s="0" t="s">
        <v>280</v>
      </c>
      <c r="D26" s="0" t="n">
        <v>1</v>
      </c>
      <c r="E26" s="53" t="n">
        <v>6519.92</v>
      </c>
      <c r="F26" s="0" t="s">
        <v>16</v>
      </c>
      <c r="G26" s="9" t="s">
        <v>17</v>
      </c>
      <c r="H26" s="54" t="n">
        <v>45282</v>
      </c>
      <c r="I26" s="2" t="n">
        <v>24</v>
      </c>
      <c r="J26" s="2" t="s">
        <v>685</v>
      </c>
      <c r="K26" s="2" t="str">
        <f aca="false">A26</f>
        <v>D</v>
      </c>
      <c r="L26" s="2" t="n">
        <f aca="false">B26</f>
        <v>563</v>
      </c>
      <c r="M26" s="14" t="str">
        <f aca="false">C26</f>
        <v>PENSAO ALIMENTICIA</v>
      </c>
      <c r="N26" s="14" t="str">
        <f aca="false">W26</f>
        <v>563 - PENSAO ALIMENTICIA</v>
      </c>
      <c r="P26" s="2" t="str">
        <f aca="false">Y26</f>
        <v>CONSIGNAÇÃO</v>
      </c>
      <c r="Q26" s="2" t="str">
        <f aca="false">Z26</f>
        <v>2.1.8.8.1.01.10</v>
      </c>
      <c r="R26" s="5" t="str">
        <f aca="false">G26</f>
        <v>INATIVOS E PENSIONISTAS CÂMARA</v>
      </c>
      <c r="S26" s="2" t="str">
        <f aca="false">F26</f>
        <v>APO</v>
      </c>
      <c r="T26" s="56" t="n">
        <f aca="false">AA26</f>
        <v>-6519.92</v>
      </c>
      <c r="U26" s="57" t="n">
        <f aca="false">E26</f>
        <v>6519.92</v>
      </c>
      <c r="V26" s="2" t="s">
        <v>686</v>
      </c>
      <c r="W26" s="14" t="str">
        <f aca="false">CONCATENATE(L26,V26,M26)</f>
        <v>563 - PENSAO ALIMENTICIA</v>
      </c>
      <c r="X26" s="24" t="n">
        <v>563</v>
      </c>
      <c r="Y26" s="2" t="str">
        <f aca="false">IFERROR(VLOOKUP(X26,INDICE!$A$2:$H$999,6,0),"VERBA NOVA")</f>
        <v>CONSIGNAÇÃO</v>
      </c>
      <c r="Z26" s="2" t="str">
        <f aca="false">IFERROR(VLOOKUP(X26,INDICE!$A$2:$H$999,7,0),"VERBA NOVA")</f>
        <v>2.1.8.8.1.01.10</v>
      </c>
      <c r="AA26" s="13" t="n">
        <f aca="false">IF(K26="P",U26*1,U26*-1)</f>
        <v>-6519.92</v>
      </c>
      <c r="AB26" s="2" t="n">
        <f aca="false">IFERROR(VLOOKUP(R26,INDICE!$I$2:$J$999,2,0),"VERBA NOVA")</f>
        <v>9013</v>
      </c>
    </row>
    <row r="27" customFormat="false" ht="14.65" hidden="false" customHeight="false" outlineLevel="0" collapsed="false">
      <c r="A27" s="0" t="s">
        <v>293</v>
      </c>
      <c r="B27" s="0" t="n">
        <v>579</v>
      </c>
      <c r="C27" s="0" t="s">
        <v>392</v>
      </c>
      <c r="D27" s="0" t="n">
        <v>1</v>
      </c>
      <c r="E27" s="53" t="n">
        <v>33.4</v>
      </c>
      <c r="F27" s="0" t="s">
        <v>16</v>
      </c>
      <c r="G27" s="9" t="s">
        <v>17</v>
      </c>
      <c r="H27" s="54" t="n">
        <v>45282</v>
      </c>
      <c r="I27" s="2" t="n">
        <v>24</v>
      </c>
      <c r="J27" s="2" t="s">
        <v>685</v>
      </c>
      <c r="K27" s="2" t="str">
        <f aca="false">A27</f>
        <v>D</v>
      </c>
      <c r="L27" s="2" t="n">
        <f aca="false">B27</f>
        <v>579</v>
      </c>
      <c r="M27" s="14" t="str">
        <f aca="false">C27</f>
        <v>ASPCRE - ODONTOLOGICA</v>
      </c>
      <c r="N27" s="14" t="str">
        <f aca="false">W27</f>
        <v>579 - ASPCRE - ODONTOLOGICA</v>
      </c>
      <c r="P27" s="2" t="str">
        <f aca="false">Y27</f>
        <v>CONSIGNAÇÃO</v>
      </c>
      <c r="Q27" s="2" t="str">
        <f aca="false">Z27</f>
        <v>2.1.8.8.1.12.14</v>
      </c>
      <c r="R27" s="5" t="str">
        <f aca="false">G27</f>
        <v>INATIVOS E PENSIONISTAS CÂMARA</v>
      </c>
      <c r="S27" s="2" t="str">
        <f aca="false">F27</f>
        <v>APO</v>
      </c>
      <c r="T27" s="56" t="n">
        <f aca="false">AA27</f>
        <v>-33.4</v>
      </c>
      <c r="U27" s="57" t="n">
        <f aca="false">E27</f>
        <v>33.4</v>
      </c>
      <c r="V27" s="2" t="s">
        <v>686</v>
      </c>
      <c r="W27" s="14" t="str">
        <f aca="false">CONCATENATE(L27,V27,M27)</f>
        <v>579 - ASPCRE - ODONTOLOGICA</v>
      </c>
      <c r="X27" s="24" t="n">
        <v>579</v>
      </c>
      <c r="Y27" s="2" t="str">
        <f aca="false">IFERROR(VLOOKUP(X27,INDICE!$A$2:$H$999,6,0),"VERBA NOVA")</f>
        <v>CONSIGNAÇÃO</v>
      </c>
      <c r="Z27" s="2" t="str">
        <f aca="false">IFERROR(VLOOKUP(X27,INDICE!$A$2:$H$999,7,0),"VERBA NOVA")</f>
        <v>2.1.8.8.1.12.14</v>
      </c>
      <c r="AA27" s="13" t="n">
        <f aca="false">IF(K27="P",U27*1,U27*-1)</f>
        <v>-33.4</v>
      </c>
      <c r="AB27" s="2" t="n">
        <f aca="false">IFERROR(VLOOKUP(R27,INDICE!$I$2:$J$999,2,0),"VERBA NOVA")</f>
        <v>9013</v>
      </c>
    </row>
    <row r="28" customFormat="false" ht="14.65" hidden="false" customHeight="false" outlineLevel="0" collapsed="false">
      <c r="A28" s="0" t="s">
        <v>293</v>
      </c>
      <c r="B28" s="0" t="n">
        <v>594</v>
      </c>
      <c r="C28" s="0" t="s">
        <v>401</v>
      </c>
      <c r="D28" s="0" t="n">
        <v>7</v>
      </c>
      <c r="E28" s="53" t="n">
        <v>875</v>
      </c>
      <c r="F28" s="0" t="s">
        <v>16</v>
      </c>
      <c r="G28" s="9" t="s">
        <v>17</v>
      </c>
      <c r="H28" s="54" t="n">
        <v>45282</v>
      </c>
      <c r="I28" s="2" t="n">
        <v>24</v>
      </c>
      <c r="J28" s="2" t="s">
        <v>685</v>
      </c>
      <c r="K28" s="2" t="str">
        <f aca="false">A28</f>
        <v>D</v>
      </c>
      <c r="L28" s="2" t="n">
        <f aca="false">B28</f>
        <v>594</v>
      </c>
      <c r="M28" s="14" t="str">
        <f aca="false">C28</f>
        <v>APSE ASSOC PE SERV ESTADO</v>
      </c>
      <c r="N28" s="14" t="str">
        <f aca="false">W28</f>
        <v>594 - APSE ASSOC PE SERV ESTADO</v>
      </c>
      <c r="P28" s="2" t="str">
        <f aca="false">Y28</f>
        <v>CONSIGNAÇÃO</v>
      </c>
      <c r="Q28" s="2" t="str">
        <f aca="false">Z28</f>
        <v>2.1.8.8.1.12.04</v>
      </c>
      <c r="R28" s="5" t="str">
        <f aca="false">G28</f>
        <v>INATIVOS E PENSIONISTAS CÂMARA</v>
      </c>
      <c r="S28" s="2" t="str">
        <f aca="false">F28</f>
        <v>APO</v>
      </c>
      <c r="T28" s="56" t="n">
        <f aca="false">AA28</f>
        <v>-875</v>
      </c>
      <c r="U28" s="57" t="n">
        <f aca="false">E28</f>
        <v>875</v>
      </c>
      <c r="V28" s="2" t="s">
        <v>686</v>
      </c>
      <c r="W28" s="14" t="str">
        <f aca="false">CONCATENATE(L28,V28,M28)</f>
        <v>594 - APSE ASSOC PE SERV ESTADO</v>
      </c>
      <c r="X28" s="24" t="n">
        <v>594</v>
      </c>
      <c r="Y28" s="2" t="str">
        <f aca="false">IFERROR(VLOOKUP(X28,INDICE!$A$2:$H$999,6,0),"VERBA NOVA")</f>
        <v>CONSIGNAÇÃO</v>
      </c>
      <c r="Z28" s="2" t="str">
        <f aca="false">IFERROR(VLOOKUP(X28,INDICE!$A$2:$H$999,7,0),"VERBA NOVA")</f>
        <v>2.1.8.8.1.12.04</v>
      </c>
      <c r="AA28" s="13" t="n">
        <f aca="false">IF(K28="P",U28*1,U28*-1)</f>
        <v>-875</v>
      </c>
      <c r="AB28" s="2" t="n">
        <f aca="false">IFERROR(VLOOKUP(R28,INDICE!$I$2:$J$999,2,0),"VERBA NOVA")</f>
        <v>9013</v>
      </c>
    </row>
    <row r="29" customFormat="false" ht="14.65" hidden="false" customHeight="false" outlineLevel="0" collapsed="false">
      <c r="A29" s="0" t="s">
        <v>293</v>
      </c>
      <c r="B29" s="0" t="n">
        <v>598</v>
      </c>
      <c r="C29" s="0" t="s">
        <v>406</v>
      </c>
      <c r="D29" s="0" t="n">
        <v>4</v>
      </c>
      <c r="E29" s="53" t="n">
        <v>211.2</v>
      </c>
      <c r="F29" s="0" t="s">
        <v>16</v>
      </c>
      <c r="G29" s="9" t="s">
        <v>17</v>
      </c>
      <c r="H29" s="54" t="n">
        <v>45282</v>
      </c>
      <c r="I29" s="2" t="n">
        <v>24</v>
      </c>
      <c r="J29" s="2" t="s">
        <v>685</v>
      </c>
      <c r="K29" s="2" t="str">
        <f aca="false">A29</f>
        <v>D</v>
      </c>
      <c r="L29" s="2" t="n">
        <f aca="false">B29</f>
        <v>598</v>
      </c>
      <c r="M29" s="14" t="str">
        <f aca="false">C29</f>
        <v>UNIAO SERVIDOR MUNICIPAL</v>
      </c>
      <c r="N29" s="14" t="str">
        <f aca="false">W29</f>
        <v>598 - UNIAO SERVIDOR MUNICIPAL</v>
      </c>
      <c r="P29" s="2" t="str">
        <f aca="false">Y29</f>
        <v>CONSIGNAÇÃO</v>
      </c>
      <c r="Q29" s="2" t="str">
        <f aca="false">Z29</f>
        <v>2.1.8.8.1.12.11</v>
      </c>
      <c r="R29" s="5" t="str">
        <f aca="false">G29</f>
        <v>INATIVOS E PENSIONISTAS CÂMARA</v>
      </c>
      <c r="S29" s="2" t="str">
        <f aca="false">F29</f>
        <v>APO</v>
      </c>
      <c r="T29" s="56" t="n">
        <f aca="false">AA29</f>
        <v>-211.2</v>
      </c>
      <c r="U29" s="57" t="n">
        <f aca="false">E29</f>
        <v>211.2</v>
      </c>
      <c r="V29" s="2" t="s">
        <v>686</v>
      </c>
      <c r="W29" s="14" t="str">
        <f aca="false">CONCATENATE(L29,V29,M29)</f>
        <v>598 - UNIAO SERVIDOR MUNICIPAL</v>
      </c>
      <c r="X29" s="24" t="n">
        <v>598</v>
      </c>
      <c r="Y29" s="2" t="str">
        <f aca="false">IFERROR(VLOOKUP(X29,INDICE!$A$2:$H$999,6,0),"VERBA NOVA")</f>
        <v>CONSIGNAÇÃO</v>
      </c>
      <c r="Z29" s="2" t="str">
        <f aca="false">IFERROR(VLOOKUP(X29,INDICE!$A$2:$H$999,7,0),"VERBA NOVA")</f>
        <v>2.1.8.8.1.12.11</v>
      </c>
      <c r="AA29" s="13" t="n">
        <f aca="false">IF(K29="P",U29*1,U29*-1)</f>
        <v>-211.2</v>
      </c>
      <c r="AB29" s="2" t="n">
        <f aca="false">IFERROR(VLOOKUP(R29,INDICE!$I$2:$J$999,2,0),"VERBA NOVA")</f>
        <v>9013</v>
      </c>
    </row>
    <row r="30" customFormat="false" ht="14.65" hidden="false" customHeight="false" outlineLevel="0" collapsed="false">
      <c r="A30" s="0" t="s">
        <v>293</v>
      </c>
      <c r="B30" s="0" t="n">
        <v>652</v>
      </c>
      <c r="C30" s="0" t="s">
        <v>441</v>
      </c>
      <c r="D30" s="0" t="n">
        <v>2</v>
      </c>
      <c r="E30" s="53" t="n">
        <v>1813.64</v>
      </c>
      <c r="F30" s="0" t="s">
        <v>16</v>
      </c>
      <c r="G30" s="9" t="s">
        <v>17</v>
      </c>
      <c r="H30" s="54" t="n">
        <v>45282</v>
      </c>
      <c r="I30" s="2" t="n">
        <v>24</v>
      </c>
      <c r="J30" s="2" t="s">
        <v>685</v>
      </c>
      <c r="K30" s="2" t="str">
        <f aca="false">A30</f>
        <v>D</v>
      </c>
      <c r="L30" s="2" t="n">
        <f aca="false">B30</f>
        <v>652</v>
      </c>
      <c r="M30" s="14" t="str">
        <f aca="false">C30</f>
        <v>BANCO DO BRASIL</v>
      </c>
      <c r="N30" s="14" t="str">
        <f aca="false">W30</f>
        <v>652 - BANCO DO BRASIL</v>
      </c>
      <c r="P30" s="2" t="str">
        <f aca="false">Y30</f>
        <v>CONSIGNAÇÃO</v>
      </c>
      <c r="Q30" s="2" t="str">
        <f aca="false">Z30</f>
        <v>2.1.8.8.1.10.05</v>
      </c>
      <c r="R30" s="5" t="str">
        <f aca="false">G30</f>
        <v>INATIVOS E PENSIONISTAS CÂMARA</v>
      </c>
      <c r="S30" s="2" t="str">
        <f aca="false">F30</f>
        <v>APO</v>
      </c>
      <c r="T30" s="56" t="n">
        <f aca="false">AA30</f>
        <v>-1813.64</v>
      </c>
      <c r="U30" s="57" t="n">
        <f aca="false">E30</f>
        <v>1813.64</v>
      </c>
      <c r="V30" s="2" t="s">
        <v>686</v>
      </c>
      <c r="W30" s="14" t="str">
        <f aca="false">CONCATENATE(L30,V30,M30)</f>
        <v>652 - BANCO DO BRASIL</v>
      </c>
      <c r="X30" s="24" t="n">
        <v>652</v>
      </c>
      <c r="Y30" s="2" t="str">
        <f aca="false">IFERROR(VLOOKUP(X30,INDICE!$A$2:$H$999,6,0),"VERBA NOVA")</f>
        <v>CONSIGNAÇÃO</v>
      </c>
      <c r="Z30" s="2" t="str">
        <f aca="false">IFERROR(VLOOKUP(X30,INDICE!$A$2:$H$999,7,0),"VERBA NOVA")</f>
        <v>2.1.8.8.1.10.05</v>
      </c>
      <c r="AA30" s="13" t="n">
        <f aca="false">IF(K30="P",U30*1,U30*-1)</f>
        <v>-1813.64</v>
      </c>
      <c r="AB30" s="2" t="n">
        <f aca="false">IFERROR(VLOOKUP(R30,INDICE!$I$2:$J$999,2,0),"VERBA NOVA")</f>
        <v>9013</v>
      </c>
    </row>
    <row r="31" customFormat="false" ht="14.65" hidden="false" customHeight="false" outlineLevel="0" collapsed="false">
      <c r="A31" s="0" t="s">
        <v>293</v>
      </c>
      <c r="B31" s="0" t="n">
        <v>684</v>
      </c>
      <c r="C31" s="0" t="s">
        <v>695</v>
      </c>
      <c r="D31" s="0" t="n">
        <v>1</v>
      </c>
      <c r="E31" s="53" t="n">
        <v>46.79</v>
      </c>
      <c r="F31" s="0" t="s">
        <v>16</v>
      </c>
      <c r="G31" s="9" t="s">
        <v>17</v>
      </c>
      <c r="H31" s="54" t="n">
        <v>45282</v>
      </c>
      <c r="I31" s="2" t="n">
        <v>24</v>
      </c>
      <c r="J31" s="2" t="s">
        <v>685</v>
      </c>
      <c r="K31" s="2" t="str">
        <f aca="false">A31</f>
        <v>D</v>
      </c>
      <c r="L31" s="2" t="n">
        <f aca="false">B31</f>
        <v>684</v>
      </c>
      <c r="M31" s="14" t="str">
        <f aca="false">C31</f>
        <v>SIND SERV PUBL MUNICI</v>
      </c>
      <c r="N31" s="14" t="str">
        <f aca="false">W31</f>
        <v>684 - SIND SERV PUBL MUNICI</v>
      </c>
      <c r="P31" s="2" t="str">
        <f aca="false">Y31</f>
        <v>CONSIGNAÇÃO</v>
      </c>
      <c r="Q31" s="2" t="str">
        <f aca="false">Z31</f>
        <v>2.1.8.8.1.16.04</v>
      </c>
      <c r="R31" s="5" t="str">
        <f aca="false">G31</f>
        <v>INATIVOS E PENSIONISTAS CÂMARA</v>
      </c>
      <c r="S31" s="2" t="str">
        <f aca="false">F31</f>
        <v>APO</v>
      </c>
      <c r="T31" s="56" t="n">
        <f aca="false">AA31</f>
        <v>-46.79</v>
      </c>
      <c r="U31" s="57" t="n">
        <f aca="false">E31</f>
        <v>46.79</v>
      </c>
      <c r="V31" s="2" t="s">
        <v>686</v>
      </c>
      <c r="W31" s="14" t="str">
        <f aca="false">CONCATENATE(L31,V31,M31)</f>
        <v>684 - SIND SERV PUBL MUNICI</v>
      </c>
      <c r="X31" s="24" t="n">
        <v>684</v>
      </c>
      <c r="Y31" s="2" t="str">
        <f aca="false">IFERROR(VLOOKUP(X31,INDICE!$A$2:$H$999,6,0),"VERBA NOVA")</f>
        <v>CONSIGNAÇÃO</v>
      </c>
      <c r="Z31" s="2" t="str">
        <f aca="false">IFERROR(VLOOKUP(X31,INDICE!$A$2:$H$999,7,0),"VERBA NOVA")</f>
        <v>2.1.8.8.1.16.04</v>
      </c>
      <c r="AA31" s="13" t="n">
        <f aca="false">IF(K31="P",U31*1,U31*-1)</f>
        <v>-46.79</v>
      </c>
      <c r="AB31" s="2" t="n">
        <f aca="false">IFERROR(VLOOKUP(R31,INDICE!$I$2:$J$999,2,0),"VERBA NOVA")</f>
        <v>9013</v>
      </c>
    </row>
    <row r="32" customFormat="false" ht="14.65" hidden="false" customHeight="false" outlineLevel="0" collapsed="false">
      <c r="A32" s="0" t="s">
        <v>293</v>
      </c>
      <c r="B32" s="0" t="n">
        <v>707</v>
      </c>
      <c r="C32" s="0" t="s">
        <v>467</v>
      </c>
      <c r="D32" s="0" t="n">
        <v>1</v>
      </c>
      <c r="E32" s="53" t="n">
        <v>926.06</v>
      </c>
      <c r="F32" s="0" t="s">
        <v>16</v>
      </c>
      <c r="G32" s="9" t="s">
        <v>17</v>
      </c>
      <c r="H32" s="54" t="n">
        <v>45282</v>
      </c>
      <c r="I32" s="2" t="n">
        <v>24</v>
      </c>
      <c r="J32" s="2" t="s">
        <v>685</v>
      </c>
      <c r="K32" s="2" t="str">
        <f aca="false">A32</f>
        <v>D</v>
      </c>
      <c r="L32" s="2" t="n">
        <f aca="false">B32</f>
        <v>707</v>
      </c>
      <c r="M32" s="14" t="str">
        <f aca="false">C32</f>
        <v>EXCEDENTE TETO CONSTITUCI</v>
      </c>
      <c r="N32" s="14" t="str">
        <f aca="false">W32</f>
        <v>707 - EXCEDENTE TETO CONSTITUCI</v>
      </c>
      <c r="O32" s="2" t="n">
        <f aca="false">AB32</f>
        <v>9013</v>
      </c>
      <c r="P32" s="2" t="str">
        <f aca="false">Y32</f>
        <v>3.1.90.01</v>
      </c>
      <c r="Q32" s="2" t="str">
        <f aca="false">Z32</f>
        <v>3.1.90.01.10</v>
      </c>
      <c r="R32" s="5" t="str">
        <f aca="false">G32</f>
        <v>INATIVOS E PENSIONISTAS CÂMARA</v>
      </c>
      <c r="S32" s="2" t="str">
        <f aca="false">F32</f>
        <v>APO</v>
      </c>
      <c r="T32" s="56" t="n">
        <f aca="false">AA32</f>
        <v>-926.06</v>
      </c>
      <c r="U32" s="57" t="n">
        <f aca="false">E32</f>
        <v>926.06</v>
      </c>
      <c r="V32" s="2" t="s">
        <v>686</v>
      </c>
      <c r="W32" s="14" t="str">
        <f aca="false">CONCATENATE(L32,V32,M32)</f>
        <v>707 - EXCEDENTE TETO CONSTITUCI</v>
      </c>
      <c r="X32" s="24" t="s">
        <v>466</v>
      </c>
      <c r="Y32" s="2" t="str">
        <f aca="false">IFERROR(VLOOKUP(X32,INDICE!$A$2:$H$999,6,0),"VERBA NOVA")</f>
        <v>3.1.90.01</v>
      </c>
      <c r="Z32" s="2" t="str">
        <f aca="false">IFERROR(VLOOKUP(X32,INDICE!$A$2:$H$999,7,0),"VERBA NOVA")</f>
        <v>3.1.90.01.10</v>
      </c>
      <c r="AA32" s="13" t="n">
        <f aca="false">IF(K32="P",U32*1,U32*-1)</f>
        <v>-926.06</v>
      </c>
      <c r="AB32" s="2" t="n">
        <f aca="false">IFERROR(VLOOKUP(R32,INDICE!$I$2:$J$999,2,0),"VERBA NOVA")</f>
        <v>9013</v>
      </c>
    </row>
    <row r="33" customFormat="false" ht="14.65" hidden="false" customHeight="false" outlineLevel="0" collapsed="false">
      <c r="A33" s="0" t="s">
        <v>293</v>
      </c>
      <c r="B33" s="0" t="n">
        <v>714</v>
      </c>
      <c r="C33" s="0" t="s">
        <v>470</v>
      </c>
      <c r="D33" s="0" t="n">
        <v>1</v>
      </c>
      <c r="E33" s="53" t="n">
        <v>572.4</v>
      </c>
      <c r="F33" s="0" t="s">
        <v>16</v>
      </c>
      <c r="G33" s="9" t="s">
        <v>17</v>
      </c>
      <c r="H33" s="54" t="n">
        <v>45282</v>
      </c>
      <c r="I33" s="2" t="n">
        <v>24</v>
      </c>
      <c r="J33" s="2" t="s">
        <v>685</v>
      </c>
      <c r="K33" s="2" t="str">
        <f aca="false">A33</f>
        <v>D</v>
      </c>
      <c r="L33" s="2" t="n">
        <f aca="false">B33</f>
        <v>714</v>
      </c>
      <c r="M33" s="14" t="str">
        <f aca="false">C33</f>
        <v>SEG MONGERAL</v>
      </c>
      <c r="N33" s="14" t="str">
        <f aca="false">W33</f>
        <v>714 - SEG MONGERAL</v>
      </c>
      <c r="P33" s="2" t="str">
        <f aca="false">Y33</f>
        <v>CONSIGNAÇÃO</v>
      </c>
      <c r="Q33" s="2" t="str">
        <f aca="false">Z33</f>
        <v>2.1.8.8.1.99.04</v>
      </c>
      <c r="R33" s="5" t="str">
        <f aca="false">G33</f>
        <v>INATIVOS E PENSIONISTAS CÂMARA</v>
      </c>
      <c r="S33" s="2" t="str">
        <f aca="false">F33</f>
        <v>APO</v>
      </c>
      <c r="T33" s="56" t="n">
        <f aca="false">AA33</f>
        <v>-572.4</v>
      </c>
      <c r="U33" s="57" t="n">
        <f aca="false">E33</f>
        <v>572.4</v>
      </c>
      <c r="V33" s="2" t="s">
        <v>686</v>
      </c>
      <c r="W33" s="14" t="str">
        <f aca="false">CONCATENATE(L33,V33,M33)</f>
        <v>714 - SEG MONGERAL</v>
      </c>
      <c r="X33" s="24" t="n">
        <v>714</v>
      </c>
      <c r="Y33" s="2" t="str">
        <f aca="false">IFERROR(VLOOKUP(X33,INDICE!$A$2:$H$999,6,0),"VERBA NOVA")</f>
        <v>CONSIGNAÇÃO</v>
      </c>
      <c r="Z33" s="2" t="str">
        <f aca="false">IFERROR(VLOOKUP(X33,INDICE!$A$2:$H$999,7,0),"VERBA NOVA")</f>
        <v>2.1.8.8.1.99.04</v>
      </c>
      <c r="AA33" s="13" t="n">
        <f aca="false">IF(K33="P",U33*1,U33*-1)</f>
        <v>-572.4</v>
      </c>
      <c r="AB33" s="2" t="n">
        <f aca="false">IFERROR(VLOOKUP(R33,INDICE!$I$2:$J$999,2,0),"VERBA NOVA")</f>
        <v>9013</v>
      </c>
    </row>
    <row r="34" customFormat="false" ht="14.65" hidden="false" customHeight="false" outlineLevel="0" collapsed="false">
      <c r="A34" s="2" t="s">
        <v>293</v>
      </c>
      <c r="B34" s="2" t="n">
        <v>727</v>
      </c>
      <c r="C34" s="1" t="s">
        <v>482</v>
      </c>
      <c r="D34" s="2" t="n">
        <v>1</v>
      </c>
      <c r="E34" s="2" t="n">
        <v>628.14</v>
      </c>
      <c r="F34" s="2" t="s">
        <v>16</v>
      </c>
      <c r="G34" s="9" t="s">
        <v>17</v>
      </c>
      <c r="H34" s="54" t="n">
        <v>45282</v>
      </c>
      <c r="I34" s="2" t="n">
        <v>24</v>
      </c>
      <c r="J34" s="2" t="s">
        <v>685</v>
      </c>
      <c r="K34" s="2" t="str">
        <f aca="false">A34</f>
        <v>D</v>
      </c>
      <c r="L34" s="2" t="n">
        <f aca="false">B34</f>
        <v>727</v>
      </c>
      <c r="M34" s="14" t="str">
        <f aca="false">C34</f>
        <v>SEG GBOEX</v>
      </c>
      <c r="N34" s="14" t="str">
        <f aca="false">W34</f>
        <v>727 - SEG GBOEX</v>
      </c>
      <c r="P34" s="2" t="str">
        <f aca="false">Y34</f>
        <v>CONSIGNAÇÃO</v>
      </c>
      <c r="Q34" s="2" t="str">
        <f aca="false">Z34</f>
        <v>2.1.8.8.1.12.09</v>
      </c>
      <c r="R34" s="5" t="str">
        <f aca="false">G34</f>
        <v>INATIVOS E PENSIONISTAS CÂMARA</v>
      </c>
      <c r="S34" s="2" t="str">
        <f aca="false">F34</f>
        <v>APO</v>
      </c>
      <c r="T34" s="56" t="n">
        <f aca="false">AA34</f>
        <v>-628.14</v>
      </c>
      <c r="U34" s="57" t="n">
        <f aca="false">E34</f>
        <v>628.14</v>
      </c>
      <c r="V34" s="2" t="s">
        <v>686</v>
      </c>
      <c r="W34" s="14" t="str">
        <f aca="false">CONCATENATE(L34,V34,M34)</f>
        <v>727 - SEG GBOEX</v>
      </c>
      <c r="X34" s="24" t="n">
        <v>727</v>
      </c>
      <c r="Y34" s="2" t="str">
        <f aca="false">IFERROR(VLOOKUP(X34,INDICE!$A$2:$H$999,6,0),"VERBA NOVA")</f>
        <v>CONSIGNAÇÃO</v>
      </c>
      <c r="Z34" s="2" t="str">
        <f aca="false">IFERROR(VLOOKUP(X34,INDICE!$A$2:$H$999,7,0),"VERBA NOVA")</f>
        <v>2.1.8.8.1.12.09</v>
      </c>
      <c r="AA34" s="13" t="n">
        <f aca="false">IF(K34="P",U34*1,U34*-1)</f>
        <v>-628.14</v>
      </c>
      <c r="AB34" s="2" t="n">
        <f aca="false">IFERROR(VLOOKUP(R34,INDICE!$I$2:$J$999,2,0),"VERBA NOVA")</f>
        <v>9013</v>
      </c>
    </row>
    <row r="35" customFormat="false" ht="14.65" hidden="false" customHeight="false" outlineLevel="0" collapsed="false">
      <c r="A35" s="2" t="s">
        <v>293</v>
      </c>
      <c r="B35" s="2" t="n">
        <v>777</v>
      </c>
      <c r="C35" s="1" t="s">
        <v>518</v>
      </c>
      <c r="D35" s="2" t="n">
        <v>22</v>
      </c>
      <c r="E35" s="2" t="n">
        <v>4098.06</v>
      </c>
      <c r="F35" s="2" t="s">
        <v>16</v>
      </c>
      <c r="G35" s="9" t="s">
        <v>17</v>
      </c>
      <c r="H35" s="54" t="n">
        <v>45282</v>
      </c>
      <c r="I35" s="2" t="n">
        <v>24</v>
      </c>
      <c r="J35" s="2" t="s">
        <v>685</v>
      </c>
      <c r="K35" s="2" t="str">
        <f aca="false">A35</f>
        <v>D</v>
      </c>
      <c r="L35" s="2" t="n">
        <f aca="false">B35</f>
        <v>777</v>
      </c>
      <c r="M35" s="14" t="str">
        <f aca="false">C35</f>
        <v>SAUDE RECIFE</v>
      </c>
      <c r="N35" s="14" t="str">
        <f aca="false">W35</f>
        <v>777 - SAUDE RECIFE</v>
      </c>
      <c r="P35" s="2" t="str">
        <f aca="false">Y35</f>
        <v>CONSIGNAÇÃO</v>
      </c>
      <c r="Q35" s="2" t="str">
        <f aca="false">Z35</f>
        <v>2.1.8.8.1.18.07</v>
      </c>
      <c r="R35" s="5" t="str">
        <f aca="false">G35</f>
        <v>INATIVOS E PENSIONISTAS CÂMARA</v>
      </c>
      <c r="S35" s="2" t="str">
        <f aca="false">F35</f>
        <v>APO</v>
      </c>
      <c r="T35" s="56" t="n">
        <f aca="false">AA35</f>
        <v>-4098.06</v>
      </c>
      <c r="U35" s="57" t="n">
        <f aca="false">E35</f>
        <v>4098.06</v>
      </c>
      <c r="V35" s="2" t="s">
        <v>686</v>
      </c>
      <c r="W35" s="14" t="str">
        <f aca="false">CONCATENATE(L35,V35,M35)</f>
        <v>777 - SAUDE RECIFE</v>
      </c>
      <c r="X35" s="24" t="n">
        <v>777</v>
      </c>
      <c r="Y35" s="2" t="str">
        <f aca="false">IFERROR(VLOOKUP(X35,INDICE!$A$2:$H$999,6,0),"VERBA NOVA")</f>
        <v>CONSIGNAÇÃO</v>
      </c>
      <c r="Z35" s="2" t="str">
        <f aca="false">IFERROR(VLOOKUP(X35,INDICE!$A$2:$H$999,7,0),"VERBA NOVA")</f>
        <v>2.1.8.8.1.18.07</v>
      </c>
      <c r="AA35" s="13" t="n">
        <f aca="false">IF(K35="P",U35*1,U35*-1)</f>
        <v>-4098.06</v>
      </c>
      <c r="AB35" s="2" t="n">
        <f aca="false">IFERROR(VLOOKUP(R35,INDICE!$I$2:$J$999,2,0),"VERBA NOVA")</f>
        <v>9013</v>
      </c>
    </row>
    <row r="36" customFormat="false" ht="14.65" hidden="false" customHeight="false" outlineLevel="0" collapsed="false">
      <c r="A36" s="2" t="s">
        <v>11</v>
      </c>
      <c r="B36" s="2" t="n">
        <v>286</v>
      </c>
      <c r="C36" s="1" t="s">
        <v>280</v>
      </c>
      <c r="D36" s="2" t="n">
        <v>1</v>
      </c>
      <c r="E36" s="2" t="n">
        <v>6519.92</v>
      </c>
      <c r="F36" s="2" t="s">
        <v>283</v>
      </c>
      <c r="G36" s="9" t="s">
        <v>17</v>
      </c>
      <c r="H36" s="54" t="n">
        <v>45282</v>
      </c>
      <c r="I36" s="2" t="n">
        <v>24</v>
      </c>
      <c r="J36" s="2" t="s">
        <v>685</v>
      </c>
      <c r="K36" s="2" t="str">
        <f aca="false">A36</f>
        <v>P</v>
      </c>
      <c r="L36" s="2" t="n">
        <f aca="false">B36</f>
        <v>286</v>
      </c>
      <c r="M36" s="14" t="str">
        <f aca="false">C36</f>
        <v>PENSAO ALIMENTICIA</v>
      </c>
      <c r="N36" s="14" t="str">
        <f aca="false">W36</f>
        <v>286 - PENSAO ALIMENTICIA</v>
      </c>
      <c r="P36" s="2" t="str">
        <f aca="false">Y36</f>
        <v>NÃO ELEMENTADO</v>
      </c>
      <c r="Q36" s="2" t="str">
        <f aca="false">Z36</f>
        <v>NÃO ELEMENTADO</v>
      </c>
      <c r="R36" s="5" t="str">
        <f aca="false">G36</f>
        <v>INATIVOS E PENSIONISTAS CÂMARA</v>
      </c>
      <c r="S36" s="2" t="str">
        <f aca="false">F36</f>
        <v>PEN</v>
      </c>
      <c r="T36" s="56" t="n">
        <f aca="false">AA36</f>
        <v>6519.92</v>
      </c>
      <c r="U36" s="57" t="n">
        <f aca="false">E36</f>
        <v>6519.92</v>
      </c>
      <c r="V36" s="2" t="s">
        <v>686</v>
      </c>
      <c r="W36" s="14" t="str">
        <f aca="false">CONCATENATE(L36,V36,M36)</f>
        <v>286 - PENSAO ALIMENTICIA</v>
      </c>
      <c r="X36" s="24" t="s">
        <v>279</v>
      </c>
      <c r="Y36" s="2" t="str">
        <f aca="false">IFERROR(VLOOKUP(X36,INDICE!$A$2:$H$999,6,0),"VERBA NOVA")</f>
        <v>NÃO ELEMENTADO</v>
      </c>
      <c r="Z36" s="2" t="str">
        <f aca="false">IFERROR(VLOOKUP(X36,INDICE!$A$2:$H$999,7,0),"VERBA NOVA")</f>
        <v>NÃO ELEMENTADO</v>
      </c>
      <c r="AA36" s="13" t="n">
        <f aca="false">IF(K36="P",U36*1,U36*-1)</f>
        <v>6519.92</v>
      </c>
      <c r="AB36" s="2" t="n">
        <f aca="false">IFERROR(VLOOKUP(R36,INDICE!$I$2:$J$999,2,0),"VERBA NOVA")</f>
        <v>9013</v>
      </c>
    </row>
    <row r="37" customFormat="false" ht="14.65" hidden="false" customHeight="false" outlineLevel="0" collapsed="false">
      <c r="A37" s="2" t="s">
        <v>11</v>
      </c>
      <c r="B37" s="2" t="n">
        <v>28</v>
      </c>
      <c r="C37" s="1" t="s">
        <v>54</v>
      </c>
      <c r="D37" s="2" t="n">
        <v>3</v>
      </c>
      <c r="E37" s="2" t="n">
        <v>60.81</v>
      </c>
      <c r="F37" s="2" t="s">
        <v>133</v>
      </c>
      <c r="G37" s="9" t="s">
        <v>17</v>
      </c>
      <c r="H37" s="54" t="n">
        <v>45282</v>
      </c>
      <c r="I37" s="2" t="n">
        <v>24</v>
      </c>
      <c r="J37" s="2" t="s">
        <v>685</v>
      </c>
      <c r="K37" s="2" t="str">
        <f aca="false">A37</f>
        <v>P</v>
      </c>
      <c r="L37" s="2" t="n">
        <f aca="false">B37</f>
        <v>28</v>
      </c>
      <c r="M37" s="14" t="str">
        <f aca="false">C37</f>
        <v>COMPL PARA REMUNERACAO SM</v>
      </c>
      <c r="N37" s="14" t="str">
        <f aca="false">W37</f>
        <v>28 - COMPL PARA REMUNERACAO SM</v>
      </c>
      <c r="O37" s="2" t="n">
        <f aca="false">AB37</f>
        <v>9013</v>
      </c>
      <c r="P37" s="2" t="str">
        <f aca="false">Y37</f>
        <v>3.1.90.03</v>
      </c>
      <c r="Q37" s="2" t="str">
        <f aca="false">Z37</f>
        <v>3.1.90.03.01</v>
      </c>
      <c r="R37" s="5" t="str">
        <f aca="false">G37</f>
        <v>INATIVOS E PENSIONISTAS CÂMARA</v>
      </c>
      <c r="S37" s="2" t="str">
        <f aca="false">F37</f>
        <v>PPR</v>
      </c>
      <c r="T37" s="56" t="n">
        <f aca="false">AA37</f>
        <v>60.81</v>
      </c>
      <c r="U37" s="57" t="n">
        <f aca="false">E37</f>
        <v>60.81</v>
      </c>
      <c r="V37" s="2" t="s">
        <v>686</v>
      </c>
      <c r="W37" s="14" t="str">
        <f aca="false">CONCATENATE(L37,V37,M37)</f>
        <v>28 - COMPL PARA REMUNERACAO SM</v>
      </c>
      <c r="X37" s="24" t="s">
        <v>534</v>
      </c>
      <c r="Y37" s="2" t="str">
        <f aca="false">IFERROR(VLOOKUP(X37,INDICE!$A$2:$H$999,6,0),"VERBA NOVA")</f>
        <v>3.1.90.03</v>
      </c>
      <c r="Z37" s="2" t="str">
        <f aca="false">IFERROR(VLOOKUP(X37,INDICE!$A$2:$H$999,7,0),"VERBA NOVA")</f>
        <v>3.1.90.03.01</v>
      </c>
      <c r="AA37" s="13" t="n">
        <f aca="false">IF(K37="P",U37*1,U37*-1)</f>
        <v>60.81</v>
      </c>
      <c r="AB37" s="2" t="n">
        <f aca="false">IFERROR(VLOOKUP(R37,INDICE!$I$2:$J$999,2,0),"VERBA NOVA")</f>
        <v>9013</v>
      </c>
    </row>
    <row r="38" customFormat="false" ht="14.65" hidden="false" customHeight="false" outlineLevel="0" collapsed="false">
      <c r="A38" s="2" t="s">
        <v>11</v>
      </c>
      <c r="B38" s="2" t="n">
        <v>295</v>
      </c>
      <c r="C38" s="1" t="s">
        <v>696</v>
      </c>
      <c r="D38" s="2" t="n">
        <v>3</v>
      </c>
      <c r="E38" s="2" t="n">
        <v>13146</v>
      </c>
      <c r="F38" s="2" t="s">
        <v>133</v>
      </c>
      <c r="G38" s="9" t="s">
        <v>17</v>
      </c>
      <c r="H38" s="54" t="n">
        <v>45282</v>
      </c>
      <c r="I38" s="2" t="n">
        <v>24</v>
      </c>
      <c r="J38" s="2" t="s">
        <v>685</v>
      </c>
      <c r="K38" s="2" t="str">
        <f aca="false">A38</f>
        <v>P</v>
      </c>
      <c r="L38" s="2" t="n">
        <f aca="false">B38</f>
        <v>295</v>
      </c>
      <c r="M38" s="14" t="str">
        <f aca="false">C38</f>
        <v>DIF PENSAO PREVIDENCIARI</v>
      </c>
      <c r="N38" s="14" t="str">
        <f aca="false">W38</f>
        <v>295 - DIF PENSAO PREVIDENCIARI</v>
      </c>
      <c r="O38" s="2" t="n">
        <f aca="false">AB38</f>
        <v>9013</v>
      </c>
      <c r="P38" s="2" t="str">
        <f aca="false">Y38</f>
        <v>3.1.90.03</v>
      </c>
      <c r="Q38" s="2" t="str">
        <f aca="false">Z38</f>
        <v>3.1.90.03.01</v>
      </c>
      <c r="R38" s="5" t="str">
        <f aca="false">G38</f>
        <v>INATIVOS E PENSIONISTAS CÂMARA</v>
      </c>
      <c r="S38" s="2" t="str">
        <f aca="false">F38</f>
        <v>PPR</v>
      </c>
      <c r="T38" s="56" t="n">
        <f aca="false">AA38</f>
        <v>13146</v>
      </c>
      <c r="U38" s="57" t="n">
        <f aca="false">E38</f>
        <v>13146</v>
      </c>
      <c r="V38" s="2" t="s">
        <v>686</v>
      </c>
      <c r="W38" s="14" t="str">
        <f aca="false">CONCATENATE(L38,V38,M38)</f>
        <v>295 - DIF PENSAO PREVIDENCIARI</v>
      </c>
      <c r="X38" s="24" t="s">
        <v>288</v>
      </c>
      <c r="Y38" s="2" t="str">
        <f aca="false">IFERROR(VLOOKUP(X38,INDICE!$A$2:$H$999,6,0),"VERBA NOVA")</f>
        <v>3.1.90.03</v>
      </c>
      <c r="Z38" s="2" t="str">
        <f aca="false">IFERROR(VLOOKUP(X38,INDICE!$A$2:$H$999,7,0),"VERBA NOVA")</f>
        <v>3.1.90.03.01</v>
      </c>
      <c r="AA38" s="13" t="n">
        <f aca="false">IF(K38="P",U38*1,U38*-1)</f>
        <v>13146</v>
      </c>
      <c r="AB38" s="2" t="n">
        <f aca="false">IFERROR(VLOOKUP(R38,INDICE!$I$2:$J$999,2,0),"VERBA NOVA")</f>
        <v>9013</v>
      </c>
    </row>
    <row r="39" customFormat="false" ht="14.65" hidden="false" customHeight="false" outlineLevel="0" collapsed="false">
      <c r="A39" s="2" t="s">
        <v>11</v>
      </c>
      <c r="B39" s="2" t="n">
        <v>294</v>
      </c>
      <c r="C39" s="1" t="s">
        <v>287</v>
      </c>
      <c r="D39" s="2" t="n">
        <v>12</v>
      </c>
      <c r="E39" s="2" t="n">
        <v>44497.61</v>
      </c>
      <c r="F39" s="2" t="s">
        <v>133</v>
      </c>
      <c r="G39" s="9" t="s">
        <v>17</v>
      </c>
      <c r="H39" s="54" t="n">
        <v>45282</v>
      </c>
      <c r="I39" s="2" t="n">
        <v>24</v>
      </c>
      <c r="J39" s="2" t="s">
        <v>685</v>
      </c>
      <c r="K39" s="2" t="str">
        <f aca="false">A39</f>
        <v>P</v>
      </c>
      <c r="L39" s="2" t="n">
        <f aca="false">B39</f>
        <v>294</v>
      </c>
      <c r="M39" s="14" t="str">
        <f aca="false">C39</f>
        <v>PENSAO PREVIDENCIARIA</v>
      </c>
      <c r="N39" s="14" t="str">
        <f aca="false">W39</f>
        <v>294 - PENSAO PREVIDENCIARIA</v>
      </c>
      <c r="O39" s="2" t="n">
        <f aca="false">AB39</f>
        <v>9013</v>
      </c>
      <c r="P39" s="2" t="str">
        <f aca="false">Y39</f>
        <v>3.1.90.03</v>
      </c>
      <c r="Q39" s="2" t="str">
        <f aca="false">Z39</f>
        <v>3.1.90.03.01</v>
      </c>
      <c r="R39" s="5" t="str">
        <f aca="false">G39</f>
        <v>INATIVOS E PENSIONISTAS CÂMARA</v>
      </c>
      <c r="S39" s="2" t="str">
        <f aca="false">F39</f>
        <v>PPR</v>
      </c>
      <c r="T39" s="56" t="n">
        <f aca="false">AA39</f>
        <v>44497.61</v>
      </c>
      <c r="U39" s="57" t="n">
        <f aca="false">E39</f>
        <v>44497.61</v>
      </c>
      <c r="V39" s="2" t="s">
        <v>686</v>
      </c>
      <c r="W39" s="14" t="str">
        <f aca="false">CONCATENATE(L39,V39,M39)</f>
        <v>294 - PENSAO PREVIDENCIARIA</v>
      </c>
      <c r="X39" s="24" t="s">
        <v>286</v>
      </c>
      <c r="Y39" s="2" t="str">
        <f aca="false">IFERROR(VLOOKUP(X39,INDICE!$A$2:$H$999,6,0),"VERBA NOVA")</f>
        <v>3.1.90.03</v>
      </c>
      <c r="Z39" s="2" t="str">
        <f aca="false">IFERROR(VLOOKUP(X39,INDICE!$A$2:$H$999,7,0),"VERBA NOVA")</f>
        <v>3.1.90.03.01</v>
      </c>
      <c r="AA39" s="13" t="n">
        <f aca="false">IF(K39="P",U39*1,U39*-1)</f>
        <v>44497.61</v>
      </c>
      <c r="AB39" s="2" t="n">
        <f aca="false">IFERROR(VLOOKUP(R39,INDICE!$I$2:$J$999,2,0),"VERBA NOVA")</f>
        <v>9013</v>
      </c>
    </row>
    <row r="40" customFormat="false" ht="14.65" hidden="false" customHeight="false" outlineLevel="0" collapsed="false">
      <c r="A40" s="2" t="s">
        <v>11</v>
      </c>
      <c r="B40" s="2" t="n">
        <v>348</v>
      </c>
      <c r="C40" s="1" t="s">
        <v>661</v>
      </c>
      <c r="D40" s="2" t="n">
        <v>3</v>
      </c>
      <c r="E40" s="2" t="n">
        <v>16122.66</v>
      </c>
      <c r="F40" s="2" t="s">
        <v>133</v>
      </c>
      <c r="G40" s="9" t="s">
        <v>17</v>
      </c>
      <c r="H40" s="54" t="n">
        <v>45282</v>
      </c>
      <c r="I40" s="2" t="n">
        <v>24</v>
      </c>
      <c r="J40" s="2" t="s">
        <v>685</v>
      </c>
      <c r="K40" s="2" t="str">
        <f aca="false">A40</f>
        <v>P</v>
      </c>
      <c r="L40" s="2" t="n">
        <f aca="false">B40</f>
        <v>348</v>
      </c>
      <c r="M40" s="14" t="str">
        <f aca="false">C40</f>
        <v>EXERC ANTERIOR RRA</v>
      </c>
      <c r="N40" s="14" t="str">
        <f aca="false">W40</f>
        <v>348 - EXERC ANTERIOR RRA</v>
      </c>
      <c r="O40" s="2" t="n">
        <f aca="false">AB40</f>
        <v>9013</v>
      </c>
      <c r="P40" s="2" t="str">
        <f aca="false">Y40</f>
        <v>3.1.90.92</v>
      </c>
      <c r="Q40" s="2" t="str">
        <f aca="false">Z40</f>
        <v>3.1.90.92.03 </v>
      </c>
      <c r="R40" s="5" t="str">
        <f aca="false">G40</f>
        <v>INATIVOS E PENSIONISTAS CÂMARA</v>
      </c>
      <c r="S40" s="2" t="str">
        <f aca="false">F40</f>
        <v>PPR</v>
      </c>
      <c r="T40" s="56" t="n">
        <f aca="false">AA40</f>
        <v>16122.66</v>
      </c>
      <c r="U40" s="57" t="n">
        <f aca="false">E40</f>
        <v>16122.66</v>
      </c>
      <c r="V40" s="2" t="s">
        <v>686</v>
      </c>
      <c r="W40" s="14" t="str">
        <f aca="false">CONCATENATE(L40,V40,M40)</f>
        <v>348 - EXERC ANTERIOR RRA</v>
      </c>
      <c r="X40" s="24" t="s">
        <v>660</v>
      </c>
      <c r="Y40" s="2" t="str">
        <f aca="false">IFERROR(VLOOKUP(X40,INDICE!$A$2:$H$999,6,0),"VERBA NOVA")</f>
        <v>3.1.90.92</v>
      </c>
      <c r="Z40" s="2" t="str">
        <f aca="false">IFERROR(VLOOKUP(X40,INDICE!$A$2:$H$999,7,0),"VERBA NOVA")</f>
        <v>3.1.90.92.03 </v>
      </c>
      <c r="AA40" s="13" t="n">
        <f aca="false">IF(K40="P",U40*1,U40*-1)</f>
        <v>16122.66</v>
      </c>
      <c r="AB40" s="2" t="n">
        <f aca="false">IFERROR(VLOOKUP(R40,INDICE!$I$2:$J$999,2,0),"VERBA NOVA")</f>
        <v>9013</v>
      </c>
    </row>
    <row r="41" customFormat="false" ht="14.65" hidden="false" customHeight="false" outlineLevel="0" collapsed="false">
      <c r="A41" s="2" t="s">
        <v>293</v>
      </c>
      <c r="B41" s="2" t="n">
        <v>419</v>
      </c>
      <c r="C41" s="1" t="s">
        <v>697</v>
      </c>
      <c r="D41" s="2" t="n">
        <v>1</v>
      </c>
      <c r="E41" s="2" t="n">
        <v>1209.11</v>
      </c>
      <c r="F41" s="2" t="s">
        <v>133</v>
      </c>
      <c r="G41" s="9" t="s">
        <v>17</v>
      </c>
      <c r="H41" s="54" t="n">
        <v>45282</v>
      </c>
      <c r="I41" s="2" t="n">
        <v>24</v>
      </c>
      <c r="J41" s="2" t="s">
        <v>685</v>
      </c>
      <c r="K41" s="2" t="str">
        <f aca="false">A41</f>
        <v>D</v>
      </c>
      <c r="L41" s="2" t="n">
        <f aca="false">B41</f>
        <v>419</v>
      </c>
      <c r="M41" s="14" t="str">
        <f aca="false">C41</f>
        <v>EMP PERNAMBUCRED</v>
      </c>
      <c r="N41" s="14" t="str">
        <f aca="false">W41</f>
        <v>419 - EMP PERNAMBUCRED</v>
      </c>
      <c r="P41" s="2" t="str">
        <f aca="false">Y41</f>
        <v>CONSIGNAÇÃO</v>
      </c>
      <c r="Q41" s="2" t="str">
        <f aca="false">Z41</f>
        <v>2.1.8.8.1.10.38</v>
      </c>
      <c r="R41" s="5" t="str">
        <f aca="false">G41</f>
        <v>INATIVOS E PENSIONISTAS CÂMARA</v>
      </c>
      <c r="S41" s="2" t="str">
        <f aca="false">F41</f>
        <v>PPR</v>
      </c>
      <c r="T41" s="56" t="n">
        <f aca="false">AA41</f>
        <v>-1209.11</v>
      </c>
      <c r="U41" s="57" t="n">
        <f aca="false">E41</f>
        <v>1209.11</v>
      </c>
      <c r="V41" s="2" t="s">
        <v>686</v>
      </c>
      <c r="W41" s="14" t="str">
        <f aca="false">CONCATENATE(L41,V41,M41)</f>
        <v>419 - EMP PERNAMBUCRED</v>
      </c>
      <c r="X41" s="24" t="n">
        <v>419</v>
      </c>
      <c r="Y41" s="2" t="str">
        <f aca="false">IFERROR(VLOOKUP(X41,INDICE!$A$2:$H$999,6,0),"VERBA NOVA")</f>
        <v>CONSIGNAÇÃO</v>
      </c>
      <c r="Z41" s="2" t="str">
        <f aca="false">IFERROR(VLOOKUP(X41,INDICE!$A$2:$H$999,7,0),"VERBA NOVA")</f>
        <v>2.1.8.8.1.10.38</v>
      </c>
      <c r="AA41" s="13" t="n">
        <f aca="false">IF(K41="P",U41*1,U41*-1)</f>
        <v>-1209.11</v>
      </c>
      <c r="AB41" s="2" t="n">
        <f aca="false">IFERROR(VLOOKUP(R41,INDICE!$I$2:$J$999,2,0),"VERBA NOVA")</f>
        <v>9013</v>
      </c>
    </row>
    <row r="42" customFormat="false" ht="14.65" hidden="false" customHeight="false" outlineLevel="0" collapsed="false">
      <c r="A42" s="2" t="s">
        <v>293</v>
      </c>
      <c r="B42" s="2" t="n">
        <v>489</v>
      </c>
      <c r="C42" s="1" t="s">
        <v>627</v>
      </c>
      <c r="D42" s="2" t="n">
        <v>1</v>
      </c>
      <c r="E42" s="2" t="n">
        <v>0.14</v>
      </c>
      <c r="F42" s="2" t="s">
        <v>133</v>
      </c>
      <c r="G42" s="9" t="s">
        <v>17</v>
      </c>
      <c r="H42" s="54" t="n">
        <v>45282</v>
      </c>
      <c r="I42" s="2" t="n">
        <v>24</v>
      </c>
      <c r="J42" s="2" t="s">
        <v>685</v>
      </c>
      <c r="K42" s="2" t="str">
        <f aca="false">A42</f>
        <v>D</v>
      </c>
      <c r="L42" s="2" t="n">
        <f aca="false">B42</f>
        <v>489</v>
      </c>
      <c r="M42" s="14" t="str">
        <f aca="false">C42</f>
        <v>B MASTER CRT BEN COMPRAS</v>
      </c>
      <c r="N42" s="14" t="str">
        <f aca="false">W42</f>
        <v>489 - B MASTER CRT BEN COMPRAS</v>
      </c>
      <c r="P42" s="2" t="str">
        <f aca="false">Y42</f>
        <v>CONSIGNAÇÃO</v>
      </c>
      <c r="Q42" s="2" t="str">
        <f aca="false">Z42</f>
        <v>2.1.8.8.1.10.51</v>
      </c>
      <c r="R42" s="5" t="str">
        <f aca="false">G42</f>
        <v>INATIVOS E PENSIONISTAS CÂMARA</v>
      </c>
      <c r="S42" s="2" t="str">
        <f aca="false">F42</f>
        <v>PPR</v>
      </c>
      <c r="T42" s="56" t="n">
        <f aca="false">AA42</f>
        <v>-0.14</v>
      </c>
      <c r="U42" s="57" t="n">
        <f aca="false">E42</f>
        <v>0.14</v>
      </c>
      <c r="V42" s="2" t="s">
        <v>686</v>
      </c>
      <c r="W42" s="14" t="str">
        <f aca="false">CONCATENATE(L42,V42,M42)</f>
        <v>489 - B MASTER CRT BEN COMPRAS</v>
      </c>
      <c r="X42" s="24" t="n">
        <v>489</v>
      </c>
      <c r="Y42" s="2" t="str">
        <f aca="false">IFERROR(VLOOKUP(X42,INDICE!$A$2:$H$999,6,0),"VERBA NOVA")</f>
        <v>CONSIGNAÇÃO</v>
      </c>
      <c r="Z42" s="2" t="str">
        <f aca="false">IFERROR(VLOOKUP(X42,INDICE!$A$2:$H$999,7,0),"VERBA NOVA")</f>
        <v>2.1.8.8.1.10.51</v>
      </c>
      <c r="AA42" s="13" t="n">
        <f aca="false">IF(K42="P",U42*1,U42*-1)</f>
        <v>-0.14</v>
      </c>
      <c r="AB42" s="2" t="n">
        <f aca="false">IFERROR(VLOOKUP(R42,INDICE!$I$2:$J$999,2,0),"VERBA NOVA")</f>
        <v>9013</v>
      </c>
    </row>
    <row r="43" customFormat="false" ht="14.65" hidden="false" customHeight="false" outlineLevel="0" collapsed="false">
      <c r="A43" s="2" t="s">
        <v>293</v>
      </c>
      <c r="B43" s="2" t="n">
        <v>503</v>
      </c>
      <c r="C43" s="1" t="s">
        <v>642</v>
      </c>
      <c r="D43" s="2" t="n">
        <v>1</v>
      </c>
      <c r="E43" s="2" t="n">
        <v>15.35</v>
      </c>
      <c r="F43" s="2" t="s">
        <v>133</v>
      </c>
      <c r="G43" s="9" t="s">
        <v>17</v>
      </c>
      <c r="H43" s="54" t="n">
        <v>45282</v>
      </c>
      <c r="I43" s="2" t="n">
        <v>24</v>
      </c>
      <c r="J43" s="2" t="s">
        <v>685</v>
      </c>
      <c r="K43" s="2" t="str">
        <f aca="false">A43</f>
        <v>D</v>
      </c>
      <c r="L43" s="2" t="n">
        <f aca="false">B43</f>
        <v>503</v>
      </c>
      <c r="M43" s="14" t="str">
        <f aca="false">C43</f>
        <v>CRT BENEFICIO BANCO PINE</v>
      </c>
      <c r="N43" s="14" t="str">
        <f aca="false">W43</f>
        <v>503 - CRT BENEFICIO BANCO PINE</v>
      </c>
      <c r="P43" s="2" t="str">
        <f aca="false">Y43</f>
        <v>CONSIGNAÇÃO</v>
      </c>
      <c r="Q43" s="2" t="str">
        <f aca="false">Z43</f>
        <v>2.1.8.8.1.10.53</v>
      </c>
      <c r="R43" s="5" t="str">
        <f aca="false">G43</f>
        <v>INATIVOS E PENSIONISTAS CÂMARA</v>
      </c>
      <c r="S43" s="2" t="str">
        <f aca="false">F43</f>
        <v>PPR</v>
      </c>
      <c r="T43" s="56" t="n">
        <f aca="false">AA43</f>
        <v>-15.35</v>
      </c>
      <c r="U43" s="57" t="n">
        <f aca="false">E43</f>
        <v>15.35</v>
      </c>
      <c r="V43" s="2" t="s">
        <v>686</v>
      </c>
      <c r="W43" s="14" t="str">
        <f aca="false">CONCATENATE(L43,V43,M43)</f>
        <v>503 - CRT BENEFICIO BANCO PINE</v>
      </c>
      <c r="X43" s="24" t="n">
        <v>503</v>
      </c>
      <c r="Y43" s="2" t="str">
        <f aca="false">IFERROR(VLOOKUP(X43,INDICE!$A$2:$H$999,6,0),"VERBA NOVA")</f>
        <v>CONSIGNAÇÃO</v>
      </c>
      <c r="Z43" s="2" t="str">
        <f aca="false">IFERROR(VLOOKUP(X43,INDICE!$A$2:$H$999,7,0),"VERBA NOVA")</f>
        <v>2.1.8.8.1.10.53</v>
      </c>
      <c r="AA43" s="13" t="n">
        <f aca="false">IF(K43="P",U43*1,U43*-1)</f>
        <v>-15.35</v>
      </c>
      <c r="AB43" s="2" t="n">
        <f aca="false">IFERROR(VLOOKUP(R43,INDICE!$I$2:$J$999,2,0),"VERBA NOVA")</f>
        <v>9013</v>
      </c>
    </row>
    <row r="44" customFormat="false" ht="14.65" hidden="false" customHeight="false" outlineLevel="0" collapsed="false">
      <c r="A44" s="2" t="s">
        <v>293</v>
      </c>
      <c r="B44" s="2" t="n">
        <v>669</v>
      </c>
      <c r="C44" s="1" t="s">
        <v>445</v>
      </c>
      <c r="D44" s="2" t="n">
        <v>1</v>
      </c>
      <c r="E44" s="2" t="n">
        <v>178.2</v>
      </c>
      <c r="F44" s="2" t="s">
        <v>133</v>
      </c>
      <c r="G44" s="9" t="s">
        <v>17</v>
      </c>
      <c r="H44" s="54" t="n">
        <v>45282</v>
      </c>
      <c r="I44" s="2" t="n">
        <v>24</v>
      </c>
      <c r="J44" s="2" t="s">
        <v>685</v>
      </c>
      <c r="K44" s="2" t="str">
        <f aca="false">A44</f>
        <v>D</v>
      </c>
      <c r="L44" s="2" t="n">
        <f aca="false">B44</f>
        <v>669</v>
      </c>
      <c r="M44" s="14" t="str">
        <f aca="false">C44</f>
        <v>CRT BRADESCO</v>
      </c>
      <c r="N44" s="14" t="str">
        <f aca="false">W44</f>
        <v>669 - CRT BRADESCO</v>
      </c>
      <c r="P44" s="2" t="str">
        <f aca="false">Y44</f>
        <v>CONSIGNAÇÃO</v>
      </c>
      <c r="Q44" s="2" t="str">
        <f aca="false">Z44</f>
        <v>2.1.8.8.1.10.31</v>
      </c>
      <c r="R44" s="5" t="str">
        <f aca="false">G44</f>
        <v>INATIVOS E PENSIONISTAS CÂMARA</v>
      </c>
      <c r="S44" s="2" t="str">
        <f aca="false">F44</f>
        <v>PPR</v>
      </c>
      <c r="T44" s="56" t="n">
        <f aca="false">AA44</f>
        <v>-178.2</v>
      </c>
      <c r="U44" s="57" t="n">
        <f aca="false">E44</f>
        <v>178.2</v>
      </c>
      <c r="V44" s="2" t="s">
        <v>686</v>
      </c>
      <c r="W44" s="14" t="str">
        <f aca="false">CONCATENATE(L44,V44,M44)</f>
        <v>669 - CRT BRADESCO</v>
      </c>
      <c r="X44" s="24" t="n">
        <v>669</v>
      </c>
      <c r="Y44" s="2" t="str">
        <f aca="false">IFERROR(VLOOKUP(X44,INDICE!$A$2:$H$999,6,0),"VERBA NOVA")</f>
        <v>CONSIGNAÇÃO</v>
      </c>
      <c r="Z44" s="2" t="str">
        <f aca="false">IFERROR(VLOOKUP(X44,INDICE!$A$2:$H$999,7,0),"VERBA NOVA")</f>
        <v>2.1.8.8.1.10.31</v>
      </c>
      <c r="AA44" s="13" t="n">
        <f aca="false">IF(K44="P",U44*1,U44*-1)</f>
        <v>-178.2</v>
      </c>
      <c r="AB44" s="2" t="n">
        <f aca="false">IFERROR(VLOOKUP(R44,INDICE!$I$2:$J$999,2,0),"VERBA NOVA")</f>
        <v>9013</v>
      </c>
    </row>
    <row r="45" customFormat="false" ht="14.65" hidden="false" customHeight="false" outlineLevel="0" collapsed="false">
      <c r="A45" s="2" t="s">
        <v>293</v>
      </c>
      <c r="B45" s="2" t="n">
        <v>687</v>
      </c>
      <c r="C45" s="1" t="s">
        <v>452</v>
      </c>
      <c r="D45" s="2" t="n">
        <v>3</v>
      </c>
      <c r="E45" s="2" t="n">
        <v>8342.7</v>
      </c>
      <c r="F45" s="2" t="s">
        <v>133</v>
      </c>
      <c r="G45" s="9" t="s">
        <v>17</v>
      </c>
      <c r="H45" s="54" t="n">
        <v>45282</v>
      </c>
      <c r="I45" s="2" t="n">
        <v>24</v>
      </c>
      <c r="J45" s="2" t="s">
        <v>685</v>
      </c>
      <c r="K45" s="2" t="str">
        <f aca="false">A45</f>
        <v>D</v>
      </c>
      <c r="L45" s="2" t="n">
        <f aca="false">B45</f>
        <v>687</v>
      </c>
      <c r="M45" s="14" t="str">
        <f aca="false">C45</f>
        <v>EMP BRADESCO</v>
      </c>
      <c r="N45" s="14" t="str">
        <f aca="false">W45</f>
        <v>687 - EMP BRADESCO</v>
      </c>
      <c r="P45" s="2" t="str">
        <f aca="false">Y45</f>
        <v>CONSIGNAÇÃO</v>
      </c>
      <c r="Q45" s="2" t="str">
        <f aca="false">Z45</f>
        <v>2.1.8.8.1.10.02</v>
      </c>
      <c r="R45" s="5" t="str">
        <f aca="false">G45</f>
        <v>INATIVOS E PENSIONISTAS CÂMARA</v>
      </c>
      <c r="S45" s="2" t="str">
        <f aca="false">F45</f>
        <v>PPR</v>
      </c>
      <c r="T45" s="56" t="n">
        <f aca="false">AA45</f>
        <v>-8342.7</v>
      </c>
      <c r="U45" s="57" t="n">
        <f aca="false">E45</f>
        <v>8342.7</v>
      </c>
      <c r="V45" s="2" t="s">
        <v>686</v>
      </c>
      <c r="W45" s="14" t="str">
        <f aca="false">CONCATENATE(L45,V45,M45)</f>
        <v>687 - EMP BRADESCO</v>
      </c>
      <c r="X45" s="24" t="n">
        <v>687</v>
      </c>
      <c r="Y45" s="2" t="str">
        <f aca="false">IFERROR(VLOOKUP(X45,INDICE!$A$2:$H$999,6,0),"VERBA NOVA")</f>
        <v>CONSIGNAÇÃO</v>
      </c>
      <c r="Z45" s="2" t="str">
        <f aca="false">IFERROR(VLOOKUP(X45,INDICE!$A$2:$H$999,7,0),"VERBA NOVA")</f>
        <v>2.1.8.8.1.10.02</v>
      </c>
      <c r="AA45" s="13" t="n">
        <f aca="false">IF(K45="P",U45*1,U45*-1)</f>
        <v>-8342.7</v>
      </c>
      <c r="AB45" s="2" t="n">
        <f aca="false">IFERROR(VLOOKUP(R45,INDICE!$I$2:$J$999,2,0),"VERBA NOVA")</f>
        <v>9013</v>
      </c>
    </row>
    <row r="46" customFormat="false" ht="14.65" hidden="false" customHeight="false" outlineLevel="0" collapsed="false">
      <c r="A46" s="2" t="s">
        <v>293</v>
      </c>
      <c r="B46" s="2" t="n">
        <v>769</v>
      </c>
      <c r="C46" s="1" t="s">
        <v>698</v>
      </c>
      <c r="D46" s="2" t="n">
        <v>1</v>
      </c>
      <c r="E46" s="2" t="n">
        <v>228.14</v>
      </c>
      <c r="F46" s="2" t="s">
        <v>133</v>
      </c>
      <c r="G46" s="9" t="s">
        <v>17</v>
      </c>
      <c r="H46" s="54" t="n">
        <v>45282</v>
      </c>
      <c r="I46" s="2" t="n">
        <v>24</v>
      </c>
      <c r="J46" s="2" t="s">
        <v>685</v>
      </c>
      <c r="K46" s="2" t="str">
        <f aca="false">A46</f>
        <v>D</v>
      </c>
      <c r="L46" s="2" t="n">
        <f aca="false">B46</f>
        <v>769</v>
      </c>
      <c r="M46" s="14" t="str">
        <f aca="false">C46</f>
        <v>BANCO BMC S A</v>
      </c>
      <c r="N46" s="14" t="str">
        <f aca="false">W46</f>
        <v>769 - BANCO BMC S A</v>
      </c>
      <c r="P46" s="2" t="str">
        <f aca="false">Y46</f>
        <v>CONSIGNAÇÃO</v>
      </c>
      <c r="Q46" s="2" t="str">
        <f aca="false">Z46</f>
        <v>2.1.8.8.1.10.07</v>
      </c>
      <c r="R46" s="5" t="str">
        <f aca="false">G46</f>
        <v>INATIVOS E PENSIONISTAS CÂMARA</v>
      </c>
      <c r="S46" s="2" t="str">
        <f aca="false">F46</f>
        <v>PPR</v>
      </c>
      <c r="T46" s="56" t="n">
        <f aca="false">AA46</f>
        <v>-228.14</v>
      </c>
      <c r="U46" s="57" t="n">
        <f aca="false">E46</f>
        <v>228.14</v>
      </c>
      <c r="V46" s="2" t="s">
        <v>686</v>
      </c>
      <c r="W46" s="14" t="str">
        <f aca="false">CONCATENATE(L46,V46,M46)</f>
        <v>769 - BANCO BMC S A</v>
      </c>
      <c r="X46" s="24" t="n">
        <v>769</v>
      </c>
      <c r="Y46" s="2" t="str">
        <f aca="false">IFERROR(VLOOKUP(X46,INDICE!$A$2:$H$999,6,0),"VERBA NOVA")</f>
        <v>CONSIGNAÇÃO</v>
      </c>
      <c r="Z46" s="2" t="str">
        <f aca="false">IFERROR(VLOOKUP(X46,INDICE!$A$2:$H$999,7,0),"VERBA NOVA")</f>
        <v>2.1.8.8.1.10.07</v>
      </c>
      <c r="AA46" s="13" t="n">
        <f aca="false">IF(K46="P",U46*1,U46*-1)</f>
        <v>-228.14</v>
      </c>
      <c r="AB46" s="2" t="n">
        <f aca="false">IFERROR(VLOOKUP(R46,INDICE!$I$2:$J$999,2,0),"VERBA NOVA")</f>
        <v>9013</v>
      </c>
    </row>
    <row r="47" customFormat="false" ht="14.65" hidden="false" customHeight="false" outlineLevel="0" collapsed="false">
      <c r="A47" s="2" t="s">
        <v>293</v>
      </c>
      <c r="B47" s="2" t="n">
        <v>790</v>
      </c>
      <c r="C47" s="1" t="s">
        <v>525</v>
      </c>
      <c r="D47" s="2" t="n">
        <v>1</v>
      </c>
      <c r="E47" s="2" t="n">
        <v>185.55</v>
      </c>
      <c r="F47" s="2" t="s">
        <v>133</v>
      </c>
      <c r="G47" s="9" t="s">
        <v>17</v>
      </c>
      <c r="H47" s="54" t="n">
        <v>45282</v>
      </c>
      <c r="I47" s="2" t="n">
        <v>24</v>
      </c>
      <c r="J47" s="2" t="s">
        <v>685</v>
      </c>
      <c r="K47" s="2" t="str">
        <f aca="false">A47</f>
        <v>D</v>
      </c>
      <c r="L47" s="2" t="n">
        <f aca="false">B47</f>
        <v>790</v>
      </c>
      <c r="M47" s="14" t="str">
        <f aca="false">C47</f>
        <v>CONTR RECIPREV</v>
      </c>
      <c r="N47" s="14" t="str">
        <f aca="false">W47</f>
        <v>790 - CONTR RECIPREV</v>
      </c>
      <c r="P47" s="2" t="str">
        <f aca="false">Y47</f>
        <v>CONSIGNAÇÃO</v>
      </c>
      <c r="Q47" s="2" t="str">
        <f aca="false">Z47</f>
        <v>2.1.8.8.2.01.01</v>
      </c>
      <c r="R47" s="5" t="str">
        <f aca="false">G47</f>
        <v>INATIVOS E PENSIONISTAS CÂMARA</v>
      </c>
      <c r="S47" s="2" t="str">
        <f aca="false">F47</f>
        <v>PPR</v>
      </c>
      <c r="T47" s="56" t="n">
        <f aca="false">AA47</f>
        <v>-185.55</v>
      </c>
      <c r="U47" s="57" t="n">
        <f aca="false">E47</f>
        <v>185.55</v>
      </c>
      <c r="V47" s="2" t="s">
        <v>686</v>
      </c>
      <c r="W47" s="14" t="str">
        <f aca="false">CONCATENATE(L47,V47,M47)</f>
        <v>790 - CONTR RECIPREV</v>
      </c>
      <c r="X47" s="24" t="n">
        <v>790</v>
      </c>
      <c r="Y47" s="2" t="str">
        <f aca="false">IFERROR(VLOOKUP(X47,INDICE!$A$2:$H$999,6,0),"VERBA NOVA")</f>
        <v>CONSIGNAÇÃO</v>
      </c>
      <c r="Z47" s="2" t="str">
        <f aca="false">IFERROR(VLOOKUP(X47,INDICE!$A$2:$H$999,7,0),"VERBA NOVA")</f>
        <v>2.1.8.8.2.01.01</v>
      </c>
      <c r="AA47" s="13" t="n">
        <f aca="false">IF(K47="P",U47*1,U47*-1)</f>
        <v>-185.55</v>
      </c>
      <c r="AB47" s="2" t="n">
        <f aca="false">IFERROR(VLOOKUP(R47,INDICE!$I$2:$J$999,2,0),"VERBA NOVA")</f>
        <v>9013</v>
      </c>
    </row>
    <row r="48" customFormat="false" ht="14.65" hidden="false" customHeight="false" outlineLevel="0" collapsed="false">
      <c r="A48" s="2" t="s">
        <v>293</v>
      </c>
      <c r="B48" s="2" t="n">
        <v>488</v>
      </c>
      <c r="C48" s="1" t="s">
        <v>625</v>
      </c>
      <c r="D48" s="2" t="n">
        <v>1</v>
      </c>
      <c r="E48" s="2" t="n">
        <v>144.79</v>
      </c>
      <c r="F48" s="2" t="s">
        <v>133</v>
      </c>
      <c r="G48" s="9" t="s">
        <v>17</v>
      </c>
      <c r="H48" s="54" t="n">
        <v>45282</v>
      </c>
      <c r="I48" s="2" t="n">
        <v>24</v>
      </c>
      <c r="J48" s="2" t="s">
        <v>685</v>
      </c>
      <c r="K48" s="2" t="str">
        <f aca="false">A48</f>
        <v>D</v>
      </c>
      <c r="L48" s="2" t="n">
        <f aca="false">B48</f>
        <v>488</v>
      </c>
      <c r="M48" s="14" t="str">
        <f aca="false">C48</f>
        <v>B MASTER CRT BEN SAQUE</v>
      </c>
      <c r="N48" s="14" t="str">
        <f aca="false">W48</f>
        <v>488 - B MASTER CRT BEN SAQUE</v>
      </c>
      <c r="P48" s="2" t="str">
        <f aca="false">Y48</f>
        <v>CONSIGNAÇÃO</v>
      </c>
      <c r="Q48" s="2" t="str">
        <f aca="false">Z48</f>
        <v>2.1.8.8.1.10.50</v>
      </c>
      <c r="R48" s="5" t="str">
        <f aca="false">G48</f>
        <v>INATIVOS E PENSIONISTAS CÂMARA</v>
      </c>
      <c r="S48" s="2" t="str">
        <f aca="false">F48</f>
        <v>PPR</v>
      </c>
      <c r="T48" s="56" t="n">
        <f aca="false">AA48</f>
        <v>-144.79</v>
      </c>
      <c r="U48" s="57" t="n">
        <f aca="false">E48</f>
        <v>144.79</v>
      </c>
      <c r="V48" s="2" t="s">
        <v>686</v>
      </c>
      <c r="W48" s="14" t="str">
        <f aca="false">CONCATENATE(L48,V48,M48)</f>
        <v>488 - B MASTER CRT BEN SAQUE</v>
      </c>
      <c r="X48" s="24" t="n">
        <v>488</v>
      </c>
      <c r="Y48" s="2" t="str">
        <f aca="false">IFERROR(VLOOKUP(X48,INDICE!$A$2:$H$999,6,0),"VERBA NOVA")</f>
        <v>CONSIGNAÇÃO</v>
      </c>
      <c r="Z48" s="2" t="str">
        <f aca="false">IFERROR(VLOOKUP(X48,INDICE!$A$2:$H$999,7,0),"VERBA NOVA")</f>
        <v>2.1.8.8.1.10.50</v>
      </c>
      <c r="AA48" s="13" t="n">
        <f aca="false">IF(K48="P",U48*1,U48*-1)</f>
        <v>-144.79</v>
      </c>
      <c r="AB48" s="2" t="n">
        <f aca="false">IFERROR(VLOOKUP(R48,INDICE!$I$2:$J$999,2,0),"VERBA NOVA")</f>
        <v>9013</v>
      </c>
    </row>
    <row r="49" customFormat="false" ht="14.65" hidden="false" customHeight="false" outlineLevel="0" collapsed="false">
      <c r="A49" s="2" t="s">
        <v>293</v>
      </c>
      <c r="B49" s="2" t="n">
        <v>502</v>
      </c>
      <c r="C49" s="1" t="s">
        <v>629</v>
      </c>
      <c r="D49" s="2" t="n">
        <v>1</v>
      </c>
      <c r="E49" s="2" t="n">
        <v>75.72</v>
      </c>
      <c r="F49" s="2" t="s">
        <v>133</v>
      </c>
      <c r="G49" s="9" t="s">
        <v>17</v>
      </c>
      <c r="H49" s="54" t="n">
        <v>45282</v>
      </c>
      <c r="I49" s="2" t="n">
        <v>24</v>
      </c>
      <c r="J49" s="2" t="s">
        <v>685</v>
      </c>
      <c r="K49" s="2" t="str">
        <f aca="false">A49</f>
        <v>D</v>
      </c>
      <c r="L49" s="2" t="n">
        <f aca="false">B49</f>
        <v>502</v>
      </c>
      <c r="M49" s="14" t="str">
        <f aca="false">C49</f>
        <v>BANCO MASTER CRT CREDITO</v>
      </c>
      <c r="N49" s="14" t="str">
        <f aca="false">W49</f>
        <v>502 - BANCO MASTER CRT CREDITO</v>
      </c>
      <c r="P49" s="2" t="str">
        <f aca="false">Y49</f>
        <v>CONSIGNAÇÃO</v>
      </c>
      <c r="Q49" s="2" t="str">
        <f aca="false">Z49</f>
        <v>2.1.8.8.1.10.52</v>
      </c>
      <c r="R49" s="5" t="str">
        <f aca="false">G49</f>
        <v>INATIVOS E PENSIONISTAS CÂMARA</v>
      </c>
      <c r="S49" s="2" t="str">
        <f aca="false">F49</f>
        <v>PPR</v>
      </c>
      <c r="T49" s="56" t="n">
        <f aca="false">AA49</f>
        <v>-75.72</v>
      </c>
      <c r="U49" s="57" t="n">
        <f aca="false">E49</f>
        <v>75.72</v>
      </c>
      <c r="V49" s="2" t="s">
        <v>686</v>
      </c>
      <c r="W49" s="14" t="str">
        <f aca="false">CONCATENATE(L49,V49,M49)</f>
        <v>502 - BANCO MASTER CRT CREDITO</v>
      </c>
      <c r="X49" s="24" t="n">
        <v>502</v>
      </c>
      <c r="Y49" s="2" t="str">
        <f aca="false">IFERROR(VLOOKUP(X49,INDICE!$A$2:$H$999,6,0),"VERBA NOVA")</f>
        <v>CONSIGNAÇÃO</v>
      </c>
      <c r="Z49" s="2" t="str">
        <f aca="false">IFERROR(VLOOKUP(X49,INDICE!$A$2:$H$999,7,0),"VERBA NOVA")</f>
        <v>2.1.8.8.1.10.52</v>
      </c>
      <c r="AA49" s="13" t="n">
        <f aca="false">IF(K49="P",U49*1,U49*-1)</f>
        <v>-75.72</v>
      </c>
      <c r="AB49" s="2" t="n">
        <f aca="false">IFERROR(VLOOKUP(R49,INDICE!$I$2:$J$999,2,0),"VERBA NOVA")</f>
        <v>9013</v>
      </c>
    </row>
    <row r="50" customFormat="false" ht="14.65" hidden="false" customHeight="false" outlineLevel="0" collapsed="false">
      <c r="A50" s="2" t="s">
        <v>293</v>
      </c>
      <c r="B50" s="2" t="n">
        <v>516</v>
      </c>
      <c r="C50" s="1" t="s">
        <v>362</v>
      </c>
      <c r="D50" s="2" t="n">
        <v>6</v>
      </c>
      <c r="E50" s="2" t="n">
        <v>1344.16</v>
      </c>
      <c r="F50" s="2" t="s">
        <v>133</v>
      </c>
      <c r="G50" s="9" t="s">
        <v>17</v>
      </c>
      <c r="H50" s="54" t="n">
        <v>45282</v>
      </c>
      <c r="I50" s="2" t="n">
        <v>24</v>
      </c>
      <c r="J50" s="2" t="s">
        <v>685</v>
      </c>
      <c r="K50" s="2" t="str">
        <f aca="false">A50</f>
        <v>D</v>
      </c>
      <c r="L50" s="2" t="n">
        <f aca="false">B50</f>
        <v>516</v>
      </c>
      <c r="M50" s="14" t="str">
        <f aca="false">C50</f>
        <v>IMPOSTO DE RENDA</v>
      </c>
      <c r="N50" s="14" t="str">
        <f aca="false">W50</f>
        <v>516 - IMPOSTO DE RENDA</v>
      </c>
      <c r="P50" s="2" t="str">
        <f aca="false">Y50</f>
        <v>CONSIGNAÇÃO</v>
      </c>
      <c r="Q50" s="2" t="str">
        <f aca="false">Z50</f>
        <v>2.1.8.8.1.01.24</v>
      </c>
      <c r="R50" s="5" t="str">
        <f aca="false">G50</f>
        <v>INATIVOS E PENSIONISTAS CÂMARA</v>
      </c>
      <c r="S50" s="2" t="str">
        <f aca="false">F50</f>
        <v>PPR</v>
      </c>
      <c r="T50" s="56" t="n">
        <f aca="false">AA50</f>
        <v>-1344.16</v>
      </c>
      <c r="U50" s="57" t="n">
        <f aca="false">E50</f>
        <v>1344.16</v>
      </c>
      <c r="V50" s="2" t="s">
        <v>686</v>
      </c>
      <c r="W50" s="14" t="str">
        <f aca="false">CONCATENATE(L50,V50,M50)</f>
        <v>516 - IMPOSTO DE RENDA</v>
      </c>
      <c r="X50" s="24" t="n">
        <v>516</v>
      </c>
      <c r="Y50" s="2" t="str">
        <f aca="false">IFERROR(VLOOKUP(X50,INDICE!$A$2:$H$999,6,0),"VERBA NOVA")</f>
        <v>CONSIGNAÇÃO</v>
      </c>
      <c r="Z50" s="2" t="str">
        <f aca="false">IFERROR(VLOOKUP(X50,INDICE!$A$2:$H$999,7,0),"VERBA NOVA")</f>
        <v>2.1.8.8.1.01.24</v>
      </c>
      <c r="AA50" s="13" t="n">
        <f aca="false">IF(K50="P",U50*1,U50*-1)</f>
        <v>-1344.16</v>
      </c>
      <c r="AB50" s="2" t="n">
        <f aca="false">IFERROR(VLOOKUP(R50,INDICE!$I$2:$J$999,2,0),"VERBA NOVA")</f>
        <v>9013</v>
      </c>
    </row>
    <row r="51" customFormat="false" ht="14.65" hidden="false" customHeight="false" outlineLevel="0" collapsed="false">
      <c r="A51" s="2" t="s">
        <v>293</v>
      </c>
      <c r="B51" s="2" t="n">
        <v>678</v>
      </c>
      <c r="C51" s="1" t="s">
        <v>449</v>
      </c>
      <c r="D51" s="2" t="n">
        <v>1</v>
      </c>
      <c r="E51" s="2" t="n">
        <v>487.99</v>
      </c>
      <c r="F51" s="2" t="s">
        <v>133</v>
      </c>
      <c r="G51" s="9" t="s">
        <v>17</v>
      </c>
      <c r="H51" s="54" t="n">
        <v>45282</v>
      </c>
      <c r="I51" s="2" t="n">
        <v>24</v>
      </c>
      <c r="J51" s="2" t="s">
        <v>685</v>
      </c>
      <c r="K51" s="2" t="str">
        <f aca="false">A51</f>
        <v>D</v>
      </c>
      <c r="L51" s="2" t="n">
        <f aca="false">B51</f>
        <v>678</v>
      </c>
      <c r="M51" s="14" t="str">
        <f aca="false">C51</f>
        <v>CAIXA ECONOMICA FEDERAL</v>
      </c>
      <c r="N51" s="14" t="str">
        <f aca="false">W51</f>
        <v>678 - CAIXA ECONOMICA FEDERAL</v>
      </c>
      <c r="P51" s="2" t="str">
        <f aca="false">Y51</f>
        <v>CONSIGNAÇÃO</v>
      </c>
      <c r="Q51" s="2" t="str">
        <f aca="false">Z51</f>
        <v>2.1.8.8.1.10.04</v>
      </c>
      <c r="R51" s="5" t="str">
        <f aca="false">G51</f>
        <v>INATIVOS E PENSIONISTAS CÂMARA</v>
      </c>
      <c r="S51" s="2" t="str">
        <f aca="false">F51</f>
        <v>PPR</v>
      </c>
      <c r="T51" s="56" t="n">
        <f aca="false">AA51</f>
        <v>-487.99</v>
      </c>
      <c r="U51" s="57" t="n">
        <f aca="false">E51</f>
        <v>487.99</v>
      </c>
      <c r="V51" s="2" t="s">
        <v>686</v>
      </c>
      <c r="W51" s="14" t="str">
        <f aca="false">CONCATENATE(L51,V51,M51)</f>
        <v>678 - CAIXA ECONOMICA FEDERAL</v>
      </c>
      <c r="X51" s="24" t="n">
        <v>678</v>
      </c>
      <c r="Y51" s="2" t="str">
        <f aca="false">IFERROR(VLOOKUP(X51,INDICE!$A$2:$H$999,6,0),"VERBA NOVA")</f>
        <v>CONSIGNAÇÃO</v>
      </c>
      <c r="Z51" s="2" t="str">
        <f aca="false">IFERROR(VLOOKUP(X51,INDICE!$A$2:$H$999,7,0),"VERBA NOVA")</f>
        <v>2.1.8.8.1.10.04</v>
      </c>
      <c r="AA51" s="13" t="n">
        <f aca="false">IF(K51="P",U51*1,U51*-1)</f>
        <v>-487.99</v>
      </c>
      <c r="AB51" s="2" t="n">
        <f aca="false">IFERROR(VLOOKUP(R51,INDICE!$I$2:$J$999,2,0),"VERBA NOVA")</f>
        <v>9013</v>
      </c>
    </row>
    <row r="52" customFormat="false" ht="14.65" hidden="false" customHeight="false" outlineLevel="0" collapsed="false">
      <c r="A52" s="2" t="s">
        <v>293</v>
      </c>
      <c r="B52" s="2" t="n">
        <v>755</v>
      </c>
      <c r="C52" s="1" t="s">
        <v>501</v>
      </c>
      <c r="D52" s="2" t="n">
        <v>1</v>
      </c>
      <c r="E52" s="2" t="n">
        <v>19</v>
      </c>
      <c r="F52" s="2" t="s">
        <v>133</v>
      </c>
      <c r="G52" s="9" t="s">
        <v>17</v>
      </c>
      <c r="H52" s="54" t="n">
        <v>45282</v>
      </c>
      <c r="I52" s="2" t="n">
        <v>24</v>
      </c>
      <c r="J52" s="2" t="s">
        <v>685</v>
      </c>
      <c r="K52" s="2" t="str">
        <f aca="false">A52</f>
        <v>D</v>
      </c>
      <c r="L52" s="2" t="n">
        <f aca="false">B52</f>
        <v>755</v>
      </c>
      <c r="M52" s="14" t="str">
        <f aca="false">C52</f>
        <v>CO-PARTICIPACAO SAUDE REC</v>
      </c>
      <c r="N52" s="14" t="str">
        <f aca="false">W52</f>
        <v>755 - CO-PARTICIPACAO SAUDE REC</v>
      </c>
      <c r="P52" s="2" t="str">
        <f aca="false">Y52</f>
        <v>CONSIGNAÇÃO</v>
      </c>
      <c r="Q52" s="2" t="str">
        <f aca="false">Z52</f>
        <v>2.1.8.8.1.18.07</v>
      </c>
      <c r="R52" s="5" t="str">
        <f aca="false">G52</f>
        <v>INATIVOS E PENSIONISTAS CÂMARA</v>
      </c>
      <c r="S52" s="2" t="str">
        <f aca="false">F52</f>
        <v>PPR</v>
      </c>
      <c r="T52" s="56" t="n">
        <f aca="false">AA52</f>
        <v>-19</v>
      </c>
      <c r="U52" s="57" t="n">
        <f aca="false">E52</f>
        <v>19</v>
      </c>
      <c r="V52" s="2" t="s">
        <v>686</v>
      </c>
      <c r="W52" s="14" t="str">
        <f aca="false">CONCATENATE(L52,V52,M52)</f>
        <v>755 - CO-PARTICIPACAO SAUDE REC</v>
      </c>
      <c r="X52" s="24" t="n">
        <v>755</v>
      </c>
      <c r="Y52" s="2" t="str">
        <f aca="false">IFERROR(VLOOKUP(X52,INDICE!$A$2:$H$999,6,0),"VERBA NOVA")</f>
        <v>CONSIGNAÇÃO</v>
      </c>
      <c r="Z52" s="2" t="str">
        <f aca="false">IFERROR(VLOOKUP(X52,INDICE!$A$2:$H$999,7,0),"VERBA NOVA")</f>
        <v>2.1.8.8.1.18.07</v>
      </c>
      <c r="AA52" s="13" t="n">
        <f aca="false">IF(K52="P",U52*1,U52*-1)</f>
        <v>-19</v>
      </c>
      <c r="AB52" s="2" t="n">
        <f aca="false">IFERROR(VLOOKUP(R52,INDICE!$I$2:$J$999,2,0),"VERBA NOVA")</f>
        <v>9013</v>
      </c>
    </row>
    <row r="53" customFormat="false" ht="14.65" hidden="false" customHeight="false" outlineLevel="0" collapsed="false">
      <c r="A53" s="2" t="s">
        <v>293</v>
      </c>
      <c r="B53" s="2" t="n">
        <v>777</v>
      </c>
      <c r="C53" s="1" t="s">
        <v>518</v>
      </c>
      <c r="D53" s="2" t="n">
        <v>4</v>
      </c>
      <c r="E53" s="2" t="n">
        <v>584.77</v>
      </c>
      <c r="F53" s="2" t="s">
        <v>133</v>
      </c>
      <c r="G53" s="9" t="s">
        <v>17</v>
      </c>
      <c r="H53" s="54" t="n">
        <v>45282</v>
      </c>
      <c r="I53" s="2" t="n">
        <v>24</v>
      </c>
      <c r="J53" s="2" t="s">
        <v>685</v>
      </c>
      <c r="K53" s="2" t="str">
        <f aca="false">A53</f>
        <v>D</v>
      </c>
      <c r="L53" s="2" t="n">
        <f aca="false">B53</f>
        <v>777</v>
      </c>
      <c r="M53" s="14" t="str">
        <f aca="false">C53</f>
        <v>SAUDE RECIFE</v>
      </c>
      <c r="N53" s="14" t="str">
        <f aca="false">W53</f>
        <v>777 - SAUDE RECIFE</v>
      </c>
      <c r="P53" s="2" t="str">
        <f aca="false">Y53</f>
        <v>CONSIGNAÇÃO</v>
      </c>
      <c r="Q53" s="2" t="str">
        <f aca="false">Z53</f>
        <v>2.1.8.8.1.18.07</v>
      </c>
      <c r="R53" s="5" t="str">
        <f aca="false">G53</f>
        <v>INATIVOS E PENSIONISTAS CÂMARA</v>
      </c>
      <c r="S53" s="2" t="str">
        <f aca="false">F53</f>
        <v>PPR</v>
      </c>
      <c r="T53" s="56" t="n">
        <f aca="false">AA53</f>
        <v>-584.77</v>
      </c>
      <c r="U53" s="57" t="n">
        <f aca="false">E53</f>
        <v>584.77</v>
      </c>
      <c r="V53" s="2" t="s">
        <v>686</v>
      </c>
      <c r="W53" s="14" t="str">
        <f aca="false">CONCATENATE(L53,V53,M53)</f>
        <v>777 - SAUDE RECIFE</v>
      </c>
      <c r="X53" s="24" t="n">
        <v>777</v>
      </c>
      <c r="Y53" s="2" t="str">
        <f aca="false">IFERROR(VLOOKUP(X53,INDICE!$A$2:$H$999,6,0),"VERBA NOVA")</f>
        <v>CONSIGNAÇÃO</v>
      </c>
      <c r="Z53" s="2" t="str">
        <f aca="false">IFERROR(VLOOKUP(X53,INDICE!$A$2:$H$999,7,0),"VERBA NOVA")</f>
        <v>2.1.8.8.1.18.07</v>
      </c>
      <c r="AA53" s="13" t="n">
        <f aca="false">IF(K53="P",U53*1,U53*-1)</f>
        <v>-584.77</v>
      </c>
      <c r="AB53" s="2" t="n">
        <f aca="false">IFERROR(VLOOKUP(R53,INDICE!$I$2:$J$999,2,0),"VERBA NOVA")</f>
        <v>9013</v>
      </c>
    </row>
    <row r="54" customFormat="false" ht="14.65" hidden="false" customHeight="false" outlineLevel="0" collapsed="false">
      <c r="A54" s="2" t="s">
        <v>11</v>
      </c>
      <c r="B54" s="2" t="n">
        <v>3</v>
      </c>
      <c r="C54" s="1" t="s">
        <v>12</v>
      </c>
      <c r="D54" s="2" t="n">
        <v>35</v>
      </c>
      <c r="E54" s="2" t="n">
        <v>78787.55</v>
      </c>
      <c r="F54" s="2" t="s">
        <v>16</v>
      </c>
      <c r="G54" s="5" t="s">
        <v>20</v>
      </c>
      <c r="H54" s="54" t="n">
        <v>45282</v>
      </c>
      <c r="I54" s="2" t="n">
        <v>24</v>
      </c>
      <c r="J54" s="2" t="s">
        <v>685</v>
      </c>
      <c r="K54" s="2" t="str">
        <f aca="false">A54</f>
        <v>P</v>
      </c>
      <c r="L54" s="2" t="n">
        <f aca="false">B54</f>
        <v>3</v>
      </c>
      <c r="M54" s="14" t="str">
        <f aca="false">C54</f>
        <v>PROVENTOS</v>
      </c>
      <c r="N54" s="14" t="str">
        <f aca="false">W54</f>
        <v>3 - PROVENTOS</v>
      </c>
      <c r="O54" s="2" t="n">
        <f aca="false">AB54</f>
        <v>9008</v>
      </c>
      <c r="P54" s="2" t="str">
        <f aca="false">Y54</f>
        <v>3.1.90.01</v>
      </c>
      <c r="Q54" s="2" t="str">
        <f aca="false">Z54</f>
        <v>3.1.90.01.01</v>
      </c>
      <c r="R54" s="5" t="str">
        <f aca="false">G54</f>
        <v>INATIVOS E PENSIONISTAS FUNDAÇÃO DE CULTURA</v>
      </c>
      <c r="S54" s="2" t="str">
        <f aca="false">F54</f>
        <v>APO</v>
      </c>
      <c r="T54" s="56" t="n">
        <f aca="false">AA54</f>
        <v>78787.55</v>
      </c>
      <c r="U54" s="57" t="n">
        <f aca="false">E54</f>
        <v>78787.55</v>
      </c>
      <c r="V54" s="2" t="s">
        <v>686</v>
      </c>
      <c r="W54" s="14" t="str">
        <f aca="false">CONCATENATE(L54,V54,M54)</f>
        <v>3 - PROVENTOS</v>
      </c>
      <c r="X54" s="24" t="s">
        <v>10</v>
      </c>
      <c r="Y54" s="2" t="str">
        <f aca="false">IFERROR(VLOOKUP(X54,INDICE!$A$2:$H$999,6,0),"VERBA NOVA")</f>
        <v>3.1.90.01</v>
      </c>
      <c r="Z54" s="2" t="str">
        <f aca="false">IFERROR(VLOOKUP(X54,INDICE!$A$2:$H$999,7,0),"VERBA NOVA")</f>
        <v>3.1.90.01.01</v>
      </c>
      <c r="AA54" s="13" t="n">
        <f aca="false">IF(K54="P",U54*1,U54*-1)</f>
        <v>78787.55</v>
      </c>
      <c r="AB54" s="2" t="n">
        <f aca="false">IFERROR(VLOOKUP(R54,INDICE!$I$2:$J$999,2,0),"VERBA NOVA")</f>
        <v>9008</v>
      </c>
    </row>
    <row r="55" customFormat="false" ht="14.65" hidden="false" customHeight="false" outlineLevel="0" collapsed="false">
      <c r="A55" s="2" t="s">
        <v>11</v>
      </c>
      <c r="B55" s="2" t="n">
        <v>55</v>
      </c>
      <c r="C55" s="1" t="s">
        <v>90</v>
      </c>
      <c r="D55" s="2" t="n">
        <v>18</v>
      </c>
      <c r="E55" s="2" t="n">
        <v>35376.82</v>
      </c>
      <c r="F55" s="2" t="s">
        <v>16</v>
      </c>
      <c r="G55" s="5" t="s">
        <v>20</v>
      </c>
      <c r="H55" s="54" t="n">
        <v>45282</v>
      </c>
      <c r="I55" s="2" t="n">
        <v>24</v>
      </c>
      <c r="J55" s="2" t="s">
        <v>685</v>
      </c>
      <c r="K55" s="2" t="str">
        <f aca="false">A55</f>
        <v>P</v>
      </c>
      <c r="L55" s="2" t="n">
        <f aca="false">B55</f>
        <v>55</v>
      </c>
      <c r="M55" s="14" t="str">
        <f aca="false">C55</f>
        <v>ESTABILIDADE FINANCEIRA</v>
      </c>
      <c r="N55" s="14" t="str">
        <f aca="false">W55</f>
        <v>55 - ESTABILIDADE FINANCEIRA</v>
      </c>
      <c r="O55" s="2" t="n">
        <f aca="false">AB55</f>
        <v>9008</v>
      </c>
      <c r="P55" s="2" t="str">
        <f aca="false">Y55</f>
        <v>3.1.90.01</v>
      </c>
      <c r="Q55" s="2" t="str">
        <f aca="false">Z55</f>
        <v>3.1.90.01.05</v>
      </c>
      <c r="R55" s="5" t="str">
        <f aca="false">G55</f>
        <v>INATIVOS E PENSIONISTAS FUNDAÇÃO DE CULTURA</v>
      </c>
      <c r="S55" s="2" t="str">
        <f aca="false">F55</f>
        <v>APO</v>
      </c>
      <c r="T55" s="56" t="n">
        <f aca="false">AA55</f>
        <v>35376.82</v>
      </c>
      <c r="U55" s="57" t="n">
        <f aca="false">E55</f>
        <v>35376.82</v>
      </c>
      <c r="V55" s="2" t="s">
        <v>686</v>
      </c>
      <c r="W55" s="14" t="str">
        <f aca="false">CONCATENATE(L55,V55,M55)</f>
        <v>55 - ESTABILIDADE FINANCEIRA</v>
      </c>
      <c r="X55" s="24" t="s">
        <v>89</v>
      </c>
      <c r="Y55" s="2" t="str">
        <f aca="false">IFERROR(VLOOKUP(X55,INDICE!$A$2:$H$999,6,0),"VERBA NOVA")</f>
        <v>3.1.90.01</v>
      </c>
      <c r="Z55" s="2" t="str">
        <f aca="false">IFERROR(VLOOKUP(X55,INDICE!$A$2:$H$999,7,0),"VERBA NOVA")</f>
        <v>3.1.90.01.05</v>
      </c>
      <c r="AA55" s="13" t="n">
        <f aca="false">IF(K55="P",U55*1,U55*-1)</f>
        <v>35376.82</v>
      </c>
      <c r="AB55" s="2" t="n">
        <f aca="false">IFERROR(VLOOKUP(R55,INDICE!$I$2:$J$999,2,0),"VERBA NOVA")</f>
        <v>9008</v>
      </c>
    </row>
    <row r="56" customFormat="false" ht="14.65" hidden="false" customHeight="false" outlineLevel="0" collapsed="false">
      <c r="A56" s="2" t="s">
        <v>11</v>
      </c>
      <c r="B56" s="2" t="n">
        <v>80</v>
      </c>
      <c r="C56" s="1" t="s">
        <v>122</v>
      </c>
      <c r="D56" s="2" t="n">
        <v>1</v>
      </c>
      <c r="E56" s="2" t="n">
        <v>734</v>
      </c>
      <c r="F56" s="2" t="s">
        <v>16</v>
      </c>
      <c r="G56" s="5" t="s">
        <v>20</v>
      </c>
      <c r="H56" s="54" t="n">
        <v>45282</v>
      </c>
      <c r="I56" s="2" t="n">
        <v>24</v>
      </c>
      <c r="J56" s="2" t="s">
        <v>685</v>
      </c>
      <c r="K56" s="2" t="str">
        <f aca="false">A56</f>
        <v>P</v>
      </c>
      <c r="L56" s="2" t="n">
        <f aca="false">B56</f>
        <v>80</v>
      </c>
      <c r="M56" s="14" t="str">
        <f aca="false">C56</f>
        <v>ENCARGO GABINETE MOTORIST</v>
      </c>
      <c r="N56" s="14" t="str">
        <f aca="false">W56</f>
        <v>80 - ENCARGO GABINETE MOTORIST</v>
      </c>
      <c r="O56" s="2" t="n">
        <f aca="false">AB56</f>
        <v>9008</v>
      </c>
      <c r="P56" s="2" t="str">
        <f aca="false">Y56</f>
        <v>3.1.90.01</v>
      </c>
      <c r="Q56" s="2" t="str">
        <f aca="false">Z56</f>
        <v>3.1.90.01.10</v>
      </c>
      <c r="R56" s="5" t="str">
        <f aca="false">G56</f>
        <v>INATIVOS E PENSIONISTAS FUNDAÇÃO DE CULTURA</v>
      </c>
      <c r="S56" s="2" t="str">
        <f aca="false">F56</f>
        <v>APO</v>
      </c>
      <c r="T56" s="56" t="n">
        <f aca="false">AA56</f>
        <v>734</v>
      </c>
      <c r="U56" s="57" t="n">
        <f aca="false">E56</f>
        <v>734</v>
      </c>
      <c r="V56" s="2" t="s">
        <v>686</v>
      </c>
      <c r="W56" s="14" t="str">
        <f aca="false">CONCATENATE(L56,V56,M56)</f>
        <v>80 - ENCARGO GABINETE MOTORIST</v>
      </c>
      <c r="X56" s="24" t="s">
        <v>121</v>
      </c>
      <c r="Y56" s="2" t="str">
        <f aca="false">IFERROR(VLOOKUP(X56,INDICE!$A$2:$H$999,6,0),"VERBA NOVA")</f>
        <v>3.1.90.01</v>
      </c>
      <c r="Z56" s="2" t="str">
        <f aca="false">IFERROR(VLOOKUP(X56,INDICE!$A$2:$H$999,7,0),"VERBA NOVA")</f>
        <v>3.1.90.01.10</v>
      </c>
      <c r="AA56" s="13" t="n">
        <f aca="false">IF(K56="P",U56*1,U56*-1)</f>
        <v>734</v>
      </c>
      <c r="AB56" s="2" t="n">
        <f aca="false">IFERROR(VLOOKUP(R56,INDICE!$I$2:$J$999,2,0),"VERBA NOVA")</f>
        <v>9008</v>
      </c>
    </row>
    <row r="57" customFormat="false" ht="14.65" hidden="false" customHeight="false" outlineLevel="0" collapsed="false">
      <c r="A57" s="2" t="s">
        <v>11</v>
      </c>
      <c r="B57" s="2" t="n">
        <v>134</v>
      </c>
      <c r="C57" s="1" t="s">
        <v>689</v>
      </c>
      <c r="D57" s="2" t="n">
        <v>16</v>
      </c>
      <c r="E57" s="2" t="n">
        <v>2379.89</v>
      </c>
      <c r="F57" s="2" t="s">
        <v>16</v>
      </c>
      <c r="G57" s="5" t="s">
        <v>20</v>
      </c>
      <c r="H57" s="54" t="n">
        <v>45282</v>
      </c>
      <c r="I57" s="2" t="n">
        <v>24</v>
      </c>
      <c r="J57" s="2" t="s">
        <v>685</v>
      </c>
      <c r="K57" s="2" t="str">
        <f aca="false">A57</f>
        <v>P</v>
      </c>
      <c r="L57" s="2" t="n">
        <f aca="false">B57</f>
        <v>134</v>
      </c>
      <c r="M57" s="14" t="str">
        <f aca="false">C57</f>
        <v>ADC T SERV POS EC 19 98</v>
      </c>
      <c r="N57" s="14" t="str">
        <f aca="false">W57</f>
        <v>134 - ADC T SERV POS EC 19 98</v>
      </c>
      <c r="O57" s="2" t="n">
        <f aca="false">AB57</f>
        <v>9008</v>
      </c>
      <c r="P57" s="2" t="str">
        <f aca="false">Y57</f>
        <v>3.1.90.01</v>
      </c>
      <c r="Q57" s="2" t="str">
        <f aca="false">Z57</f>
        <v>3.1.90.01.34</v>
      </c>
      <c r="R57" s="5" t="str">
        <f aca="false">G57</f>
        <v>INATIVOS E PENSIONISTAS FUNDAÇÃO DE CULTURA</v>
      </c>
      <c r="S57" s="2" t="str">
        <f aca="false">F57</f>
        <v>APO</v>
      </c>
      <c r="T57" s="56" t="n">
        <f aca="false">AA57</f>
        <v>2379.89</v>
      </c>
      <c r="U57" s="57" t="n">
        <f aca="false">E57</f>
        <v>2379.89</v>
      </c>
      <c r="V57" s="2" t="s">
        <v>686</v>
      </c>
      <c r="W57" s="14" t="str">
        <f aca="false">CONCATENATE(L57,V57,M57)</f>
        <v>134 - ADC T SERV POS EC 19 98</v>
      </c>
      <c r="X57" s="24" t="s">
        <v>172</v>
      </c>
      <c r="Y57" s="2" t="str">
        <f aca="false">IFERROR(VLOOKUP(X57,INDICE!$A$2:$H$999,6,0),"VERBA NOVA")</f>
        <v>3.1.90.01</v>
      </c>
      <c r="Z57" s="2" t="str">
        <f aca="false">IFERROR(VLOOKUP(X57,INDICE!$A$2:$H$999,7,0),"VERBA NOVA")</f>
        <v>3.1.90.01.34</v>
      </c>
      <c r="AA57" s="13" t="n">
        <f aca="false">IF(K57="P",U57*1,U57*-1)</f>
        <v>2379.89</v>
      </c>
      <c r="AB57" s="2" t="n">
        <f aca="false">IFERROR(VLOOKUP(R57,INDICE!$I$2:$J$999,2,0),"VERBA NOVA")</f>
        <v>9008</v>
      </c>
    </row>
    <row r="58" customFormat="false" ht="14.65" hidden="false" customHeight="false" outlineLevel="0" collapsed="false">
      <c r="A58" s="2" t="s">
        <v>11</v>
      </c>
      <c r="B58" s="2" t="n">
        <v>497</v>
      </c>
      <c r="C58" s="1" t="s">
        <v>356</v>
      </c>
      <c r="D58" s="2" t="n">
        <v>14</v>
      </c>
      <c r="E58" s="2" t="n">
        <v>944.77</v>
      </c>
      <c r="F58" s="2" t="s">
        <v>16</v>
      </c>
      <c r="G58" s="5" t="s">
        <v>20</v>
      </c>
      <c r="H58" s="54" t="n">
        <v>45282</v>
      </c>
      <c r="I58" s="2" t="n">
        <v>24</v>
      </c>
      <c r="J58" s="2" t="s">
        <v>685</v>
      </c>
      <c r="K58" s="2" t="str">
        <f aca="false">A58</f>
        <v>P</v>
      </c>
      <c r="L58" s="2" t="n">
        <f aca="false">B58</f>
        <v>497</v>
      </c>
      <c r="M58" s="14" t="str">
        <f aca="false">C58</f>
        <v>QUINQUENIO PROPORCIONAL</v>
      </c>
      <c r="N58" s="14" t="str">
        <f aca="false">W58</f>
        <v>497 - QUINQUENIO PROPORCIONAL</v>
      </c>
      <c r="O58" s="2" t="n">
        <f aca="false">AB58</f>
        <v>9008</v>
      </c>
      <c r="P58" s="2" t="str">
        <f aca="false">Y58</f>
        <v>3.1.90.01</v>
      </c>
      <c r="Q58" s="2" t="str">
        <f aca="false">Z58</f>
        <v>3.1.90.01.34</v>
      </c>
      <c r="R58" s="5" t="str">
        <f aca="false">G58</f>
        <v>INATIVOS E PENSIONISTAS FUNDAÇÃO DE CULTURA</v>
      </c>
      <c r="S58" s="2" t="str">
        <f aca="false">F58</f>
        <v>APO</v>
      </c>
      <c r="T58" s="56" t="n">
        <f aca="false">AA58</f>
        <v>944.77</v>
      </c>
      <c r="U58" s="57" t="n">
        <f aca="false">E58</f>
        <v>944.77</v>
      </c>
      <c r="V58" s="2" t="s">
        <v>686</v>
      </c>
      <c r="W58" s="14" t="str">
        <f aca="false">CONCATENATE(L58,V58,M58)</f>
        <v>497 - QUINQUENIO PROPORCIONAL</v>
      </c>
      <c r="X58" s="24" t="s">
        <v>355</v>
      </c>
      <c r="Y58" s="2" t="str">
        <f aca="false">IFERROR(VLOOKUP(X58,INDICE!$A$2:$H$999,6,0),"VERBA NOVA")</f>
        <v>3.1.90.01</v>
      </c>
      <c r="Z58" s="2" t="str">
        <f aca="false">IFERROR(VLOOKUP(X58,INDICE!$A$2:$H$999,7,0),"VERBA NOVA")</f>
        <v>3.1.90.01.34</v>
      </c>
      <c r="AA58" s="13" t="n">
        <f aca="false">IF(K58="P",U58*1,U58*-1)</f>
        <v>944.77</v>
      </c>
      <c r="AB58" s="2" t="n">
        <f aca="false">IFERROR(VLOOKUP(R58,INDICE!$I$2:$J$999,2,0),"VERBA NOVA")</f>
        <v>9008</v>
      </c>
    </row>
    <row r="59" customFormat="false" ht="14.65" hidden="false" customHeight="false" outlineLevel="0" collapsed="false">
      <c r="A59" s="2" t="s">
        <v>11</v>
      </c>
      <c r="B59" s="2" t="n">
        <v>28</v>
      </c>
      <c r="C59" s="1" t="s">
        <v>54</v>
      </c>
      <c r="D59" s="2" t="n">
        <v>2</v>
      </c>
      <c r="E59" s="2" t="n">
        <v>1497.77</v>
      </c>
      <c r="F59" s="2" t="s">
        <v>16</v>
      </c>
      <c r="G59" s="5" t="s">
        <v>20</v>
      </c>
      <c r="H59" s="54" t="n">
        <v>45282</v>
      </c>
      <c r="I59" s="2" t="n">
        <v>24</v>
      </c>
      <c r="J59" s="2" t="s">
        <v>685</v>
      </c>
      <c r="K59" s="2" t="str">
        <f aca="false">A59</f>
        <v>P</v>
      </c>
      <c r="L59" s="2" t="n">
        <f aca="false">B59</f>
        <v>28</v>
      </c>
      <c r="M59" s="14" t="str">
        <f aca="false">C59</f>
        <v>COMPL PARA REMUNERACAO SM</v>
      </c>
      <c r="N59" s="14" t="str">
        <f aca="false">W59</f>
        <v>28 - COMPL PARA REMUNERACAO SM</v>
      </c>
      <c r="O59" s="2" t="n">
        <f aca="false">AB59</f>
        <v>9008</v>
      </c>
      <c r="P59" s="2" t="str">
        <f aca="false">Y59</f>
        <v>3.1.90.01</v>
      </c>
      <c r="Q59" s="2" t="str">
        <f aca="false">Z59</f>
        <v>3.1.90.01.01</v>
      </c>
      <c r="R59" s="5" t="str">
        <f aca="false">G59</f>
        <v>INATIVOS E PENSIONISTAS FUNDAÇÃO DE CULTURA</v>
      </c>
      <c r="S59" s="2" t="str">
        <f aca="false">F59</f>
        <v>APO</v>
      </c>
      <c r="T59" s="56" t="n">
        <f aca="false">AA59</f>
        <v>1497.77</v>
      </c>
      <c r="U59" s="57" t="n">
        <f aca="false">E59</f>
        <v>1497.77</v>
      </c>
      <c r="V59" s="2" t="s">
        <v>686</v>
      </c>
      <c r="W59" s="14" t="str">
        <f aca="false">CONCATENATE(L59,V59,M59)</f>
        <v>28 - COMPL PARA REMUNERACAO SM</v>
      </c>
      <c r="X59" s="24" t="s">
        <v>53</v>
      </c>
      <c r="Y59" s="2" t="str">
        <f aca="false">IFERROR(VLOOKUP(X59,INDICE!$A$2:$H$999,6,0),"VERBA NOVA")</f>
        <v>3.1.90.01</v>
      </c>
      <c r="Z59" s="2" t="str">
        <f aca="false">IFERROR(VLOOKUP(X59,INDICE!$A$2:$H$999,7,0),"VERBA NOVA")</f>
        <v>3.1.90.01.01</v>
      </c>
      <c r="AA59" s="13" t="n">
        <f aca="false">IF(K59="P",U59*1,U59*-1)</f>
        <v>1497.77</v>
      </c>
      <c r="AB59" s="2" t="n">
        <f aca="false">IFERROR(VLOOKUP(R59,INDICE!$I$2:$J$999,2,0),"VERBA NOVA")</f>
        <v>9008</v>
      </c>
    </row>
    <row r="60" customFormat="false" ht="14.65" hidden="false" customHeight="false" outlineLevel="0" collapsed="false">
      <c r="A60" s="2" t="s">
        <v>11</v>
      </c>
      <c r="B60" s="2" t="n">
        <v>65</v>
      </c>
      <c r="C60" s="1" t="s">
        <v>699</v>
      </c>
      <c r="D60" s="2" t="n">
        <v>2</v>
      </c>
      <c r="E60" s="2" t="n">
        <v>9585.2</v>
      </c>
      <c r="F60" s="2" t="s">
        <v>16</v>
      </c>
      <c r="G60" s="5" t="s">
        <v>20</v>
      </c>
      <c r="H60" s="54" t="n">
        <v>45282</v>
      </c>
      <c r="I60" s="2" t="n">
        <v>24</v>
      </c>
      <c r="J60" s="2" t="s">
        <v>685</v>
      </c>
      <c r="K60" s="2" t="str">
        <f aca="false">A60</f>
        <v>P</v>
      </c>
      <c r="L60" s="2" t="n">
        <f aca="false">B60</f>
        <v>65</v>
      </c>
      <c r="M60" s="14" t="str">
        <f aca="false">C60</f>
        <v>REPR ASS JURIDICO</v>
      </c>
      <c r="N60" s="14" t="str">
        <f aca="false">W60</f>
        <v>65 - REPR ASS JURIDICO</v>
      </c>
      <c r="O60" s="2" t="n">
        <f aca="false">AB60</f>
        <v>9008</v>
      </c>
      <c r="P60" s="2" t="str">
        <f aca="false">Y60</f>
        <v>3.1.90.01</v>
      </c>
      <c r="Q60" s="2" t="str">
        <f aca="false">Z60</f>
        <v>3.1.90.01.10</v>
      </c>
      <c r="R60" s="5" t="str">
        <f aca="false">G60</f>
        <v>INATIVOS E PENSIONISTAS FUNDAÇÃO DE CULTURA</v>
      </c>
      <c r="S60" s="2" t="str">
        <f aca="false">F60</f>
        <v>APO</v>
      </c>
      <c r="T60" s="56" t="n">
        <f aca="false">AA60</f>
        <v>9585.2</v>
      </c>
      <c r="U60" s="57" t="n">
        <f aca="false">E60</f>
        <v>9585.2</v>
      </c>
      <c r="V60" s="2" t="s">
        <v>686</v>
      </c>
      <c r="W60" s="14" t="str">
        <f aca="false">CONCATENATE(L60,V60,M60)</f>
        <v>65 - REPR ASS JURIDICO</v>
      </c>
      <c r="X60" s="24" t="s">
        <v>103</v>
      </c>
      <c r="Y60" s="2" t="str">
        <f aca="false">IFERROR(VLOOKUP(X60,INDICE!$A$2:$H$999,6,0),"VERBA NOVA")</f>
        <v>3.1.90.01</v>
      </c>
      <c r="Z60" s="2" t="str">
        <f aca="false">IFERROR(VLOOKUP(X60,INDICE!$A$2:$H$999,7,0),"VERBA NOVA")</f>
        <v>3.1.90.01.10</v>
      </c>
      <c r="AA60" s="13" t="n">
        <f aca="false">IF(K60="P",U60*1,U60*-1)</f>
        <v>9585.2</v>
      </c>
      <c r="AB60" s="2" t="n">
        <f aca="false">IFERROR(VLOOKUP(R60,INDICE!$I$2:$J$999,2,0),"VERBA NOVA")</f>
        <v>9008</v>
      </c>
    </row>
    <row r="61" customFormat="false" ht="14.65" hidden="false" customHeight="false" outlineLevel="0" collapsed="false">
      <c r="A61" s="2" t="s">
        <v>11</v>
      </c>
      <c r="B61" s="2" t="n">
        <v>131</v>
      </c>
      <c r="C61" s="1" t="s">
        <v>166</v>
      </c>
      <c r="D61" s="2" t="n">
        <v>31</v>
      </c>
      <c r="E61" s="2" t="n">
        <v>25681.63</v>
      </c>
      <c r="F61" s="2" t="s">
        <v>16</v>
      </c>
      <c r="G61" s="5" t="s">
        <v>20</v>
      </c>
      <c r="H61" s="54" t="n">
        <v>45282</v>
      </c>
      <c r="I61" s="2" t="n">
        <v>24</v>
      </c>
      <c r="J61" s="2" t="s">
        <v>685</v>
      </c>
      <c r="K61" s="2" t="str">
        <f aca="false">A61</f>
        <v>P</v>
      </c>
      <c r="L61" s="2" t="n">
        <f aca="false">B61</f>
        <v>131</v>
      </c>
      <c r="M61" s="14" t="str">
        <f aca="false">C61</f>
        <v>QUINQUENIO</v>
      </c>
      <c r="N61" s="14" t="str">
        <f aca="false">W61</f>
        <v>131 - QUINQUENIO</v>
      </c>
      <c r="O61" s="2" t="n">
        <f aca="false">AB61</f>
        <v>9008</v>
      </c>
      <c r="P61" s="2" t="str">
        <f aca="false">Y61</f>
        <v>3.1.90.01</v>
      </c>
      <c r="Q61" s="2" t="str">
        <f aca="false">Z61</f>
        <v>3.1.90.01.34</v>
      </c>
      <c r="R61" s="5" t="str">
        <f aca="false">G61</f>
        <v>INATIVOS E PENSIONISTAS FUNDAÇÃO DE CULTURA</v>
      </c>
      <c r="S61" s="2" t="str">
        <f aca="false">F61</f>
        <v>APO</v>
      </c>
      <c r="T61" s="56" t="n">
        <f aca="false">AA61</f>
        <v>25681.63</v>
      </c>
      <c r="U61" s="57" t="n">
        <f aca="false">E61</f>
        <v>25681.63</v>
      </c>
      <c r="V61" s="2" t="s">
        <v>686</v>
      </c>
      <c r="W61" s="14" t="str">
        <f aca="false">CONCATENATE(L61,V61,M61)</f>
        <v>131 - QUINQUENIO</v>
      </c>
      <c r="X61" s="24" t="s">
        <v>165</v>
      </c>
      <c r="Y61" s="2" t="str">
        <f aca="false">IFERROR(VLOOKUP(X61,INDICE!$A$2:$H$999,6,0),"VERBA NOVA")</f>
        <v>3.1.90.01</v>
      </c>
      <c r="Z61" s="2" t="str">
        <f aca="false">IFERROR(VLOOKUP(X61,INDICE!$A$2:$H$999,7,0),"VERBA NOVA")</f>
        <v>3.1.90.01.34</v>
      </c>
      <c r="AA61" s="13" t="n">
        <f aca="false">IF(K61="P",U61*1,U61*-1)</f>
        <v>25681.63</v>
      </c>
      <c r="AB61" s="2" t="n">
        <f aca="false">IFERROR(VLOOKUP(R61,INDICE!$I$2:$J$999,2,0),"VERBA NOVA")</f>
        <v>9008</v>
      </c>
    </row>
    <row r="62" customFormat="false" ht="14.65" hidden="false" customHeight="false" outlineLevel="0" collapsed="false">
      <c r="A62" s="2" t="s">
        <v>11</v>
      </c>
      <c r="B62" s="2" t="n">
        <v>142</v>
      </c>
      <c r="C62" s="1" t="s">
        <v>183</v>
      </c>
      <c r="D62" s="2" t="n">
        <v>1</v>
      </c>
      <c r="E62" s="2" t="n">
        <v>138.18</v>
      </c>
      <c r="F62" s="2" t="s">
        <v>16</v>
      </c>
      <c r="G62" s="5" t="s">
        <v>20</v>
      </c>
      <c r="H62" s="54" t="n">
        <v>45282</v>
      </c>
      <c r="I62" s="2" t="n">
        <v>24</v>
      </c>
      <c r="J62" s="2" t="s">
        <v>685</v>
      </c>
      <c r="K62" s="2" t="str">
        <f aca="false">A62</f>
        <v>P</v>
      </c>
      <c r="L62" s="2" t="n">
        <f aca="false">B62</f>
        <v>142</v>
      </c>
      <c r="M62" s="14" t="str">
        <f aca="false">C62</f>
        <v>ADICIONAL PERICULOSIDADE</v>
      </c>
      <c r="N62" s="14" t="str">
        <f aca="false">W62</f>
        <v>142 - ADICIONAL PERICULOSIDADE</v>
      </c>
      <c r="O62" s="2" t="n">
        <f aca="false">AB62</f>
        <v>9008</v>
      </c>
      <c r="P62" s="2" t="str">
        <f aca="false">Y62</f>
        <v>3.1.90.01</v>
      </c>
      <c r="Q62" s="2" t="str">
        <f aca="false">Z62</f>
        <v>3.1.90.01.09</v>
      </c>
      <c r="R62" s="5" t="str">
        <f aca="false">G62</f>
        <v>INATIVOS E PENSIONISTAS FUNDAÇÃO DE CULTURA</v>
      </c>
      <c r="S62" s="2" t="str">
        <f aca="false">F62</f>
        <v>APO</v>
      </c>
      <c r="T62" s="56" t="n">
        <f aca="false">AA62</f>
        <v>138.18</v>
      </c>
      <c r="U62" s="57" t="n">
        <f aca="false">E62</f>
        <v>138.18</v>
      </c>
      <c r="V62" s="2" t="s">
        <v>686</v>
      </c>
      <c r="W62" s="14" t="str">
        <f aca="false">CONCATENATE(L62,V62,M62)</f>
        <v>142 - ADICIONAL PERICULOSIDADE</v>
      </c>
      <c r="X62" s="24" t="s">
        <v>182</v>
      </c>
      <c r="Y62" s="2" t="str">
        <f aca="false">IFERROR(VLOOKUP(X62,INDICE!$A$2:$H$999,6,0),"VERBA NOVA")</f>
        <v>3.1.90.01</v>
      </c>
      <c r="Z62" s="2" t="str">
        <f aca="false">IFERROR(VLOOKUP(X62,INDICE!$A$2:$H$999,7,0),"VERBA NOVA")</f>
        <v>3.1.90.01.09</v>
      </c>
      <c r="AA62" s="13" t="n">
        <f aca="false">IF(K62="P",U62*1,U62*-1)</f>
        <v>138.18</v>
      </c>
      <c r="AB62" s="2" t="n">
        <f aca="false">IFERROR(VLOOKUP(R62,INDICE!$I$2:$J$999,2,0),"VERBA NOVA")</f>
        <v>9008</v>
      </c>
    </row>
    <row r="63" customFormat="false" ht="14.65" hidden="false" customHeight="false" outlineLevel="0" collapsed="false">
      <c r="A63" s="2" t="s">
        <v>293</v>
      </c>
      <c r="B63" s="2" t="n">
        <v>516</v>
      </c>
      <c r="C63" s="1" t="s">
        <v>362</v>
      </c>
      <c r="D63" s="2" t="n">
        <v>6</v>
      </c>
      <c r="E63" s="2" t="n">
        <v>2313.27</v>
      </c>
      <c r="F63" s="2" t="s">
        <v>16</v>
      </c>
      <c r="G63" s="5" t="s">
        <v>20</v>
      </c>
      <c r="H63" s="54" t="n">
        <v>45282</v>
      </c>
      <c r="I63" s="2" t="n">
        <v>24</v>
      </c>
      <c r="J63" s="2" t="s">
        <v>685</v>
      </c>
      <c r="K63" s="2" t="str">
        <f aca="false">A63</f>
        <v>D</v>
      </c>
      <c r="L63" s="2" t="n">
        <f aca="false">B63</f>
        <v>516</v>
      </c>
      <c r="M63" s="14" t="str">
        <f aca="false">C63</f>
        <v>IMPOSTO DE RENDA</v>
      </c>
      <c r="N63" s="14" t="str">
        <f aca="false">W63</f>
        <v>516 - IMPOSTO DE RENDA</v>
      </c>
      <c r="P63" s="2" t="str">
        <f aca="false">Y63</f>
        <v>CONSIGNAÇÃO</v>
      </c>
      <c r="Q63" s="2" t="str">
        <f aca="false">Z63</f>
        <v>2.1.8.8.1.01.24</v>
      </c>
      <c r="R63" s="5" t="str">
        <f aca="false">G63</f>
        <v>INATIVOS E PENSIONISTAS FUNDAÇÃO DE CULTURA</v>
      </c>
      <c r="S63" s="2" t="str">
        <f aca="false">F63</f>
        <v>APO</v>
      </c>
      <c r="T63" s="56" t="n">
        <f aca="false">AA63</f>
        <v>-2313.27</v>
      </c>
      <c r="U63" s="57" t="n">
        <f aca="false">E63</f>
        <v>2313.27</v>
      </c>
      <c r="V63" s="2" t="s">
        <v>686</v>
      </c>
      <c r="W63" s="14" t="str">
        <f aca="false">CONCATENATE(L63,V63,M63)</f>
        <v>516 - IMPOSTO DE RENDA</v>
      </c>
      <c r="X63" s="24" t="n">
        <v>516</v>
      </c>
      <c r="Y63" s="2" t="str">
        <f aca="false">IFERROR(VLOOKUP(X63,INDICE!$A$2:$H$999,6,0),"VERBA NOVA")</f>
        <v>CONSIGNAÇÃO</v>
      </c>
      <c r="Z63" s="2" t="str">
        <f aca="false">IFERROR(VLOOKUP(X63,INDICE!$A$2:$H$999,7,0),"VERBA NOVA")</f>
        <v>2.1.8.8.1.01.24</v>
      </c>
      <c r="AA63" s="13" t="n">
        <f aca="false">IF(K63="P",U63*1,U63*-1)</f>
        <v>-2313.27</v>
      </c>
      <c r="AB63" s="2" t="n">
        <f aca="false">IFERROR(VLOOKUP(R63,INDICE!$I$2:$J$999,2,0),"VERBA NOVA")</f>
        <v>9008</v>
      </c>
    </row>
    <row r="64" customFormat="false" ht="14.65" hidden="false" customHeight="false" outlineLevel="0" collapsed="false">
      <c r="A64" s="2" t="s">
        <v>293</v>
      </c>
      <c r="B64" s="2" t="n">
        <v>593</v>
      </c>
      <c r="C64" s="1" t="s">
        <v>399</v>
      </c>
      <c r="D64" s="2" t="n">
        <v>2</v>
      </c>
      <c r="E64" s="2" t="n">
        <v>60</v>
      </c>
      <c r="F64" s="2" t="s">
        <v>16</v>
      </c>
      <c r="G64" s="5" t="s">
        <v>20</v>
      </c>
      <c r="H64" s="54" t="n">
        <v>45282</v>
      </c>
      <c r="I64" s="2" t="n">
        <v>24</v>
      </c>
      <c r="J64" s="2" t="s">
        <v>685</v>
      </c>
      <c r="K64" s="2" t="str">
        <f aca="false">A64</f>
        <v>D</v>
      </c>
      <c r="L64" s="2" t="n">
        <f aca="false">B64</f>
        <v>593</v>
      </c>
      <c r="M64" s="14" t="str">
        <f aca="false">C64</f>
        <v>ASS ADVOGADOS - AJU</v>
      </c>
      <c r="N64" s="14" t="str">
        <f aca="false">W64</f>
        <v>593 - ASS ADVOGADOS - AJU</v>
      </c>
      <c r="P64" s="2" t="str">
        <f aca="false">Y64</f>
        <v>CONSIGNAÇÃO</v>
      </c>
      <c r="Q64" s="2" t="str">
        <f aca="false">Z64</f>
        <v>2.1.8.8.1.12.03</v>
      </c>
      <c r="R64" s="5" t="str">
        <f aca="false">G64</f>
        <v>INATIVOS E PENSIONISTAS FUNDAÇÃO DE CULTURA</v>
      </c>
      <c r="S64" s="2" t="str">
        <f aca="false">F64</f>
        <v>APO</v>
      </c>
      <c r="T64" s="56" t="n">
        <f aca="false">AA64</f>
        <v>-60</v>
      </c>
      <c r="U64" s="57" t="n">
        <f aca="false">E64</f>
        <v>60</v>
      </c>
      <c r="V64" s="2" t="s">
        <v>686</v>
      </c>
      <c r="W64" s="14" t="str">
        <f aca="false">CONCATENATE(L64,V64,M64)</f>
        <v>593 - ASS ADVOGADOS - AJU</v>
      </c>
      <c r="X64" s="24" t="n">
        <v>593</v>
      </c>
      <c r="Y64" s="2" t="str">
        <f aca="false">IFERROR(VLOOKUP(X64,INDICE!$A$2:$H$999,6,0),"VERBA NOVA")</f>
        <v>CONSIGNAÇÃO</v>
      </c>
      <c r="Z64" s="2" t="str">
        <f aca="false">IFERROR(VLOOKUP(X64,INDICE!$A$2:$H$999,7,0),"VERBA NOVA")</f>
        <v>2.1.8.8.1.12.03</v>
      </c>
      <c r="AA64" s="13" t="n">
        <f aca="false">IF(K64="P",U64*1,U64*-1)</f>
        <v>-60</v>
      </c>
      <c r="AB64" s="2" t="n">
        <f aca="false">IFERROR(VLOOKUP(R64,INDICE!$I$2:$J$999,2,0),"VERBA NOVA")</f>
        <v>9008</v>
      </c>
    </row>
    <row r="65" customFormat="false" ht="14.65" hidden="false" customHeight="false" outlineLevel="0" collapsed="false">
      <c r="A65" s="2" t="s">
        <v>293</v>
      </c>
      <c r="B65" s="2" t="n">
        <v>652</v>
      </c>
      <c r="C65" s="1" t="s">
        <v>441</v>
      </c>
      <c r="D65" s="2" t="n">
        <v>1</v>
      </c>
      <c r="E65" s="2" t="n">
        <v>291.81</v>
      </c>
      <c r="F65" s="2" t="s">
        <v>16</v>
      </c>
      <c r="G65" s="5" t="s">
        <v>20</v>
      </c>
      <c r="H65" s="54" t="n">
        <v>45282</v>
      </c>
      <c r="I65" s="2" t="n">
        <v>24</v>
      </c>
      <c r="J65" s="2" t="s">
        <v>685</v>
      </c>
      <c r="K65" s="2" t="str">
        <f aca="false">A65</f>
        <v>D</v>
      </c>
      <c r="L65" s="2" t="n">
        <f aca="false">B65</f>
        <v>652</v>
      </c>
      <c r="M65" s="14" t="str">
        <f aca="false">C65</f>
        <v>BANCO DO BRASIL</v>
      </c>
      <c r="N65" s="14" t="str">
        <f aca="false">W65</f>
        <v>652 - BANCO DO BRASIL</v>
      </c>
      <c r="P65" s="2" t="str">
        <f aca="false">Y65</f>
        <v>CONSIGNAÇÃO</v>
      </c>
      <c r="Q65" s="2" t="str">
        <f aca="false">Z65</f>
        <v>2.1.8.8.1.10.05</v>
      </c>
      <c r="R65" s="5" t="str">
        <f aca="false">G65</f>
        <v>INATIVOS E PENSIONISTAS FUNDAÇÃO DE CULTURA</v>
      </c>
      <c r="S65" s="2" t="str">
        <f aca="false">F65</f>
        <v>APO</v>
      </c>
      <c r="T65" s="56" t="n">
        <f aca="false">AA65</f>
        <v>-291.81</v>
      </c>
      <c r="U65" s="57" t="n">
        <f aca="false">E65</f>
        <v>291.81</v>
      </c>
      <c r="V65" s="2" t="s">
        <v>686</v>
      </c>
      <c r="W65" s="14" t="str">
        <f aca="false">CONCATENATE(L65,V65,M65)</f>
        <v>652 - BANCO DO BRASIL</v>
      </c>
      <c r="X65" s="24" t="n">
        <v>652</v>
      </c>
      <c r="Y65" s="2" t="str">
        <f aca="false">IFERROR(VLOOKUP(X65,INDICE!$A$2:$H$999,6,0),"VERBA NOVA")</f>
        <v>CONSIGNAÇÃO</v>
      </c>
      <c r="Z65" s="2" t="str">
        <f aca="false">IFERROR(VLOOKUP(X65,INDICE!$A$2:$H$999,7,0),"VERBA NOVA")</f>
        <v>2.1.8.8.1.10.05</v>
      </c>
      <c r="AA65" s="13" t="n">
        <f aca="false">IF(K65="P",U65*1,U65*-1)</f>
        <v>-291.81</v>
      </c>
      <c r="AB65" s="2" t="n">
        <f aca="false">IFERROR(VLOOKUP(R65,INDICE!$I$2:$J$999,2,0),"VERBA NOVA")</f>
        <v>9008</v>
      </c>
    </row>
    <row r="66" customFormat="false" ht="14.65" hidden="false" customHeight="false" outlineLevel="0" collapsed="false">
      <c r="A66" s="2" t="s">
        <v>293</v>
      </c>
      <c r="B66" s="2" t="n">
        <v>687</v>
      </c>
      <c r="C66" s="1" t="s">
        <v>452</v>
      </c>
      <c r="D66" s="2" t="n">
        <v>6</v>
      </c>
      <c r="E66" s="2" t="n">
        <v>3402.65</v>
      </c>
      <c r="F66" s="2" t="s">
        <v>16</v>
      </c>
      <c r="G66" s="5" t="s">
        <v>20</v>
      </c>
      <c r="H66" s="54" t="n">
        <v>45282</v>
      </c>
      <c r="I66" s="2" t="n">
        <v>24</v>
      </c>
      <c r="J66" s="2" t="s">
        <v>685</v>
      </c>
      <c r="K66" s="2" t="str">
        <f aca="false">A66</f>
        <v>D</v>
      </c>
      <c r="L66" s="2" t="n">
        <f aca="false">B66</f>
        <v>687</v>
      </c>
      <c r="M66" s="14" t="str">
        <f aca="false">C66</f>
        <v>EMP BRADESCO</v>
      </c>
      <c r="N66" s="14" t="str">
        <f aca="false">W66</f>
        <v>687 - EMP BRADESCO</v>
      </c>
      <c r="P66" s="2" t="str">
        <f aca="false">Y66</f>
        <v>CONSIGNAÇÃO</v>
      </c>
      <c r="Q66" s="2" t="str">
        <f aca="false">Z66</f>
        <v>2.1.8.8.1.10.02</v>
      </c>
      <c r="R66" s="5" t="str">
        <f aca="false">G66</f>
        <v>INATIVOS E PENSIONISTAS FUNDAÇÃO DE CULTURA</v>
      </c>
      <c r="S66" s="2" t="str">
        <f aca="false">F66</f>
        <v>APO</v>
      </c>
      <c r="T66" s="56" t="n">
        <f aca="false">AA66</f>
        <v>-3402.65</v>
      </c>
      <c r="U66" s="57" t="n">
        <f aca="false">E66</f>
        <v>3402.65</v>
      </c>
      <c r="V66" s="2" t="s">
        <v>686</v>
      </c>
      <c r="W66" s="14" t="str">
        <f aca="false">CONCATENATE(L66,V66,M66)</f>
        <v>687 - EMP BRADESCO</v>
      </c>
      <c r="X66" s="24" t="n">
        <v>687</v>
      </c>
      <c r="Y66" s="2" t="str">
        <f aca="false">IFERROR(VLOOKUP(X66,INDICE!$A$2:$H$999,6,0),"VERBA NOVA")</f>
        <v>CONSIGNAÇÃO</v>
      </c>
      <c r="Z66" s="2" t="str">
        <f aca="false">IFERROR(VLOOKUP(X66,INDICE!$A$2:$H$999,7,0),"VERBA NOVA")</f>
        <v>2.1.8.8.1.10.02</v>
      </c>
      <c r="AA66" s="13" t="n">
        <f aca="false">IF(K66="P",U66*1,U66*-1)</f>
        <v>-3402.65</v>
      </c>
      <c r="AB66" s="2" t="n">
        <f aca="false">IFERROR(VLOOKUP(R66,INDICE!$I$2:$J$999,2,0),"VERBA NOVA")</f>
        <v>9008</v>
      </c>
    </row>
    <row r="67" customFormat="false" ht="14.65" hidden="false" customHeight="false" outlineLevel="0" collapsed="false">
      <c r="A67" s="2" t="s">
        <v>293</v>
      </c>
      <c r="B67" s="2" t="n">
        <v>755</v>
      </c>
      <c r="C67" s="1" t="s">
        <v>501</v>
      </c>
      <c r="D67" s="2" t="n">
        <v>12</v>
      </c>
      <c r="E67" s="2" t="n">
        <v>675.6</v>
      </c>
      <c r="F67" s="2" t="s">
        <v>16</v>
      </c>
      <c r="G67" s="5" t="s">
        <v>20</v>
      </c>
      <c r="H67" s="54" t="n">
        <v>45282</v>
      </c>
      <c r="I67" s="2" t="n">
        <v>24</v>
      </c>
      <c r="J67" s="2" t="s">
        <v>685</v>
      </c>
      <c r="K67" s="2" t="str">
        <f aca="false">A67</f>
        <v>D</v>
      </c>
      <c r="L67" s="2" t="n">
        <f aca="false">B67</f>
        <v>755</v>
      </c>
      <c r="M67" s="14" t="str">
        <f aca="false">C67</f>
        <v>CO-PARTICIPACAO SAUDE REC</v>
      </c>
      <c r="N67" s="14" t="str">
        <f aca="false">W67</f>
        <v>755 - CO-PARTICIPACAO SAUDE REC</v>
      </c>
      <c r="P67" s="2" t="str">
        <f aca="false">Y67</f>
        <v>CONSIGNAÇÃO</v>
      </c>
      <c r="Q67" s="2" t="str">
        <f aca="false">Z67</f>
        <v>2.1.8.8.1.18.07</v>
      </c>
      <c r="R67" s="5" t="str">
        <f aca="false">G67</f>
        <v>INATIVOS E PENSIONISTAS FUNDAÇÃO DE CULTURA</v>
      </c>
      <c r="S67" s="2" t="str">
        <f aca="false">F67</f>
        <v>APO</v>
      </c>
      <c r="T67" s="56" t="n">
        <f aca="false">AA67</f>
        <v>-675.6</v>
      </c>
      <c r="U67" s="57" t="n">
        <f aca="false">E67</f>
        <v>675.6</v>
      </c>
      <c r="V67" s="2" t="s">
        <v>686</v>
      </c>
      <c r="W67" s="14" t="str">
        <f aca="false">CONCATENATE(L67,V67,M67)</f>
        <v>755 - CO-PARTICIPACAO SAUDE REC</v>
      </c>
      <c r="X67" s="24" t="n">
        <v>755</v>
      </c>
      <c r="Y67" s="2" t="str">
        <f aca="false">IFERROR(VLOOKUP(X67,INDICE!$A$2:$H$999,6,0),"VERBA NOVA")</f>
        <v>CONSIGNAÇÃO</v>
      </c>
      <c r="Z67" s="2" t="str">
        <f aca="false">IFERROR(VLOOKUP(X67,INDICE!$A$2:$H$999,7,0),"VERBA NOVA")</f>
        <v>2.1.8.8.1.18.07</v>
      </c>
      <c r="AA67" s="13" t="n">
        <f aca="false">IF(K67="P",U67*1,U67*-1)</f>
        <v>-675.6</v>
      </c>
      <c r="AB67" s="2" t="n">
        <f aca="false">IFERROR(VLOOKUP(R67,INDICE!$I$2:$J$999,2,0),"VERBA NOVA")</f>
        <v>9008</v>
      </c>
    </row>
    <row r="68" customFormat="false" ht="14.65" hidden="false" customHeight="false" outlineLevel="0" collapsed="false">
      <c r="A68" s="2" t="s">
        <v>293</v>
      </c>
      <c r="B68" s="2" t="n">
        <v>790</v>
      </c>
      <c r="C68" s="1" t="s">
        <v>525</v>
      </c>
      <c r="D68" s="2" t="n">
        <v>3</v>
      </c>
      <c r="E68" s="2" t="n">
        <v>1625.4</v>
      </c>
      <c r="F68" s="2" t="s">
        <v>16</v>
      </c>
      <c r="G68" s="5" t="s">
        <v>20</v>
      </c>
      <c r="H68" s="54" t="n">
        <v>45282</v>
      </c>
      <c r="I68" s="2" t="n">
        <v>24</v>
      </c>
      <c r="J68" s="2" t="s">
        <v>685</v>
      </c>
      <c r="K68" s="2" t="str">
        <f aca="false">A68</f>
        <v>D</v>
      </c>
      <c r="L68" s="2" t="n">
        <f aca="false">B68</f>
        <v>790</v>
      </c>
      <c r="M68" s="14" t="str">
        <f aca="false">C68</f>
        <v>CONTR RECIPREV</v>
      </c>
      <c r="N68" s="14" t="str">
        <f aca="false">W68</f>
        <v>790 - CONTR RECIPREV</v>
      </c>
      <c r="P68" s="2" t="str">
        <f aca="false">Y68</f>
        <v>CONSIGNAÇÃO</v>
      </c>
      <c r="Q68" s="2" t="str">
        <f aca="false">Z68</f>
        <v>2.1.8.8.2.01.01</v>
      </c>
      <c r="R68" s="5" t="str">
        <f aca="false">G68</f>
        <v>INATIVOS E PENSIONISTAS FUNDAÇÃO DE CULTURA</v>
      </c>
      <c r="S68" s="2" t="str">
        <f aca="false">F68</f>
        <v>APO</v>
      </c>
      <c r="T68" s="56" t="n">
        <f aca="false">AA68</f>
        <v>-1625.4</v>
      </c>
      <c r="U68" s="57" t="n">
        <f aca="false">E68</f>
        <v>1625.4</v>
      </c>
      <c r="V68" s="2" t="s">
        <v>686</v>
      </c>
      <c r="W68" s="14" t="str">
        <f aca="false">CONCATENATE(L68,V68,M68)</f>
        <v>790 - CONTR RECIPREV</v>
      </c>
      <c r="X68" s="24" t="n">
        <v>790</v>
      </c>
      <c r="Y68" s="2" t="str">
        <f aca="false">IFERROR(VLOOKUP(X68,INDICE!$A$2:$H$999,6,0),"VERBA NOVA")</f>
        <v>CONSIGNAÇÃO</v>
      </c>
      <c r="Z68" s="2" t="str">
        <f aca="false">IFERROR(VLOOKUP(X68,INDICE!$A$2:$H$999,7,0),"VERBA NOVA")</f>
        <v>2.1.8.8.2.01.01</v>
      </c>
      <c r="AA68" s="13" t="n">
        <f aca="false">IF(K68="P",U68*1,U68*-1)</f>
        <v>-1625.4</v>
      </c>
      <c r="AB68" s="2" t="n">
        <f aca="false">IFERROR(VLOOKUP(R68,INDICE!$I$2:$J$999,2,0),"VERBA NOVA")</f>
        <v>9008</v>
      </c>
    </row>
    <row r="69" customFormat="false" ht="14.65" hidden="false" customHeight="false" outlineLevel="0" collapsed="false">
      <c r="A69" s="2" t="s">
        <v>293</v>
      </c>
      <c r="B69" s="2" t="n">
        <v>578</v>
      </c>
      <c r="C69" s="1" t="s">
        <v>693</v>
      </c>
      <c r="D69" s="2" t="n">
        <v>3</v>
      </c>
      <c r="E69" s="2" t="n">
        <v>158.4</v>
      </c>
      <c r="F69" s="2" t="s">
        <v>16</v>
      </c>
      <c r="G69" s="5" t="s">
        <v>20</v>
      </c>
      <c r="H69" s="54" t="n">
        <v>45282</v>
      </c>
      <c r="I69" s="2" t="n">
        <v>24</v>
      </c>
      <c r="J69" s="2" t="s">
        <v>685</v>
      </c>
      <c r="K69" s="2" t="str">
        <f aca="false">A69</f>
        <v>D</v>
      </c>
      <c r="L69" s="2" t="n">
        <f aca="false">B69</f>
        <v>578</v>
      </c>
      <c r="M69" s="14" t="str">
        <f aca="false">C69</f>
        <v>ASS SERVIDORES PCR</v>
      </c>
      <c r="N69" s="14" t="str">
        <f aca="false">W69</f>
        <v>578 - ASS SERVIDORES PCR</v>
      </c>
      <c r="P69" s="2" t="str">
        <f aca="false">Y69</f>
        <v>CONSIGNAÇÃO</v>
      </c>
      <c r="Q69" s="2" t="str">
        <f aca="false">Z69</f>
        <v>2.1.8.8.1.12.14</v>
      </c>
      <c r="R69" s="5" t="str">
        <f aca="false">G69</f>
        <v>INATIVOS E PENSIONISTAS FUNDAÇÃO DE CULTURA</v>
      </c>
      <c r="S69" s="2" t="str">
        <f aca="false">F69</f>
        <v>APO</v>
      </c>
      <c r="T69" s="56" t="n">
        <f aca="false">AA69</f>
        <v>-158.4</v>
      </c>
      <c r="U69" s="57" t="n">
        <f aca="false">E69</f>
        <v>158.4</v>
      </c>
      <c r="V69" s="2" t="s">
        <v>686</v>
      </c>
      <c r="W69" s="14" t="str">
        <f aca="false">CONCATENATE(L69,V69,M69)</f>
        <v>578 - ASS SERVIDORES PCR</v>
      </c>
      <c r="X69" s="24" t="n">
        <v>578</v>
      </c>
      <c r="Y69" s="2" t="str">
        <f aca="false">IFERROR(VLOOKUP(X69,INDICE!$A$2:$H$999,6,0),"VERBA NOVA")</f>
        <v>CONSIGNAÇÃO</v>
      </c>
      <c r="Z69" s="2" t="str">
        <f aca="false">IFERROR(VLOOKUP(X69,INDICE!$A$2:$H$999,7,0),"VERBA NOVA")</f>
        <v>2.1.8.8.1.12.14</v>
      </c>
      <c r="AA69" s="13" t="n">
        <f aca="false">IF(K69="P",U69*1,U69*-1)</f>
        <v>-158.4</v>
      </c>
      <c r="AB69" s="2" t="n">
        <f aca="false">IFERROR(VLOOKUP(R69,INDICE!$I$2:$J$999,2,0),"VERBA NOVA")</f>
        <v>9008</v>
      </c>
    </row>
    <row r="70" customFormat="false" ht="14.65" hidden="false" customHeight="false" outlineLevel="0" collapsed="false">
      <c r="A70" s="2" t="s">
        <v>293</v>
      </c>
      <c r="B70" s="2" t="n">
        <v>594</v>
      </c>
      <c r="C70" s="1" t="s">
        <v>401</v>
      </c>
      <c r="D70" s="2" t="n">
        <v>3</v>
      </c>
      <c r="E70" s="2" t="n">
        <v>375</v>
      </c>
      <c r="F70" s="2" t="s">
        <v>16</v>
      </c>
      <c r="G70" s="5" t="s">
        <v>20</v>
      </c>
      <c r="H70" s="54" t="n">
        <v>45282</v>
      </c>
      <c r="I70" s="2" t="n">
        <v>24</v>
      </c>
      <c r="J70" s="2" t="s">
        <v>685</v>
      </c>
      <c r="K70" s="2" t="str">
        <f aca="false">A70</f>
        <v>D</v>
      </c>
      <c r="L70" s="2" t="n">
        <f aca="false">B70</f>
        <v>594</v>
      </c>
      <c r="M70" s="14" t="str">
        <f aca="false">C70</f>
        <v>APSE ASSOC PE SERV ESTADO</v>
      </c>
      <c r="N70" s="14" t="str">
        <f aca="false">W70</f>
        <v>594 - APSE ASSOC PE SERV ESTADO</v>
      </c>
      <c r="P70" s="2" t="str">
        <f aca="false">Y70</f>
        <v>CONSIGNAÇÃO</v>
      </c>
      <c r="Q70" s="2" t="str">
        <f aca="false">Z70</f>
        <v>2.1.8.8.1.12.04</v>
      </c>
      <c r="R70" s="5" t="str">
        <f aca="false">G70</f>
        <v>INATIVOS E PENSIONISTAS FUNDAÇÃO DE CULTURA</v>
      </c>
      <c r="S70" s="2" t="str">
        <f aca="false">F70</f>
        <v>APO</v>
      </c>
      <c r="T70" s="56" t="n">
        <f aca="false">AA70</f>
        <v>-375</v>
      </c>
      <c r="U70" s="57" t="n">
        <f aca="false">E70</f>
        <v>375</v>
      </c>
      <c r="V70" s="2" t="s">
        <v>686</v>
      </c>
      <c r="W70" s="14" t="str">
        <f aca="false">CONCATENATE(L70,V70,M70)</f>
        <v>594 - APSE ASSOC PE SERV ESTADO</v>
      </c>
      <c r="X70" s="24" t="n">
        <v>594</v>
      </c>
      <c r="Y70" s="2" t="str">
        <f aca="false">IFERROR(VLOOKUP(X70,INDICE!$A$2:$H$999,6,0),"VERBA NOVA")</f>
        <v>CONSIGNAÇÃO</v>
      </c>
      <c r="Z70" s="2" t="str">
        <f aca="false">IFERROR(VLOOKUP(X70,INDICE!$A$2:$H$999,7,0),"VERBA NOVA")</f>
        <v>2.1.8.8.1.12.04</v>
      </c>
      <c r="AA70" s="13" t="n">
        <f aca="false">IF(K70="P",U70*1,U70*-1)</f>
        <v>-375</v>
      </c>
      <c r="AB70" s="2" t="n">
        <f aca="false">IFERROR(VLOOKUP(R70,INDICE!$I$2:$J$999,2,0),"VERBA NOVA")</f>
        <v>9008</v>
      </c>
    </row>
    <row r="71" customFormat="false" ht="14.65" hidden="false" customHeight="false" outlineLevel="0" collapsed="false">
      <c r="A71" s="2" t="s">
        <v>293</v>
      </c>
      <c r="B71" s="2" t="n">
        <v>684</v>
      </c>
      <c r="C71" s="1" t="s">
        <v>695</v>
      </c>
      <c r="D71" s="2" t="n">
        <v>10</v>
      </c>
      <c r="E71" s="2" t="n">
        <v>560.74</v>
      </c>
      <c r="F71" s="2" t="s">
        <v>16</v>
      </c>
      <c r="G71" s="5" t="s">
        <v>20</v>
      </c>
      <c r="H71" s="54" t="n">
        <v>45282</v>
      </c>
      <c r="I71" s="2" t="n">
        <v>24</v>
      </c>
      <c r="J71" s="2" t="s">
        <v>685</v>
      </c>
      <c r="K71" s="2" t="str">
        <f aca="false">A71</f>
        <v>D</v>
      </c>
      <c r="L71" s="2" t="n">
        <f aca="false">B71</f>
        <v>684</v>
      </c>
      <c r="M71" s="14" t="str">
        <f aca="false">C71</f>
        <v>SIND SERV PUBL MUNICI</v>
      </c>
      <c r="N71" s="14" t="str">
        <f aca="false">W71</f>
        <v>684 - SIND SERV PUBL MUNICI</v>
      </c>
      <c r="P71" s="2" t="str">
        <f aca="false">Y71</f>
        <v>CONSIGNAÇÃO</v>
      </c>
      <c r="Q71" s="2" t="str">
        <f aca="false">Z71</f>
        <v>2.1.8.8.1.16.04</v>
      </c>
      <c r="R71" s="5" t="str">
        <f aca="false">G71</f>
        <v>INATIVOS E PENSIONISTAS FUNDAÇÃO DE CULTURA</v>
      </c>
      <c r="S71" s="2" t="str">
        <f aca="false">F71</f>
        <v>APO</v>
      </c>
      <c r="T71" s="56" t="n">
        <f aca="false">AA71</f>
        <v>-560.74</v>
      </c>
      <c r="U71" s="57" t="n">
        <f aca="false">E71</f>
        <v>560.74</v>
      </c>
      <c r="V71" s="2" t="s">
        <v>686</v>
      </c>
      <c r="W71" s="14" t="str">
        <f aca="false">CONCATENATE(L71,V71,M71)</f>
        <v>684 - SIND SERV PUBL MUNICI</v>
      </c>
      <c r="X71" s="24" t="n">
        <v>684</v>
      </c>
      <c r="Y71" s="2" t="str">
        <f aca="false">IFERROR(VLOOKUP(X71,INDICE!$A$2:$H$999,6,0),"VERBA NOVA")</f>
        <v>CONSIGNAÇÃO</v>
      </c>
      <c r="Z71" s="2" t="str">
        <f aca="false">IFERROR(VLOOKUP(X71,INDICE!$A$2:$H$999,7,0),"VERBA NOVA")</f>
        <v>2.1.8.8.1.16.04</v>
      </c>
      <c r="AA71" s="13" t="n">
        <f aca="false">IF(K71="P",U71*1,U71*-1)</f>
        <v>-560.74</v>
      </c>
      <c r="AB71" s="2" t="n">
        <f aca="false">IFERROR(VLOOKUP(R71,INDICE!$I$2:$J$999,2,0),"VERBA NOVA")</f>
        <v>9008</v>
      </c>
    </row>
    <row r="72" customFormat="false" ht="14.65" hidden="false" customHeight="false" outlineLevel="0" collapsed="false">
      <c r="A72" s="2" t="s">
        <v>293</v>
      </c>
      <c r="B72" s="2" t="n">
        <v>724</v>
      </c>
      <c r="C72" s="1" t="s">
        <v>478</v>
      </c>
      <c r="D72" s="2" t="n">
        <v>2</v>
      </c>
      <c r="E72" s="2" t="n">
        <v>163.98</v>
      </c>
      <c r="F72" s="2" t="s">
        <v>16</v>
      </c>
      <c r="G72" s="5" t="s">
        <v>20</v>
      </c>
      <c r="H72" s="54" t="n">
        <v>45282</v>
      </c>
      <c r="I72" s="2" t="n">
        <v>24</v>
      </c>
      <c r="J72" s="2" t="s">
        <v>685</v>
      </c>
      <c r="K72" s="2" t="str">
        <f aca="false">A72</f>
        <v>D</v>
      </c>
      <c r="L72" s="2" t="n">
        <f aca="false">B72</f>
        <v>724</v>
      </c>
      <c r="M72" s="14" t="str">
        <f aca="false">C72</f>
        <v>AMERICAN LIFE CIA SEGUROS</v>
      </c>
      <c r="N72" s="14" t="str">
        <f aca="false">W72</f>
        <v>724 - AMERICAN LIFE CIA SEGUROS</v>
      </c>
      <c r="P72" s="2" t="str">
        <f aca="false">Y72</f>
        <v>CONSIGNAÇÃO</v>
      </c>
      <c r="Q72" s="2" t="str">
        <f aca="false">Z72</f>
        <v>2.1.8.8.1.14.20</v>
      </c>
      <c r="R72" s="5" t="str">
        <f aca="false">G72</f>
        <v>INATIVOS E PENSIONISTAS FUNDAÇÃO DE CULTURA</v>
      </c>
      <c r="S72" s="2" t="str">
        <f aca="false">F72</f>
        <v>APO</v>
      </c>
      <c r="T72" s="56" t="n">
        <f aca="false">AA72</f>
        <v>-163.98</v>
      </c>
      <c r="U72" s="57" t="n">
        <f aca="false">E72</f>
        <v>163.98</v>
      </c>
      <c r="V72" s="2" t="s">
        <v>686</v>
      </c>
      <c r="W72" s="14" t="str">
        <f aca="false">CONCATENATE(L72,V72,M72)</f>
        <v>724 - AMERICAN LIFE CIA SEGUROS</v>
      </c>
      <c r="X72" s="24" t="n">
        <v>724</v>
      </c>
      <c r="Y72" s="2" t="str">
        <f aca="false">IFERROR(VLOOKUP(X72,INDICE!$A$2:$H$999,6,0),"VERBA NOVA")</f>
        <v>CONSIGNAÇÃO</v>
      </c>
      <c r="Z72" s="2" t="str">
        <f aca="false">IFERROR(VLOOKUP(X72,INDICE!$A$2:$H$999,7,0),"VERBA NOVA")</f>
        <v>2.1.8.8.1.14.20</v>
      </c>
      <c r="AA72" s="13" t="n">
        <f aca="false">IF(K72="P",U72*1,U72*-1)</f>
        <v>-163.98</v>
      </c>
      <c r="AB72" s="2" t="n">
        <f aca="false">IFERROR(VLOOKUP(R72,INDICE!$I$2:$J$999,2,0),"VERBA NOVA")</f>
        <v>9008</v>
      </c>
    </row>
    <row r="73" customFormat="false" ht="14.65" hidden="false" customHeight="false" outlineLevel="0" collapsed="false">
      <c r="A73" s="2" t="s">
        <v>293</v>
      </c>
      <c r="B73" s="2" t="n">
        <v>777</v>
      </c>
      <c r="C73" s="1" t="s">
        <v>518</v>
      </c>
      <c r="D73" s="2" t="n">
        <v>20</v>
      </c>
      <c r="E73" s="2" t="n">
        <v>3139.51</v>
      </c>
      <c r="F73" s="2" t="s">
        <v>16</v>
      </c>
      <c r="G73" s="5" t="s">
        <v>20</v>
      </c>
      <c r="H73" s="54" t="n">
        <v>45282</v>
      </c>
      <c r="I73" s="2" t="n">
        <v>24</v>
      </c>
      <c r="J73" s="2" t="s">
        <v>685</v>
      </c>
      <c r="K73" s="2" t="str">
        <f aca="false">A73</f>
        <v>D</v>
      </c>
      <c r="L73" s="2" t="n">
        <f aca="false">B73</f>
        <v>777</v>
      </c>
      <c r="M73" s="14" t="str">
        <f aca="false">C73</f>
        <v>SAUDE RECIFE</v>
      </c>
      <c r="N73" s="14" t="str">
        <f aca="false">W73</f>
        <v>777 - SAUDE RECIFE</v>
      </c>
      <c r="P73" s="2" t="str">
        <f aca="false">Y73</f>
        <v>CONSIGNAÇÃO</v>
      </c>
      <c r="Q73" s="2" t="str">
        <f aca="false">Z73</f>
        <v>2.1.8.8.1.18.07</v>
      </c>
      <c r="R73" s="5" t="str">
        <f aca="false">G73</f>
        <v>INATIVOS E PENSIONISTAS FUNDAÇÃO DE CULTURA</v>
      </c>
      <c r="S73" s="2" t="str">
        <f aca="false">F73</f>
        <v>APO</v>
      </c>
      <c r="T73" s="56" t="n">
        <f aca="false">AA73</f>
        <v>-3139.51</v>
      </c>
      <c r="U73" s="57" t="n">
        <f aca="false">E73</f>
        <v>3139.51</v>
      </c>
      <c r="V73" s="2" t="s">
        <v>686</v>
      </c>
      <c r="W73" s="14" t="str">
        <f aca="false">CONCATENATE(L73,V73,M73)</f>
        <v>777 - SAUDE RECIFE</v>
      </c>
      <c r="X73" s="24" t="n">
        <v>777</v>
      </c>
      <c r="Y73" s="2" t="str">
        <f aca="false">IFERROR(VLOOKUP(X73,INDICE!$A$2:$H$999,6,0),"VERBA NOVA")</f>
        <v>CONSIGNAÇÃO</v>
      </c>
      <c r="Z73" s="2" t="str">
        <f aca="false">IFERROR(VLOOKUP(X73,INDICE!$A$2:$H$999,7,0),"VERBA NOVA")</f>
        <v>2.1.8.8.1.18.07</v>
      </c>
      <c r="AA73" s="13" t="n">
        <f aca="false">IF(K73="P",U73*1,U73*-1)</f>
        <v>-3139.51</v>
      </c>
      <c r="AB73" s="2" t="n">
        <f aca="false">IFERROR(VLOOKUP(R73,INDICE!$I$2:$J$999,2,0),"VERBA NOVA")</f>
        <v>9008</v>
      </c>
    </row>
    <row r="74" customFormat="false" ht="14.65" hidden="false" customHeight="false" outlineLevel="0" collapsed="false">
      <c r="A74" s="2" t="s">
        <v>11</v>
      </c>
      <c r="B74" s="2" t="n">
        <v>294</v>
      </c>
      <c r="C74" s="1" t="s">
        <v>287</v>
      </c>
      <c r="D74" s="2" t="n">
        <v>4</v>
      </c>
      <c r="E74" s="2" t="n">
        <v>17227.01</v>
      </c>
      <c r="F74" s="2" t="s">
        <v>133</v>
      </c>
      <c r="G74" s="5" t="s">
        <v>20</v>
      </c>
      <c r="H74" s="54" t="n">
        <v>45282</v>
      </c>
      <c r="I74" s="2" t="n">
        <v>24</v>
      </c>
      <c r="J74" s="2" t="s">
        <v>685</v>
      </c>
      <c r="K74" s="2" t="str">
        <f aca="false">A74</f>
        <v>P</v>
      </c>
      <c r="L74" s="2" t="n">
        <f aca="false">B74</f>
        <v>294</v>
      </c>
      <c r="M74" s="14" t="str">
        <f aca="false">C74</f>
        <v>PENSAO PREVIDENCIARIA</v>
      </c>
      <c r="N74" s="14" t="str">
        <f aca="false">W74</f>
        <v>294 - PENSAO PREVIDENCIARIA</v>
      </c>
      <c r="O74" s="2" t="n">
        <f aca="false">AB74</f>
        <v>9008</v>
      </c>
      <c r="P74" s="2" t="str">
        <f aca="false">Y74</f>
        <v>3.1.90.03</v>
      </c>
      <c r="Q74" s="2" t="str">
        <f aca="false">Z74</f>
        <v>3.1.90.03.01</v>
      </c>
      <c r="R74" s="5" t="str">
        <f aca="false">G74</f>
        <v>INATIVOS E PENSIONISTAS FUNDAÇÃO DE CULTURA</v>
      </c>
      <c r="S74" s="2" t="str">
        <f aca="false">F74</f>
        <v>PPR</v>
      </c>
      <c r="T74" s="56" t="n">
        <f aca="false">AA74</f>
        <v>17227.01</v>
      </c>
      <c r="U74" s="57" t="n">
        <f aca="false">E74</f>
        <v>17227.01</v>
      </c>
      <c r="V74" s="2" t="s">
        <v>686</v>
      </c>
      <c r="W74" s="14" t="str">
        <f aca="false">CONCATENATE(L74,V74,M74)</f>
        <v>294 - PENSAO PREVIDENCIARIA</v>
      </c>
      <c r="X74" s="24" t="s">
        <v>286</v>
      </c>
      <c r="Y74" s="2" t="str">
        <f aca="false">IFERROR(VLOOKUP(X74,INDICE!$A$2:$H$999,6,0),"VERBA NOVA")</f>
        <v>3.1.90.03</v>
      </c>
      <c r="Z74" s="2" t="str">
        <f aca="false">IFERROR(VLOOKUP(X74,INDICE!$A$2:$H$999,7,0),"VERBA NOVA")</f>
        <v>3.1.90.03.01</v>
      </c>
      <c r="AA74" s="13" t="n">
        <f aca="false">IF(K74="P",U74*1,U74*-1)</f>
        <v>17227.01</v>
      </c>
      <c r="AB74" s="2" t="n">
        <f aca="false">IFERROR(VLOOKUP(R74,INDICE!$I$2:$J$999,2,0),"VERBA NOVA")</f>
        <v>9008</v>
      </c>
    </row>
    <row r="75" customFormat="false" ht="14.65" hidden="false" customHeight="false" outlineLevel="0" collapsed="false">
      <c r="A75" s="2" t="s">
        <v>293</v>
      </c>
      <c r="B75" s="2" t="n">
        <v>516</v>
      </c>
      <c r="C75" s="1" t="s">
        <v>362</v>
      </c>
      <c r="D75" s="2" t="n">
        <v>4</v>
      </c>
      <c r="E75" s="2" t="n">
        <v>923.74</v>
      </c>
      <c r="F75" s="2" t="s">
        <v>133</v>
      </c>
      <c r="G75" s="5" t="s">
        <v>20</v>
      </c>
      <c r="H75" s="54" t="n">
        <v>45282</v>
      </c>
      <c r="I75" s="2" t="n">
        <v>24</v>
      </c>
      <c r="J75" s="2" t="s">
        <v>685</v>
      </c>
      <c r="K75" s="2" t="str">
        <f aca="false">A75</f>
        <v>D</v>
      </c>
      <c r="L75" s="2" t="n">
        <f aca="false">B75</f>
        <v>516</v>
      </c>
      <c r="M75" s="14" t="str">
        <f aca="false">C75</f>
        <v>IMPOSTO DE RENDA</v>
      </c>
      <c r="N75" s="14" t="str">
        <f aca="false">W75</f>
        <v>516 - IMPOSTO DE RENDA</v>
      </c>
      <c r="P75" s="2" t="str">
        <f aca="false">Y75</f>
        <v>CONSIGNAÇÃO</v>
      </c>
      <c r="Q75" s="2" t="str">
        <f aca="false">Z75</f>
        <v>2.1.8.8.1.01.24</v>
      </c>
      <c r="R75" s="5" t="str">
        <f aca="false">G75</f>
        <v>INATIVOS E PENSIONISTAS FUNDAÇÃO DE CULTURA</v>
      </c>
      <c r="S75" s="2" t="str">
        <f aca="false">F75</f>
        <v>PPR</v>
      </c>
      <c r="T75" s="56" t="n">
        <f aca="false">AA75</f>
        <v>-923.74</v>
      </c>
      <c r="U75" s="57" t="n">
        <f aca="false">E75</f>
        <v>923.74</v>
      </c>
      <c r="V75" s="2" t="s">
        <v>686</v>
      </c>
      <c r="W75" s="14" t="str">
        <f aca="false">CONCATENATE(L75,V75,M75)</f>
        <v>516 - IMPOSTO DE RENDA</v>
      </c>
      <c r="X75" s="24" t="n">
        <v>516</v>
      </c>
      <c r="Y75" s="2" t="str">
        <f aca="false">IFERROR(VLOOKUP(X75,INDICE!$A$2:$H$999,6,0),"VERBA NOVA")</f>
        <v>CONSIGNAÇÃO</v>
      </c>
      <c r="Z75" s="2" t="str">
        <f aca="false">IFERROR(VLOOKUP(X75,INDICE!$A$2:$H$999,7,0),"VERBA NOVA")</f>
        <v>2.1.8.8.1.01.24</v>
      </c>
      <c r="AA75" s="13" t="n">
        <f aca="false">IF(K75="P",U75*1,U75*-1)</f>
        <v>-923.74</v>
      </c>
      <c r="AB75" s="2" t="n">
        <f aca="false">IFERROR(VLOOKUP(R75,INDICE!$I$2:$J$999,2,0),"VERBA NOVA")</f>
        <v>9008</v>
      </c>
    </row>
    <row r="76" customFormat="false" ht="14.65" hidden="false" customHeight="false" outlineLevel="0" collapsed="false">
      <c r="A76" s="2" t="s">
        <v>293</v>
      </c>
      <c r="B76" s="2" t="n">
        <v>669</v>
      </c>
      <c r="C76" s="1" t="s">
        <v>445</v>
      </c>
      <c r="D76" s="2" t="n">
        <v>1</v>
      </c>
      <c r="E76" s="2" t="n">
        <v>301.95</v>
      </c>
      <c r="F76" s="2" t="s">
        <v>133</v>
      </c>
      <c r="G76" s="5" t="s">
        <v>20</v>
      </c>
      <c r="H76" s="54" t="n">
        <v>45282</v>
      </c>
      <c r="I76" s="2" t="n">
        <v>24</v>
      </c>
      <c r="J76" s="2" t="s">
        <v>685</v>
      </c>
      <c r="K76" s="2" t="str">
        <f aca="false">A76</f>
        <v>D</v>
      </c>
      <c r="L76" s="2" t="n">
        <f aca="false">B76</f>
        <v>669</v>
      </c>
      <c r="M76" s="14" t="str">
        <f aca="false">C76</f>
        <v>CRT BRADESCO</v>
      </c>
      <c r="N76" s="14" t="str">
        <f aca="false">W76</f>
        <v>669 - CRT BRADESCO</v>
      </c>
      <c r="P76" s="2" t="str">
        <f aca="false">Y76</f>
        <v>CONSIGNAÇÃO</v>
      </c>
      <c r="Q76" s="2" t="str">
        <f aca="false">Z76</f>
        <v>2.1.8.8.1.10.31</v>
      </c>
      <c r="R76" s="5" t="str">
        <f aca="false">G76</f>
        <v>INATIVOS E PENSIONISTAS FUNDAÇÃO DE CULTURA</v>
      </c>
      <c r="S76" s="2" t="str">
        <f aca="false">F76</f>
        <v>PPR</v>
      </c>
      <c r="T76" s="56" t="n">
        <f aca="false">AA76</f>
        <v>-301.95</v>
      </c>
      <c r="U76" s="57" t="n">
        <f aca="false">E76</f>
        <v>301.95</v>
      </c>
      <c r="V76" s="2" t="s">
        <v>686</v>
      </c>
      <c r="W76" s="14" t="str">
        <f aca="false">CONCATENATE(L76,V76,M76)</f>
        <v>669 - CRT BRADESCO</v>
      </c>
      <c r="X76" s="24" t="n">
        <v>669</v>
      </c>
      <c r="Y76" s="2" t="str">
        <f aca="false">IFERROR(VLOOKUP(X76,INDICE!$A$2:$H$999,6,0),"VERBA NOVA")</f>
        <v>CONSIGNAÇÃO</v>
      </c>
      <c r="Z76" s="2" t="str">
        <f aca="false">IFERROR(VLOOKUP(X76,INDICE!$A$2:$H$999,7,0),"VERBA NOVA")</f>
        <v>2.1.8.8.1.10.31</v>
      </c>
      <c r="AA76" s="13" t="n">
        <f aca="false">IF(K76="P",U76*1,U76*-1)</f>
        <v>-301.95</v>
      </c>
      <c r="AB76" s="2" t="n">
        <f aca="false">IFERROR(VLOOKUP(R76,INDICE!$I$2:$J$999,2,0),"VERBA NOVA")</f>
        <v>9008</v>
      </c>
    </row>
    <row r="77" customFormat="false" ht="14.65" hidden="false" customHeight="false" outlineLevel="0" collapsed="false">
      <c r="A77" s="2" t="s">
        <v>293</v>
      </c>
      <c r="B77" s="2" t="n">
        <v>687</v>
      </c>
      <c r="C77" s="1" t="s">
        <v>452</v>
      </c>
      <c r="D77" s="2" t="n">
        <v>2</v>
      </c>
      <c r="E77" s="2" t="n">
        <v>2404.81</v>
      </c>
      <c r="F77" s="2" t="s">
        <v>133</v>
      </c>
      <c r="G77" s="5" t="s">
        <v>20</v>
      </c>
      <c r="H77" s="54" t="n">
        <v>45282</v>
      </c>
      <c r="I77" s="2" t="n">
        <v>24</v>
      </c>
      <c r="J77" s="2" t="s">
        <v>685</v>
      </c>
      <c r="K77" s="2" t="str">
        <f aca="false">A77</f>
        <v>D</v>
      </c>
      <c r="L77" s="2" t="n">
        <f aca="false">B77</f>
        <v>687</v>
      </c>
      <c r="M77" s="14" t="str">
        <f aca="false">C77</f>
        <v>EMP BRADESCO</v>
      </c>
      <c r="N77" s="14" t="str">
        <f aca="false">W77</f>
        <v>687 - EMP BRADESCO</v>
      </c>
      <c r="P77" s="2" t="str">
        <f aca="false">Y77</f>
        <v>CONSIGNAÇÃO</v>
      </c>
      <c r="Q77" s="2" t="str">
        <f aca="false">Z77</f>
        <v>2.1.8.8.1.10.02</v>
      </c>
      <c r="R77" s="5" t="str">
        <f aca="false">G77</f>
        <v>INATIVOS E PENSIONISTAS FUNDAÇÃO DE CULTURA</v>
      </c>
      <c r="S77" s="2" t="str">
        <f aca="false">F77</f>
        <v>PPR</v>
      </c>
      <c r="T77" s="56" t="n">
        <f aca="false">AA77</f>
        <v>-2404.81</v>
      </c>
      <c r="U77" s="57" t="n">
        <f aca="false">E77</f>
        <v>2404.81</v>
      </c>
      <c r="V77" s="2" t="s">
        <v>686</v>
      </c>
      <c r="W77" s="14" t="str">
        <f aca="false">CONCATENATE(L77,V77,M77)</f>
        <v>687 - EMP BRADESCO</v>
      </c>
      <c r="X77" s="24" t="n">
        <v>687</v>
      </c>
      <c r="Y77" s="2" t="str">
        <f aca="false">IFERROR(VLOOKUP(X77,INDICE!$A$2:$H$999,6,0),"VERBA NOVA")</f>
        <v>CONSIGNAÇÃO</v>
      </c>
      <c r="Z77" s="2" t="str">
        <f aca="false">IFERROR(VLOOKUP(X77,INDICE!$A$2:$H$999,7,0),"VERBA NOVA")</f>
        <v>2.1.8.8.1.10.02</v>
      </c>
      <c r="AA77" s="13" t="n">
        <f aca="false">IF(K77="P",U77*1,U77*-1)</f>
        <v>-2404.81</v>
      </c>
      <c r="AB77" s="2" t="n">
        <f aca="false">IFERROR(VLOOKUP(R77,INDICE!$I$2:$J$999,2,0),"VERBA NOVA")</f>
        <v>9008</v>
      </c>
    </row>
    <row r="78" customFormat="false" ht="14.65" hidden="false" customHeight="false" outlineLevel="0" collapsed="false">
      <c r="A78" s="2" t="s">
        <v>293</v>
      </c>
      <c r="B78" s="2" t="n">
        <v>790</v>
      </c>
      <c r="C78" s="1" t="s">
        <v>525</v>
      </c>
      <c r="D78" s="2" t="n">
        <v>1</v>
      </c>
      <c r="E78" s="2" t="n">
        <v>15.23</v>
      </c>
      <c r="F78" s="2" t="s">
        <v>133</v>
      </c>
      <c r="G78" s="5" t="s">
        <v>20</v>
      </c>
      <c r="H78" s="54" t="n">
        <v>45282</v>
      </c>
      <c r="I78" s="2" t="n">
        <v>24</v>
      </c>
      <c r="J78" s="2" t="s">
        <v>685</v>
      </c>
      <c r="K78" s="2" t="str">
        <f aca="false">A78</f>
        <v>D</v>
      </c>
      <c r="L78" s="2" t="n">
        <f aca="false">B78</f>
        <v>790</v>
      </c>
      <c r="M78" s="14" t="str">
        <f aca="false">C78</f>
        <v>CONTR RECIPREV</v>
      </c>
      <c r="N78" s="14" t="str">
        <f aca="false">W78</f>
        <v>790 - CONTR RECIPREV</v>
      </c>
      <c r="P78" s="2" t="str">
        <f aca="false">Y78</f>
        <v>CONSIGNAÇÃO</v>
      </c>
      <c r="Q78" s="2" t="str">
        <f aca="false">Z78</f>
        <v>2.1.8.8.2.01.01</v>
      </c>
      <c r="R78" s="5" t="str">
        <f aca="false">G78</f>
        <v>INATIVOS E PENSIONISTAS FUNDAÇÃO DE CULTURA</v>
      </c>
      <c r="S78" s="2" t="str">
        <f aca="false">F78</f>
        <v>PPR</v>
      </c>
      <c r="T78" s="56" t="n">
        <f aca="false">AA78</f>
        <v>-15.23</v>
      </c>
      <c r="U78" s="57" t="n">
        <f aca="false">E78</f>
        <v>15.23</v>
      </c>
      <c r="V78" s="2" t="s">
        <v>686</v>
      </c>
      <c r="W78" s="14" t="str">
        <f aca="false">CONCATENATE(L78,V78,M78)</f>
        <v>790 - CONTR RECIPREV</v>
      </c>
      <c r="X78" s="24" t="n">
        <v>790</v>
      </c>
      <c r="Y78" s="2" t="str">
        <f aca="false">IFERROR(VLOOKUP(X78,INDICE!$A$2:$H$999,6,0),"VERBA NOVA")</f>
        <v>CONSIGNAÇÃO</v>
      </c>
      <c r="Z78" s="2" t="str">
        <f aca="false">IFERROR(VLOOKUP(X78,INDICE!$A$2:$H$999,7,0),"VERBA NOVA")</f>
        <v>2.1.8.8.2.01.01</v>
      </c>
      <c r="AA78" s="13" t="n">
        <f aca="false">IF(K78="P",U78*1,U78*-1)</f>
        <v>-15.23</v>
      </c>
      <c r="AB78" s="2" t="n">
        <f aca="false">IFERROR(VLOOKUP(R78,INDICE!$I$2:$J$999,2,0),"VERBA NOVA")</f>
        <v>9008</v>
      </c>
    </row>
    <row r="79" customFormat="false" ht="14.65" hidden="false" customHeight="false" outlineLevel="0" collapsed="false">
      <c r="A79" s="2" t="s">
        <v>293</v>
      </c>
      <c r="B79" s="2" t="n">
        <v>549</v>
      </c>
      <c r="C79" s="1" t="s">
        <v>700</v>
      </c>
      <c r="D79" s="2" t="n">
        <v>1</v>
      </c>
      <c r="E79" s="2" t="n">
        <v>1439.13</v>
      </c>
      <c r="F79" s="2" t="s">
        <v>133</v>
      </c>
      <c r="G79" s="5" t="s">
        <v>20</v>
      </c>
      <c r="H79" s="54" t="n">
        <v>45282</v>
      </c>
      <c r="I79" s="2" t="n">
        <v>24</v>
      </c>
      <c r="J79" s="2" t="s">
        <v>685</v>
      </c>
      <c r="K79" s="2" t="str">
        <f aca="false">A79</f>
        <v>D</v>
      </c>
      <c r="L79" s="2" t="n">
        <f aca="false">B79</f>
        <v>549</v>
      </c>
      <c r="M79" s="14" t="str">
        <f aca="false">C79</f>
        <v>DESC ADIANT ORD PAG</v>
      </c>
      <c r="N79" s="14" t="str">
        <f aca="false">W79</f>
        <v>549 - DESC ADIANT ORD PAG</v>
      </c>
      <c r="O79" s="2" t="n">
        <f aca="false">AB79</f>
        <v>9008</v>
      </c>
      <c r="P79" s="2" t="str">
        <f aca="false">Y79</f>
        <v>3.1.90.01</v>
      </c>
      <c r="Q79" s="2" t="str">
        <f aca="false">Z79</f>
        <v>3.1.90.01.01</v>
      </c>
      <c r="R79" s="5" t="str">
        <f aca="false">G79</f>
        <v>INATIVOS E PENSIONISTAS FUNDAÇÃO DE CULTURA</v>
      </c>
      <c r="S79" s="2" t="str">
        <f aca="false">F79</f>
        <v>PPR</v>
      </c>
      <c r="T79" s="56" t="n">
        <f aca="false">AA79</f>
        <v>-1439.13</v>
      </c>
      <c r="U79" s="57" t="n">
        <f aca="false">E79</f>
        <v>1439.13</v>
      </c>
      <c r="V79" s="2" t="s">
        <v>686</v>
      </c>
      <c r="W79" s="14" t="str">
        <f aca="false">CONCATENATE(L79,V79,M79)</f>
        <v>549 - DESC ADIANT ORD PAG</v>
      </c>
      <c r="X79" s="24" t="s">
        <v>558</v>
      </c>
      <c r="Y79" s="2" t="str">
        <f aca="false">IFERROR(VLOOKUP(X79,INDICE!$A$2:$H$999,6,0),"VERBA NOVA")</f>
        <v>3.1.90.01</v>
      </c>
      <c r="Z79" s="2" t="str">
        <f aca="false">IFERROR(VLOOKUP(X79,INDICE!$A$2:$H$999,7,0),"VERBA NOVA")</f>
        <v>3.1.90.01.01</v>
      </c>
      <c r="AA79" s="13" t="n">
        <f aca="false">IF(K79="P",U79*1,U79*-1)</f>
        <v>-1439.13</v>
      </c>
      <c r="AB79" s="2" t="n">
        <f aca="false">IFERROR(VLOOKUP(R79,INDICE!$I$2:$J$999,2,0),"VERBA NOVA")</f>
        <v>9008</v>
      </c>
    </row>
    <row r="80" customFormat="false" ht="14.65" hidden="false" customHeight="false" outlineLevel="0" collapsed="false">
      <c r="A80" s="2" t="s">
        <v>293</v>
      </c>
      <c r="B80" s="2" t="n">
        <v>684</v>
      </c>
      <c r="C80" s="1" t="s">
        <v>695</v>
      </c>
      <c r="D80" s="2" t="n">
        <v>1</v>
      </c>
      <c r="E80" s="2" t="n">
        <v>46.79</v>
      </c>
      <c r="F80" s="2" t="s">
        <v>133</v>
      </c>
      <c r="G80" s="5" t="s">
        <v>20</v>
      </c>
      <c r="H80" s="54" t="n">
        <v>45282</v>
      </c>
      <c r="I80" s="2" t="n">
        <v>24</v>
      </c>
      <c r="J80" s="2" t="s">
        <v>685</v>
      </c>
      <c r="K80" s="2" t="str">
        <f aca="false">A80</f>
        <v>D</v>
      </c>
      <c r="L80" s="2" t="n">
        <f aca="false">B80</f>
        <v>684</v>
      </c>
      <c r="M80" s="14" t="str">
        <f aca="false">C80</f>
        <v>SIND SERV PUBL MUNICI</v>
      </c>
      <c r="N80" s="14" t="str">
        <f aca="false">W80</f>
        <v>684 - SIND SERV PUBL MUNICI</v>
      </c>
      <c r="P80" s="2" t="str">
        <f aca="false">Y80</f>
        <v>CONSIGNAÇÃO</v>
      </c>
      <c r="Q80" s="2" t="str">
        <f aca="false">Z80</f>
        <v>2.1.8.8.1.16.04</v>
      </c>
      <c r="R80" s="5" t="str">
        <f aca="false">G80</f>
        <v>INATIVOS E PENSIONISTAS FUNDAÇÃO DE CULTURA</v>
      </c>
      <c r="S80" s="2" t="str">
        <f aca="false">F80</f>
        <v>PPR</v>
      </c>
      <c r="T80" s="56" t="n">
        <f aca="false">AA80</f>
        <v>-46.79</v>
      </c>
      <c r="U80" s="57" t="n">
        <f aca="false">E80</f>
        <v>46.79</v>
      </c>
      <c r="V80" s="2" t="s">
        <v>686</v>
      </c>
      <c r="W80" s="14" t="str">
        <f aca="false">CONCATENATE(L80,V80,M80)</f>
        <v>684 - SIND SERV PUBL MUNICI</v>
      </c>
      <c r="X80" s="24" t="n">
        <v>684</v>
      </c>
      <c r="Y80" s="2" t="str">
        <f aca="false">IFERROR(VLOOKUP(X80,INDICE!$A$2:$H$999,6,0),"VERBA NOVA")</f>
        <v>CONSIGNAÇÃO</v>
      </c>
      <c r="Z80" s="2" t="str">
        <f aca="false">IFERROR(VLOOKUP(X80,INDICE!$A$2:$H$999,7,0),"VERBA NOVA")</f>
        <v>2.1.8.8.1.16.04</v>
      </c>
      <c r="AA80" s="13" t="n">
        <f aca="false">IF(K80="P",U80*1,U80*-1)</f>
        <v>-46.79</v>
      </c>
      <c r="AB80" s="2" t="n">
        <f aca="false">IFERROR(VLOOKUP(R80,INDICE!$I$2:$J$999,2,0),"VERBA NOVA")</f>
        <v>9008</v>
      </c>
    </row>
    <row r="81" customFormat="false" ht="14.65" hidden="false" customHeight="false" outlineLevel="0" collapsed="false">
      <c r="A81" s="2" t="s">
        <v>293</v>
      </c>
      <c r="B81" s="2" t="n">
        <v>777</v>
      </c>
      <c r="C81" s="1" t="s">
        <v>518</v>
      </c>
      <c r="D81" s="2" t="n">
        <v>2</v>
      </c>
      <c r="E81" s="2" t="n">
        <v>223.83</v>
      </c>
      <c r="F81" s="2" t="s">
        <v>133</v>
      </c>
      <c r="G81" s="5" t="s">
        <v>20</v>
      </c>
      <c r="H81" s="54" t="n">
        <v>45282</v>
      </c>
      <c r="I81" s="2" t="n">
        <v>24</v>
      </c>
      <c r="J81" s="2" t="s">
        <v>685</v>
      </c>
      <c r="K81" s="2" t="str">
        <f aca="false">A81</f>
        <v>D</v>
      </c>
      <c r="L81" s="2" t="n">
        <f aca="false">B81</f>
        <v>777</v>
      </c>
      <c r="M81" s="14" t="str">
        <f aca="false">C81</f>
        <v>SAUDE RECIFE</v>
      </c>
      <c r="N81" s="14" t="str">
        <f aca="false">W81</f>
        <v>777 - SAUDE RECIFE</v>
      </c>
      <c r="P81" s="2" t="str">
        <f aca="false">Y81</f>
        <v>CONSIGNAÇÃO</v>
      </c>
      <c r="Q81" s="2" t="str">
        <f aca="false">Z81</f>
        <v>2.1.8.8.1.18.07</v>
      </c>
      <c r="R81" s="5" t="str">
        <f aca="false">G81</f>
        <v>INATIVOS E PENSIONISTAS FUNDAÇÃO DE CULTURA</v>
      </c>
      <c r="S81" s="2" t="str">
        <f aca="false">F81</f>
        <v>PPR</v>
      </c>
      <c r="T81" s="56" t="n">
        <f aca="false">AA81</f>
        <v>-223.83</v>
      </c>
      <c r="U81" s="57" t="n">
        <f aca="false">E81</f>
        <v>223.83</v>
      </c>
      <c r="V81" s="2" t="s">
        <v>686</v>
      </c>
      <c r="W81" s="14" t="str">
        <f aca="false">CONCATENATE(L81,V81,M81)</f>
        <v>777 - SAUDE RECIFE</v>
      </c>
      <c r="X81" s="24" t="n">
        <v>777</v>
      </c>
      <c r="Y81" s="2" t="str">
        <f aca="false">IFERROR(VLOOKUP(X81,INDICE!$A$2:$H$999,6,0),"VERBA NOVA")</f>
        <v>CONSIGNAÇÃO</v>
      </c>
      <c r="Z81" s="2" t="str">
        <f aca="false">IFERROR(VLOOKUP(X81,INDICE!$A$2:$H$999,7,0),"VERBA NOVA")</f>
        <v>2.1.8.8.1.18.07</v>
      </c>
      <c r="AA81" s="13" t="n">
        <f aca="false">IF(K81="P",U81*1,U81*-1)</f>
        <v>-223.83</v>
      </c>
      <c r="AB81" s="2" t="n">
        <f aca="false">IFERROR(VLOOKUP(R81,INDICE!$I$2:$J$999,2,0),"VERBA NOVA")</f>
        <v>9008</v>
      </c>
    </row>
    <row r="82" customFormat="false" ht="14.65" hidden="false" customHeight="false" outlineLevel="0" collapsed="false">
      <c r="A82" s="2" t="s">
        <v>11</v>
      </c>
      <c r="B82" s="2" t="n">
        <v>3</v>
      </c>
      <c r="C82" s="1" t="s">
        <v>12</v>
      </c>
      <c r="D82" s="2" t="n">
        <v>2</v>
      </c>
      <c r="E82" s="2" t="n">
        <v>1994.56</v>
      </c>
      <c r="F82" s="2" t="s">
        <v>16</v>
      </c>
      <c r="G82" s="9" t="s">
        <v>23</v>
      </c>
      <c r="H82" s="54" t="n">
        <v>45282</v>
      </c>
      <c r="I82" s="2" t="n">
        <v>24</v>
      </c>
      <c r="J82" s="2" t="s">
        <v>685</v>
      </c>
      <c r="K82" s="2" t="str">
        <f aca="false">A82</f>
        <v>P</v>
      </c>
      <c r="L82" s="2" t="n">
        <f aca="false">B82</f>
        <v>3</v>
      </c>
      <c r="M82" s="14" t="str">
        <f aca="false">C82</f>
        <v>PROVENTOS</v>
      </c>
      <c r="N82" s="14" t="str">
        <f aca="false">W82</f>
        <v>3 - PROVENTOS</v>
      </c>
      <c r="O82" s="2" t="n">
        <f aca="false">AB82</f>
        <v>9011</v>
      </c>
      <c r="P82" s="2" t="str">
        <f aca="false">Y82</f>
        <v>3.1.90.01</v>
      </c>
      <c r="Q82" s="2" t="str">
        <f aca="false">Z82</f>
        <v>3.1.90.01.01</v>
      </c>
      <c r="R82" s="5" t="str">
        <f aca="false">G82</f>
        <v>INATIVOS E PENSIONISTAS GERALDÃO</v>
      </c>
      <c r="S82" s="2" t="str">
        <f aca="false">F82</f>
        <v>APO</v>
      </c>
      <c r="T82" s="56" t="n">
        <f aca="false">AA82</f>
        <v>1994.56</v>
      </c>
      <c r="U82" s="57" t="n">
        <f aca="false">E82</f>
        <v>1994.56</v>
      </c>
      <c r="V82" s="2" t="s">
        <v>686</v>
      </c>
      <c r="W82" s="14" t="str">
        <f aca="false">CONCATENATE(L82,V82,M82)</f>
        <v>3 - PROVENTOS</v>
      </c>
      <c r="X82" s="24" t="s">
        <v>10</v>
      </c>
      <c r="Y82" s="2" t="str">
        <f aca="false">IFERROR(VLOOKUP(X82,INDICE!$A$2:$H$999,6,0),"VERBA NOVA")</f>
        <v>3.1.90.01</v>
      </c>
      <c r="Z82" s="2" t="str">
        <f aca="false">IFERROR(VLOOKUP(X82,INDICE!$A$2:$H$999,7,0),"VERBA NOVA")</f>
        <v>3.1.90.01.01</v>
      </c>
      <c r="AA82" s="13" t="n">
        <f aca="false">IF(K82="P",U82*1,U82*-1)</f>
        <v>1994.56</v>
      </c>
      <c r="AB82" s="2" t="n">
        <f aca="false">IFERROR(VLOOKUP(R82,INDICE!$I$2:$J$999,2,0),"VERBA NOVA")</f>
        <v>9011</v>
      </c>
    </row>
    <row r="83" customFormat="false" ht="14.65" hidden="false" customHeight="false" outlineLevel="0" collapsed="false">
      <c r="A83" s="2" t="s">
        <v>11</v>
      </c>
      <c r="B83" s="2" t="n">
        <v>55</v>
      </c>
      <c r="C83" s="1" t="s">
        <v>90</v>
      </c>
      <c r="D83" s="2" t="n">
        <v>1</v>
      </c>
      <c r="E83" s="2" t="n">
        <v>475.04</v>
      </c>
      <c r="F83" s="2" t="s">
        <v>16</v>
      </c>
      <c r="G83" s="9" t="s">
        <v>23</v>
      </c>
      <c r="H83" s="54" t="n">
        <v>45282</v>
      </c>
      <c r="I83" s="2" t="n">
        <v>24</v>
      </c>
      <c r="J83" s="2" t="s">
        <v>685</v>
      </c>
      <c r="K83" s="2" t="str">
        <f aca="false">A83</f>
        <v>P</v>
      </c>
      <c r="L83" s="2" t="n">
        <f aca="false">B83</f>
        <v>55</v>
      </c>
      <c r="M83" s="14" t="str">
        <f aca="false">C83</f>
        <v>ESTABILIDADE FINANCEIRA</v>
      </c>
      <c r="N83" s="14" t="str">
        <f aca="false">W83</f>
        <v>55 - ESTABILIDADE FINANCEIRA</v>
      </c>
      <c r="O83" s="2" t="n">
        <f aca="false">AB83</f>
        <v>9011</v>
      </c>
      <c r="P83" s="2" t="str">
        <f aca="false">Y83</f>
        <v>3.1.90.01</v>
      </c>
      <c r="Q83" s="2" t="str">
        <f aca="false">Z83</f>
        <v>3.1.90.01.05</v>
      </c>
      <c r="R83" s="5" t="str">
        <f aca="false">G83</f>
        <v>INATIVOS E PENSIONISTAS GERALDÃO</v>
      </c>
      <c r="S83" s="2" t="str">
        <f aca="false">F83</f>
        <v>APO</v>
      </c>
      <c r="T83" s="56" t="n">
        <f aca="false">AA83</f>
        <v>475.04</v>
      </c>
      <c r="U83" s="57" t="n">
        <f aca="false">E83</f>
        <v>475.04</v>
      </c>
      <c r="V83" s="2" t="s">
        <v>686</v>
      </c>
      <c r="W83" s="14" t="str">
        <f aca="false">CONCATENATE(L83,V83,M83)</f>
        <v>55 - ESTABILIDADE FINANCEIRA</v>
      </c>
      <c r="X83" s="24" t="s">
        <v>89</v>
      </c>
      <c r="Y83" s="2" t="str">
        <f aca="false">IFERROR(VLOOKUP(X83,INDICE!$A$2:$H$999,6,0),"VERBA NOVA")</f>
        <v>3.1.90.01</v>
      </c>
      <c r="Z83" s="2" t="str">
        <f aca="false">IFERROR(VLOOKUP(X83,INDICE!$A$2:$H$999,7,0),"VERBA NOVA")</f>
        <v>3.1.90.01.05</v>
      </c>
      <c r="AA83" s="13" t="n">
        <f aca="false">IF(K83="P",U83*1,U83*-1)</f>
        <v>475.04</v>
      </c>
      <c r="AB83" s="2" t="n">
        <f aca="false">IFERROR(VLOOKUP(R83,INDICE!$I$2:$J$999,2,0),"VERBA NOVA")</f>
        <v>9011</v>
      </c>
    </row>
    <row r="84" customFormat="false" ht="14.65" hidden="false" customHeight="false" outlineLevel="0" collapsed="false">
      <c r="A84" s="2" t="s">
        <v>11</v>
      </c>
      <c r="B84" s="2" t="n">
        <v>134</v>
      </c>
      <c r="C84" s="1" t="s">
        <v>689</v>
      </c>
      <c r="D84" s="2" t="n">
        <v>1</v>
      </c>
      <c r="E84" s="2" t="n">
        <v>58.63</v>
      </c>
      <c r="F84" s="2" t="s">
        <v>16</v>
      </c>
      <c r="G84" s="9" t="s">
        <v>23</v>
      </c>
      <c r="H84" s="54" t="n">
        <v>45282</v>
      </c>
      <c r="I84" s="2" t="n">
        <v>24</v>
      </c>
      <c r="J84" s="2" t="s">
        <v>685</v>
      </c>
      <c r="K84" s="2" t="str">
        <f aca="false">A84</f>
        <v>P</v>
      </c>
      <c r="L84" s="2" t="n">
        <f aca="false">B84</f>
        <v>134</v>
      </c>
      <c r="M84" s="14" t="str">
        <f aca="false">C84</f>
        <v>ADC T SERV POS EC 19 98</v>
      </c>
      <c r="N84" s="14" t="str">
        <f aca="false">W84</f>
        <v>134 - ADC T SERV POS EC 19 98</v>
      </c>
      <c r="O84" s="2" t="n">
        <f aca="false">AB84</f>
        <v>9011</v>
      </c>
      <c r="P84" s="2" t="str">
        <f aca="false">Y84</f>
        <v>3.1.90.01</v>
      </c>
      <c r="Q84" s="2" t="str">
        <f aca="false">Z84</f>
        <v>3.1.90.01.34</v>
      </c>
      <c r="R84" s="5" t="str">
        <f aca="false">G84</f>
        <v>INATIVOS E PENSIONISTAS GERALDÃO</v>
      </c>
      <c r="S84" s="2" t="str">
        <f aca="false">F84</f>
        <v>APO</v>
      </c>
      <c r="T84" s="56" t="n">
        <f aca="false">AA84</f>
        <v>58.63</v>
      </c>
      <c r="U84" s="57" t="n">
        <f aca="false">E84</f>
        <v>58.63</v>
      </c>
      <c r="V84" s="2" t="s">
        <v>686</v>
      </c>
      <c r="W84" s="14" t="str">
        <f aca="false">CONCATENATE(L84,V84,M84)</f>
        <v>134 - ADC T SERV POS EC 19 98</v>
      </c>
      <c r="X84" s="24" t="s">
        <v>172</v>
      </c>
      <c r="Y84" s="2" t="str">
        <f aca="false">IFERROR(VLOOKUP(X84,INDICE!$A$2:$H$999,6,0),"VERBA NOVA")</f>
        <v>3.1.90.01</v>
      </c>
      <c r="Z84" s="2" t="str">
        <f aca="false">IFERROR(VLOOKUP(X84,INDICE!$A$2:$H$999,7,0),"VERBA NOVA")</f>
        <v>3.1.90.01.34</v>
      </c>
      <c r="AA84" s="13" t="n">
        <f aca="false">IF(K84="P",U84*1,U84*-1)</f>
        <v>58.63</v>
      </c>
      <c r="AB84" s="2" t="n">
        <f aca="false">IFERROR(VLOOKUP(R84,INDICE!$I$2:$J$999,2,0),"VERBA NOVA")</f>
        <v>9011</v>
      </c>
    </row>
    <row r="85" customFormat="false" ht="14.65" hidden="false" customHeight="false" outlineLevel="0" collapsed="false">
      <c r="A85" s="2" t="s">
        <v>11</v>
      </c>
      <c r="B85" s="2" t="n">
        <v>28</v>
      </c>
      <c r="C85" s="1" t="s">
        <v>54</v>
      </c>
      <c r="D85" s="2" t="n">
        <v>1</v>
      </c>
      <c r="E85" s="2" t="n">
        <v>498.11</v>
      </c>
      <c r="F85" s="2" t="s">
        <v>16</v>
      </c>
      <c r="G85" s="9" t="s">
        <v>23</v>
      </c>
      <c r="H85" s="54" t="n">
        <v>45282</v>
      </c>
      <c r="I85" s="2" t="n">
        <v>24</v>
      </c>
      <c r="J85" s="2" t="s">
        <v>685</v>
      </c>
      <c r="K85" s="2" t="str">
        <f aca="false">A85</f>
        <v>P</v>
      </c>
      <c r="L85" s="2" t="n">
        <f aca="false">B85</f>
        <v>28</v>
      </c>
      <c r="M85" s="14" t="str">
        <f aca="false">C85</f>
        <v>COMPL PARA REMUNERACAO SM</v>
      </c>
      <c r="N85" s="14" t="str">
        <f aca="false">W85</f>
        <v>28 - COMPL PARA REMUNERACAO SM</v>
      </c>
      <c r="O85" s="2" t="n">
        <f aca="false">AB85</f>
        <v>9011</v>
      </c>
      <c r="P85" s="2" t="str">
        <f aca="false">Y85</f>
        <v>3.1.90.01</v>
      </c>
      <c r="Q85" s="2" t="str">
        <f aca="false">Z85</f>
        <v>3.1.90.01.01</v>
      </c>
      <c r="R85" s="5" t="str">
        <f aca="false">G85</f>
        <v>INATIVOS E PENSIONISTAS GERALDÃO</v>
      </c>
      <c r="S85" s="2" t="str">
        <f aca="false">F85</f>
        <v>APO</v>
      </c>
      <c r="T85" s="56" t="n">
        <f aca="false">AA85</f>
        <v>498.11</v>
      </c>
      <c r="U85" s="57" t="n">
        <f aca="false">E85</f>
        <v>498.11</v>
      </c>
      <c r="V85" s="2" t="s">
        <v>686</v>
      </c>
      <c r="W85" s="14" t="str">
        <f aca="false">CONCATENATE(L85,V85,M85)</f>
        <v>28 - COMPL PARA REMUNERACAO SM</v>
      </c>
      <c r="X85" s="24" t="s">
        <v>53</v>
      </c>
      <c r="Y85" s="2" t="str">
        <f aca="false">IFERROR(VLOOKUP(X85,INDICE!$A$2:$H$999,6,0),"VERBA NOVA")</f>
        <v>3.1.90.01</v>
      </c>
      <c r="Z85" s="2" t="str">
        <f aca="false">IFERROR(VLOOKUP(X85,INDICE!$A$2:$H$999,7,0),"VERBA NOVA")</f>
        <v>3.1.90.01.01</v>
      </c>
      <c r="AA85" s="13" t="n">
        <f aca="false">IF(K85="P",U85*1,U85*-1)</f>
        <v>498.11</v>
      </c>
      <c r="AB85" s="2" t="n">
        <f aca="false">IFERROR(VLOOKUP(R85,INDICE!$I$2:$J$999,2,0),"VERBA NOVA")</f>
        <v>9011</v>
      </c>
    </row>
    <row r="86" customFormat="false" ht="14.65" hidden="false" customHeight="false" outlineLevel="0" collapsed="false">
      <c r="A86" s="2" t="s">
        <v>11</v>
      </c>
      <c r="B86" s="2" t="n">
        <v>131</v>
      </c>
      <c r="C86" s="1" t="s">
        <v>166</v>
      </c>
      <c r="D86" s="2" t="n">
        <v>1</v>
      </c>
      <c r="E86" s="2" t="n">
        <v>329.54</v>
      </c>
      <c r="F86" s="2" t="s">
        <v>16</v>
      </c>
      <c r="G86" s="9" t="s">
        <v>23</v>
      </c>
      <c r="H86" s="54" t="n">
        <v>45282</v>
      </c>
      <c r="I86" s="2" t="n">
        <v>24</v>
      </c>
      <c r="J86" s="2" t="s">
        <v>685</v>
      </c>
      <c r="K86" s="2" t="str">
        <f aca="false">A86</f>
        <v>P</v>
      </c>
      <c r="L86" s="2" t="n">
        <f aca="false">B86</f>
        <v>131</v>
      </c>
      <c r="M86" s="14" t="str">
        <f aca="false">C86</f>
        <v>QUINQUENIO</v>
      </c>
      <c r="N86" s="14" t="str">
        <f aca="false">W86</f>
        <v>131 - QUINQUENIO</v>
      </c>
      <c r="O86" s="2" t="n">
        <f aca="false">AB86</f>
        <v>9011</v>
      </c>
      <c r="P86" s="2" t="str">
        <f aca="false">Y86</f>
        <v>3.1.90.01</v>
      </c>
      <c r="Q86" s="2" t="str">
        <f aca="false">Z86</f>
        <v>3.1.90.01.34</v>
      </c>
      <c r="R86" s="5" t="str">
        <f aca="false">G86</f>
        <v>INATIVOS E PENSIONISTAS GERALDÃO</v>
      </c>
      <c r="S86" s="2" t="str">
        <f aca="false">F86</f>
        <v>APO</v>
      </c>
      <c r="T86" s="56" t="n">
        <f aca="false">AA86</f>
        <v>329.54</v>
      </c>
      <c r="U86" s="57" t="n">
        <f aca="false">E86</f>
        <v>329.54</v>
      </c>
      <c r="V86" s="2" t="s">
        <v>686</v>
      </c>
      <c r="W86" s="14" t="str">
        <f aca="false">CONCATENATE(L86,V86,M86)</f>
        <v>131 - QUINQUENIO</v>
      </c>
      <c r="X86" s="24" t="s">
        <v>165</v>
      </c>
      <c r="Y86" s="2" t="str">
        <f aca="false">IFERROR(VLOOKUP(X86,INDICE!$A$2:$H$999,6,0),"VERBA NOVA")</f>
        <v>3.1.90.01</v>
      </c>
      <c r="Z86" s="2" t="str">
        <f aca="false">IFERROR(VLOOKUP(X86,INDICE!$A$2:$H$999,7,0),"VERBA NOVA")</f>
        <v>3.1.90.01.34</v>
      </c>
      <c r="AA86" s="13" t="n">
        <f aca="false">IF(K86="P",U86*1,U86*-1)</f>
        <v>329.54</v>
      </c>
      <c r="AB86" s="2" t="n">
        <f aca="false">IFERROR(VLOOKUP(R86,INDICE!$I$2:$J$999,2,0),"VERBA NOVA")</f>
        <v>9011</v>
      </c>
    </row>
    <row r="87" customFormat="false" ht="14.65" hidden="false" customHeight="false" outlineLevel="0" collapsed="false">
      <c r="A87" s="2" t="s">
        <v>11</v>
      </c>
      <c r="B87" s="2" t="n">
        <v>497</v>
      </c>
      <c r="C87" s="1" t="s">
        <v>356</v>
      </c>
      <c r="D87" s="2" t="n">
        <v>1</v>
      </c>
      <c r="E87" s="2" t="n">
        <v>56.68</v>
      </c>
      <c r="F87" s="2" t="s">
        <v>16</v>
      </c>
      <c r="G87" s="9" t="s">
        <v>23</v>
      </c>
      <c r="H87" s="54" t="n">
        <v>45282</v>
      </c>
      <c r="I87" s="2" t="n">
        <v>24</v>
      </c>
      <c r="J87" s="2" t="s">
        <v>685</v>
      </c>
      <c r="K87" s="2" t="str">
        <f aca="false">A87</f>
        <v>P</v>
      </c>
      <c r="L87" s="2" t="n">
        <f aca="false">B87</f>
        <v>497</v>
      </c>
      <c r="M87" s="14" t="str">
        <f aca="false">C87</f>
        <v>QUINQUENIO PROPORCIONAL</v>
      </c>
      <c r="N87" s="14" t="str">
        <f aca="false">W87</f>
        <v>497 - QUINQUENIO PROPORCIONAL</v>
      </c>
      <c r="O87" s="2" t="n">
        <f aca="false">AB87</f>
        <v>9011</v>
      </c>
      <c r="P87" s="2" t="str">
        <f aca="false">Y87</f>
        <v>3.1.90.01</v>
      </c>
      <c r="Q87" s="2" t="str">
        <f aca="false">Z87</f>
        <v>3.1.90.01.34</v>
      </c>
      <c r="R87" s="5" t="str">
        <f aca="false">G87</f>
        <v>INATIVOS E PENSIONISTAS GERALDÃO</v>
      </c>
      <c r="S87" s="2" t="str">
        <f aca="false">F87</f>
        <v>APO</v>
      </c>
      <c r="T87" s="56" t="n">
        <f aca="false">AA87</f>
        <v>56.68</v>
      </c>
      <c r="U87" s="57" t="n">
        <f aca="false">E87</f>
        <v>56.68</v>
      </c>
      <c r="V87" s="2" t="s">
        <v>686</v>
      </c>
      <c r="W87" s="14" t="str">
        <f aca="false">CONCATENATE(L87,V87,M87)</f>
        <v>497 - QUINQUENIO PROPORCIONAL</v>
      </c>
      <c r="X87" s="24" t="s">
        <v>355</v>
      </c>
      <c r="Y87" s="2" t="str">
        <f aca="false">IFERROR(VLOOKUP(X87,INDICE!$A$2:$H$999,6,0),"VERBA NOVA")</f>
        <v>3.1.90.01</v>
      </c>
      <c r="Z87" s="2" t="str">
        <f aca="false">IFERROR(VLOOKUP(X87,INDICE!$A$2:$H$999,7,0),"VERBA NOVA")</f>
        <v>3.1.90.01.34</v>
      </c>
      <c r="AA87" s="13" t="n">
        <f aca="false">IF(K87="P",U87*1,U87*-1)</f>
        <v>56.68</v>
      </c>
      <c r="AB87" s="2" t="n">
        <f aca="false">IFERROR(VLOOKUP(R87,INDICE!$I$2:$J$999,2,0),"VERBA NOVA")</f>
        <v>9011</v>
      </c>
    </row>
    <row r="88" customFormat="false" ht="14.65" hidden="false" customHeight="false" outlineLevel="0" collapsed="false">
      <c r="A88" s="2" t="s">
        <v>293</v>
      </c>
      <c r="B88" s="2" t="n">
        <v>684</v>
      </c>
      <c r="C88" s="1" t="s">
        <v>695</v>
      </c>
      <c r="D88" s="2" t="n">
        <v>1</v>
      </c>
      <c r="E88" s="2" t="n">
        <v>46.79</v>
      </c>
      <c r="F88" s="2" t="s">
        <v>16</v>
      </c>
      <c r="G88" s="9" t="s">
        <v>23</v>
      </c>
      <c r="H88" s="54" t="n">
        <v>45282</v>
      </c>
      <c r="I88" s="2" t="n">
        <v>24</v>
      </c>
      <c r="J88" s="2" t="s">
        <v>685</v>
      </c>
      <c r="K88" s="2" t="str">
        <f aca="false">A88</f>
        <v>D</v>
      </c>
      <c r="L88" s="2" t="n">
        <f aca="false">B88</f>
        <v>684</v>
      </c>
      <c r="M88" s="14" t="str">
        <f aca="false">C88</f>
        <v>SIND SERV PUBL MUNICI</v>
      </c>
      <c r="N88" s="14" t="str">
        <f aca="false">W88</f>
        <v>684 - SIND SERV PUBL MUNICI</v>
      </c>
      <c r="P88" s="2" t="str">
        <f aca="false">Y88</f>
        <v>CONSIGNAÇÃO</v>
      </c>
      <c r="Q88" s="2" t="str">
        <f aca="false">Z88</f>
        <v>2.1.8.8.1.16.04</v>
      </c>
      <c r="R88" s="5" t="str">
        <f aca="false">G88</f>
        <v>INATIVOS E PENSIONISTAS GERALDÃO</v>
      </c>
      <c r="S88" s="2" t="str">
        <f aca="false">F88</f>
        <v>APO</v>
      </c>
      <c r="T88" s="56" t="n">
        <f aca="false">AA88</f>
        <v>-46.79</v>
      </c>
      <c r="U88" s="57" t="n">
        <f aca="false">E88</f>
        <v>46.79</v>
      </c>
      <c r="V88" s="2" t="s">
        <v>686</v>
      </c>
      <c r="W88" s="14" t="str">
        <f aca="false">CONCATENATE(L88,V88,M88)</f>
        <v>684 - SIND SERV PUBL MUNICI</v>
      </c>
      <c r="X88" s="24" t="n">
        <v>684</v>
      </c>
      <c r="Y88" s="2" t="str">
        <f aca="false">IFERROR(VLOOKUP(X88,INDICE!$A$2:$H$999,6,0),"VERBA NOVA")</f>
        <v>CONSIGNAÇÃO</v>
      </c>
      <c r="Z88" s="2" t="str">
        <f aca="false">IFERROR(VLOOKUP(X88,INDICE!$A$2:$H$999,7,0),"VERBA NOVA")</f>
        <v>2.1.8.8.1.16.04</v>
      </c>
      <c r="AA88" s="13" t="n">
        <f aca="false">IF(K88="P",U88*1,U88*-1)</f>
        <v>-46.79</v>
      </c>
      <c r="AB88" s="2" t="n">
        <f aca="false">IFERROR(VLOOKUP(R88,INDICE!$I$2:$J$999,2,0),"VERBA NOVA")</f>
        <v>9011</v>
      </c>
    </row>
    <row r="89" customFormat="false" ht="14.65" hidden="false" customHeight="false" outlineLevel="0" collapsed="false">
      <c r="A89" s="2" t="s">
        <v>293</v>
      </c>
      <c r="B89" s="2" t="n">
        <v>777</v>
      </c>
      <c r="C89" s="1" t="s">
        <v>518</v>
      </c>
      <c r="D89" s="2" t="n">
        <v>1</v>
      </c>
      <c r="E89" s="2" t="n">
        <v>59.4</v>
      </c>
      <c r="F89" s="2" t="s">
        <v>16</v>
      </c>
      <c r="G89" s="9" t="s">
        <v>23</v>
      </c>
      <c r="H89" s="54" t="n">
        <v>45282</v>
      </c>
      <c r="I89" s="2" t="n">
        <v>24</v>
      </c>
      <c r="J89" s="2" t="s">
        <v>685</v>
      </c>
      <c r="K89" s="2" t="str">
        <f aca="false">A89</f>
        <v>D</v>
      </c>
      <c r="L89" s="2" t="n">
        <f aca="false">B89</f>
        <v>777</v>
      </c>
      <c r="M89" s="14" t="str">
        <f aca="false">C89</f>
        <v>SAUDE RECIFE</v>
      </c>
      <c r="N89" s="14" t="str">
        <f aca="false">W89</f>
        <v>777 - SAUDE RECIFE</v>
      </c>
      <c r="P89" s="2" t="str">
        <f aca="false">Y89</f>
        <v>CONSIGNAÇÃO</v>
      </c>
      <c r="Q89" s="2" t="str">
        <f aca="false">Z89</f>
        <v>2.1.8.8.1.18.07</v>
      </c>
      <c r="R89" s="5" t="str">
        <f aca="false">G89</f>
        <v>INATIVOS E PENSIONISTAS GERALDÃO</v>
      </c>
      <c r="S89" s="2" t="str">
        <f aca="false">F89</f>
        <v>APO</v>
      </c>
      <c r="T89" s="56" t="n">
        <f aca="false">AA89</f>
        <v>-59.4</v>
      </c>
      <c r="U89" s="57" t="n">
        <f aca="false">E89</f>
        <v>59.4</v>
      </c>
      <c r="V89" s="2" t="s">
        <v>686</v>
      </c>
      <c r="W89" s="14" t="str">
        <f aca="false">CONCATENATE(L89,V89,M89)</f>
        <v>777 - SAUDE RECIFE</v>
      </c>
      <c r="X89" s="24" t="n">
        <v>777</v>
      </c>
      <c r="Y89" s="2" t="str">
        <f aca="false">IFERROR(VLOOKUP(X89,INDICE!$A$2:$H$999,6,0),"VERBA NOVA")</f>
        <v>CONSIGNAÇÃO</v>
      </c>
      <c r="Z89" s="2" t="str">
        <f aca="false">IFERROR(VLOOKUP(X89,INDICE!$A$2:$H$999,7,0),"VERBA NOVA")</f>
        <v>2.1.8.8.1.18.07</v>
      </c>
      <c r="AA89" s="13" t="n">
        <f aca="false">IF(K89="P",U89*1,U89*-1)</f>
        <v>-59.4</v>
      </c>
      <c r="AB89" s="2" t="n">
        <f aca="false">IFERROR(VLOOKUP(R89,INDICE!$I$2:$J$999,2,0),"VERBA NOVA")</f>
        <v>9011</v>
      </c>
    </row>
    <row r="90" customFormat="false" ht="14.65" hidden="false" customHeight="false" outlineLevel="0" collapsed="false">
      <c r="A90" s="2" t="s">
        <v>293</v>
      </c>
      <c r="B90" s="2" t="n">
        <v>755</v>
      </c>
      <c r="C90" s="1" t="s">
        <v>501</v>
      </c>
      <c r="D90" s="2" t="n">
        <v>1</v>
      </c>
      <c r="E90" s="2" t="n">
        <v>41.6</v>
      </c>
      <c r="F90" s="2" t="s">
        <v>16</v>
      </c>
      <c r="G90" s="9" t="s">
        <v>23</v>
      </c>
      <c r="H90" s="54" t="n">
        <v>45282</v>
      </c>
      <c r="I90" s="2" t="n">
        <v>24</v>
      </c>
      <c r="J90" s="2" t="s">
        <v>685</v>
      </c>
      <c r="K90" s="2" t="str">
        <f aca="false">A90</f>
        <v>D</v>
      </c>
      <c r="L90" s="2" t="n">
        <f aca="false">B90</f>
        <v>755</v>
      </c>
      <c r="M90" s="14" t="str">
        <f aca="false">C90</f>
        <v>CO-PARTICIPACAO SAUDE REC</v>
      </c>
      <c r="N90" s="14" t="str">
        <f aca="false">W90</f>
        <v>755 - CO-PARTICIPACAO SAUDE REC</v>
      </c>
      <c r="P90" s="2" t="str">
        <f aca="false">Y90</f>
        <v>CONSIGNAÇÃO</v>
      </c>
      <c r="Q90" s="2" t="str">
        <f aca="false">Z90</f>
        <v>2.1.8.8.1.18.07</v>
      </c>
      <c r="R90" s="5" t="str">
        <f aca="false">G90</f>
        <v>INATIVOS E PENSIONISTAS GERALDÃO</v>
      </c>
      <c r="S90" s="2" t="str">
        <f aca="false">F90</f>
        <v>APO</v>
      </c>
      <c r="T90" s="56" t="n">
        <f aca="false">AA90</f>
        <v>-41.6</v>
      </c>
      <c r="U90" s="57" t="n">
        <f aca="false">E90</f>
        <v>41.6</v>
      </c>
      <c r="V90" s="2" t="s">
        <v>686</v>
      </c>
      <c r="W90" s="14" t="str">
        <f aca="false">CONCATENATE(L90,V90,M90)</f>
        <v>755 - CO-PARTICIPACAO SAUDE REC</v>
      </c>
      <c r="X90" s="24" t="n">
        <v>755</v>
      </c>
      <c r="Y90" s="2" t="str">
        <f aca="false">IFERROR(VLOOKUP(X90,INDICE!$A$2:$H$999,6,0),"VERBA NOVA")</f>
        <v>CONSIGNAÇÃO</v>
      </c>
      <c r="Z90" s="2" t="str">
        <f aca="false">IFERROR(VLOOKUP(X90,INDICE!$A$2:$H$999,7,0),"VERBA NOVA")</f>
        <v>2.1.8.8.1.18.07</v>
      </c>
      <c r="AA90" s="13" t="n">
        <f aca="false">IF(K90="P",U90*1,U90*-1)</f>
        <v>-41.6</v>
      </c>
      <c r="AB90" s="2" t="n">
        <f aca="false">IFERROR(VLOOKUP(R90,INDICE!$I$2:$J$999,2,0),"VERBA NOVA")</f>
        <v>9011</v>
      </c>
    </row>
    <row r="91" customFormat="false" ht="14.65" hidden="false" customHeight="false" outlineLevel="0" collapsed="false">
      <c r="A91" s="2" t="s">
        <v>11</v>
      </c>
      <c r="B91" s="2" t="n">
        <v>3</v>
      </c>
      <c r="C91" s="1" t="s">
        <v>12</v>
      </c>
      <c r="D91" s="2" t="n">
        <v>1313</v>
      </c>
      <c r="E91" s="2" t="n">
        <v>5763518.48</v>
      </c>
      <c r="F91" s="2" t="s">
        <v>16</v>
      </c>
      <c r="G91" s="9" t="s">
        <v>27</v>
      </c>
      <c r="H91" s="54" t="n">
        <v>45282</v>
      </c>
      <c r="I91" s="2" t="n">
        <v>24</v>
      </c>
      <c r="J91" s="2" t="s">
        <v>685</v>
      </c>
      <c r="K91" s="2" t="str">
        <f aca="false">A91</f>
        <v>P</v>
      </c>
      <c r="L91" s="2" t="n">
        <f aca="false">B91</f>
        <v>3</v>
      </c>
      <c r="M91" s="14" t="str">
        <f aca="false">C91</f>
        <v>PROVENTOS</v>
      </c>
      <c r="N91" s="14" t="str">
        <f aca="false">W91</f>
        <v>3 - PROVENTOS</v>
      </c>
      <c r="O91" s="2" t="n">
        <f aca="false">AB91</f>
        <v>9007</v>
      </c>
      <c r="P91" s="2" t="str">
        <f aca="false">Y91</f>
        <v>3.1.90.01</v>
      </c>
      <c r="Q91" s="2" t="str">
        <f aca="false">Z91</f>
        <v>3.1.90.01.01</v>
      </c>
      <c r="R91" s="5" t="str">
        <f aca="false">G91</f>
        <v>INATIVOS E PENSIONISTAS SETOR EDUCACIONAL</v>
      </c>
      <c r="S91" s="2" t="str">
        <f aca="false">F91</f>
        <v>APO</v>
      </c>
      <c r="T91" s="56" t="n">
        <f aca="false">AA91</f>
        <v>5763518.48</v>
      </c>
      <c r="U91" s="57" t="n">
        <f aca="false">E91</f>
        <v>5763518.48</v>
      </c>
      <c r="V91" s="2" t="s">
        <v>686</v>
      </c>
      <c r="W91" s="14" t="str">
        <f aca="false">CONCATENATE(L91,V91,M91)</f>
        <v>3 - PROVENTOS</v>
      </c>
      <c r="X91" s="24" t="s">
        <v>10</v>
      </c>
      <c r="Y91" s="2" t="str">
        <f aca="false">IFERROR(VLOOKUP(X91,INDICE!$A$2:$H$999,6,0),"VERBA NOVA")</f>
        <v>3.1.90.01</v>
      </c>
      <c r="Z91" s="2" t="str">
        <f aca="false">IFERROR(VLOOKUP(X91,INDICE!$A$2:$H$999,7,0),"VERBA NOVA")</f>
        <v>3.1.90.01.01</v>
      </c>
      <c r="AA91" s="13" t="n">
        <f aca="false">IF(K91="P",U91*1,U91*-1)</f>
        <v>5763518.48</v>
      </c>
      <c r="AB91" s="2" t="n">
        <f aca="false">IFERROR(VLOOKUP(R91,INDICE!$I$2:$J$999,2,0),"VERBA NOVA")</f>
        <v>9007</v>
      </c>
    </row>
    <row r="92" customFormat="false" ht="14.65" hidden="false" customHeight="false" outlineLevel="0" collapsed="false">
      <c r="A92" s="2" t="s">
        <v>11</v>
      </c>
      <c r="B92" s="2" t="n">
        <v>25</v>
      </c>
      <c r="C92" s="1" t="s">
        <v>701</v>
      </c>
      <c r="D92" s="2" t="n">
        <v>54</v>
      </c>
      <c r="E92" s="2" t="n">
        <v>18900</v>
      </c>
      <c r="F92" s="2" t="s">
        <v>16</v>
      </c>
      <c r="G92" s="9" t="s">
        <v>27</v>
      </c>
      <c r="H92" s="54" t="n">
        <v>45282</v>
      </c>
      <c r="I92" s="2" t="n">
        <v>24</v>
      </c>
      <c r="J92" s="2" t="s">
        <v>685</v>
      </c>
      <c r="K92" s="2" t="str">
        <f aca="false">A92</f>
        <v>P</v>
      </c>
      <c r="L92" s="2" t="n">
        <f aca="false">B92</f>
        <v>25</v>
      </c>
      <c r="M92" s="14" t="str">
        <f aca="false">C92</f>
        <v>GRAT SEEL LEI 17 626 2010</v>
      </c>
      <c r="N92" s="14" t="str">
        <f aca="false">W92</f>
        <v>25 - GRAT SEEL LEI 17 626 2010</v>
      </c>
      <c r="O92" s="2" t="n">
        <f aca="false">AB92</f>
        <v>9007</v>
      </c>
      <c r="P92" s="2" t="str">
        <f aca="false">Y92</f>
        <v>3.1.90.01</v>
      </c>
      <c r="Q92" s="2" t="str">
        <f aca="false">Z92</f>
        <v>3.1.90.01.99</v>
      </c>
      <c r="R92" s="5" t="str">
        <f aca="false">G92</f>
        <v>INATIVOS E PENSIONISTAS SETOR EDUCACIONAL</v>
      </c>
      <c r="S92" s="2" t="str">
        <f aca="false">F92</f>
        <v>APO</v>
      </c>
      <c r="T92" s="56" t="n">
        <f aca="false">AA92</f>
        <v>18900</v>
      </c>
      <c r="U92" s="57" t="n">
        <f aca="false">E92</f>
        <v>18900</v>
      </c>
      <c r="V92" s="2" t="s">
        <v>686</v>
      </c>
      <c r="W92" s="14" t="str">
        <f aca="false">CONCATENATE(L92,V92,M92)</f>
        <v>25 - GRAT SEEL LEI 17 626 2010</v>
      </c>
      <c r="X92" s="24" t="s">
        <v>47</v>
      </c>
      <c r="Y92" s="2" t="str">
        <f aca="false">IFERROR(VLOOKUP(X92,INDICE!$A$2:$H$999,6,0),"VERBA NOVA")</f>
        <v>3.1.90.01</v>
      </c>
      <c r="Z92" s="2" t="str">
        <f aca="false">IFERROR(VLOOKUP(X92,INDICE!$A$2:$H$999,7,0),"VERBA NOVA")</f>
        <v>3.1.90.01.99</v>
      </c>
      <c r="AA92" s="13" t="n">
        <f aca="false">IF(K92="P",U92*1,U92*-1)</f>
        <v>18900</v>
      </c>
      <c r="AB92" s="2" t="n">
        <f aca="false">IFERROR(VLOOKUP(R92,INDICE!$I$2:$J$999,2,0),"VERBA NOVA")</f>
        <v>9007</v>
      </c>
    </row>
    <row r="93" customFormat="false" ht="14.65" hidden="false" customHeight="false" outlineLevel="0" collapsed="false">
      <c r="A93" s="2" t="s">
        <v>11</v>
      </c>
      <c r="B93" s="2" t="n">
        <v>27</v>
      </c>
      <c r="C93" s="1" t="s">
        <v>687</v>
      </c>
      <c r="D93" s="2" t="n">
        <v>14</v>
      </c>
      <c r="E93" s="2" t="n">
        <v>1173.44</v>
      </c>
      <c r="F93" s="2" t="s">
        <v>16</v>
      </c>
      <c r="G93" s="9" t="s">
        <v>27</v>
      </c>
      <c r="H93" s="54" t="n">
        <v>45282</v>
      </c>
      <c r="I93" s="2" t="n">
        <v>24</v>
      </c>
      <c r="J93" s="2" t="s">
        <v>685</v>
      </c>
      <c r="K93" s="2" t="str">
        <f aca="false">A93</f>
        <v>P</v>
      </c>
      <c r="L93" s="2" t="n">
        <f aca="false">B93</f>
        <v>27</v>
      </c>
      <c r="M93" s="14" t="str">
        <f aca="false">C93</f>
        <v>20 INATIVO ULTIMA FAIXA</v>
      </c>
      <c r="N93" s="14" t="str">
        <f aca="false">W93</f>
        <v>27 - 20 INATIVO ULTIMA FAIXA</v>
      </c>
      <c r="O93" s="2" t="n">
        <f aca="false">AB93</f>
        <v>9007</v>
      </c>
      <c r="P93" s="2" t="str">
        <f aca="false">Y93</f>
        <v>3.1.90.01</v>
      </c>
      <c r="Q93" s="2" t="str">
        <f aca="false">Z93</f>
        <v>3.1.90.01.01</v>
      </c>
      <c r="R93" s="5" t="str">
        <f aca="false">G93</f>
        <v>INATIVOS E PENSIONISTAS SETOR EDUCACIONAL</v>
      </c>
      <c r="S93" s="2" t="str">
        <f aca="false">F93</f>
        <v>APO</v>
      </c>
      <c r="T93" s="56" t="n">
        <f aca="false">AA93</f>
        <v>1173.44</v>
      </c>
      <c r="U93" s="57" t="n">
        <f aca="false">E93</f>
        <v>1173.44</v>
      </c>
      <c r="V93" s="2" t="s">
        <v>686</v>
      </c>
      <c r="W93" s="14" t="str">
        <f aca="false">CONCATENATE(L93,V93,M93)</f>
        <v>27 - 20 INATIVO ULTIMA FAIXA</v>
      </c>
      <c r="X93" s="24" t="s">
        <v>51</v>
      </c>
      <c r="Y93" s="2" t="str">
        <f aca="false">IFERROR(VLOOKUP(X93,INDICE!$A$2:$H$999,6,0),"VERBA NOVA")</f>
        <v>3.1.90.01</v>
      </c>
      <c r="Z93" s="2" t="str">
        <f aca="false">IFERROR(VLOOKUP(X93,INDICE!$A$2:$H$999,7,0),"VERBA NOVA")</f>
        <v>3.1.90.01.01</v>
      </c>
      <c r="AA93" s="13" t="n">
        <f aca="false">IF(K93="P",U93*1,U93*-1)</f>
        <v>1173.44</v>
      </c>
      <c r="AB93" s="2" t="n">
        <f aca="false">IFERROR(VLOOKUP(R93,INDICE!$I$2:$J$999,2,0),"VERBA NOVA")</f>
        <v>9007</v>
      </c>
    </row>
    <row r="94" customFormat="false" ht="14.65" hidden="false" customHeight="false" outlineLevel="0" collapsed="false">
      <c r="A94" s="2" t="s">
        <v>11</v>
      </c>
      <c r="B94" s="2" t="n">
        <v>37</v>
      </c>
      <c r="C94" s="1" t="s">
        <v>702</v>
      </c>
      <c r="D94" s="2" t="n">
        <v>3</v>
      </c>
      <c r="E94" s="2" t="n">
        <v>23816.1</v>
      </c>
      <c r="F94" s="2" t="s">
        <v>16</v>
      </c>
      <c r="G94" s="9" t="s">
        <v>27</v>
      </c>
      <c r="H94" s="54" t="n">
        <v>45282</v>
      </c>
      <c r="I94" s="2" t="n">
        <v>24</v>
      </c>
      <c r="J94" s="2" t="s">
        <v>685</v>
      </c>
      <c r="K94" s="2" t="str">
        <f aca="false">A94</f>
        <v>P</v>
      </c>
      <c r="L94" s="2" t="n">
        <f aca="false">B94</f>
        <v>37</v>
      </c>
      <c r="M94" s="14" t="str">
        <f aca="false">C94</f>
        <v>DIF DE PROVENTOS</v>
      </c>
      <c r="N94" s="14" t="str">
        <f aca="false">W94</f>
        <v>37 - DIF DE PROVENTOS</v>
      </c>
      <c r="O94" s="2" t="n">
        <f aca="false">AB94</f>
        <v>9007</v>
      </c>
      <c r="P94" s="2" t="str">
        <f aca="false">Y94</f>
        <v>3.1.90.01</v>
      </c>
      <c r="Q94" s="2" t="str">
        <f aca="false">Z94</f>
        <v>3.1.90.01.01</v>
      </c>
      <c r="R94" s="5" t="str">
        <f aca="false">G94</f>
        <v>INATIVOS E PENSIONISTAS SETOR EDUCACIONAL</v>
      </c>
      <c r="S94" s="2" t="str">
        <f aca="false">F94</f>
        <v>APO</v>
      </c>
      <c r="T94" s="56" t="n">
        <f aca="false">AA94</f>
        <v>23816.1</v>
      </c>
      <c r="U94" s="57" t="n">
        <f aca="false">E94</f>
        <v>23816.1</v>
      </c>
      <c r="V94" s="2" t="s">
        <v>686</v>
      </c>
      <c r="W94" s="14" t="str">
        <f aca="false">CONCATENATE(L94,V94,M94)</f>
        <v>37 - DIF DE PROVENTOS</v>
      </c>
      <c r="X94" s="24" t="s">
        <v>61</v>
      </c>
      <c r="Y94" s="2" t="str">
        <f aca="false">IFERROR(VLOOKUP(X94,INDICE!$A$2:$H$999,6,0),"VERBA NOVA")</f>
        <v>3.1.90.01</v>
      </c>
      <c r="Z94" s="2" t="str">
        <f aca="false">IFERROR(VLOOKUP(X94,INDICE!$A$2:$H$999,7,0),"VERBA NOVA")</f>
        <v>3.1.90.01.01</v>
      </c>
      <c r="AA94" s="13" t="n">
        <f aca="false">IF(K94="P",U94*1,U94*-1)</f>
        <v>23816.1</v>
      </c>
      <c r="AB94" s="2" t="n">
        <f aca="false">IFERROR(VLOOKUP(R94,INDICE!$I$2:$J$999,2,0),"VERBA NOVA")</f>
        <v>9007</v>
      </c>
    </row>
    <row r="95" customFormat="false" ht="14.65" hidden="false" customHeight="false" outlineLevel="0" collapsed="false">
      <c r="A95" s="2" t="s">
        <v>11</v>
      </c>
      <c r="B95" s="2" t="n">
        <v>41</v>
      </c>
      <c r="C95" s="1" t="s">
        <v>703</v>
      </c>
      <c r="D95" s="2" t="n">
        <v>3</v>
      </c>
      <c r="E95" s="2" t="n">
        <v>99.73</v>
      </c>
      <c r="F95" s="2" t="s">
        <v>16</v>
      </c>
      <c r="G95" s="9" t="s">
        <v>27</v>
      </c>
      <c r="H95" s="54" t="n">
        <v>45282</v>
      </c>
      <c r="I95" s="2" t="n">
        <v>24</v>
      </c>
      <c r="J95" s="2" t="s">
        <v>685</v>
      </c>
      <c r="K95" s="2" t="str">
        <f aca="false">A95</f>
        <v>P</v>
      </c>
      <c r="L95" s="2" t="n">
        <f aca="false">B95</f>
        <v>41</v>
      </c>
      <c r="M95" s="14" t="str">
        <f aca="false">C95</f>
        <v>GRAT FUNCAO</v>
      </c>
      <c r="N95" s="14" t="str">
        <f aca="false">W95</f>
        <v>41 - GRAT FUNCAO</v>
      </c>
      <c r="O95" s="2" t="n">
        <f aca="false">AB95</f>
        <v>9007</v>
      </c>
      <c r="P95" s="2" t="str">
        <f aca="false">Y95</f>
        <v>3.1.90.01</v>
      </c>
      <c r="Q95" s="2" t="str">
        <f aca="false">Z95</f>
        <v>3.1.90.01.11</v>
      </c>
      <c r="R95" s="5" t="str">
        <f aca="false">G95</f>
        <v>INATIVOS E PENSIONISTAS SETOR EDUCACIONAL</v>
      </c>
      <c r="S95" s="2" t="str">
        <f aca="false">F95</f>
        <v>APO</v>
      </c>
      <c r="T95" s="56" t="n">
        <f aca="false">AA95</f>
        <v>99.73</v>
      </c>
      <c r="U95" s="57" t="n">
        <f aca="false">E95</f>
        <v>99.73</v>
      </c>
      <c r="V95" s="2" t="s">
        <v>686</v>
      </c>
      <c r="W95" s="14" t="str">
        <f aca="false">CONCATENATE(L95,V95,M95)</f>
        <v>41 - GRAT FUNCAO</v>
      </c>
      <c r="X95" s="24" t="s">
        <v>71</v>
      </c>
      <c r="Y95" s="2" t="str">
        <f aca="false">IFERROR(VLOOKUP(X95,INDICE!$A$2:$H$999,6,0),"VERBA NOVA")</f>
        <v>3.1.90.01</v>
      </c>
      <c r="Z95" s="2" t="str">
        <f aca="false">IFERROR(VLOOKUP(X95,INDICE!$A$2:$H$999,7,0),"VERBA NOVA")</f>
        <v>3.1.90.01.11</v>
      </c>
      <c r="AA95" s="13" t="n">
        <f aca="false">IF(K95="P",U95*1,U95*-1)</f>
        <v>99.73</v>
      </c>
      <c r="AB95" s="2" t="n">
        <f aca="false">IFERROR(VLOOKUP(R95,INDICE!$I$2:$J$999,2,0),"VERBA NOVA")</f>
        <v>9007</v>
      </c>
    </row>
    <row r="96" customFormat="false" ht="14.65" hidden="false" customHeight="false" outlineLevel="0" collapsed="false">
      <c r="A96" s="2" t="s">
        <v>11</v>
      </c>
      <c r="B96" s="2" t="n">
        <v>44</v>
      </c>
      <c r="C96" s="1" t="s">
        <v>77</v>
      </c>
      <c r="D96" s="2" t="n">
        <v>17</v>
      </c>
      <c r="E96" s="2" t="n">
        <v>9452.95</v>
      </c>
      <c r="F96" s="2" t="s">
        <v>16</v>
      </c>
      <c r="G96" s="9" t="s">
        <v>27</v>
      </c>
      <c r="H96" s="54" t="n">
        <v>45282</v>
      </c>
      <c r="I96" s="2" t="n">
        <v>24</v>
      </c>
      <c r="J96" s="2" t="s">
        <v>685</v>
      </c>
      <c r="K96" s="2" t="str">
        <f aca="false">A96</f>
        <v>P</v>
      </c>
      <c r="L96" s="2" t="n">
        <f aca="false">B96</f>
        <v>44</v>
      </c>
      <c r="M96" s="14" t="str">
        <f aca="false">C96</f>
        <v>TEMPO COMPLEMENTAR</v>
      </c>
      <c r="N96" s="14" t="str">
        <f aca="false">W96</f>
        <v>44 - TEMPO COMPLEMENTAR</v>
      </c>
      <c r="O96" s="2" t="n">
        <f aca="false">AB96</f>
        <v>9007</v>
      </c>
      <c r="P96" s="2" t="str">
        <f aca="false">Y96</f>
        <v>3.1.90.01</v>
      </c>
      <c r="Q96" s="2" t="str">
        <f aca="false">Z96</f>
        <v>3.1.90.01.09</v>
      </c>
      <c r="R96" s="5" t="str">
        <f aca="false">G96</f>
        <v>INATIVOS E PENSIONISTAS SETOR EDUCACIONAL</v>
      </c>
      <c r="S96" s="2" t="str">
        <f aca="false">F96</f>
        <v>APO</v>
      </c>
      <c r="T96" s="56" t="n">
        <f aca="false">AA96</f>
        <v>9452.95</v>
      </c>
      <c r="U96" s="57" t="n">
        <f aca="false">E96</f>
        <v>9452.95</v>
      </c>
      <c r="V96" s="2" t="s">
        <v>686</v>
      </c>
      <c r="W96" s="14" t="str">
        <f aca="false">CONCATENATE(L96,V96,M96)</f>
        <v>44 - TEMPO COMPLEMENTAR</v>
      </c>
      <c r="X96" s="24" t="s">
        <v>76</v>
      </c>
      <c r="Y96" s="2" t="str">
        <f aca="false">IFERROR(VLOOKUP(X96,INDICE!$A$2:$H$999,6,0),"VERBA NOVA")</f>
        <v>3.1.90.01</v>
      </c>
      <c r="Z96" s="2" t="str">
        <f aca="false">IFERROR(VLOOKUP(X96,INDICE!$A$2:$H$999,7,0),"VERBA NOVA")</f>
        <v>3.1.90.01.09</v>
      </c>
      <c r="AA96" s="13" t="n">
        <f aca="false">IF(K96="P",U96*1,U96*-1)</f>
        <v>9452.95</v>
      </c>
      <c r="AB96" s="2" t="n">
        <f aca="false">IFERROR(VLOOKUP(R96,INDICE!$I$2:$J$999,2,0),"VERBA NOVA")</f>
        <v>9007</v>
      </c>
    </row>
    <row r="97" customFormat="false" ht="14.65" hidden="false" customHeight="false" outlineLevel="0" collapsed="false">
      <c r="A97" s="2" t="s">
        <v>11</v>
      </c>
      <c r="B97" s="2" t="n">
        <v>50</v>
      </c>
      <c r="C97" s="1" t="s">
        <v>704</v>
      </c>
      <c r="D97" s="2" t="n">
        <v>1</v>
      </c>
      <c r="E97" s="2" t="n">
        <v>2430.26</v>
      </c>
      <c r="F97" s="2" t="s">
        <v>16</v>
      </c>
      <c r="G97" s="9" t="s">
        <v>27</v>
      </c>
      <c r="H97" s="54" t="n">
        <v>45282</v>
      </c>
      <c r="I97" s="2" t="n">
        <v>24</v>
      </c>
      <c r="J97" s="2" t="s">
        <v>685</v>
      </c>
      <c r="K97" s="2" t="str">
        <f aca="false">A97</f>
        <v>P</v>
      </c>
      <c r="L97" s="2" t="n">
        <f aca="false">B97</f>
        <v>50</v>
      </c>
      <c r="M97" s="14" t="str">
        <f aca="false">C97</f>
        <v>GRAT PART EM COMISSAO</v>
      </c>
      <c r="N97" s="14" t="str">
        <f aca="false">W97</f>
        <v>50 - GRAT PART EM COMISSAO</v>
      </c>
      <c r="O97" s="2" t="n">
        <f aca="false">AB97</f>
        <v>9007</v>
      </c>
      <c r="P97" s="2" t="str">
        <f aca="false">Y97</f>
        <v>3.1.90.01</v>
      </c>
      <c r="Q97" s="2" t="str">
        <f aca="false">Z97</f>
        <v>3.1.90.01.11</v>
      </c>
      <c r="R97" s="5" t="str">
        <f aca="false">G97</f>
        <v>INATIVOS E PENSIONISTAS SETOR EDUCACIONAL</v>
      </c>
      <c r="S97" s="2" t="str">
        <f aca="false">F97</f>
        <v>APO</v>
      </c>
      <c r="T97" s="56" t="n">
        <f aca="false">AA97</f>
        <v>2430.26</v>
      </c>
      <c r="U97" s="57" t="n">
        <f aca="false">E97</f>
        <v>2430.26</v>
      </c>
      <c r="V97" s="2" t="s">
        <v>686</v>
      </c>
      <c r="W97" s="14" t="str">
        <f aca="false">CONCATENATE(L97,V97,M97)</f>
        <v>50 - GRAT PART EM COMISSAO</v>
      </c>
      <c r="X97" s="24" t="s">
        <v>84</v>
      </c>
      <c r="Y97" s="2" t="str">
        <f aca="false">IFERROR(VLOOKUP(X97,INDICE!$A$2:$H$999,6,0),"VERBA NOVA")</f>
        <v>3.1.90.01</v>
      </c>
      <c r="Z97" s="2" t="str">
        <f aca="false">IFERROR(VLOOKUP(X97,INDICE!$A$2:$H$999,7,0),"VERBA NOVA")</f>
        <v>3.1.90.01.11</v>
      </c>
      <c r="AA97" s="13" t="n">
        <f aca="false">IF(K97="P",U97*1,U97*-1)</f>
        <v>2430.26</v>
      </c>
      <c r="AB97" s="2" t="n">
        <f aca="false">IFERROR(VLOOKUP(R97,INDICE!$I$2:$J$999,2,0),"VERBA NOVA")</f>
        <v>9007</v>
      </c>
    </row>
    <row r="98" customFormat="false" ht="14.65" hidden="false" customHeight="false" outlineLevel="0" collapsed="false">
      <c r="A98" s="2" t="s">
        <v>11</v>
      </c>
      <c r="B98" s="2" t="n">
        <v>66</v>
      </c>
      <c r="C98" s="1" t="s">
        <v>705</v>
      </c>
      <c r="D98" s="2" t="n">
        <v>96</v>
      </c>
      <c r="E98" s="2" t="n">
        <v>11724.22</v>
      </c>
      <c r="F98" s="2" t="s">
        <v>16</v>
      </c>
      <c r="G98" s="9" t="s">
        <v>27</v>
      </c>
      <c r="H98" s="54" t="n">
        <v>45282</v>
      </c>
      <c r="I98" s="2" t="n">
        <v>24</v>
      </c>
      <c r="J98" s="2" t="s">
        <v>685</v>
      </c>
      <c r="K98" s="2" t="str">
        <f aca="false">A98</f>
        <v>P</v>
      </c>
      <c r="L98" s="2" t="n">
        <f aca="false">B98</f>
        <v>66</v>
      </c>
      <c r="M98" s="14" t="str">
        <f aca="false">C98</f>
        <v>AJUDA DE C DIFICIL ACESSO</v>
      </c>
      <c r="N98" s="14" t="str">
        <f aca="false">W98</f>
        <v>66 - AJUDA DE C DIFICIL ACESSO</v>
      </c>
      <c r="O98" s="2" t="n">
        <f aca="false">AB98</f>
        <v>9007</v>
      </c>
      <c r="P98" s="2" t="str">
        <f aca="false">Y98</f>
        <v>3.1.90.01</v>
      </c>
      <c r="Q98" s="2" t="str">
        <f aca="false">Z98</f>
        <v>3.1.90.01.99</v>
      </c>
      <c r="R98" s="5" t="str">
        <f aca="false">G98</f>
        <v>INATIVOS E PENSIONISTAS SETOR EDUCACIONAL</v>
      </c>
      <c r="S98" s="2" t="str">
        <f aca="false">F98</f>
        <v>APO</v>
      </c>
      <c r="T98" s="56" t="n">
        <f aca="false">AA98</f>
        <v>11724.22</v>
      </c>
      <c r="U98" s="57" t="n">
        <f aca="false">E98</f>
        <v>11724.22</v>
      </c>
      <c r="V98" s="2" t="s">
        <v>686</v>
      </c>
      <c r="W98" s="14" t="str">
        <f aca="false">CONCATENATE(L98,V98,M98)</f>
        <v>66 - AJUDA DE C DIFICIL ACESSO</v>
      </c>
      <c r="X98" s="24" t="s">
        <v>105</v>
      </c>
      <c r="Y98" s="2" t="str">
        <f aca="false">IFERROR(VLOOKUP(X98,INDICE!$A$2:$H$999,6,0),"VERBA NOVA")</f>
        <v>3.1.90.01</v>
      </c>
      <c r="Z98" s="2" t="str">
        <f aca="false">IFERROR(VLOOKUP(X98,INDICE!$A$2:$H$999,7,0),"VERBA NOVA")</f>
        <v>3.1.90.01.99</v>
      </c>
      <c r="AA98" s="13" t="n">
        <f aca="false">IF(K98="P",U98*1,U98*-1)</f>
        <v>11724.22</v>
      </c>
      <c r="AB98" s="2" t="n">
        <f aca="false">IFERROR(VLOOKUP(R98,INDICE!$I$2:$J$999,2,0),"VERBA NOVA")</f>
        <v>9007</v>
      </c>
    </row>
    <row r="99" customFormat="false" ht="14.65" hidden="false" customHeight="false" outlineLevel="0" collapsed="false">
      <c r="A99" s="2" t="s">
        <v>11</v>
      </c>
      <c r="B99" s="2" t="n">
        <v>74</v>
      </c>
      <c r="C99" s="1" t="s">
        <v>706</v>
      </c>
      <c r="D99" s="2" t="n">
        <v>12</v>
      </c>
      <c r="E99" s="2" t="n">
        <v>11200</v>
      </c>
      <c r="F99" s="2" t="s">
        <v>16</v>
      </c>
      <c r="G99" s="9" t="s">
        <v>27</v>
      </c>
      <c r="H99" s="54" t="n">
        <v>45282</v>
      </c>
      <c r="I99" s="2" t="n">
        <v>24</v>
      </c>
      <c r="J99" s="2" t="s">
        <v>685</v>
      </c>
      <c r="K99" s="2" t="str">
        <f aca="false">A99</f>
        <v>P</v>
      </c>
      <c r="L99" s="2" t="n">
        <f aca="false">B99</f>
        <v>74</v>
      </c>
      <c r="M99" s="14" t="str">
        <f aca="false">C99</f>
        <v>FUNCAO GRATIF GRUPO MAG</v>
      </c>
      <c r="N99" s="14" t="str">
        <f aca="false">W99</f>
        <v>74 - FUNCAO GRATIF GRUPO MAG</v>
      </c>
      <c r="O99" s="2" t="n">
        <f aca="false">AB99</f>
        <v>9007</v>
      </c>
      <c r="P99" s="2" t="str">
        <f aca="false">Y99</f>
        <v>3.1.90.01</v>
      </c>
      <c r="Q99" s="2" t="str">
        <f aca="false">Z99</f>
        <v>3.1.90.01.11</v>
      </c>
      <c r="R99" s="5" t="str">
        <f aca="false">G99</f>
        <v>INATIVOS E PENSIONISTAS SETOR EDUCACIONAL</v>
      </c>
      <c r="S99" s="2" t="str">
        <f aca="false">F99</f>
        <v>APO</v>
      </c>
      <c r="T99" s="56" t="n">
        <f aca="false">AA99</f>
        <v>11200</v>
      </c>
      <c r="U99" s="57" t="n">
        <f aca="false">E99</f>
        <v>11200</v>
      </c>
      <c r="V99" s="2" t="s">
        <v>686</v>
      </c>
      <c r="W99" s="14" t="str">
        <f aca="false">CONCATENATE(L99,V99,M99)</f>
        <v>74 - FUNCAO GRATIF GRUPO MAG</v>
      </c>
      <c r="X99" s="24" t="s">
        <v>117</v>
      </c>
      <c r="Y99" s="2" t="str">
        <f aca="false">IFERROR(VLOOKUP(X99,INDICE!$A$2:$H$999,6,0),"VERBA NOVA")</f>
        <v>3.1.90.01</v>
      </c>
      <c r="Z99" s="2" t="str">
        <f aca="false">IFERROR(VLOOKUP(X99,INDICE!$A$2:$H$999,7,0),"VERBA NOVA")</f>
        <v>3.1.90.01.11</v>
      </c>
      <c r="AA99" s="13" t="n">
        <f aca="false">IF(K99="P",U99*1,U99*-1)</f>
        <v>11200</v>
      </c>
      <c r="AB99" s="2" t="n">
        <f aca="false">IFERROR(VLOOKUP(R99,INDICE!$I$2:$J$999,2,0),"VERBA NOVA")</f>
        <v>9007</v>
      </c>
    </row>
    <row r="100" customFormat="false" ht="14.65" hidden="false" customHeight="false" outlineLevel="0" collapsed="false">
      <c r="A100" s="2" t="s">
        <v>11</v>
      </c>
      <c r="B100" s="2" t="n">
        <v>94</v>
      </c>
      <c r="C100" s="1" t="s">
        <v>137</v>
      </c>
      <c r="D100" s="2" t="n">
        <v>30</v>
      </c>
      <c r="E100" s="2" t="n">
        <v>2597.03</v>
      </c>
      <c r="F100" s="2" t="s">
        <v>16</v>
      </c>
      <c r="G100" s="9" t="s">
        <v>27</v>
      </c>
      <c r="H100" s="54" t="n">
        <v>45282</v>
      </c>
      <c r="I100" s="2" t="n">
        <v>24</v>
      </c>
      <c r="J100" s="2" t="s">
        <v>685</v>
      </c>
      <c r="K100" s="2" t="str">
        <f aca="false">A100</f>
        <v>P</v>
      </c>
      <c r="L100" s="2" t="n">
        <f aca="false">B100</f>
        <v>94</v>
      </c>
      <c r="M100" s="14" t="str">
        <f aca="false">C100</f>
        <v>EXERCICIO DA PROFISSAO</v>
      </c>
      <c r="N100" s="14" t="str">
        <f aca="false">W100</f>
        <v>94 - EXERCICIO DA PROFISSAO</v>
      </c>
      <c r="O100" s="2" t="n">
        <f aca="false">AB100</f>
        <v>9007</v>
      </c>
      <c r="P100" s="2" t="str">
        <f aca="false">Y100</f>
        <v>3.1.90.01</v>
      </c>
      <c r="Q100" s="2" t="str">
        <f aca="false">Z100</f>
        <v>3.1.90.01.10</v>
      </c>
      <c r="R100" s="5" t="str">
        <f aca="false">G100</f>
        <v>INATIVOS E PENSIONISTAS SETOR EDUCACIONAL</v>
      </c>
      <c r="S100" s="2" t="str">
        <f aca="false">F100</f>
        <v>APO</v>
      </c>
      <c r="T100" s="56" t="n">
        <f aca="false">AA100</f>
        <v>2597.03</v>
      </c>
      <c r="U100" s="57" t="n">
        <f aca="false">E100</f>
        <v>2597.03</v>
      </c>
      <c r="V100" s="2" t="s">
        <v>686</v>
      </c>
      <c r="W100" s="14" t="str">
        <f aca="false">CONCATENATE(L100,V100,M100)</f>
        <v>94 - EXERCICIO DA PROFISSAO</v>
      </c>
      <c r="X100" s="24" t="s">
        <v>136</v>
      </c>
      <c r="Y100" s="2" t="str">
        <f aca="false">IFERROR(VLOOKUP(X100,INDICE!$A$2:$H$999,6,0),"VERBA NOVA")</f>
        <v>3.1.90.01</v>
      </c>
      <c r="Z100" s="2" t="str">
        <f aca="false">IFERROR(VLOOKUP(X100,INDICE!$A$2:$H$999,7,0),"VERBA NOVA")</f>
        <v>3.1.90.01.10</v>
      </c>
      <c r="AA100" s="13" t="n">
        <f aca="false">IF(K100="P",U100*1,U100*-1)</f>
        <v>2597.03</v>
      </c>
      <c r="AB100" s="2" t="n">
        <f aca="false">IFERROR(VLOOKUP(R100,INDICE!$I$2:$J$999,2,0),"VERBA NOVA")</f>
        <v>9007</v>
      </c>
    </row>
    <row r="101" customFormat="false" ht="14.65" hidden="false" customHeight="false" outlineLevel="0" collapsed="false">
      <c r="A101" s="2" t="s">
        <v>11</v>
      </c>
      <c r="B101" s="2" t="n">
        <v>102</v>
      </c>
      <c r="C101" s="1" t="s">
        <v>145</v>
      </c>
      <c r="D101" s="2" t="n">
        <v>5</v>
      </c>
      <c r="E101" s="2" t="n">
        <v>23426.95</v>
      </c>
      <c r="F101" s="2" t="s">
        <v>16</v>
      </c>
      <c r="G101" s="9" t="s">
        <v>27</v>
      </c>
      <c r="H101" s="54" t="n">
        <v>45282</v>
      </c>
      <c r="I101" s="2" t="n">
        <v>24</v>
      </c>
      <c r="J101" s="2" t="s">
        <v>685</v>
      </c>
      <c r="K101" s="2" t="str">
        <f aca="false">A101</f>
        <v>P</v>
      </c>
      <c r="L101" s="2" t="n">
        <f aca="false">B101</f>
        <v>102</v>
      </c>
      <c r="M101" s="14" t="str">
        <f aca="false">C101</f>
        <v>AULAS EXCEDENTES</v>
      </c>
      <c r="N101" s="14" t="str">
        <f aca="false">W101</f>
        <v>102 - AULAS EXCEDENTES</v>
      </c>
      <c r="O101" s="2" t="n">
        <f aca="false">AB101</f>
        <v>9007</v>
      </c>
      <c r="P101" s="2" t="str">
        <f aca="false">Y101</f>
        <v>3.1.90.01</v>
      </c>
      <c r="Q101" s="2" t="str">
        <f aca="false">Z101</f>
        <v>3.1.90.01.10</v>
      </c>
      <c r="R101" s="5" t="str">
        <f aca="false">G101</f>
        <v>INATIVOS E PENSIONISTAS SETOR EDUCACIONAL</v>
      </c>
      <c r="S101" s="2" t="str">
        <f aca="false">F101</f>
        <v>APO</v>
      </c>
      <c r="T101" s="56" t="n">
        <f aca="false">AA101</f>
        <v>23426.95</v>
      </c>
      <c r="U101" s="57" t="n">
        <f aca="false">E101</f>
        <v>23426.95</v>
      </c>
      <c r="V101" s="2" t="s">
        <v>686</v>
      </c>
      <c r="W101" s="14" t="str">
        <f aca="false">CONCATENATE(L101,V101,M101)</f>
        <v>102 - AULAS EXCEDENTES</v>
      </c>
      <c r="X101" s="24" t="s">
        <v>144</v>
      </c>
      <c r="Y101" s="2" t="str">
        <f aca="false">IFERROR(VLOOKUP(X101,INDICE!$A$2:$H$999,6,0),"VERBA NOVA")</f>
        <v>3.1.90.01</v>
      </c>
      <c r="Z101" s="2" t="str">
        <f aca="false">IFERROR(VLOOKUP(X101,INDICE!$A$2:$H$999,7,0),"VERBA NOVA")</f>
        <v>3.1.90.01.10</v>
      </c>
      <c r="AA101" s="13" t="n">
        <f aca="false">IF(K101="P",U101*1,U101*-1)</f>
        <v>23426.95</v>
      </c>
      <c r="AB101" s="2" t="n">
        <f aca="false">IFERROR(VLOOKUP(R101,INDICE!$I$2:$J$999,2,0),"VERBA NOVA")</f>
        <v>9007</v>
      </c>
    </row>
    <row r="102" customFormat="false" ht="14.65" hidden="false" customHeight="false" outlineLevel="0" collapsed="false">
      <c r="A102" s="2" t="s">
        <v>11</v>
      </c>
      <c r="B102" s="2" t="n">
        <v>131</v>
      </c>
      <c r="C102" s="1" t="s">
        <v>166</v>
      </c>
      <c r="D102" s="2" t="n">
        <v>888</v>
      </c>
      <c r="E102" s="2" t="n">
        <v>1081798.9</v>
      </c>
      <c r="F102" s="2" t="s">
        <v>16</v>
      </c>
      <c r="G102" s="9" t="s">
        <v>27</v>
      </c>
      <c r="H102" s="54" t="n">
        <v>45282</v>
      </c>
      <c r="I102" s="2" t="n">
        <v>24</v>
      </c>
      <c r="J102" s="2" t="s">
        <v>685</v>
      </c>
      <c r="K102" s="2" t="str">
        <f aca="false">A102</f>
        <v>P</v>
      </c>
      <c r="L102" s="2" t="n">
        <f aca="false">B102</f>
        <v>131</v>
      </c>
      <c r="M102" s="14" t="str">
        <f aca="false">C102</f>
        <v>QUINQUENIO</v>
      </c>
      <c r="N102" s="14" t="str">
        <f aca="false">W102</f>
        <v>131 - QUINQUENIO</v>
      </c>
      <c r="O102" s="2" t="n">
        <f aca="false">AB102</f>
        <v>9007</v>
      </c>
      <c r="P102" s="2" t="str">
        <f aca="false">Y102</f>
        <v>3.1.90.01</v>
      </c>
      <c r="Q102" s="2" t="str">
        <f aca="false">Z102</f>
        <v>3.1.90.01.34</v>
      </c>
      <c r="R102" s="5" t="str">
        <f aca="false">G102</f>
        <v>INATIVOS E PENSIONISTAS SETOR EDUCACIONAL</v>
      </c>
      <c r="S102" s="2" t="str">
        <f aca="false">F102</f>
        <v>APO</v>
      </c>
      <c r="T102" s="56" t="n">
        <f aca="false">AA102</f>
        <v>1081798.9</v>
      </c>
      <c r="U102" s="57" t="n">
        <f aca="false">E102</f>
        <v>1081798.9</v>
      </c>
      <c r="V102" s="2" t="s">
        <v>686</v>
      </c>
      <c r="W102" s="14" t="str">
        <f aca="false">CONCATENATE(L102,V102,M102)</f>
        <v>131 - QUINQUENIO</v>
      </c>
      <c r="X102" s="24" t="s">
        <v>165</v>
      </c>
      <c r="Y102" s="2" t="str">
        <f aca="false">IFERROR(VLOOKUP(X102,INDICE!$A$2:$H$999,6,0),"VERBA NOVA")</f>
        <v>3.1.90.01</v>
      </c>
      <c r="Z102" s="2" t="str">
        <f aca="false">IFERROR(VLOOKUP(X102,INDICE!$A$2:$H$999,7,0),"VERBA NOVA")</f>
        <v>3.1.90.01.34</v>
      </c>
      <c r="AA102" s="13" t="n">
        <f aca="false">IF(K102="P",U102*1,U102*-1)</f>
        <v>1081798.9</v>
      </c>
      <c r="AB102" s="2" t="n">
        <f aca="false">IFERROR(VLOOKUP(R102,INDICE!$I$2:$J$999,2,0),"VERBA NOVA")</f>
        <v>9007</v>
      </c>
    </row>
    <row r="103" customFormat="false" ht="14.65" hidden="false" customHeight="false" outlineLevel="0" collapsed="false">
      <c r="A103" s="2" t="s">
        <v>11</v>
      </c>
      <c r="B103" s="2" t="n">
        <v>134</v>
      </c>
      <c r="C103" s="1" t="s">
        <v>689</v>
      </c>
      <c r="D103" s="2" t="n">
        <v>300</v>
      </c>
      <c r="E103" s="2" t="n">
        <v>100579.28</v>
      </c>
      <c r="F103" s="2" t="s">
        <v>16</v>
      </c>
      <c r="G103" s="9" t="s">
        <v>27</v>
      </c>
      <c r="H103" s="54" t="n">
        <v>45282</v>
      </c>
      <c r="I103" s="2" t="n">
        <v>24</v>
      </c>
      <c r="J103" s="2" t="s">
        <v>685</v>
      </c>
      <c r="K103" s="2" t="str">
        <f aca="false">A103</f>
        <v>P</v>
      </c>
      <c r="L103" s="2" t="n">
        <f aca="false">B103</f>
        <v>134</v>
      </c>
      <c r="M103" s="14" t="str">
        <f aca="false">C103</f>
        <v>ADC T SERV POS EC 19 98</v>
      </c>
      <c r="N103" s="14" t="str">
        <f aca="false">W103</f>
        <v>134 - ADC T SERV POS EC 19 98</v>
      </c>
      <c r="O103" s="2" t="n">
        <f aca="false">AB103</f>
        <v>9007</v>
      </c>
      <c r="P103" s="2" t="str">
        <f aca="false">Y103</f>
        <v>3.1.90.01</v>
      </c>
      <c r="Q103" s="2" t="str">
        <f aca="false">Z103</f>
        <v>3.1.90.01.34</v>
      </c>
      <c r="R103" s="5" t="str">
        <f aca="false">G103</f>
        <v>INATIVOS E PENSIONISTAS SETOR EDUCACIONAL</v>
      </c>
      <c r="S103" s="2" t="str">
        <f aca="false">F103</f>
        <v>APO</v>
      </c>
      <c r="T103" s="56" t="n">
        <f aca="false">AA103</f>
        <v>100579.28</v>
      </c>
      <c r="U103" s="57" t="n">
        <f aca="false">E103</f>
        <v>100579.28</v>
      </c>
      <c r="V103" s="2" t="s">
        <v>686</v>
      </c>
      <c r="W103" s="14" t="str">
        <f aca="false">CONCATENATE(L103,V103,M103)</f>
        <v>134 - ADC T SERV POS EC 19 98</v>
      </c>
      <c r="X103" s="24" t="s">
        <v>172</v>
      </c>
      <c r="Y103" s="2" t="str">
        <f aca="false">IFERROR(VLOOKUP(X103,INDICE!$A$2:$H$999,6,0),"VERBA NOVA")</f>
        <v>3.1.90.01</v>
      </c>
      <c r="Z103" s="2" t="str">
        <f aca="false">IFERROR(VLOOKUP(X103,INDICE!$A$2:$H$999,7,0),"VERBA NOVA")</f>
        <v>3.1.90.01.34</v>
      </c>
      <c r="AA103" s="13" t="n">
        <f aca="false">IF(K103="P",U103*1,U103*-1)</f>
        <v>100579.28</v>
      </c>
      <c r="AB103" s="2" t="n">
        <f aca="false">IFERROR(VLOOKUP(R103,INDICE!$I$2:$J$999,2,0),"VERBA NOVA")</f>
        <v>9007</v>
      </c>
    </row>
    <row r="104" customFormat="false" ht="14.65" hidden="false" customHeight="false" outlineLevel="0" collapsed="false">
      <c r="A104" s="2" t="s">
        <v>11</v>
      </c>
      <c r="B104" s="2" t="n">
        <v>138</v>
      </c>
      <c r="C104" s="1" t="s">
        <v>177</v>
      </c>
      <c r="D104" s="2" t="n">
        <v>1</v>
      </c>
      <c r="E104" s="2" t="n">
        <v>81.22</v>
      </c>
      <c r="F104" s="2" t="s">
        <v>16</v>
      </c>
      <c r="G104" s="9" t="s">
        <v>27</v>
      </c>
      <c r="H104" s="54" t="n">
        <v>45282</v>
      </c>
      <c r="I104" s="2" t="n">
        <v>24</v>
      </c>
      <c r="J104" s="2" t="s">
        <v>685</v>
      </c>
      <c r="K104" s="2" t="str">
        <f aca="false">A104</f>
        <v>P</v>
      </c>
      <c r="L104" s="2" t="n">
        <f aca="false">B104</f>
        <v>138</v>
      </c>
      <c r="M104" s="14" t="str">
        <f aca="false">C104</f>
        <v>COMPENSACAO</v>
      </c>
      <c r="N104" s="14" t="str">
        <f aca="false">W104</f>
        <v>138 - COMPENSACAO</v>
      </c>
      <c r="O104" s="2" t="n">
        <f aca="false">AB104</f>
        <v>9007</v>
      </c>
      <c r="P104" s="2" t="str">
        <f aca="false">Y104</f>
        <v>3.1.90.01</v>
      </c>
      <c r="Q104" s="2" t="str">
        <f aca="false">Z104</f>
        <v>3.1.90.01.99</v>
      </c>
      <c r="R104" s="5" t="str">
        <f aca="false">G104</f>
        <v>INATIVOS E PENSIONISTAS SETOR EDUCACIONAL</v>
      </c>
      <c r="S104" s="2" t="str">
        <f aca="false">F104</f>
        <v>APO</v>
      </c>
      <c r="T104" s="56" t="n">
        <f aca="false">AA104</f>
        <v>81.22</v>
      </c>
      <c r="U104" s="57" t="n">
        <f aca="false">E104</f>
        <v>81.22</v>
      </c>
      <c r="V104" s="2" t="s">
        <v>686</v>
      </c>
      <c r="W104" s="14" t="str">
        <f aca="false">CONCATENATE(L104,V104,M104)</f>
        <v>138 - COMPENSACAO</v>
      </c>
      <c r="X104" s="24" t="s">
        <v>176</v>
      </c>
      <c r="Y104" s="2" t="str">
        <f aca="false">IFERROR(VLOOKUP(X104,INDICE!$A$2:$H$999,6,0),"VERBA NOVA")</f>
        <v>3.1.90.01</v>
      </c>
      <c r="Z104" s="2" t="str">
        <f aca="false">IFERROR(VLOOKUP(X104,INDICE!$A$2:$H$999,7,0),"VERBA NOVA")</f>
        <v>3.1.90.01.99</v>
      </c>
      <c r="AA104" s="13" t="n">
        <f aca="false">IF(K104="P",U104*1,U104*-1)</f>
        <v>81.22</v>
      </c>
      <c r="AB104" s="2" t="n">
        <f aca="false">IFERROR(VLOOKUP(R104,INDICE!$I$2:$J$999,2,0),"VERBA NOVA")</f>
        <v>9007</v>
      </c>
    </row>
    <row r="105" customFormat="false" ht="14.65" hidden="false" customHeight="false" outlineLevel="0" collapsed="false">
      <c r="A105" s="2" t="s">
        <v>11</v>
      </c>
      <c r="B105" s="2" t="n">
        <v>150</v>
      </c>
      <c r="C105" s="1" t="s">
        <v>195</v>
      </c>
      <c r="D105" s="2" t="n">
        <v>12</v>
      </c>
      <c r="E105" s="2" t="n">
        <v>4618.96</v>
      </c>
      <c r="F105" s="2" t="s">
        <v>16</v>
      </c>
      <c r="G105" s="9" t="s">
        <v>27</v>
      </c>
      <c r="H105" s="54" t="n">
        <v>45282</v>
      </c>
      <c r="I105" s="2" t="n">
        <v>24</v>
      </c>
      <c r="J105" s="2" t="s">
        <v>685</v>
      </c>
      <c r="K105" s="2" t="str">
        <f aca="false">A105</f>
        <v>P</v>
      </c>
      <c r="L105" s="2" t="n">
        <f aca="false">B105</f>
        <v>150</v>
      </c>
      <c r="M105" s="14" t="str">
        <f aca="false">C105</f>
        <v>RISCO DE VIDA E SAUDE</v>
      </c>
      <c r="N105" s="14" t="str">
        <f aca="false">W105</f>
        <v>150 - RISCO DE VIDA E SAUDE</v>
      </c>
      <c r="O105" s="2" t="n">
        <f aca="false">AB105</f>
        <v>9007</v>
      </c>
      <c r="P105" s="2" t="str">
        <f aca="false">Y105</f>
        <v>3.1.90.01</v>
      </c>
      <c r="Q105" s="2" t="str">
        <f aca="false">Z105</f>
        <v>3.1.90.01.09</v>
      </c>
      <c r="R105" s="5" t="str">
        <f aca="false">G105</f>
        <v>INATIVOS E PENSIONISTAS SETOR EDUCACIONAL</v>
      </c>
      <c r="S105" s="2" t="str">
        <f aca="false">F105</f>
        <v>APO</v>
      </c>
      <c r="T105" s="56" t="n">
        <f aca="false">AA105</f>
        <v>4618.96</v>
      </c>
      <c r="U105" s="57" t="n">
        <f aca="false">E105</f>
        <v>4618.96</v>
      </c>
      <c r="V105" s="2" t="s">
        <v>686</v>
      </c>
      <c r="W105" s="14" t="str">
        <f aca="false">CONCATENATE(L105,V105,M105)</f>
        <v>150 - RISCO DE VIDA E SAUDE</v>
      </c>
      <c r="X105" s="24" t="s">
        <v>194</v>
      </c>
      <c r="Y105" s="2" t="str">
        <f aca="false">IFERROR(VLOOKUP(X105,INDICE!$A$2:$H$999,6,0),"VERBA NOVA")</f>
        <v>3.1.90.01</v>
      </c>
      <c r="Z105" s="2" t="str">
        <f aca="false">IFERROR(VLOOKUP(X105,INDICE!$A$2:$H$999,7,0),"VERBA NOVA")</f>
        <v>3.1.90.01.09</v>
      </c>
      <c r="AA105" s="13" t="n">
        <f aca="false">IF(K105="P",U105*1,U105*-1)</f>
        <v>4618.96</v>
      </c>
      <c r="AB105" s="2" t="n">
        <f aca="false">IFERROR(VLOOKUP(R105,INDICE!$I$2:$J$999,2,0),"VERBA NOVA")</f>
        <v>9007</v>
      </c>
    </row>
    <row r="106" customFormat="false" ht="14.65" hidden="false" customHeight="false" outlineLevel="0" collapsed="false">
      <c r="A106" s="2" t="s">
        <v>11</v>
      </c>
      <c r="B106" s="2" t="n">
        <v>160</v>
      </c>
      <c r="C106" s="1" t="s">
        <v>203</v>
      </c>
      <c r="D106" s="2" t="n">
        <v>5</v>
      </c>
      <c r="E106" s="2" t="n">
        <v>10759.78</v>
      </c>
      <c r="F106" s="2" t="s">
        <v>16</v>
      </c>
      <c r="G106" s="9" t="s">
        <v>27</v>
      </c>
      <c r="H106" s="54" t="n">
        <v>45282</v>
      </c>
      <c r="I106" s="2" t="n">
        <v>24</v>
      </c>
      <c r="J106" s="2" t="s">
        <v>685</v>
      </c>
      <c r="K106" s="2" t="str">
        <f aca="false">A106</f>
        <v>P</v>
      </c>
      <c r="L106" s="2" t="n">
        <f aca="false">B106</f>
        <v>160</v>
      </c>
      <c r="M106" s="14" t="str">
        <f aca="false">C106</f>
        <v>HORA EXTRA VARIAVEL</v>
      </c>
      <c r="N106" s="14" t="str">
        <f aca="false">W106</f>
        <v>160 - HORA EXTRA VARIAVEL</v>
      </c>
      <c r="O106" s="2" t="n">
        <f aca="false">AB106</f>
        <v>9007</v>
      </c>
      <c r="P106" s="2" t="str">
        <f aca="false">Y106</f>
        <v>3.1.90.01</v>
      </c>
      <c r="Q106" s="2" t="str">
        <f aca="false">Z106</f>
        <v>3.1.90.01.99</v>
      </c>
      <c r="R106" s="5" t="str">
        <f aca="false">G106</f>
        <v>INATIVOS E PENSIONISTAS SETOR EDUCACIONAL</v>
      </c>
      <c r="S106" s="2" t="str">
        <f aca="false">F106</f>
        <v>APO</v>
      </c>
      <c r="T106" s="56" t="n">
        <f aca="false">AA106</f>
        <v>10759.78</v>
      </c>
      <c r="U106" s="57" t="n">
        <f aca="false">E106</f>
        <v>10759.78</v>
      </c>
      <c r="V106" s="2" t="s">
        <v>686</v>
      </c>
      <c r="W106" s="14" t="str">
        <f aca="false">CONCATENATE(L106,V106,M106)</f>
        <v>160 - HORA EXTRA VARIAVEL</v>
      </c>
      <c r="X106" s="24" t="s">
        <v>202</v>
      </c>
      <c r="Y106" s="2" t="str">
        <f aca="false">IFERROR(VLOOKUP(X106,INDICE!$A$2:$H$999,6,0),"VERBA NOVA")</f>
        <v>3.1.90.01</v>
      </c>
      <c r="Z106" s="2" t="str">
        <f aca="false">IFERROR(VLOOKUP(X106,INDICE!$A$2:$H$999,7,0),"VERBA NOVA")</f>
        <v>3.1.90.01.99</v>
      </c>
      <c r="AA106" s="13" t="n">
        <f aca="false">IF(K106="P",U106*1,U106*-1)</f>
        <v>10759.78</v>
      </c>
      <c r="AB106" s="2" t="n">
        <f aca="false">IFERROR(VLOOKUP(R106,INDICE!$I$2:$J$999,2,0),"VERBA NOVA")</f>
        <v>9007</v>
      </c>
    </row>
    <row r="107" customFormat="false" ht="14.65" hidden="false" customHeight="false" outlineLevel="0" collapsed="false">
      <c r="A107" s="2" t="s">
        <v>11</v>
      </c>
      <c r="B107" s="2" t="n">
        <v>165</v>
      </c>
      <c r="C107" s="1" t="s">
        <v>707</v>
      </c>
      <c r="D107" s="2" t="n">
        <v>1</v>
      </c>
      <c r="E107" s="2" t="n">
        <v>3361.2</v>
      </c>
      <c r="F107" s="2" t="s">
        <v>16</v>
      </c>
      <c r="G107" s="9" t="s">
        <v>27</v>
      </c>
      <c r="H107" s="54" t="n">
        <v>45282</v>
      </c>
      <c r="I107" s="2" t="n">
        <v>24</v>
      </c>
      <c r="J107" s="2" t="s">
        <v>685</v>
      </c>
      <c r="K107" s="2" t="str">
        <f aca="false">A107</f>
        <v>P</v>
      </c>
      <c r="L107" s="2" t="n">
        <f aca="false">B107</f>
        <v>165</v>
      </c>
      <c r="M107" s="14" t="str">
        <f aca="false">C107</f>
        <v>VANTAGEM PESSOAL A T F</v>
      </c>
      <c r="N107" s="14" t="str">
        <f aca="false">W107</f>
        <v>165 - VANTAGEM PESSOAL A T F</v>
      </c>
      <c r="O107" s="2" t="n">
        <f aca="false">AB107</f>
        <v>9007</v>
      </c>
      <c r="P107" s="2" t="str">
        <f aca="false">Y107</f>
        <v>3.1.90.01</v>
      </c>
      <c r="Q107" s="2" t="str">
        <f aca="false">Z107</f>
        <v>3.1.90.01.10</v>
      </c>
      <c r="R107" s="5" t="str">
        <f aca="false">G107</f>
        <v>INATIVOS E PENSIONISTAS SETOR EDUCACIONAL</v>
      </c>
      <c r="S107" s="2" t="str">
        <f aca="false">F107</f>
        <v>APO</v>
      </c>
      <c r="T107" s="56" t="n">
        <f aca="false">AA107</f>
        <v>3361.2</v>
      </c>
      <c r="U107" s="57" t="n">
        <f aca="false">E107</f>
        <v>3361.2</v>
      </c>
      <c r="V107" s="2" t="s">
        <v>686</v>
      </c>
      <c r="W107" s="14" t="str">
        <f aca="false">CONCATENATE(L107,V107,M107)</f>
        <v>165 - VANTAGEM PESSOAL A T F</v>
      </c>
      <c r="X107" s="24" t="s">
        <v>210</v>
      </c>
      <c r="Y107" s="2" t="str">
        <f aca="false">IFERROR(VLOOKUP(X107,INDICE!$A$2:$H$999,6,0),"VERBA NOVA")</f>
        <v>3.1.90.01</v>
      </c>
      <c r="Z107" s="2" t="str">
        <f aca="false">IFERROR(VLOOKUP(X107,INDICE!$A$2:$H$999,7,0),"VERBA NOVA")</f>
        <v>3.1.90.01.10</v>
      </c>
      <c r="AA107" s="13" t="n">
        <f aca="false">IF(K107="P",U107*1,U107*-1)</f>
        <v>3361.2</v>
      </c>
      <c r="AB107" s="2" t="n">
        <f aca="false">IFERROR(VLOOKUP(R107,INDICE!$I$2:$J$999,2,0),"VERBA NOVA")</f>
        <v>9007</v>
      </c>
    </row>
    <row r="108" customFormat="false" ht="14.65" hidden="false" customHeight="false" outlineLevel="0" collapsed="false">
      <c r="A108" s="2" t="s">
        <v>11</v>
      </c>
      <c r="B108" s="2" t="n">
        <v>171</v>
      </c>
      <c r="C108" s="1" t="s">
        <v>708</v>
      </c>
      <c r="D108" s="2" t="n">
        <v>1</v>
      </c>
      <c r="E108" s="2" t="n">
        <v>5036.69</v>
      </c>
      <c r="F108" s="2" t="s">
        <v>16</v>
      </c>
      <c r="G108" s="9" t="s">
        <v>27</v>
      </c>
      <c r="H108" s="54" t="n">
        <v>45282</v>
      </c>
      <c r="I108" s="2" t="n">
        <v>24</v>
      </c>
      <c r="J108" s="2" t="s">
        <v>685</v>
      </c>
      <c r="K108" s="2" t="str">
        <f aca="false">A108</f>
        <v>P</v>
      </c>
      <c r="L108" s="2" t="n">
        <f aca="false">B108</f>
        <v>171</v>
      </c>
      <c r="M108" s="14" t="str">
        <f aca="false">C108</f>
        <v>GRT MEM COM INQ ACUM CRG</v>
      </c>
      <c r="N108" s="14" t="str">
        <f aca="false">W108</f>
        <v>171 - GRT MEM COM INQ ACUM CRG</v>
      </c>
      <c r="O108" s="2" t="n">
        <f aca="false">AB108</f>
        <v>9007</v>
      </c>
      <c r="P108" s="2" t="str">
        <f aca="false">Y108</f>
        <v>3.1.90.01</v>
      </c>
      <c r="Q108" s="2" t="str">
        <f aca="false">Z108</f>
        <v>3.1.90.01.11</v>
      </c>
      <c r="R108" s="5" t="str">
        <f aca="false">G108</f>
        <v>INATIVOS E PENSIONISTAS SETOR EDUCACIONAL</v>
      </c>
      <c r="S108" s="2" t="str">
        <f aca="false">F108</f>
        <v>APO</v>
      </c>
      <c r="T108" s="56" t="n">
        <f aca="false">AA108</f>
        <v>5036.69</v>
      </c>
      <c r="U108" s="57" t="n">
        <f aca="false">E108</f>
        <v>5036.69</v>
      </c>
      <c r="V108" s="2" t="s">
        <v>686</v>
      </c>
      <c r="W108" s="14" t="str">
        <f aca="false">CONCATENATE(L108,V108,M108)</f>
        <v>171 - GRT MEM COM INQ ACUM CRG</v>
      </c>
      <c r="X108" s="24" t="s">
        <v>218</v>
      </c>
      <c r="Y108" s="2" t="str">
        <f aca="false">IFERROR(VLOOKUP(X108,INDICE!$A$2:$H$999,6,0),"VERBA NOVA")</f>
        <v>3.1.90.01</v>
      </c>
      <c r="Z108" s="2" t="str">
        <f aca="false">IFERROR(VLOOKUP(X108,INDICE!$A$2:$H$999,7,0),"VERBA NOVA")</f>
        <v>3.1.90.01.11</v>
      </c>
      <c r="AA108" s="13" t="n">
        <f aca="false">IF(K108="P",U108*1,U108*-1)</f>
        <v>5036.69</v>
      </c>
      <c r="AB108" s="2" t="n">
        <f aca="false">IFERROR(VLOOKUP(R108,INDICE!$I$2:$J$999,2,0),"VERBA NOVA")</f>
        <v>9007</v>
      </c>
    </row>
    <row r="109" customFormat="false" ht="14.65" hidden="false" customHeight="false" outlineLevel="0" collapsed="false">
      <c r="A109" s="2" t="s">
        <v>11</v>
      </c>
      <c r="B109" s="2" t="n">
        <v>203</v>
      </c>
      <c r="C109" s="1" t="s">
        <v>709</v>
      </c>
      <c r="D109" s="2" t="n">
        <v>26</v>
      </c>
      <c r="E109" s="2" t="n">
        <v>61765.11</v>
      </c>
      <c r="F109" s="2" t="s">
        <v>16</v>
      </c>
      <c r="G109" s="9" t="s">
        <v>27</v>
      </c>
      <c r="H109" s="54" t="n">
        <v>45282</v>
      </c>
      <c r="I109" s="2" t="n">
        <v>24</v>
      </c>
      <c r="J109" s="2" t="s">
        <v>685</v>
      </c>
      <c r="K109" s="2" t="str">
        <f aca="false">A109</f>
        <v>P</v>
      </c>
      <c r="L109" s="2" t="n">
        <f aca="false">B109</f>
        <v>203</v>
      </c>
      <c r="M109" s="14" t="str">
        <f aca="false">C109</f>
        <v>PROG ACORDO PROC JUDICIAL</v>
      </c>
      <c r="N109" s="14" t="str">
        <f aca="false">W109</f>
        <v>203 - PROG ACORDO PROC JUDICIAL</v>
      </c>
      <c r="O109" s="2" t="n">
        <f aca="false">AB109</f>
        <v>9007</v>
      </c>
      <c r="P109" s="2" t="str">
        <f aca="false">Y109</f>
        <v>3.1.90.01</v>
      </c>
      <c r="Q109" s="2" t="str">
        <f aca="false">Z109</f>
        <v>3.1.90.01.01</v>
      </c>
      <c r="R109" s="5" t="str">
        <f aca="false">G109</f>
        <v>INATIVOS E PENSIONISTAS SETOR EDUCACIONAL</v>
      </c>
      <c r="S109" s="2" t="str">
        <f aca="false">F109</f>
        <v>APO</v>
      </c>
      <c r="T109" s="56" t="n">
        <f aca="false">AA109</f>
        <v>61765.11</v>
      </c>
      <c r="U109" s="57" t="n">
        <f aca="false">E109</f>
        <v>61765.11</v>
      </c>
      <c r="V109" s="2" t="s">
        <v>686</v>
      </c>
      <c r="W109" s="14" t="str">
        <f aca="false">CONCATENATE(L109,V109,M109)</f>
        <v>203 - PROG ACORDO PROC JUDICIAL</v>
      </c>
      <c r="X109" s="24" t="s">
        <v>237</v>
      </c>
      <c r="Y109" s="2" t="str">
        <f aca="false">IFERROR(VLOOKUP(X109,INDICE!$A$2:$H$999,6,0),"VERBA NOVA")</f>
        <v>3.1.90.01</v>
      </c>
      <c r="Z109" s="2" t="str">
        <f aca="false">IFERROR(VLOOKUP(X109,INDICE!$A$2:$H$999,7,0),"VERBA NOVA")</f>
        <v>3.1.90.01.01</v>
      </c>
      <c r="AA109" s="13" t="n">
        <f aca="false">IF(K109="P",U109*1,U109*-1)</f>
        <v>61765.11</v>
      </c>
      <c r="AB109" s="2" t="n">
        <f aca="false">IFERROR(VLOOKUP(R109,INDICE!$I$2:$J$999,2,0),"VERBA NOVA")</f>
        <v>9007</v>
      </c>
    </row>
    <row r="110" customFormat="false" ht="14.65" hidden="false" customHeight="false" outlineLevel="0" collapsed="false">
      <c r="A110" s="2" t="s">
        <v>11</v>
      </c>
      <c r="B110" s="2" t="n">
        <v>231</v>
      </c>
      <c r="C110" s="1" t="s">
        <v>260</v>
      </c>
      <c r="D110" s="2" t="n">
        <v>2</v>
      </c>
      <c r="E110" s="2" t="n">
        <v>2936.81</v>
      </c>
      <c r="F110" s="2" t="s">
        <v>16</v>
      </c>
      <c r="G110" s="9" t="s">
        <v>27</v>
      </c>
      <c r="H110" s="54" t="n">
        <v>45282</v>
      </c>
      <c r="I110" s="2" t="n">
        <v>24</v>
      </c>
      <c r="J110" s="2" t="s">
        <v>685</v>
      </c>
      <c r="K110" s="2" t="str">
        <f aca="false">A110</f>
        <v>P</v>
      </c>
      <c r="L110" s="2" t="n">
        <f aca="false">B110</f>
        <v>231</v>
      </c>
      <c r="M110" s="14" t="str">
        <f aca="false">C110</f>
        <v>REST IMPOSTO DE RENDA</v>
      </c>
      <c r="N110" s="14" t="str">
        <f aca="false">W110</f>
        <v>231 - REST IMPOSTO DE RENDA</v>
      </c>
      <c r="P110" s="2" t="str">
        <f aca="false">Y110</f>
        <v>RESTITUIÇÃO</v>
      </c>
      <c r="Q110" s="2" t="str">
        <f aca="false">Z110</f>
        <v>2.1.8.8.1.01.24</v>
      </c>
      <c r="R110" s="5" t="str">
        <f aca="false">G110</f>
        <v>INATIVOS E PENSIONISTAS SETOR EDUCACIONAL</v>
      </c>
      <c r="S110" s="2" t="str">
        <f aca="false">F110</f>
        <v>APO</v>
      </c>
      <c r="T110" s="56" t="n">
        <f aca="false">AA110</f>
        <v>2936.81</v>
      </c>
      <c r="U110" s="57" t="n">
        <f aca="false">E110</f>
        <v>2936.81</v>
      </c>
      <c r="V110" s="2" t="s">
        <v>686</v>
      </c>
      <c r="W110" s="14" t="str">
        <f aca="false">CONCATENATE(L110,V110,M110)</f>
        <v>231 - REST IMPOSTO DE RENDA</v>
      </c>
      <c r="X110" s="24" t="s">
        <v>259</v>
      </c>
      <c r="Y110" s="2" t="str">
        <f aca="false">IFERROR(VLOOKUP(X110,INDICE!$A$2:$H$999,6,0),"VERBA NOVA")</f>
        <v>RESTITUIÇÃO</v>
      </c>
      <c r="Z110" s="2" t="str">
        <f aca="false">IFERROR(VLOOKUP(X110,INDICE!$A$2:$H$999,7,0),"VERBA NOVA")</f>
        <v>2.1.8.8.1.01.24</v>
      </c>
      <c r="AA110" s="13" t="n">
        <f aca="false">IF(K110="P",U110*1,U110*-1)</f>
        <v>2936.81</v>
      </c>
      <c r="AB110" s="2" t="n">
        <f aca="false">IFERROR(VLOOKUP(R110,INDICE!$I$2:$J$999,2,0),"VERBA NOVA")</f>
        <v>9007</v>
      </c>
    </row>
    <row r="111" customFormat="false" ht="14.65" hidden="false" customHeight="false" outlineLevel="0" collapsed="false">
      <c r="A111" s="2" t="s">
        <v>11</v>
      </c>
      <c r="B111" s="2" t="n">
        <v>319</v>
      </c>
      <c r="C111" s="1" t="s">
        <v>50</v>
      </c>
      <c r="D111" s="2" t="n">
        <v>1</v>
      </c>
      <c r="E111" s="2" t="n">
        <v>835.08</v>
      </c>
      <c r="F111" s="2" t="s">
        <v>16</v>
      </c>
      <c r="G111" s="9" t="s">
        <v>27</v>
      </c>
      <c r="H111" s="54" t="n">
        <v>45282</v>
      </c>
      <c r="I111" s="2" t="n">
        <v>24</v>
      </c>
      <c r="J111" s="2" t="s">
        <v>685</v>
      </c>
      <c r="K111" s="2" t="str">
        <f aca="false">A111</f>
        <v>P</v>
      </c>
      <c r="L111" s="2" t="n">
        <f aca="false">B111</f>
        <v>319</v>
      </c>
      <c r="M111" s="14" t="str">
        <f aca="false">C111</f>
        <v>VANTAGEM PESSOAL</v>
      </c>
      <c r="N111" s="14" t="str">
        <f aca="false">W111</f>
        <v>319 - VANTAGEM PESSOAL</v>
      </c>
      <c r="O111" s="2" t="n">
        <f aca="false">AB111</f>
        <v>9007</v>
      </c>
      <c r="P111" s="2" t="str">
        <f aca="false">Y111</f>
        <v>3.1.90.01</v>
      </c>
      <c r="Q111" s="2" t="str">
        <f aca="false">Z111</f>
        <v>3.1.90.01.05</v>
      </c>
      <c r="R111" s="5" t="str">
        <f aca="false">G111</f>
        <v>INATIVOS E PENSIONISTAS SETOR EDUCACIONAL</v>
      </c>
      <c r="S111" s="2" t="str">
        <f aca="false">F111</f>
        <v>APO</v>
      </c>
      <c r="T111" s="56" t="n">
        <f aca="false">AA111</f>
        <v>835.08</v>
      </c>
      <c r="U111" s="57" t="n">
        <f aca="false">E111</f>
        <v>835.08</v>
      </c>
      <c r="V111" s="2" t="s">
        <v>686</v>
      </c>
      <c r="W111" s="14" t="str">
        <f aca="false">CONCATENATE(L111,V111,M111)</f>
        <v>319 - VANTAGEM PESSOAL</v>
      </c>
      <c r="X111" s="24" t="s">
        <v>299</v>
      </c>
      <c r="Y111" s="2" t="str">
        <f aca="false">IFERROR(VLOOKUP(X111,INDICE!$A$2:$H$999,6,0),"VERBA NOVA")</f>
        <v>3.1.90.01</v>
      </c>
      <c r="Z111" s="2" t="str">
        <f aca="false">IFERROR(VLOOKUP(X111,INDICE!$A$2:$H$999,7,0),"VERBA NOVA")</f>
        <v>3.1.90.01.05</v>
      </c>
      <c r="AA111" s="13" t="n">
        <f aca="false">IF(K111="P",U111*1,U111*-1)</f>
        <v>835.08</v>
      </c>
      <c r="AB111" s="2" t="n">
        <f aca="false">IFERROR(VLOOKUP(R111,INDICE!$I$2:$J$999,2,0),"VERBA NOVA")</f>
        <v>9007</v>
      </c>
    </row>
    <row r="112" customFormat="false" ht="14.65" hidden="false" customHeight="false" outlineLevel="0" collapsed="false">
      <c r="A112" s="2" t="s">
        <v>11</v>
      </c>
      <c r="B112" s="2" t="n">
        <v>497</v>
      </c>
      <c r="C112" s="1" t="s">
        <v>356</v>
      </c>
      <c r="D112" s="2" t="n">
        <v>306</v>
      </c>
      <c r="E112" s="2" t="n">
        <v>45333.12</v>
      </c>
      <c r="F112" s="2" t="s">
        <v>16</v>
      </c>
      <c r="G112" s="9" t="s">
        <v>27</v>
      </c>
      <c r="H112" s="54" t="n">
        <v>45282</v>
      </c>
      <c r="I112" s="2" t="n">
        <v>24</v>
      </c>
      <c r="J112" s="2" t="s">
        <v>685</v>
      </c>
      <c r="K112" s="2" t="str">
        <f aca="false">A112</f>
        <v>P</v>
      </c>
      <c r="L112" s="2" t="n">
        <f aca="false">B112</f>
        <v>497</v>
      </c>
      <c r="M112" s="14" t="str">
        <f aca="false">C112</f>
        <v>QUINQUENIO PROPORCIONAL</v>
      </c>
      <c r="N112" s="14" t="str">
        <f aca="false">W112</f>
        <v>497 - QUINQUENIO PROPORCIONAL</v>
      </c>
      <c r="O112" s="2" t="n">
        <f aca="false">AB112</f>
        <v>9007</v>
      </c>
      <c r="P112" s="2" t="str">
        <f aca="false">Y112</f>
        <v>3.1.90.01</v>
      </c>
      <c r="Q112" s="2" t="str">
        <f aca="false">Z112</f>
        <v>3.1.90.01.34</v>
      </c>
      <c r="R112" s="5" t="str">
        <f aca="false">G112</f>
        <v>INATIVOS E PENSIONISTAS SETOR EDUCACIONAL</v>
      </c>
      <c r="S112" s="2" t="str">
        <f aca="false">F112</f>
        <v>APO</v>
      </c>
      <c r="T112" s="56" t="n">
        <f aca="false">AA112</f>
        <v>45333.12</v>
      </c>
      <c r="U112" s="57" t="n">
        <f aca="false">E112</f>
        <v>45333.12</v>
      </c>
      <c r="V112" s="2" t="s">
        <v>686</v>
      </c>
      <c r="W112" s="14" t="str">
        <f aca="false">CONCATENATE(L112,V112,M112)</f>
        <v>497 - QUINQUENIO PROPORCIONAL</v>
      </c>
      <c r="X112" s="24" t="s">
        <v>355</v>
      </c>
      <c r="Y112" s="2" t="str">
        <f aca="false">IFERROR(VLOOKUP(X112,INDICE!$A$2:$H$999,6,0),"VERBA NOVA")</f>
        <v>3.1.90.01</v>
      </c>
      <c r="Z112" s="2" t="str">
        <f aca="false">IFERROR(VLOOKUP(X112,INDICE!$A$2:$H$999,7,0),"VERBA NOVA")</f>
        <v>3.1.90.01.34</v>
      </c>
      <c r="AA112" s="13" t="n">
        <f aca="false">IF(K112="P",U112*1,U112*-1)</f>
        <v>45333.12</v>
      </c>
      <c r="AB112" s="2" t="n">
        <f aca="false">IFERROR(VLOOKUP(R112,INDICE!$I$2:$J$999,2,0),"VERBA NOVA")</f>
        <v>9007</v>
      </c>
    </row>
    <row r="113" customFormat="false" ht="14.65" hidden="false" customHeight="false" outlineLevel="0" collapsed="false">
      <c r="A113" s="2" t="s">
        <v>11</v>
      </c>
      <c r="B113" s="2" t="n">
        <v>20</v>
      </c>
      <c r="C113" s="1" t="s">
        <v>633</v>
      </c>
      <c r="D113" s="2" t="n">
        <v>2</v>
      </c>
      <c r="E113" s="2" t="n">
        <v>35855</v>
      </c>
      <c r="F113" s="2" t="s">
        <v>16</v>
      </c>
      <c r="G113" s="9" t="s">
        <v>27</v>
      </c>
      <c r="H113" s="54" t="n">
        <v>45282</v>
      </c>
      <c r="I113" s="2" t="n">
        <v>24</v>
      </c>
      <c r="J113" s="2" t="s">
        <v>685</v>
      </c>
      <c r="K113" s="2" t="str">
        <f aca="false">A113</f>
        <v>P</v>
      </c>
      <c r="L113" s="2" t="n">
        <f aca="false">B113</f>
        <v>20</v>
      </c>
      <c r="M113" s="14" t="str">
        <f aca="false">C113</f>
        <v>DEV IR EXERC ANTERIOR</v>
      </c>
      <c r="N113" s="14" t="str">
        <f aca="false">W113</f>
        <v>20 - DEV IR EXERC ANTERIOR</v>
      </c>
      <c r="P113" s="2" t="str">
        <f aca="false">Y113</f>
        <v>RESTITUIÇÃO</v>
      </c>
      <c r="Q113" s="2" t="str">
        <f aca="false">Z113</f>
        <v>2.1.8.8.1.01.24</v>
      </c>
      <c r="R113" s="5" t="str">
        <f aca="false">G113</f>
        <v>INATIVOS E PENSIONISTAS SETOR EDUCACIONAL</v>
      </c>
      <c r="S113" s="2" t="str">
        <f aca="false">F113</f>
        <v>APO</v>
      </c>
      <c r="T113" s="56" t="n">
        <f aca="false">AA113</f>
        <v>35855</v>
      </c>
      <c r="U113" s="57" t="n">
        <f aca="false">E113</f>
        <v>35855</v>
      </c>
      <c r="V113" s="2" t="s">
        <v>686</v>
      </c>
      <c r="W113" s="14" t="str">
        <f aca="false">CONCATENATE(L113,V113,M113)</f>
        <v>20 - DEV IR EXERC ANTERIOR</v>
      </c>
      <c r="X113" s="24" t="n">
        <v>20</v>
      </c>
      <c r="Y113" s="2" t="str">
        <f aca="false">IFERROR(VLOOKUP(X113,INDICE!$A$2:$H$999,6,0),"VERBA NOVA")</f>
        <v>RESTITUIÇÃO</v>
      </c>
      <c r="Z113" s="2" t="str">
        <f aca="false">IFERROR(VLOOKUP(X113,INDICE!$A$2:$H$999,7,0),"VERBA NOVA")</f>
        <v>2.1.8.8.1.01.24</v>
      </c>
      <c r="AA113" s="13" t="n">
        <f aca="false">IF(K113="P",U113*1,U113*-1)</f>
        <v>35855</v>
      </c>
      <c r="AB113" s="2" t="n">
        <f aca="false">IFERROR(VLOOKUP(R113,INDICE!$I$2:$J$999,2,0),"VERBA NOVA")</f>
        <v>9007</v>
      </c>
    </row>
    <row r="114" customFormat="false" ht="14.65" hidden="false" customHeight="false" outlineLevel="0" collapsed="false">
      <c r="A114" s="2" t="s">
        <v>11</v>
      </c>
      <c r="B114" s="2" t="n">
        <v>26</v>
      </c>
      <c r="C114" s="1" t="s">
        <v>691</v>
      </c>
      <c r="D114" s="2" t="n">
        <v>5</v>
      </c>
      <c r="E114" s="2" t="n">
        <v>0.13</v>
      </c>
      <c r="F114" s="2" t="s">
        <v>16</v>
      </c>
      <c r="G114" s="9" t="s">
        <v>27</v>
      </c>
      <c r="H114" s="54" t="n">
        <v>45282</v>
      </c>
      <c r="I114" s="2" t="n">
        <v>24</v>
      </c>
      <c r="J114" s="2" t="s">
        <v>685</v>
      </c>
      <c r="K114" s="2" t="str">
        <f aca="false">A114</f>
        <v>P</v>
      </c>
      <c r="L114" s="2" t="n">
        <f aca="false">B114</f>
        <v>26</v>
      </c>
      <c r="M114" s="14" t="str">
        <f aca="false">C114</f>
        <v>VANTAGEM PESSOAL -1</v>
      </c>
      <c r="N114" s="14" t="str">
        <f aca="false">W114</f>
        <v>26 - VANTAGEM PESSOAL -1</v>
      </c>
      <c r="O114" s="2" t="n">
        <f aca="false">AB114</f>
        <v>9007</v>
      </c>
      <c r="P114" s="2" t="str">
        <f aca="false">Y114</f>
        <v>3.1.90.01</v>
      </c>
      <c r="Q114" s="2" t="str">
        <f aca="false">Z114</f>
        <v>3.1.90.01.05</v>
      </c>
      <c r="R114" s="5" t="str">
        <f aca="false">G114</f>
        <v>INATIVOS E PENSIONISTAS SETOR EDUCACIONAL</v>
      </c>
      <c r="S114" s="2" t="str">
        <f aca="false">F114</f>
        <v>APO</v>
      </c>
      <c r="T114" s="56" t="n">
        <f aca="false">AA114</f>
        <v>0.13</v>
      </c>
      <c r="U114" s="57" t="n">
        <f aca="false">E114</f>
        <v>0.13</v>
      </c>
      <c r="V114" s="2" t="s">
        <v>686</v>
      </c>
      <c r="W114" s="14" t="str">
        <f aca="false">CONCATENATE(L114,V114,M114)</f>
        <v>26 - VANTAGEM PESSOAL -1</v>
      </c>
      <c r="X114" s="24" t="s">
        <v>49</v>
      </c>
      <c r="Y114" s="2" t="str">
        <f aca="false">IFERROR(VLOOKUP(X114,INDICE!$A$2:$H$999,6,0),"VERBA NOVA")</f>
        <v>3.1.90.01</v>
      </c>
      <c r="Z114" s="2" t="str">
        <f aca="false">IFERROR(VLOOKUP(X114,INDICE!$A$2:$H$999,7,0),"VERBA NOVA")</f>
        <v>3.1.90.01.05</v>
      </c>
      <c r="AA114" s="13" t="n">
        <f aca="false">IF(K114="P",U114*1,U114*-1)</f>
        <v>0.13</v>
      </c>
      <c r="AB114" s="2" t="n">
        <f aca="false">IFERROR(VLOOKUP(R114,INDICE!$I$2:$J$999,2,0),"VERBA NOVA")</f>
        <v>9007</v>
      </c>
    </row>
    <row r="115" customFormat="false" ht="14.65" hidden="false" customHeight="false" outlineLevel="0" collapsed="false">
      <c r="A115" s="2" t="s">
        <v>11</v>
      </c>
      <c r="B115" s="2" t="n">
        <v>28</v>
      </c>
      <c r="C115" s="1" t="s">
        <v>54</v>
      </c>
      <c r="D115" s="2" t="n">
        <v>121</v>
      </c>
      <c r="E115" s="2" t="n">
        <v>50437.22</v>
      </c>
      <c r="F115" s="2" t="s">
        <v>16</v>
      </c>
      <c r="G115" s="9" t="s">
        <v>27</v>
      </c>
      <c r="H115" s="54" t="n">
        <v>45282</v>
      </c>
      <c r="I115" s="2" t="n">
        <v>24</v>
      </c>
      <c r="J115" s="2" t="s">
        <v>685</v>
      </c>
      <c r="K115" s="2" t="str">
        <f aca="false">A115</f>
        <v>P</v>
      </c>
      <c r="L115" s="2" t="n">
        <f aca="false">B115</f>
        <v>28</v>
      </c>
      <c r="M115" s="14" t="str">
        <f aca="false">C115</f>
        <v>COMPL PARA REMUNERACAO SM</v>
      </c>
      <c r="N115" s="14" t="str">
        <f aca="false">W115</f>
        <v>28 - COMPL PARA REMUNERACAO SM</v>
      </c>
      <c r="O115" s="2" t="n">
        <f aca="false">AB115</f>
        <v>9007</v>
      </c>
      <c r="P115" s="2" t="str">
        <f aca="false">Y115</f>
        <v>3.1.90.01</v>
      </c>
      <c r="Q115" s="2" t="str">
        <f aca="false">Z115</f>
        <v>3.1.90.01.01</v>
      </c>
      <c r="R115" s="5" t="str">
        <f aca="false">G115</f>
        <v>INATIVOS E PENSIONISTAS SETOR EDUCACIONAL</v>
      </c>
      <c r="S115" s="2" t="str">
        <f aca="false">F115</f>
        <v>APO</v>
      </c>
      <c r="T115" s="56" t="n">
        <f aca="false">AA115</f>
        <v>50437.22</v>
      </c>
      <c r="U115" s="57" t="n">
        <f aca="false">E115</f>
        <v>50437.22</v>
      </c>
      <c r="V115" s="2" t="s">
        <v>686</v>
      </c>
      <c r="W115" s="14" t="str">
        <f aca="false">CONCATENATE(L115,V115,M115)</f>
        <v>28 - COMPL PARA REMUNERACAO SM</v>
      </c>
      <c r="X115" s="24" t="s">
        <v>53</v>
      </c>
      <c r="Y115" s="2" t="str">
        <f aca="false">IFERROR(VLOOKUP(X115,INDICE!$A$2:$H$999,6,0),"VERBA NOVA")</f>
        <v>3.1.90.01</v>
      </c>
      <c r="Z115" s="2" t="str">
        <f aca="false">IFERROR(VLOOKUP(X115,INDICE!$A$2:$H$999,7,0),"VERBA NOVA")</f>
        <v>3.1.90.01.01</v>
      </c>
      <c r="AA115" s="13" t="n">
        <f aca="false">IF(K115="P",U115*1,U115*-1)</f>
        <v>50437.22</v>
      </c>
      <c r="AB115" s="2" t="n">
        <f aca="false">IFERROR(VLOOKUP(R115,INDICE!$I$2:$J$999,2,0),"VERBA NOVA")</f>
        <v>9007</v>
      </c>
    </row>
    <row r="116" customFormat="false" ht="14.65" hidden="false" customHeight="false" outlineLevel="0" collapsed="false">
      <c r="A116" s="2" t="s">
        <v>11</v>
      </c>
      <c r="B116" s="2" t="n">
        <v>38</v>
      </c>
      <c r="C116" s="1" t="s">
        <v>64</v>
      </c>
      <c r="D116" s="2" t="n">
        <v>1</v>
      </c>
      <c r="E116" s="2" t="n">
        <v>49.06</v>
      </c>
      <c r="F116" s="2" t="s">
        <v>16</v>
      </c>
      <c r="G116" s="9" t="s">
        <v>27</v>
      </c>
      <c r="H116" s="54" t="n">
        <v>45282</v>
      </c>
      <c r="I116" s="2" t="n">
        <v>24</v>
      </c>
      <c r="J116" s="2" t="s">
        <v>685</v>
      </c>
      <c r="K116" s="2" t="str">
        <f aca="false">A116</f>
        <v>P</v>
      </c>
      <c r="L116" s="2" t="n">
        <f aca="false">B116</f>
        <v>38</v>
      </c>
      <c r="M116" s="14" t="str">
        <f aca="false">C116</f>
        <v>COMPL PROVI INCOR ADM INA</v>
      </c>
      <c r="N116" s="14" t="str">
        <f aca="false">W116</f>
        <v>38 - COMPL PROVI INCOR ADM INA</v>
      </c>
      <c r="O116" s="2" t="n">
        <f aca="false">AB116</f>
        <v>9007</v>
      </c>
      <c r="P116" s="2" t="str">
        <f aca="false">Y116</f>
        <v>3.1.90.01</v>
      </c>
      <c r="Q116" s="2" t="str">
        <f aca="false">Z116</f>
        <v>3.1.90.01.01</v>
      </c>
      <c r="R116" s="5" t="str">
        <f aca="false">G116</f>
        <v>INATIVOS E PENSIONISTAS SETOR EDUCACIONAL</v>
      </c>
      <c r="S116" s="2" t="str">
        <f aca="false">F116</f>
        <v>APO</v>
      </c>
      <c r="T116" s="56" t="n">
        <f aca="false">AA116</f>
        <v>49.06</v>
      </c>
      <c r="U116" s="57" t="n">
        <f aca="false">E116</f>
        <v>49.06</v>
      </c>
      <c r="V116" s="2" t="s">
        <v>686</v>
      </c>
      <c r="W116" s="14" t="str">
        <f aca="false">CONCATENATE(L116,V116,M116)</f>
        <v>38 - COMPL PROVI INCOR ADM INA</v>
      </c>
      <c r="X116" s="24" t="s">
        <v>63</v>
      </c>
      <c r="Y116" s="2" t="str">
        <f aca="false">IFERROR(VLOOKUP(X116,INDICE!$A$2:$H$999,6,0),"VERBA NOVA")</f>
        <v>3.1.90.01</v>
      </c>
      <c r="Z116" s="2" t="str">
        <f aca="false">IFERROR(VLOOKUP(X116,INDICE!$A$2:$H$999,7,0),"VERBA NOVA")</f>
        <v>3.1.90.01.01</v>
      </c>
      <c r="AA116" s="13" t="n">
        <f aca="false">IF(K116="P",U116*1,U116*-1)</f>
        <v>49.06</v>
      </c>
      <c r="AB116" s="2" t="n">
        <f aca="false">IFERROR(VLOOKUP(R116,INDICE!$I$2:$J$999,2,0),"VERBA NOVA")</f>
        <v>9007</v>
      </c>
    </row>
    <row r="117" customFormat="false" ht="14.65" hidden="false" customHeight="false" outlineLevel="0" collapsed="false">
      <c r="A117" s="2" t="s">
        <v>11</v>
      </c>
      <c r="B117" s="2" t="n">
        <v>42</v>
      </c>
      <c r="C117" s="1" t="s">
        <v>75</v>
      </c>
      <c r="D117" s="2" t="n">
        <v>1</v>
      </c>
      <c r="E117" s="2" t="n">
        <v>166.61</v>
      </c>
      <c r="F117" s="2" t="s">
        <v>16</v>
      </c>
      <c r="G117" s="9" t="s">
        <v>27</v>
      </c>
      <c r="H117" s="54" t="n">
        <v>45282</v>
      </c>
      <c r="I117" s="2" t="n">
        <v>24</v>
      </c>
      <c r="J117" s="2" t="s">
        <v>685</v>
      </c>
      <c r="K117" s="2" t="str">
        <f aca="false">A117</f>
        <v>P</v>
      </c>
      <c r="L117" s="2" t="n">
        <f aca="false">B117</f>
        <v>42</v>
      </c>
      <c r="M117" s="14" t="str">
        <f aca="false">C117</f>
        <v>CARGO EM COMISSAO</v>
      </c>
      <c r="N117" s="14" t="str">
        <f aca="false">W117</f>
        <v>42 - CARGO EM COMISSAO</v>
      </c>
      <c r="O117" s="2" t="n">
        <f aca="false">AB117</f>
        <v>9007</v>
      </c>
      <c r="P117" s="2" t="str">
        <f aca="false">Y117</f>
        <v>3.1.90.01</v>
      </c>
      <c r="Q117" s="2" t="str">
        <f aca="false">Z117</f>
        <v>3.1.90.01.11</v>
      </c>
      <c r="R117" s="5" t="str">
        <f aca="false">G117</f>
        <v>INATIVOS E PENSIONISTAS SETOR EDUCACIONAL</v>
      </c>
      <c r="S117" s="2" t="str">
        <f aca="false">F117</f>
        <v>APO</v>
      </c>
      <c r="T117" s="56" t="n">
        <f aca="false">AA117</f>
        <v>166.61</v>
      </c>
      <c r="U117" s="57" t="n">
        <f aca="false">E117</f>
        <v>166.61</v>
      </c>
      <c r="V117" s="2" t="s">
        <v>686</v>
      </c>
      <c r="W117" s="14" t="str">
        <f aca="false">CONCATENATE(L117,V117,M117)</f>
        <v>42 - CARGO EM COMISSAO</v>
      </c>
      <c r="X117" s="24" t="s">
        <v>74</v>
      </c>
      <c r="Y117" s="2" t="str">
        <f aca="false">IFERROR(VLOOKUP(X117,INDICE!$A$2:$H$999,6,0),"VERBA NOVA")</f>
        <v>3.1.90.01</v>
      </c>
      <c r="Z117" s="2" t="str">
        <f aca="false">IFERROR(VLOOKUP(X117,INDICE!$A$2:$H$999,7,0),"VERBA NOVA")</f>
        <v>3.1.90.01.11</v>
      </c>
      <c r="AA117" s="13" t="n">
        <f aca="false">IF(K117="P",U117*1,U117*-1)</f>
        <v>166.61</v>
      </c>
      <c r="AB117" s="2" t="n">
        <f aca="false">IFERROR(VLOOKUP(R117,INDICE!$I$2:$J$999,2,0),"VERBA NOVA")</f>
        <v>9007</v>
      </c>
    </row>
    <row r="118" customFormat="false" ht="14.65" hidden="false" customHeight="false" outlineLevel="0" collapsed="false">
      <c r="A118" s="2" t="s">
        <v>11</v>
      </c>
      <c r="B118" s="2" t="n">
        <v>48</v>
      </c>
      <c r="C118" s="1" t="s">
        <v>710</v>
      </c>
      <c r="D118" s="2" t="n">
        <v>1</v>
      </c>
      <c r="E118" s="2" t="n">
        <v>48.34</v>
      </c>
      <c r="F118" s="2" t="s">
        <v>16</v>
      </c>
      <c r="G118" s="9" t="s">
        <v>27</v>
      </c>
      <c r="H118" s="54" t="n">
        <v>45282</v>
      </c>
      <c r="I118" s="2" t="n">
        <v>24</v>
      </c>
      <c r="J118" s="2" t="s">
        <v>685</v>
      </c>
      <c r="K118" s="2" t="str">
        <f aca="false">A118</f>
        <v>P</v>
      </c>
      <c r="L118" s="2" t="n">
        <f aca="false">B118</f>
        <v>48</v>
      </c>
      <c r="M118" s="14" t="str">
        <f aca="false">C118</f>
        <v>REPRES GABINETE</v>
      </c>
      <c r="N118" s="14" t="str">
        <f aca="false">W118</f>
        <v>48 - REPRES GABINETE</v>
      </c>
      <c r="O118" s="2" t="n">
        <f aca="false">AB118</f>
        <v>9007</v>
      </c>
      <c r="P118" s="2" t="str">
        <f aca="false">Y118</f>
        <v>3.1.90.01</v>
      </c>
      <c r="Q118" s="2" t="str">
        <f aca="false">Z118</f>
        <v>3.1.90.01.10</v>
      </c>
      <c r="R118" s="5" t="str">
        <f aca="false">G118</f>
        <v>INATIVOS E PENSIONISTAS SETOR EDUCACIONAL</v>
      </c>
      <c r="S118" s="2" t="str">
        <f aca="false">F118</f>
        <v>APO</v>
      </c>
      <c r="T118" s="56" t="n">
        <f aca="false">AA118</f>
        <v>48.34</v>
      </c>
      <c r="U118" s="57" t="n">
        <f aca="false">E118</f>
        <v>48.34</v>
      </c>
      <c r="V118" s="2" t="s">
        <v>686</v>
      </c>
      <c r="W118" s="14" t="str">
        <f aca="false">CONCATENATE(L118,V118,M118)</f>
        <v>48 - REPRES GABINETE</v>
      </c>
      <c r="X118" s="24" t="s">
        <v>82</v>
      </c>
      <c r="Y118" s="2" t="str">
        <f aca="false">IFERROR(VLOOKUP(X118,INDICE!$A$2:$H$999,6,0),"VERBA NOVA")</f>
        <v>3.1.90.01</v>
      </c>
      <c r="Z118" s="2" t="str">
        <f aca="false">IFERROR(VLOOKUP(X118,INDICE!$A$2:$H$999,7,0),"VERBA NOVA")</f>
        <v>3.1.90.01.10</v>
      </c>
      <c r="AA118" s="13" t="n">
        <f aca="false">IF(K118="P",U118*1,U118*-1)</f>
        <v>48.34</v>
      </c>
      <c r="AB118" s="2" t="n">
        <f aca="false">IFERROR(VLOOKUP(R118,INDICE!$I$2:$J$999,2,0),"VERBA NOVA")</f>
        <v>9007</v>
      </c>
    </row>
    <row r="119" customFormat="false" ht="14.65" hidden="false" customHeight="false" outlineLevel="0" collapsed="false">
      <c r="A119" s="2" t="s">
        <v>11</v>
      </c>
      <c r="B119" s="2" t="n">
        <v>55</v>
      </c>
      <c r="C119" s="1" t="s">
        <v>90</v>
      </c>
      <c r="D119" s="2" t="n">
        <v>161</v>
      </c>
      <c r="E119" s="2" t="n">
        <v>102038.5</v>
      </c>
      <c r="F119" s="2" t="s">
        <v>16</v>
      </c>
      <c r="G119" s="9" t="s">
        <v>27</v>
      </c>
      <c r="H119" s="54" t="n">
        <v>45282</v>
      </c>
      <c r="I119" s="2" t="n">
        <v>24</v>
      </c>
      <c r="J119" s="2" t="s">
        <v>685</v>
      </c>
      <c r="K119" s="2" t="str">
        <f aca="false">A119</f>
        <v>P</v>
      </c>
      <c r="L119" s="2" t="n">
        <f aca="false">B119</f>
        <v>55</v>
      </c>
      <c r="M119" s="14" t="str">
        <f aca="false">C119</f>
        <v>ESTABILIDADE FINANCEIRA</v>
      </c>
      <c r="N119" s="14" t="str">
        <f aca="false">W119</f>
        <v>55 - ESTABILIDADE FINANCEIRA</v>
      </c>
      <c r="O119" s="2" t="n">
        <f aca="false">AB119</f>
        <v>9007</v>
      </c>
      <c r="P119" s="2" t="str">
        <f aca="false">Y119</f>
        <v>3.1.90.01</v>
      </c>
      <c r="Q119" s="2" t="str">
        <f aca="false">Z119</f>
        <v>3.1.90.01.05</v>
      </c>
      <c r="R119" s="5" t="str">
        <f aca="false">G119</f>
        <v>INATIVOS E PENSIONISTAS SETOR EDUCACIONAL</v>
      </c>
      <c r="S119" s="2" t="str">
        <f aca="false">F119</f>
        <v>APO</v>
      </c>
      <c r="T119" s="56" t="n">
        <f aca="false">AA119</f>
        <v>102038.5</v>
      </c>
      <c r="U119" s="57" t="n">
        <f aca="false">E119</f>
        <v>102038.5</v>
      </c>
      <c r="V119" s="2" t="s">
        <v>686</v>
      </c>
      <c r="W119" s="14" t="str">
        <f aca="false">CONCATENATE(L119,V119,M119)</f>
        <v>55 - ESTABILIDADE FINANCEIRA</v>
      </c>
      <c r="X119" s="24" t="s">
        <v>89</v>
      </c>
      <c r="Y119" s="2" t="str">
        <f aca="false">IFERROR(VLOOKUP(X119,INDICE!$A$2:$H$999,6,0),"VERBA NOVA")</f>
        <v>3.1.90.01</v>
      </c>
      <c r="Z119" s="2" t="str">
        <f aca="false">IFERROR(VLOOKUP(X119,INDICE!$A$2:$H$999,7,0),"VERBA NOVA")</f>
        <v>3.1.90.01.05</v>
      </c>
      <c r="AA119" s="13" t="n">
        <f aca="false">IF(K119="P",U119*1,U119*-1)</f>
        <v>102038.5</v>
      </c>
      <c r="AB119" s="2" t="n">
        <f aca="false">IFERROR(VLOOKUP(R119,INDICE!$I$2:$J$999,2,0),"VERBA NOVA")</f>
        <v>9007</v>
      </c>
    </row>
    <row r="120" customFormat="false" ht="14.65" hidden="false" customHeight="false" outlineLevel="0" collapsed="false">
      <c r="A120" s="2" t="s">
        <v>11</v>
      </c>
      <c r="B120" s="2" t="n">
        <v>70</v>
      </c>
      <c r="C120" s="1" t="s">
        <v>711</v>
      </c>
      <c r="D120" s="2" t="n">
        <v>11</v>
      </c>
      <c r="E120" s="2" t="n">
        <v>4725</v>
      </c>
      <c r="F120" s="2" t="s">
        <v>16</v>
      </c>
      <c r="G120" s="9" t="s">
        <v>27</v>
      </c>
      <c r="H120" s="54" t="n">
        <v>45282</v>
      </c>
      <c r="I120" s="2" t="n">
        <v>24</v>
      </c>
      <c r="J120" s="2" t="s">
        <v>685</v>
      </c>
      <c r="K120" s="2" t="str">
        <f aca="false">A120</f>
        <v>P</v>
      </c>
      <c r="L120" s="2" t="n">
        <f aca="false">B120</f>
        <v>70</v>
      </c>
      <c r="M120" s="14" t="str">
        <f aca="false">C120</f>
        <v>GRAT ENSINO ESPECIAL</v>
      </c>
      <c r="N120" s="14" t="str">
        <f aca="false">W120</f>
        <v>70 - GRAT ENSINO ESPECIAL</v>
      </c>
      <c r="O120" s="2" t="n">
        <f aca="false">AB120</f>
        <v>9007</v>
      </c>
      <c r="P120" s="2" t="str">
        <f aca="false">Y120</f>
        <v>3.1.90.01</v>
      </c>
      <c r="Q120" s="2" t="str">
        <f aca="false">Z120</f>
        <v>3.1.90.01.10</v>
      </c>
      <c r="R120" s="5" t="str">
        <f aca="false">G120</f>
        <v>INATIVOS E PENSIONISTAS SETOR EDUCACIONAL</v>
      </c>
      <c r="S120" s="2" t="str">
        <f aca="false">F120</f>
        <v>APO</v>
      </c>
      <c r="T120" s="56" t="n">
        <f aca="false">AA120</f>
        <v>4725</v>
      </c>
      <c r="U120" s="57" t="n">
        <f aca="false">E120</f>
        <v>4725</v>
      </c>
      <c r="V120" s="2" t="s">
        <v>686</v>
      </c>
      <c r="W120" s="14" t="str">
        <f aca="false">CONCATENATE(L120,V120,M120)</f>
        <v>70 - GRAT ENSINO ESPECIAL</v>
      </c>
      <c r="X120" s="24" t="s">
        <v>111</v>
      </c>
      <c r="Y120" s="2" t="str">
        <f aca="false">IFERROR(VLOOKUP(X120,INDICE!$A$2:$H$999,6,0),"VERBA NOVA")</f>
        <v>3.1.90.01</v>
      </c>
      <c r="Z120" s="2" t="str">
        <f aca="false">IFERROR(VLOOKUP(X120,INDICE!$A$2:$H$999,7,0),"VERBA NOVA")</f>
        <v>3.1.90.01.10</v>
      </c>
      <c r="AA120" s="13" t="n">
        <f aca="false">IF(K120="P",U120*1,U120*-1)</f>
        <v>4725</v>
      </c>
      <c r="AB120" s="2" t="n">
        <f aca="false">IFERROR(VLOOKUP(R120,INDICE!$I$2:$J$999,2,0),"VERBA NOVA")</f>
        <v>9007</v>
      </c>
    </row>
    <row r="121" customFormat="false" ht="14.65" hidden="false" customHeight="false" outlineLevel="0" collapsed="false">
      <c r="A121" s="2" t="s">
        <v>11</v>
      </c>
      <c r="B121" s="2" t="n">
        <v>93</v>
      </c>
      <c r="C121" s="1" t="s">
        <v>712</v>
      </c>
      <c r="D121" s="2" t="n">
        <v>2</v>
      </c>
      <c r="E121" s="2" t="n">
        <v>850</v>
      </c>
      <c r="F121" s="2" t="s">
        <v>16</v>
      </c>
      <c r="G121" s="9" t="s">
        <v>27</v>
      </c>
      <c r="H121" s="54" t="n">
        <v>45282</v>
      </c>
      <c r="I121" s="2" t="n">
        <v>24</v>
      </c>
      <c r="J121" s="2" t="s">
        <v>685</v>
      </c>
      <c r="K121" s="2" t="str">
        <f aca="false">A121</f>
        <v>P</v>
      </c>
      <c r="L121" s="2" t="n">
        <f aca="false">B121</f>
        <v>93</v>
      </c>
      <c r="M121" s="14" t="str">
        <f aca="false">C121</f>
        <v>GRAT ATENDIMENTO PUBLICO</v>
      </c>
      <c r="N121" s="14" t="str">
        <f aca="false">W121</f>
        <v>93 - GRAT ATENDIMENTO PUBLICO</v>
      </c>
      <c r="O121" s="2" t="n">
        <f aca="false">AB121</f>
        <v>9007</v>
      </c>
      <c r="P121" s="2" t="str">
        <f aca="false">Y121</f>
        <v>3.1.90.01</v>
      </c>
      <c r="Q121" s="2" t="str">
        <f aca="false">Z121</f>
        <v>3.1.90.01.10</v>
      </c>
      <c r="R121" s="5" t="str">
        <f aca="false">G121</f>
        <v>INATIVOS E PENSIONISTAS SETOR EDUCACIONAL</v>
      </c>
      <c r="S121" s="2" t="str">
        <f aca="false">F121</f>
        <v>APO</v>
      </c>
      <c r="T121" s="56" t="n">
        <f aca="false">AA121</f>
        <v>850</v>
      </c>
      <c r="U121" s="57" t="n">
        <f aca="false">E121</f>
        <v>850</v>
      </c>
      <c r="V121" s="2" t="s">
        <v>686</v>
      </c>
      <c r="W121" s="14" t="str">
        <f aca="false">CONCATENATE(L121,V121,M121)</f>
        <v>93 - GRAT ATENDIMENTO PUBLICO</v>
      </c>
      <c r="X121" s="24" t="s">
        <v>134</v>
      </c>
      <c r="Y121" s="2" t="str">
        <f aca="false">IFERROR(VLOOKUP(X121,INDICE!$A$2:$H$999,6,0),"VERBA NOVA")</f>
        <v>3.1.90.01</v>
      </c>
      <c r="Z121" s="2" t="str">
        <f aca="false">IFERROR(VLOOKUP(X121,INDICE!$A$2:$H$999,7,0),"VERBA NOVA")</f>
        <v>3.1.90.01.10</v>
      </c>
      <c r="AA121" s="13" t="n">
        <f aca="false">IF(K121="P",U121*1,U121*-1)</f>
        <v>850</v>
      </c>
      <c r="AB121" s="2" t="n">
        <f aca="false">IFERROR(VLOOKUP(R121,INDICE!$I$2:$J$999,2,0),"VERBA NOVA")</f>
        <v>9007</v>
      </c>
    </row>
    <row r="122" customFormat="false" ht="14.65" hidden="false" customHeight="false" outlineLevel="0" collapsed="false">
      <c r="A122" s="2" t="s">
        <v>11</v>
      </c>
      <c r="B122" s="2" t="n">
        <v>99</v>
      </c>
      <c r="C122" s="1" t="s">
        <v>713</v>
      </c>
      <c r="D122" s="2" t="n">
        <v>4</v>
      </c>
      <c r="E122" s="2" t="n">
        <v>1400</v>
      </c>
      <c r="F122" s="2" t="s">
        <v>16</v>
      </c>
      <c r="G122" s="9" t="s">
        <v>27</v>
      </c>
      <c r="H122" s="54" t="n">
        <v>45282</v>
      </c>
      <c r="I122" s="2" t="n">
        <v>24</v>
      </c>
      <c r="J122" s="2" t="s">
        <v>685</v>
      </c>
      <c r="K122" s="2" t="str">
        <f aca="false">A122</f>
        <v>P</v>
      </c>
      <c r="L122" s="2" t="n">
        <f aca="false">B122</f>
        <v>99</v>
      </c>
      <c r="M122" s="14" t="str">
        <f aca="false">C122</f>
        <v>GT FUNCAO SECRET ESCOLA</v>
      </c>
      <c r="N122" s="14" t="str">
        <f aca="false">W122</f>
        <v>99 - GT FUNCAO SECRET ESCOLA</v>
      </c>
      <c r="O122" s="2" t="n">
        <f aca="false">AB122</f>
        <v>9007</v>
      </c>
      <c r="P122" s="2" t="str">
        <f aca="false">Y122</f>
        <v>3.1.90.01</v>
      </c>
      <c r="Q122" s="2" t="str">
        <f aca="false">Z122</f>
        <v>3.1.90.01.11</v>
      </c>
      <c r="R122" s="5" t="str">
        <f aca="false">G122</f>
        <v>INATIVOS E PENSIONISTAS SETOR EDUCACIONAL</v>
      </c>
      <c r="S122" s="2" t="str">
        <f aca="false">F122</f>
        <v>APO</v>
      </c>
      <c r="T122" s="56" t="n">
        <f aca="false">AA122</f>
        <v>1400</v>
      </c>
      <c r="U122" s="57" t="n">
        <f aca="false">E122</f>
        <v>1400</v>
      </c>
      <c r="V122" s="2" t="s">
        <v>686</v>
      </c>
      <c r="W122" s="14" t="str">
        <f aca="false">CONCATENATE(L122,V122,M122)</f>
        <v>99 - GT FUNCAO SECRET ESCOLA</v>
      </c>
      <c r="X122" s="24" t="s">
        <v>142</v>
      </c>
      <c r="Y122" s="2" t="str">
        <f aca="false">IFERROR(VLOOKUP(X122,INDICE!$A$2:$H$999,6,0),"VERBA NOVA")</f>
        <v>3.1.90.01</v>
      </c>
      <c r="Z122" s="2" t="str">
        <f aca="false">IFERROR(VLOOKUP(X122,INDICE!$A$2:$H$999,7,0),"VERBA NOVA")</f>
        <v>3.1.90.01.11</v>
      </c>
      <c r="AA122" s="13" t="n">
        <f aca="false">IF(K122="P",U122*1,U122*-1)</f>
        <v>1400</v>
      </c>
      <c r="AB122" s="2" t="n">
        <f aca="false">IFERROR(VLOOKUP(R122,INDICE!$I$2:$J$999,2,0),"VERBA NOVA")</f>
        <v>9007</v>
      </c>
    </row>
    <row r="123" customFormat="false" ht="14.65" hidden="false" customHeight="false" outlineLevel="0" collapsed="false">
      <c r="A123" s="2" t="s">
        <v>11</v>
      </c>
      <c r="B123" s="2" t="n">
        <v>112</v>
      </c>
      <c r="C123" s="1" t="s">
        <v>714</v>
      </c>
      <c r="D123" s="2" t="n">
        <v>15</v>
      </c>
      <c r="E123" s="2" t="n">
        <v>990</v>
      </c>
      <c r="F123" s="2" t="s">
        <v>16</v>
      </c>
      <c r="G123" s="9" t="s">
        <v>27</v>
      </c>
      <c r="H123" s="54" t="n">
        <v>45282</v>
      </c>
      <c r="I123" s="2" t="n">
        <v>24</v>
      </c>
      <c r="J123" s="2" t="s">
        <v>685</v>
      </c>
      <c r="K123" s="2" t="str">
        <f aca="false">A123</f>
        <v>P</v>
      </c>
      <c r="L123" s="2" t="n">
        <f aca="false">B123</f>
        <v>112</v>
      </c>
      <c r="M123" s="14" t="str">
        <f aca="false">C123</f>
        <v>AJUDA CUSTO LEI 14410 59</v>
      </c>
      <c r="N123" s="14" t="str">
        <f aca="false">W123</f>
        <v>112 - AJUDA CUSTO LEI 14410 59</v>
      </c>
      <c r="O123" s="2" t="n">
        <f aca="false">AB123</f>
        <v>9007</v>
      </c>
      <c r="P123" s="2" t="str">
        <f aca="false">Y123</f>
        <v>3.1.90.01</v>
      </c>
      <c r="Q123" s="2" t="str">
        <f aca="false">Z123</f>
        <v>3.1.90.01.99</v>
      </c>
      <c r="R123" s="5" t="str">
        <f aca="false">G123</f>
        <v>INATIVOS E PENSIONISTAS SETOR EDUCACIONAL</v>
      </c>
      <c r="S123" s="2" t="str">
        <f aca="false">F123</f>
        <v>APO</v>
      </c>
      <c r="T123" s="56" t="n">
        <f aca="false">AA123</f>
        <v>990</v>
      </c>
      <c r="U123" s="57" t="n">
        <f aca="false">E123</f>
        <v>990</v>
      </c>
      <c r="V123" s="2" t="s">
        <v>686</v>
      </c>
      <c r="W123" s="14" t="str">
        <f aca="false">CONCATENATE(L123,V123,M123)</f>
        <v>112 - AJUDA CUSTO LEI 14410 59</v>
      </c>
      <c r="X123" s="24" t="s">
        <v>155</v>
      </c>
      <c r="Y123" s="2" t="str">
        <f aca="false">IFERROR(VLOOKUP(X123,INDICE!$A$2:$H$999,6,0),"VERBA NOVA")</f>
        <v>3.1.90.01</v>
      </c>
      <c r="Z123" s="2" t="str">
        <f aca="false">IFERROR(VLOOKUP(X123,INDICE!$A$2:$H$999,7,0),"VERBA NOVA")</f>
        <v>3.1.90.01.99</v>
      </c>
      <c r="AA123" s="13" t="n">
        <f aca="false">IF(K123="P",U123*1,U123*-1)</f>
        <v>990</v>
      </c>
      <c r="AB123" s="2" t="n">
        <f aca="false">IFERROR(VLOOKUP(R123,INDICE!$I$2:$J$999,2,0),"VERBA NOVA")</f>
        <v>9007</v>
      </c>
    </row>
    <row r="124" customFormat="false" ht="14.65" hidden="false" customHeight="false" outlineLevel="0" collapsed="false">
      <c r="A124" s="2" t="s">
        <v>11</v>
      </c>
      <c r="B124" s="2" t="n">
        <v>133</v>
      </c>
      <c r="C124" s="1" t="s">
        <v>171</v>
      </c>
      <c r="D124" s="2" t="n">
        <v>16</v>
      </c>
      <c r="E124" s="2" t="n">
        <v>2824.86</v>
      </c>
      <c r="F124" s="2" t="s">
        <v>16</v>
      </c>
      <c r="G124" s="9" t="s">
        <v>27</v>
      </c>
      <c r="H124" s="54" t="n">
        <v>45282</v>
      </c>
      <c r="I124" s="2" t="n">
        <v>24</v>
      </c>
      <c r="J124" s="2" t="s">
        <v>685</v>
      </c>
      <c r="K124" s="2" t="str">
        <f aca="false">A124</f>
        <v>P</v>
      </c>
      <c r="L124" s="2" t="n">
        <f aca="false">B124</f>
        <v>133</v>
      </c>
      <c r="M124" s="14" t="str">
        <f aca="false">C124</f>
        <v>INSALUBRIDADE</v>
      </c>
      <c r="N124" s="14" t="str">
        <f aca="false">W124</f>
        <v>133 - INSALUBRIDADE</v>
      </c>
      <c r="O124" s="2" t="n">
        <f aca="false">AB124</f>
        <v>9007</v>
      </c>
      <c r="P124" s="2" t="str">
        <f aca="false">Y124</f>
        <v>3.1.90.01</v>
      </c>
      <c r="Q124" s="2" t="str">
        <f aca="false">Z124</f>
        <v>3.1.90.01.09</v>
      </c>
      <c r="R124" s="5" t="str">
        <f aca="false">G124</f>
        <v>INATIVOS E PENSIONISTAS SETOR EDUCACIONAL</v>
      </c>
      <c r="S124" s="2" t="str">
        <f aca="false">F124</f>
        <v>APO</v>
      </c>
      <c r="T124" s="56" t="n">
        <f aca="false">AA124</f>
        <v>2824.86</v>
      </c>
      <c r="U124" s="57" t="n">
        <f aca="false">E124</f>
        <v>2824.86</v>
      </c>
      <c r="V124" s="2" t="s">
        <v>686</v>
      </c>
      <c r="W124" s="14" t="str">
        <f aca="false">CONCATENATE(L124,V124,M124)</f>
        <v>133 - INSALUBRIDADE</v>
      </c>
      <c r="X124" s="24" t="s">
        <v>170</v>
      </c>
      <c r="Y124" s="2" t="str">
        <f aca="false">IFERROR(VLOOKUP(X124,INDICE!$A$2:$H$999,6,0),"VERBA NOVA")</f>
        <v>3.1.90.01</v>
      </c>
      <c r="Z124" s="2" t="str">
        <f aca="false">IFERROR(VLOOKUP(X124,INDICE!$A$2:$H$999,7,0),"VERBA NOVA")</f>
        <v>3.1.90.01.09</v>
      </c>
      <c r="AA124" s="13" t="n">
        <f aca="false">IF(K124="P",U124*1,U124*-1)</f>
        <v>2824.86</v>
      </c>
      <c r="AB124" s="2" t="n">
        <f aca="false">IFERROR(VLOOKUP(R124,INDICE!$I$2:$J$999,2,0),"VERBA NOVA")</f>
        <v>9007</v>
      </c>
    </row>
    <row r="125" customFormat="false" ht="14.65" hidden="false" customHeight="false" outlineLevel="0" collapsed="false">
      <c r="A125" s="2" t="s">
        <v>11</v>
      </c>
      <c r="B125" s="2" t="n">
        <v>136</v>
      </c>
      <c r="C125" s="1" t="s">
        <v>715</v>
      </c>
      <c r="D125" s="2" t="n">
        <v>2</v>
      </c>
      <c r="E125" s="2" t="n">
        <v>1336.98</v>
      </c>
      <c r="F125" s="2" t="s">
        <v>16</v>
      </c>
      <c r="G125" s="9" t="s">
        <v>27</v>
      </c>
      <c r="H125" s="54" t="n">
        <v>45282</v>
      </c>
      <c r="I125" s="2" t="n">
        <v>24</v>
      </c>
      <c r="J125" s="2" t="s">
        <v>685</v>
      </c>
      <c r="K125" s="2" t="str">
        <f aca="false">A125</f>
        <v>P</v>
      </c>
      <c r="L125" s="2" t="n">
        <f aca="false">B125</f>
        <v>136</v>
      </c>
      <c r="M125" s="14" t="str">
        <f aca="false">C125</f>
        <v>ADIC RISCO VIDA SEG PATRI</v>
      </c>
      <c r="N125" s="14" t="str">
        <f aca="false">W125</f>
        <v>136 - ADIC RISCO VIDA SEG PATRI</v>
      </c>
      <c r="O125" s="2" t="n">
        <f aca="false">AB125</f>
        <v>9007</v>
      </c>
      <c r="P125" s="2" t="str">
        <f aca="false">Y125</f>
        <v>3.1.90.01</v>
      </c>
      <c r="Q125" s="2" t="str">
        <f aca="false">Z125</f>
        <v>3.1.90.01.09</v>
      </c>
      <c r="R125" s="5" t="str">
        <f aca="false">G125</f>
        <v>INATIVOS E PENSIONISTAS SETOR EDUCACIONAL</v>
      </c>
      <c r="S125" s="2" t="str">
        <f aca="false">F125</f>
        <v>APO</v>
      </c>
      <c r="T125" s="56" t="n">
        <f aca="false">AA125</f>
        <v>1336.98</v>
      </c>
      <c r="U125" s="57" t="n">
        <f aca="false">E125</f>
        <v>1336.98</v>
      </c>
      <c r="V125" s="2" t="s">
        <v>686</v>
      </c>
      <c r="W125" s="14" t="str">
        <f aca="false">CONCATENATE(L125,V125,M125)</f>
        <v>136 - ADIC RISCO VIDA SEG PATRI</v>
      </c>
      <c r="X125" s="24" t="s">
        <v>174</v>
      </c>
      <c r="Y125" s="2" t="str">
        <f aca="false">IFERROR(VLOOKUP(X125,INDICE!$A$2:$H$999,6,0),"VERBA NOVA")</f>
        <v>3.1.90.01</v>
      </c>
      <c r="Z125" s="2" t="str">
        <f aca="false">IFERROR(VLOOKUP(X125,INDICE!$A$2:$H$999,7,0),"VERBA NOVA")</f>
        <v>3.1.90.01.09</v>
      </c>
      <c r="AA125" s="13" t="n">
        <f aca="false">IF(K125="P",U125*1,U125*-1)</f>
        <v>1336.98</v>
      </c>
      <c r="AB125" s="2" t="n">
        <f aca="false">IFERROR(VLOOKUP(R125,INDICE!$I$2:$J$999,2,0),"VERBA NOVA")</f>
        <v>9007</v>
      </c>
    </row>
    <row r="126" customFormat="false" ht="14.65" hidden="false" customHeight="false" outlineLevel="0" collapsed="false">
      <c r="A126" s="2" t="s">
        <v>11</v>
      </c>
      <c r="B126" s="2" t="n">
        <v>147</v>
      </c>
      <c r="C126" s="1" t="s">
        <v>716</v>
      </c>
      <c r="D126" s="2" t="n">
        <v>1</v>
      </c>
      <c r="E126" s="2" t="n">
        <v>14.16</v>
      </c>
      <c r="F126" s="2" t="s">
        <v>16</v>
      </c>
      <c r="G126" s="9" t="s">
        <v>27</v>
      </c>
      <c r="H126" s="54" t="n">
        <v>45282</v>
      </c>
      <c r="I126" s="2" t="n">
        <v>24</v>
      </c>
      <c r="J126" s="2" t="s">
        <v>685</v>
      </c>
      <c r="K126" s="2" t="str">
        <f aca="false">A126</f>
        <v>P</v>
      </c>
      <c r="L126" s="2" t="n">
        <f aca="false">B126</f>
        <v>147</v>
      </c>
      <c r="M126" s="14" t="str">
        <f aca="false">C126</f>
        <v>ADICIONAL 10 LEI15429 90</v>
      </c>
      <c r="N126" s="14" t="str">
        <f aca="false">W126</f>
        <v>147 - ADICIONAL 10 LEI15429 90</v>
      </c>
      <c r="O126" s="2" t="n">
        <f aca="false">AB126</f>
        <v>9007</v>
      </c>
      <c r="P126" s="2" t="str">
        <f aca="false">Y126</f>
        <v>3.1.90.01</v>
      </c>
      <c r="Q126" s="2" t="str">
        <f aca="false">Z126</f>
        <v>3.1.90.01.10</v>
      </c>
      <c r="R126" s="5" t="str">
        <f aca="false">G126</f>
        <v>INATIVOS E PENSIONISTAS SETOR EDUCACIONAL</v>
      </c>
      <c r="S126" s="2" t="str">
        <f aca="false">F126</f>
        <v>APO</v>
      </c>
      <c r="T126" s="56" t="n">
        <f aca="false">AA126</f>
        <v>14.16</v>
      </c>
      <c r="U126" s="57" t="n">
        <f aca="false">E126</f>
        <v>14.16</v>
      </c>
      <c r="V126" s="2" t="s">
        <v>686</v>
      </c>
      <c r="W126" s="14" t="str">
        <f aca="false">CONCATENATE(L126,V126,M126)</f>
        <v>147 - ADICIONAL 10 LEI15429 90</v>
      </c>
      <c r="X126" s="24" t="s">
        <v>189</v>
      </c>
      <c r="Y126" s="2" t="str">
        <f aca="false">IFERROR(VLOOKUP(X126,INDICE!$A$2:$H$999,6,0),"VERBA NOVA")</f>
        <v>3.1.90.01</v>
      </c>
      <c r="Z126" s="2" t="str">
        <f aca="false">IFERROR(VLOOKUP(X126,INDICE!$A$2:$H$999,7,0),"VERBA NOVA")</f>
        <v>3.1.90.01.10</v>
      </c>
      <c r="AA126" s="13" t="n">
        <f aca="false">IF(K126="P",U126*1,U126*-1)</f>
        <v>14.16</v>
      </c>
      <c r="AB126" s="2" t="n">
        <f aca="false">IFERROR(VLOOKUP(R126,INDICE!$I$2:$J$999,2,0),"VERBA NOVA")</f>
        <v>9007</v>
      </c>
    </row>
    <row r="127" customFormat="false" ht="14.65" hidden="false" customHeight="false" outlineLevel="0" collapsed="false">
      <c r="A127" s="2" t="s">
        <v>11</v>
      </c>
      <c r="B127" s="2" t="n">
        <v>156</v>
      </c>
      <c r="C127" s="1" t="s">
        <v>199</v>
      </c>
      <c r="D127" s="2" t="n">
        <v>4</v>
      </c>
      <c r="E127" s="2" t="n">
        <v>1707.08</v>
      </c>
      <c r="F127" s="2" t="s">
        <v>16</v>
      </c>
      <c r="G127" s="9" t="s">
        <v>27</v>
      </c>
      <c r="H127" s="54" t="n">
        <v>45282</v>
      </c>
      <c r="I127" s="2" t="n">
        <v>24</v>
      </c>
      <c r="J127" s="2" t="s">
        <v>685</v>
      </c>
      <c r="K127" s="2" t="str">
        <f aca="false">A127</f>
        <v>P</v>
      </c>
      <c r="L127" s="2" t="n">
        <f aca="false">B127</f>
        <v>156</v>
      </c>
      <c r="M127" s="14" t="str">
        <f aca="false">C127</f>
        <v>HORA EXTRA DIURNA</v>
      </c>
      <c r="N127" s="14" t="str">
        <f aca="false">W127</f>
        <v>156 - HORA EXTRA DIURNA</v>
      </c>
      <c r="O127" s="2" t="n">
        <f aca="false">AB127</f>
        <v>9007</v>
      </c>
      <c r="P127" s="2" t="str">
        <f aca="false">Y127</f>
        <v>3.1.90.01</v>
      </c>
      <c r="Q127" s="2" t="str">
        <f aca="false">Z127</f>
        <v>3.1.90.01.05</v>
      </c>
      <c r="R127" s="5" t="str">
        <f aca="false">G127</f>
        <v>INATIVOS E PENSIONISTAS SETOR EDUCACIONAL</v>
      </c>
      <c r="S127" s="2" t="str">
        <f aca="false">F127</f>
        <v>APO</v>
      </c>
      <c r="T127" s="56" t="n">
        <f aca="false">AA127</f>
        <v>1707.08</v>
      </c>
      <c r="U127" s="57" t="n">
        <f aca="false">E127</f>
        <v>1707.08</v>
      </c>
      <c r="V127" s="2" t="s">
        <v>686</v>
      </c>
      <c r="W127" s="14" t="str">
        <f aca="false">CONCATENATE(L127,V127,M127)</f>
        <v>156 - HORA EXTRA DIURNA</v>
      </c>
      <c r="X127" s="24" t="s">
        <v>198</v>
      </c>
      <c r="Y127" s="2" t="str">
        <f aca="false">IFERROR(VLOOKUP(X127,INDICE!$A$2:$H$999,6,0),"VERBA NOVA")</f>
        <v>3.1.90.01</v>
      </c>
      <c r="Z127" s="2" t="str">
        <f aca="false">IFERROR(VLOOKUP(X127,INDICE!$A$2:$H$999,7,0),"VERBA NOVA")</f>
        <v>3.1.90.01.05</v>
      </c>
      <c r="AA127" s="13" t="n">
        <f aca="false">IF(K127="P",U127*1,U127*-1)</f>
        <v>1707.08</v>
      </c>
      <c r="AB127" s="2" t="n">
        <f aca="false">IFERROR(VLOOKUP(R127,INDICE!$I$2:$J$999,2,0),"VERBA NOVA")</f>
        <v>9007</v>
      </c>
    </row>
    <row r="128" customFormat="false" ht="14.65" hidden="false" customHeight="false" outlineLevel="0" collapsed="false">
      <c r="A128" s="2" t="s">
        <v>11</v>
      </c>
      <c r="B128" s="2" t="n">
        <v>161</v>
      </c>
      <c r="C128" s="1" t="s">
        <v>205</v>
      </c>
      <c r="D128" s="2" t="n">
        <v>8</v>
      </c>
      <c r="E128" s="2" t="n">
        <v>3688.35</v>
      </c>
      <c r="F128" s="2" t="s">
        <v>16</v>
      </c>
      <c r="G128" s="9" t="s">
        <v>27</v>
      </c>
      <c r="H128" s="54" t="n">
        <v>45282</v>
      </c>
      <c r="I128" s="2" t="n">
        <v>24</v>
      </c>
      <c r="J128" s="2" t="s">
        <v>685</v>
      </c>
      <c r="K128" s="2" t="str">
        <f aca="false">A128</f>
        <v>P</v>
      </c>
      <c r="L128" s="2" t="n">
        <f aca="false">B128</f>
        <v>161</v>
      </c>
      <c r="M128" s="14" t="str">
        <f aca="false">C128</f>
        <v>INCORPORACAO FG</v>
      </c>
      <c r="N128" s="14" t="str">
        <f aca="false">W128</f>
        <v>161 - INCORPORACAO FG</v>
      </c>
      <c r="O128" s="2" t="n">
        <f aca="false">AB128</f>
        <v>9007</v>
      </c>
      <c r="P128" s="2" t="str">
        <f aca="false">Y128</f>
        <v>3.1.90.01</v>
      </c>
      <c r="Q128" s="2" t="str">
        <f aca="false">Z128</f>
        <v>3.1.90.01.99</v>
      </c>
      <c r="R128" s="5" t="str">
        <f aca="false">G128</f>
        <v>INATIVOS E PENSIONISTAS SETOR EDUCACIONAL</v>
      </c>
      <c r="S128" s="2" t="str">
        <f aca="false">F128</f>
        <v>APO</v>
      </c>
      <c r="T128" s="56" t="n">
        <f aca="false">AA128</f>
        <v>3688.35</v>
      </c>
      <c r="U128" s="57" t="n">
        <f aca="false">E128</f>
        <v>3688.35</v>
      </c>
      <c r="V128" s="2" t="s">
        <v>686</v>
      </c>
      <c r="W128" s="14" t="str">
        <f aca="false">CONCATENATE(L128,V128,M128)</f>
        <v>161 - INCORPORACAO FG</v>
      </c>
      <c r="X128" s="24" t="s">
        <v>204</v>
      </c>
      <c r="Y128" s="2" t="str">
        <f aca="false">IFERROR(VLOOKUP(X128,INDICE!$A$2:$H$999,6,0),"VERBA NOVA")</f>
        <v>3.1.90.01</v>
      </c>
      <c r="Z128" s="2" t="str">
        <f aca="false">IFERROR(VLOOKUP(X128,INDICE!$A$2:$H$999,7,0),"VERBA NOVA")</f>
        <v>3.1.90.01.99</v>
      </c>
      <c r="AA128" s="13" t="n">
        <f aca="false">IF(K128="P",U128*1,U128*-1)</f>
        <v>3688.35</v>
      </c>
      <c r="AB128" s="2" t="n">
        <f aca="false">IFERROR(VLOOKUP(R128,INDICE!$I$2:$J$999,2,0),"VERBA NOVA")</f>
        <v>9007</v>
      </c>
    </row>
    <row r="129" customFormat="false" ht="14.65" hidden="false" customHeight="false" outlineLevel="0" collapsed="false">
      <c r="A129" s="2" t="s">
        <v>11</v>
      </c>
      <c r="B129" s="2" t="n">
        <v>167</v>
      </c>
      <c r="C129" s="1" t="s">
        <v>215</v>
      </c>
      <c r="D129" s="2" t="n">
        <v>7</v>
      </c>
      <c r="E129" s="2" t="n">
        <v>11755.1</v>
      </c>
      <c r="F129" s="2" t="s">
        <v>16</v>
      </c>
      <c r="G129" s="9" t="s">
        <v>27</v>
      </c>
      <c r="H129" s="54" t="n">
        <v>45282</v>
      </c>
      <c r="I129" s="2" t="n">
        <v>24</v>
      </c>
      <c r="J129" s="2" t="s">
        <v>685</v>
      </c>
      <c r="K129" s="2" t="str">
        <f aca="false">A129</f>
        <v>P</v>
      </c>
      <c r="L129" s="2" t="n">
        <f aca="false">B129</f>
        <v>167</v>
      </c>
      <c r="M129" s="14" t="str">
        <f aca="false">C129</f>
        <v>ADICIONAL NOTURNO -FG</v>
      </c>
      <c r="N129" s="14" t="str">
        <f aca="false">W129</f>
        <v>167 - ADICIONAL NOTURNO -FG</v>
      </c>
      <c r="O129" s="2" t="n">
        <f aca="false">AB129</f>
        <v>9007</v>
      </c>
      <c r="P129" s="2" t="str">
        <f aca="false">Y129</f>
        <v>3.1.90.01</v>
      </c>
      <c r="Q129" s="2" t="str">
        <f aca="false">Z129</f>
        <v>3.1.90.01.99</v>
      </c>
      <c r="R129" s="5" t="str">
        <f aca="false">G129</f>
        <v>INATIVOS E PENSIONISTAS SETOR EDUCACIONAL</v>
      </c>
      <c r="S129" s="2" t="str">
        <f aca="false">F129</f>
        <v>APO</v>
      </c>
      <c r="T129" s="56" t="n">
        <f aca="false">AA129</f>
        <v>11755.1</v>
      </c>
      <c r="U129" s="57" t="n">
        <f aca="false">E129</f>
        <v>11755.1</v>
      </c>
      <c r="V129" s="2" t="s">
        <v>686</v>
      </c>
      <c r="W129" s="14" t="str">
        <f aca="false">CONCATENATE(L129,V129,M129)</f>
        <v>167 - ADICIONAL NOTURNO -FG</v>
      </c>
      <c r="X129" s="24" t="s">
        <v>214</v>
      </c>
      <c r="Y129" s="2" t="str">
        <f aca="false">IFERROR(VLOOKUP(X129,INDICE!$A$2:$H$999,6,0),"VERBA NOVA")</f>
        <v>3.1.90.01</v>
      </c>
      <c r="Z129" s="2" t="str">
        <f aca="false">IFERROR(VLOOKUP(X129,INDICE!$A$2:$H$999,7,0),"VERBA NOVA")</f>
        <v>3.1.90.01.99</v>
      </c>
      <c r="AA129" s="13" t="n">
        <f aca="false">IF(K129="P",U129*1,U129*-1)</f>
        <v>11755.1</v>
      </c>
      <c r="AB129" s="2" t="n">
        <f aca="false">IFERROR(VLOOKUP(R129,INDICE!$I$2:$J$999,2,0),"VERBA NOVA")</f>
        <v>9007</v>
      </c>
    </row>
    <row r="130" customFormat="false" ht="14.65" hidden="false" customHeight="false" outlineLevel="0" collapsed="false">
      <c r="A130" s="2" t="s">
        <v>11</v>
      </c>
      <c r="B130" s="2" t="n">
        <v>172</v>
      </c>
      <c r="C130" s="1" t="s">
        <v>221</v>
      </c>
      <c r="D130" s="2" t="n">
        <v>3</v>
      </c>
      <c r="E130" s="2" t="n">
        <v>1651.72</v>
      </c>
      <c r="F130" s="2" t="s">
        <v>16</v>
      </c>
      <c r="G130" s="9" t="s">
        <v>27</v>
      </c>
      <c r="H130" s="54" t="n">
        <v>45282</v>
      </c>
      <c r="I130" s="2" t="n">
        <v>24</v>
      </c>
      <c r="J130" s="2" t="s">
        <v>685</v>
      </c>
      <c r="K130" s="2" t="str">
        <f aca="false">A130</f>
        <v>P</v>
      </c>
      <c r="L130" s="2" t="n">
        <f aca="false">B130</f>
        <v>172</v>
      </c>
      <c r="M130" s="14" t="str">
        <f aca="false">C130</f>
        <v>HORA EXTRA NOTURNA</v>
      </c>
      <c r="N130" s="14" t="str">
        <f aca="false">W130</f>
        <v>172 - HORA EXTRA NOTURNA</v>
      </c>
      <c r="O130" s="2" t="n">
        <f aca="false">AB130</f>
        <v>9007</v>
      </c>
      <c r="P130" s="2" t="str">
        <f aca="false">Y130</f>
        <v>3.1.90.01</v>
      </c>
      <c r="Q130" s="2" t="str">
        <f aca="false">Z130</f>
        <v>3.1.90.01.99</v>
      </c>
      <c r="R130" s="5" t="str">
        <f aca="false">G130</f>
        <v>INATIVOS E PENSIONISTAS SETOR EDUCACIONAL</v>
      </c>
      <c r="S130" s="2" t="str">
        <f aca="false">F130</f>
        <v>APO</v>
      </c>
      <c r="T130" s="56" t="n">
        <f aca="false">AA130</f>
        <v>1651.72</v>
      </c>
      <c r="U130" s="57" t="n">
        <f aca="false">E130</f>
        <v>1651.72</v>
      </c>
      <c r="V130" s="2" t="s">
        <v>686</v>
      </c>
      <c r="W130" s="14" t="str">
        <f aca="false">CONCATENATE(L130,V130,M130)</f>
        <v>172 - HORA EXTRA NOTURNA</v>
      </c>
      <c r="X130" s="24" t="s">
        <v>220</v>
      </c>
      <c r="Y130" s="2" t="str">
        <f aca="false">IFERROR(VLOOKUP(X130,INDICE!$A$2:$H$999,6,0),"VERBA NOVA")</f>
        <v>3.1.90.01</v>
      </c>
      <c r="Z130" s="2" t="str">
        <f aca="false">IFERROR(VLOOKUP(X130,INDICE!$A$2:$H$999,7,0),"VERBA NOVA")</f>
        <v>3.1.90.01.99</v>
      </c>
      <c r="AA130" s="13" t="n">
        <f aca="false">IF(K130="P",U130*1,U130*-1)</f>
        <v>1651.72</v>
      </c>
      <c r="AB130" s="2" t="n">
        <f aca="false">IFERROR(VLOOKUP(R130,INDICE!$I$2:$J$999,2,0),"VERBA NOVA")</f>
        <v>9007</v>
      </c>
    </row>
    <row r="131" customFormat="false" ht="14.65" hidden="false" customHeight="false" outlineLevel="0" collapsed="false">
      <c r="A131" s="2" t="s">
        <v>11</v>
      </c>
      <c r="B131" s="2" t="n">
        <v>210</v>
      </c>
      <c r="C131" s="1" t="s">
        <v>248</v>
      </c>
      <c r="D131" s="2" t="n">
        <v>2</v>
      </c>
      <c r="E131" s="2" t="n">
        <v>2640</v>
      </c>
      <c r="F131" s="2" t="s">
        <v>16</v>
      </c>
      <c r="G131" s="9" t="s">
        <v>27</v>
      </c>
      <c r="H131" s="54" t="n">
        <v>45282</v>
      </c>
      <c r="I131" s="2" t="n">
        <v>24</v>
      </c>
      <c r="J131" s="2" t="s">
        <v>685</v>
      </c>
      <c r="K131" s="2" t="str">
        <f aca="false">A131</f>
        <v>P</v>
      </c>
      <c r="L131" s="2" t="n">
        <f aca="false">B131</f>
        <v>210</v>
      </c>
      <c r="M131" s="14" t="str">
        <f aca="false">C131</f>
        <v>DIF 13 SALARIO</v>
      </c>
      <c r="N131" s="14" t="str">
        <f aca="false">W131</f>
        <v>210 - DIF 13 SALARIO</v>
      </c>
      <c r="O131" s="2" t="n">
        <f aca="false">AB131</f>
        <v>9007</v>
      </c>
      <c r="P131" s="2" t="str">
        <f aca="false">Y131</f>
        <v>3.1.90.01</v>
      </c>
      <c r="Q131" s="2" t="str">
        <f aca="false">Z131</f>
        <v>3.1.90.01.43</v>
      </c>
      <c r="R131" s="5" t="str">
        <f aca="false">G131</f>
        <v>INATIVOS E PENSIONISTAS SETOR EDUCACIONAL</v>
      </c>
      <c r="S131" s="2" t="str">
        <f aca="false">F131</f>
        <v>APO</v>
      </c>
      <c r="T131" s="56" t="n">
        <f aca="false">AA131</f>
        <v>2640</v>
      </c>
      <c r="U131" s="57" t="n">
        <f aca="false">E131</f>
        <v>2640</v>
      </c>
      <c r="V131" s="2" t="s">
        <v>686</v>
      </c>
      <c r="W131" s="14" t="str">
        <f aca="false">CONCATENATE(L131,V131,M131)</f>
        <v>210 - DIF 13 SALARIO</v>
      </c>
      <c r="X131" s="24" t="s">
        <v>247</v>
      </c>
      <c r="Y131" s="2" t="str">
        <f aca="false">IFERROR(VLOOKUP(X131,INDICE!$A$2:$H$999,6,0),"VERBA NOVA")</f>
        <v>3.1.90.01</v>
      </c>
      <c r="Z131" s="2" t="str">
        <f aca="false">IFERROR(VLOOKUP(X131,INDICE!$A$2:$H$999,7,0),"VERBA NOVA")</f>
        <v>3.1.90.01.43</v>
      </c>
      <c r="AA131" s="13" t="n">
        <f aca="false">IF(K131="P",U131*1,U131*-1)</f>
        <v>2640</v>
      </c>
      <c r="AB131" s="2" t="n">
        <f aca="false">IFERROR(VLOOKUP(R131,INDICE!$I$2:$J$999,2,0),"VERBA NOVA")</f>
        <v>9007</v>
      </c>
    </row>
    <row r="132" customFormat="false" ht="14.65" hidden="false" customHeight="false" outlineLevel="0" collapsed="false">
      <c r="A132" s="2" t="s">
        <v>11</v>
      </c>
      <c r="B132" s="2" t="n">
        <v>278</v>
      </c>
      <c r="C132" s="1" t="s">
        <v>717</v>
      </c>
      <c r="D132" s="2" t="n">
        <v>2</v>
      </c>
      <c r="E132" s="2" t="n">
        <v>1290</v>
      </c>
      <c r="F132" s="2" t="s">
        <v>16</v>
      </c>
      <c r="G132" s="9" t="s">
        <v>27</v>
      </c>
      <c r="H132" s="54" t="n">
        <v>45282</v>
      </c>
      <c r="I132" s="2" t="n">
        <v>24</v>
      </c>
      <c r="J132" s="2" t="s">
        <v>685</v>
      </c>
      <c r="K132" s="2" t="str">
        <f aca="false">A132</f>
        <v>P</v>
      </c>
      <c r="L132" s="2" t="n">
        <f aca="false">B132</f>
        <v>278</v>
      </c>
      <c r="M132" s="14" t="str">
        <f aca="false">C132</f>
        <v>GRAT INC SEG PATRIMONIAL</v>
      </c>
      <c r="N132" s="14" t="str">
        <f aca="false">W132</f>
        <v>278 - GRAT INC SEG PATRIMONIAL</v>
      </c>
      <c r="O132" s="2" t="n">
        <f aca="false">AB132</f>
        <v>9007</v>
      </c>
      <c r="P132" s="2" t="str">
        <f aca="false">Y132</f>
        <v>3.1.90.01</v>
      </c>
      <c r="Q132" s="2" t="str">
        <f aca="false">Z132</f>
        <v>3.1.90.01.10</v>
      </c>
      <c r="R132" s="5" t="str">
        <f aca="false">G132</f>
        <v>INATIVOS E PENSIONISTAS SETOR EDUCACIONAL</v>
      </c>
      <c r="S132" s="2" t="str">
        <f aca="false">F132</f>
        <v>APO</v>
      </c>
      <c r="T132" s="56" t="n">
        <f aca="false">AA132</f>
        <v>1290</v>
      </c>
      <c r="U132" s="57" t="n">
        <f aca="false">E132</f>
        <v>1290</v>
      </c>
      <c r="V132" s="2" t="s">
        <v>686</v>
      </c>
      <c r="W132" s="14" t="str">
        <f aca="false">CONCATENATE(L132,V132,M132)</f>
        <v>278 - GRAT INC SEG PATRIMONIAL</v>
      </c>
      <c r="X132" s="24" t="s">
        <v>277</v>
      </c>
      <c r="Y132" s="2" t="str">
        <f aca="false">IFERROR(VLOOKUP(X132,INDICE!$A$2:$H$999,6,0),"VERBA NOVA")</f>
        <v>3.1.90.01</v>
      </c>
      <c r="Z132" s="2" t="str">
        <f aca="false">IFERROR(VLOOKUP(X132,INDICE!$A$2:$H$999,7,0),"VERBA NOVA")</f>
        <v>3.1.90.01.10</v>
      </c>
      <c r="AA132" s="13" t="n">
        <f aca="false">IF(K132="P",U132*1,U132*-1)</f>
        <v>1290</v>
      </c>
      <c r="AB132" s="2" t="n">
        <f aca="false">IFERROR(VLOOKUP(R132,INDICE!$I$2:$J$999,2,0),"VERBA NOVA")</f>
        <v>9007</v>
      </c>
    </row>
    <row r="133" customFormat="false" ht="14.65" hidden="false" customHeight="false" outlineLevel="0" collapsed="false">
      <c r="A133" s="2" t="s">
        <v>11</v>
      </c>
      <c r="B133" s="2" t="n">
        <v>340</v>
      </c>
      <c r="C133" s="1" t="s">
        <v>718</v>
      </c>
      <c r="D133" s="2" t="n">
        <v>1</v>
      </c>
      <c r="E133" s="2" t="n">
        <v>68.91</v>
      </c>
      <c r="F133" s="2" t="s">
        <v>16</v>
      </c>
      <c r="G133" s="9" t="s">
        <v>27</v>
      </c>
      <c r="H133" s="54" t="n">
        <v>45282</v>
      </c>
      <c r="I133" s="2" t="n">
        <v>24</v>
      </c>
      <c r="J133" s="2" t="s">
        <v>685</v>
      </c>
      <c r="K133" s="2" t="str">
        <f aca="false">A133</f>
        <v>P</v>
      </c>
      <c r="L133" s="2" t="n">
        <f aca="false">B133</f>
        <v>340</v>
      </c>
      <c r="M133" s="14" t="str">
        <f aca="false">C133</f>
        <v>INCENT PEC RES 170 90 INA</v>
      </c>
      <c r="N133" s="14" t="str">
        <f aca="false">W133</f>
        <v>340 - INCENT PEC RES 170 90 INA</v>
      </c>
      <c r="O133" s="2" t="n">
        <f aca="false">AB133</f>
        <v>9007</v>
      </c>
      <c r="P133" s="2" t="str">
        <f aca="false">Y133</f>
        <v>3.1.90.01</v>
      </c>
      <c r="Q133" s="2" t="str">
        <f aca="false">Z133</f>
        <v>3.1.90.01.09</v>
      </c>
      <c r="R133" s="5" t="str">
        <f aca="false">G133</f>
        <v>INATIVOS E PENSIONISTAS SETOR EDUCACIONAL</v>
      </c>
      <c r="S133" s="2" t="str">
        <f aca="false">F133</f>
        <v>APO</v>
      </c>
      <c r="T133" s="56" t="n">
        <f aca="false">AA133</f>
        <v>68.91</v>
      </c>
      <c r="U133" s="57" t="n">
        <f aca="false">E133</f>
        <v>68.91</v>
      </c>
      <c r="V133" s="2" t="s">
        <v>686</v>
      </c>
      <c r="W133" s="14" t="str">
        <f aca="false">CONCATENATE(L133,V133,M133)</f>
        <v>340 - INCENT PEC RES 170 90 INA</v>
      </c>
      <c r="X133" s="24" t="s">
        <v>304</v>
      </c>
      <c r="Y133" s="2" t="str">
        <f aca="false">IFERROR(VLOOKUP(X133,INDICE!$A$2:$H$999,6,0),"VERBA NOVA")</f>
        <v>3.1.90.01</v>
      </c>
      <c r="Z133" s="2" t="str">
        <f aca="false">IFERROR(VLOOKUP(X133,INDICE!$A$2:$H$999,7,0),"VERBA NOVA")</f>
        <v>3.1.90.01.09</v>
      </c>
      <c r="AA133" s="13" t="n">
        <f aca="false">IF(K133="P",U133*1,U133*-1)</f>
        <v>68.91</v>
      </c>
      <c r="AB133" s="2" t="n">
        <f aca="false">IFERROR(VLOOKUP(R133,INDICE!$I$2:$J$999,2,0),"VERBA NOVA")</f>
        <v>9007</v>
      </c>
    </row>
    <row r="134" customFormat="false" ht="14.65" hidden="false" customHeight="false" outlineLevel="0" collapsed="false">
      <c r="A134" s="2" t="s">
        <v>11</v>
      </c>
      <c r="B134" s="2" t="n">
        <v>796</v>
      </c>
      <c r="C134" s="1" t="s">
        <v>531</v>
      </c>
      <c r="D134" s="2" t="n">
        <v>1</v>
      </c>
      <c r="E134" s="2" t="n">
        <v>120.04</v>
      </c>
      <c r="F134" s="2" t="s">
        <v>16</v>
      </c>
      <c r="G134" s="9" t="s">
        <v>27</v>
      </c>
      <c r="H134" s="54" t="n">
        <v>45282</v>
      </c>
      <c r="I134" s="2" t="n">
        <v>24</v>
      </c>
      <c r="J134" s="2" t="s">
        <v>685</v>
      </c>
      <c r="K134" s="2" t="str">
        <f aca="false">A134</f>
        <v>P</v>
      </c>
      <c r="L134" s="2" t="n">
        <f aca="false">B134</f>
        <v>796</v>
      </c>
      <c r="M134" s="14" t="str">
        <f aca="false">C134</f>
        <v>DIFERENCA AVOS QUINQUENIO</v>
      </c>
      <c r="N134" s="14" t="str">
        <f aca="false">W134</f>
        <v>796 - DIFERENCA AVOS QUINQUENIO</v>
      </c>
      <c r="O134" s="2" t="n">
        <f aca="false">AB134</f>
        <v>9007</v>
      </c>
      <c r="P134" s="2" t="str">
        <f aca="false">Y134</f>
        <v>3.1.90.01</v>
      </c>
      <c r="Q134" s="2" t="str">
        <f aca="false">Z134</f>
        <v>3.1.90.01.34</v>
      </c>
      <c r="R134" s="5" t="str">
        <f aca="false">G134</f>
        <v>INATIVOS E PENSIONISTAS SETOR EDUCACIONAL</v>
      </c>
      <c r="S134" s="2" t="str">
        <f aca="false">F134</f>
        <v>APO</v>
      </c>
      <c r="T134" s="56" t="n">
        <f aca="false">AA134</f>
        <v>120.04</v>
      </c>
      <c r="U134" s="57" t="n">
        <f aca="false">E134</f>
        <v>120.04</v>
      </c>
      <c r="V134" s="2" t="s">
        <v>686</v>
      </c>
      <c r="W134" s="14" t="str">
        <f aca="false">CONCATENATE(L134,V134,M134)</f>
        <v>796 - DIFERENCA AVOS QUINQUENIO</v>
      </c>
      <c r="X134" s="24" t="s">
        <v>530</v>
      </c>
      <c r="Y134" s="2" t="str">
        <f aca="false">IFERROR(VLOOKUP(X134,INDICE!$A$2:$H$999,6,0),"VERBA NOVA")</f>
        <v>3.1.90.01</v>
      </c>
      <c r="Z134" s="2" t="str">
        <f aca="false">IFERROR(VLOOKUP(X134,INDICE!$A$2:$H$999,7,0),"VERBA NOVA")</f>
        <v>3.1.90.01.34</v>
      </c>
      <c r="AA134" s="13" t="n">
        <f aca="false">IF(K134="P",U134*1,U134*-1)</f>
        <v>120.04</v>
      </c>
      <c r="AB134" s="2" t="n">
        <f aca="false">IFERROR(VLOOKUP(R134,INDICE!$I$2:$J$999,2,0),"VERBA NOVA")</f>
        <v>9007</v>
      </c>
    </row>
    <row r="135" customFormat="false" ht="14.65" hidden="false" customHeight="false" outlineLevel="0" collapsed="false">
      <c r="A135" s="2" t="s">
        <v>293</v>
      </c>
      <c r="B135" s="2" t="n">
        <v>418</v>
      </c>
      <c r="C135" s="1" t="s">
        <v>719</v>
      </c>
      <c r="D135" s="2" t="n">
        <v>3</v>
      </c>
      <c r="E135" s="2" t="n">
        <v>45</v>
      </c>
      <c r="F135" s="2" t="s">
        <v>16</v>
      </c>
      <c r="G135" s="9" t="s">
        <v>27</v>
      </c>
      <c r="H135" s="54" t="n">
        <v>45282</v>
      </c>
      <c r="I135" s="2" t="n">
        <v>24</v>
      </c>
      <c r="J135" s="2" t="s">
        <v>685</v>
      </c>
      <c r="K135" s="2" t="str">
        <f aca="false">A135</f>
        <v>D</v>
      </c>
      <c r="L135" s="2" t="n">
        <f aca="false">B135</f>
        <v>418</v>
      </c>
      <c r="M135" s="14" t="str">
        <f aca="false">C135</f>
        <v>PERNAMBUCRED - INTEG MENS</v>
      </c>
      <c r="N135" s="14" t="str">
        <f aca="false">W135</f>
        <v>418 - PERNAMBUCRED - INTEG MENS</v>
      </c>
      <c r="P135" s="2" t="str">
        <f aca="false">Y135</f>
        <v>CONSIGNAÇÃO</v>
      </c>
      <c r="Q135" s="2" t="str">
        <f aca="false">Z135</f>
        <v>2.1.8.8.1.10.41</v>
      </c>
      <c r="R135" s="5" t="str">
        <f aca="false">G135</f>
        <v>INATIVOS E PENSIONISTAS SETOR EDUCACIONAL</v>
      </c>
      <c r="S135" s="2" t="str">
        <f aca="false">F135</f>
        <v>APO</v>
      </c>
      <c r="T135" s="56" t="n">
        <f aca="false">AA135</f>
        <v>-45</v>
      </c>
      <c r="U135" s="57" t="n">
        <f aca="false">E135</f>
        <v>45</v>
      </c>
      <c r="V135" s="2" t="s">
        <v>686</v>
      </c>
      <c r="W135" s="14" t="str">
        <f aca="false">CONCATENATE(L135,V135,M135)</f>
        <v>418 - PERNAMBUCRED - INTEG MENS</v>
      </c>
      <c r="X135" s="24" t="n">
        <v>418</v>
      </c>
      <c r="Y135" s="2" t="str">
        <f aca="false">IFERROR(VLOOKUP(X135,INDICE!$A$2:$H$999,6,0),"VERBA NOVA")</f>
        <v>CONSIGNAÇÃO</v>
      </c>
      <c r="Z135" s="2" t="str">
        <f aca="false">IFERROR(VLOOKUP(X135,INDICE!$A$2:$H$999,7,0),"VERBA NOVA")</f>
        <v>2.1.8.8.1.10.41</v>
      </c>
      <c r="AA135" s="13" t="n">
        <f aca="false">IF(K135="P",U135*1,U135*-1)</f>
        <v>-45</v>
      </c>
      <c r="AB135" s="2" t="n">
        <f aca="false">IFERROR(VLOOKUP(R135,INDICE!$I$2:$J$999,2,0),"VERBA NOVA")</f>
        <v>9007</v>
      </c>
    </row>
    <row r="136" customFormat="false" ht="14.65" hidden="false" customHeight="false" outlineLevel="0" collapsed="false">
      <c r="A136" s="2" t="s">
        <v>293</v>
      </c>
      <c r="B136" s="2" t="n">
        <v>433</v>
      </c>
      <c r="C136" s="1" t="s">
        <v>336</v>
      </c>
      <c r="D136" s="2" t="n">
        <v>1</v>
      </c>
      <c r="E136" s="2" t="n">
        <v>2657.92</v>
      </c>
      <c r="F136" s="2" t="s">
        <v>16</v>
      </c>
      <c r="G136" s="9" t="s">
        <v>27</v>
      </c>
      <c r="H136" s="54" t="n">
        <v>45282</v>
      </c>
      <c r="I136" s="2" t="n">
        <v>24</v>
      </c>
      <c r="J136" s="2" t="s">
        <v>685</v>
      </c>
      <c r="K136" s="2" t="str">
        <f aca="false">A136</f>
        <v>D</v>
      </c>
      <c r="L136" s="2" t="n">
        <f aca="false">B136</f>
        <v>433</v>
      </c>
      <c r="M136" s="14" t="str">
        <f aca="false">C136</f>
        <v>DESC ORDEM JUDICIAL</v>
      </c>
      <c r="N136" s="14" t="str">
        <f aca="false">W136</f>
        <v>433 - DESC ORDEM JUDICIAL</v>
      </c>
      <c r="P136" s="2" t="str">
        <f aca="false">Y136</f>
        <v>CONSIGNAÇÃO</v>
      </c>
      <c r="Q136" s="2" t="str">
        <f aca="false">Z136</f>
        <v>2.1.8.8.1.03.01</v>
      </c>
      <c r="R136" s="5" t="str">
        <f aca="false">G136</f>
        <v>INATIVOS E PENSIONISTAS SETOR EDUCACIONAL</v>
      </c>
      <c r="S136" s="2" t="str">
        <f aca="false">F136</f>
        <v>APO</v>
      </c>
      <c r="T136" s="56" t="n">
        <f aca="false">AA136</f>
        <v>-2657.92</v>
      </c>
      <c r="U136" s="57" t="n">
        <f aca="false">E136</f>
        <v>2657.92</v>
      </c>
      <c r="V136" s="2" t="s">
        <v>686</v>
      </c>
      <c r="W136" s="14" t="str">
        <f aca="false">CONCATENATE(L136,V136,M136)</f>
        <v>433 - DESC ORDEM JUDICIAL</v>
      </c>
      <c r="X136" s="24" t="n">
        <v>433</v>
      </c>
      <c r="Y136" s="2" t="str">
        <f aca="false">IFERROR(VLOOKUP(X136,INDICE!$A$2:$H$999,6,0),"VERBA NOVA")</f>
        <v>CONSIGNAÇÃO</v>
      </c>
      <c r="Z136" s="2" t="str">
        <f aca="false">IFERROR(VLOOKUP(X136,INDICE!$A$2:$H$999,7,0),"VERBA NOVA")</f>
        <v>2.1.8.8.1.03.01</v>
      </c>
      <c r="AA136" s="13" t="n">
        <f aca="false">IF(K136="P",U136*1,U136*-1)</f>
        <v>-2657.92</v>
      </c>
      <c r="AB136" s="2" t="n">
        <f aca="false">IFERROR(VLOOKUP(R136,INDICE!$I$2:$J$999,2,0),"VERBA NOVA")</f>
        <v>9007</v>
      </c>
    </row>
    <row r="137" customFormat="false" ht="14.65" hidden="false" customHeight="false" outlineLevel="0" collapsed="false">
      <c r="A137" s="2" t="s">
        <v>293</v>
      </c>
      <c r="B137" s="2" t="n">
        <v>487</v>
      </c>
      <c r="C137" s="1" t="s">
        <v>623</v>
      </c>
      <c r="D137" s="2" t="n">
        <v>10</v>
      </c>
      <c r="E137" s="2" t="n">
        <v>1050.58</v>
      </c>
      <c r="F137" s="2" t="s">
        <v>16</v>
      </c>
      <c r="G137" s="9" t="s">
        <v>27</v>
      </c>
      <c r="H137" s="54" t="n">
        <v>45282</v>
      </c>
      <c r="I137" s="2" t="n">
        <v>24</v>
      </c>
      <c r="J137" s="2" t="s">
        <v>685</v>
      </c>
      <c r="K137" s="2" t="str">
        <f aca="false">A137</f>
        <v>D</v>
      </c>
      <c r="L137" s="2" t="n">
        <f aca="false">B137</f>
        <v>487</v>
      </c>
      <c r="M137" s="14" t="str">
        <f aca="false">C137</f>
        <v>CRT BENEFICIO BANCO LECCA</v>
      </c>
      <c r="N137" s="14" t="str">
        <f aca="false">W137</f>
        <v>487 - CRT BENEFICIO BANCO LECCA</v>
      </c>
      <c r="P137" s="2" t="str">
        <f aca="false">Y137</f>
        <v>CONSIGNAÇÃO</v>
      </c>
      <c r="Q137" s="2" t="str">
        <f aca="false">Z137</f>
        <v>2.1.8.8.1.10.48</v>
      </c>
      <c r="R137" s="5" t="str">
        <f aca="false">G137</f>
        <v>INATIVOS E PENSIONISTAS SETOR EDUCACIONAL</v>
      </c>
      <c r="S137" s="2" t="str">
        <f aca="false">F137</f>
        <v>APO</v>
      </c>
      <c r="T137" s="56" t="n">
        <f aca="false">AA137</f>
        <v>-1050.58</v>
      </c>
      <c r="U137" s="57" t="n">
        <f aca="false">E137</f>
        <v>1050.58</v>
      </c>
      <c r="V137" s="2" t="s">
        <v>686</v>
      </c>
      <c r="W137" s="14" t="str">
        <f aca="false">CONCATENATE(L137,V137,M137)</f>
        <v>487 - CRT BENEFICIO BANCO LECCA</v>
      </c>
      <c r="X137" s="24" t="n">
        <v>487</v>
      </c>
      <c r="Y137" s="2" t="str">
        <f aca="false">IFERROR(VLOOKUP(X137,INDICE!$A$2:$H$999,6,0),"VERBA NOVA")</f>
        <v>CONSIGNAÇÃO</v>
      </c>
      <c r="Z137" s="2" t="str">
        <f aca="false">IFERROR(VLOOKUP(X137,INDICE!$A$2:$H$999,7,0),"VERBA NOVA")</f>
        <v>2.1.8.8.1.10.48</v>
      </c>
      <c r="AA137" s="13" t="n">
        <f aca="false">IF(K137="P",U137*1,U137*-1)</f>
        <v>-1050.58</v>
      </c>
      <c r="AB137" s="2" t="n">
        <f aca="false">IFERROR(VLOOKUP(R137,INDICE!$I$2:$J$999,2,0),"VERBA NOVA")</f>
        <v>9007</v>
      </c>
    </row>
    <row r="138" customFormat="false" ht="14.65" hidden="false" customHeight="false" outlineLevel="0" collapsed="false">
      <c r="A138" s="2" t="s">
        <v>293</v>
      </c>
      <c r="B138" s="2" t="n">
        <v>489</v>
      </c>
      <c r="C138" s="1" t="s">
        <v>627</v>
      </c>
      <c r="D138" s="2" t="n">
        <v>10</v>
      </c>
      <c r="E138" s="2" t="n">
        <v>464.16</v>
      </c>
      <c r="F138" s="2" t="s">
        <v>16</v>
      </c>
      <c r="G138" s="9" t="s">
        <v>27</v>
      </c>
      <c r="H138" s="54" t="n">
        <v>45282</v>
      </c>
      <c r="I138" s="2" t="n">
        <v>24</v>
      </c>
      <c r="J138" s="2" t="s">
        <v>685</v>
      </c>
      <c r="K138" s="2" t="str">
        <f aca="false">A138</f>
        <v>D</v>
      </c>
      <c r="L138" s="2" t="n">
        <f aca="false">B138</f>
        <v>489</v>
      </c>
      <c r="M138" s="14" t="str">
        <f aca="false">C138</f>
        <v>B MASTER CRT BEN COMPRAS</v>
      </c>
      <c r="N138" s="14" t="str">
        <f aca="false">W138</f>
        <v>489 - B MASTER CRT BEN COMPRAS</v>
      </c>
      <c r="P138" s="2" t="str">
        <f aca="false">Y138</f>
        <v>CONSIGNAÇÃO</v>
      </c>
      <c r="Q138" s="2" t="str">
        <f aca="false">Z138</f>
        <v>2.1.8.8.1.10.51</v>
      </c>
      <c r="R138" s="5" t="str">
        <f aca="false">G138</f>
        <v>INATIVOS E PENSIONISTAS SETOR EDUCACIONAL</v>
      </c>
      <c r="S138" s="2" t="str">
        <f aca="false">F138</f>
        <v>APO</v>
      </c>
      <c r="T138" s="56" t="n">
        <f aca="false">AA138</f>
        <v>-464.16</v>
      </c>
      <c r="U138" s="57" t="n">
        <f aca="false">E138</f>
        <v>464.16</v>
      </c>
      <c r="V138" s="2" t="s">
        <v>686</v>
      </c>
      <c r="W138" s="14" t="str">
        <f aca="false">CONCATENATE(L138,V138,M138)</f>
        <v>489 - B MASTER CRT BEN COMPRAS</v>
      </c>
      <c r="X138" s="24" t="n">
        <v>489</v>
      </c>
      <c r="Y138" s="2" t="str">
        <f aca="false">IFERROR(VLOOKUP(X138,INDICE!$A$2:$H$999,6,0),"VERBA NOVA")</f>
        <v>CONSIGNAÇÃO</v>
      </c>
      <c r="Z138" s="2" t="str">
        <f aca="false">IFERROR(VLOOKUP(X138,INDICE!$A$2:$H$999,7,0),"VERBA NOVA")</f>
        <v>2.1.8.8.1.10.51</v>
      </c>
      <c r="AA138" s="13" t="n">
        <f aca="false">IF(K138="P",U138*1,U138*-1)</f>
        <v>-464.16</v>
      </c>
      <c r="AB138" s="2" t="n">
        <f aca="false">IFERROR(VLOOKUP(R138,INDICE!$I$2:$J$999,2,0),"VERBA NOVA")</f>
        <v>9007</v>
      </c>
    </row>
    <row r="139" customFormat="false" ht="14.65" hidden="false" customHeight="false" outlineLevel="0" collapsed="false">
      <c r="A139" s="2" t="s">
        <v>293</v>
      </c>
      <c r="B139" s="2" t="n">
        <v>503</v>
      </c>
      <c r="C139" s="1" t="s">
        <v>642</v>
      </c>
      <c r="D139" s="2" t="n">
        <v>1</v>
      </c>
      <c r="E139" s="2" t="n">
        <v>35.1</v>
      </c>
      <c r="F139" s="2" t="s">
        <v>16</v>
      </c>
      <c r="G139" s="9" t="s">
        <v>27</v>
      </c>
      <c r="H139" s="54" t="n">
        <v>45282</v>
      </c>
      <c r="I139" s="2" t="n">
        <v>24</v>
      </c>
      <c r="J139" s="2" t="s">
        <v>685</v>
      </c>
      <c r="K139" s="2" t="str">
        <f aca="false">A139</f>
        <v>D</v>
      </c>
      <c r="L139" s="2" t="n">
        <f aca="false">B139</f>
        <v>503</v>
      </c>
      <c r="M139" s="14" t="str">
        <f aca="false">C139</f>
        <v>CRT BENEFICIO BANCO PINE</v>
      </c>
      <c r="N139" s="14" t="str">
        <f aca="false">W139</f>
        <v>503 - CRT BENEFICIO BANCO PINE</v>
      </c>
      <c r="P139" s="2" t="str">
        <f aca="false">Y139</f>
        <v>CONSIGNAÇÃO</v>
      </c>
      <c r="Q139" s="2" t="str">
        <f aca="false">Z139</f>
        <v>2.1.8.8.1.10.53</v>
      </c>
      <c r="R139" s="5" t="str">
        <f aca="false">G139</f>
        <v>INATIVOS E PENSIONISTAS SETOR EDUCACIONAL</v>
      </c>
      <c r="S139" s="2" t="str">
        <f aca="false">F139</f>
        <v>APO</v>
      </c>
      <c r="T139" s="56" t="n">
        <f aca="false">AA139</f>
        <v>-35.1</v>
      </c>
      <c r="U139" s="57" t="n">
        <f aca="false">E139</f>
        <v>35.1</v>
      </c>
      <c r="V139" s="2" t="s">
        <v>686</v>
      </c>
      <c r="W139" s="14" t="str">
        <f aca="false">CONCATENATE(L139,V139,M139)</f>
        <v>503 - CRT BENEFICIO BANCO PINE</v>
      </c>
      <c r="X139" s="24" t="n">
        <v>503</v>
      </c>
      <c r="Y139" s="2" t="str">
        <f aca="false">IFERROR(VLOOKUP(X139,INDICE!$A$2:$H$999,6,0),"VERBA NOVA")</f>
        <v>CONSIGNAÇÃO</v>
      </c>
      <c r="Z139" s="2" t="str">
        <f aca="false">IFERROR(VLOOKUP(X139,INDICE!$A$2:$H$999,7,0),"VERBA NOVA")</f>
        <v>2.1.8.8.1.10.53</v>
      </c>
      <c r="AA139" s="13" t="n">
        <f aca="false">IF(K139="P",U139*1,U139*-1)</f>
        <v>-35.1</v>
      </c>
      <c r="AB139" s="2" t="n">
        <f aca="false">IFERROR(VLOOKUP(R139,INDICE!$I$2:$J$999,2,0),"VERBA NOVA")</f>
        <v>9007</v>
      </c>
    </row>
    <row r="140" customFormat="false" ht="14.65" hidden="false" customHeight="false" outlineLevel="0" collapsed="false">
      <c r="A140" s="2" t="s">
        <v>293</v>
      </c>
      <c r="B140" s="2" t="n">
        <v>535</v>
      </c>
      <c r="C140" s="1" t="s">
        <v>653</v>
      </c>
      <c r="D140" s="2" t="n">
        <v>1</v>
      </c>
      <c r="E140" s="2" t="n">
        <v>453.68</v>
      </c>
      <c r="F140" s="2" t="s">
        <v>16</v>
      </c>
      <c r="G140" s="9" t="s">
        <v>27</v>
      </c>
      <c r="H140" s="54" t="n">
        <v>45282</v>
      </c>
      <c r="I140" s="2" t="n">
        <v>24</v>
      </c>
      <c r="J140" s="2" t="s">
        <v>685</v>
      </c>
      <c r="K140" s="2" t="str">
        <f aca="false">A140</f>
        <v>D</v>
      </c>
      <c r="L140" s="2" t="n">
        <f aca="false">B140</f>
        <v>535</v>
      </c>
      <c r="M140" s="14" t="str">
        <f aca="false">C140</f>
        <v>CAPITAL CONSIG CRT CREDIT</v>
      </c>
      <c r="N140" s="14" t="str">
        <f aca="false">W140</f>
        <v>535 - CAPITAL CONSIG CRT CREDIT</v>
      </c>
      <c r="P140" s="2" t="str">
        <f aca="false">Y140</f>
        <v>CONSIGNAÇÃO</v>
      </c>
      <c r="Q140" s="2" t="str">
        <f aca="false">Z140</f>
        <v>2.1.8.8.1.10.56</v>
      </c>
      <c r="R140" s="5" t="str">
        <f aca="false">G140</f>
        <v>INATIVOS E PENSIONISTAS SETOR EDUCACIONAL</v>
      </c>
      <c r="S140" s="2" t="str">
        <f aca="false">F140</f>
        <v>APO</v>
      </c>
      <c r="T140" s="56" t="n">
        <f aca="false">AA140</f>
        <v>-453.68</v>
      </c>
      <c r="U140" s="57" t="n">
        <f aca="false">E140</f>
        <v>453.68</v>
      </c>
      <c r="V140" s="2" t="s">
        <v>686</v>
      </c>
      <c r="W140" s="14" t="str">
        <f aca="false">CONCATENATE(L140,V140,M140)</f>
        <v>535 - CAPITAL CONSIG CRT CREDIT</v>
      </c>
      <c r="X140" s="24" t="n">
        <v>535</v>
      </c>
      <c r="Y140" s="2" t="str">
        <f aca="false">IFERROR(VLOOKUP(X140,INDICE!$A$2:$H$999,6,0),"VERBA NOVA")</f>
        <v>CONSIGNAÇÃO</v>
      </c>
      <c r="Z140" s="2" t="str">
        <f aca="false">IFERROR(VLOOKUP(X140,INDICE!$A$2:$H$999,7,0),"VERBA NOVA")</f>
        <v>2.1.8.8.1.10.56</v>
      </c>
      <c r="AA140" s="13" t="n">
        <f aca="false">IF(K140="P",U140*1,U140*-1)</f>
        <v>-453.68</v>
      </c>
      <c r="AB140" s="2" t="n">
        <f aca="false">IFERROR(VLOOKUP(R140,INDICE!$I$2:$J$999,2,0),"VERBA NOVA")</f>
        <v>9007</v>
      </c>
    </row>
    <row r="141" customFormat="false" ht="14.65" hidden="false" customHeight="false" outlineLevel="0" collapsed="false">
      <c r="A141" s="2" t="s">
        <v>293</v>
      </c>
      <c r="B141" s="2" t="n">
        <v>546</v>
      </c>
      <c r="C141" s="1" t="s">
        <v>377</v>
      </c>
      <c r="D141" s="2" t="n">
        <v>45</v>
      </c>
      <c r="E141" s="2" t="n">
        <v>5582.51</v>
      </c>
      <c r="F141" s="2" t="s">
        <v>16</v>
      </c>
      <c r="G141" s="9" t="s">
        <v>27</v>
      </c>
      <c r="H141" s="54" t="n">
        <v>45282</v>
      </c>
      <c r="I141" s="2" t="n">
        <v>24</v>
      </c>
      <c r="J141" s="2" t="s">
        <v>685</v>
      </c>
      <c r="K141" s="2" t="str">
        <f aca="false">A141</f>
        <v>D</v>
      </c>
      <c r="L141" s="2" t="n">
        <f aca="false">B141</f>
        <v>546</v>
      </c>
      <c r="M141" s="14" t="str">
        <f aca="false">C141</f>
        <v>CRT PAN</v>
      </c>
      <c r="N141" s="14" t="str">
        <f aca="false">W141</f>
        <v>546 - CRT PAN</v>
      </c>
      <c r="P141" s="2" t="str">
        <f aca="false">Y141</f>
        <v>CONSIGNAÇÃO</v>
      </c>
      <c r="Q141" s="2" t="str">
        <f aca="false">Z141</f>
        <v>2.1.8.8.1.10.35</v>
      </c>
      <c r="R141" s="5" t="str">
        <f aca="false">G141</f>
        <v>INATIVOS E PENSIONISTAS SETOR EDUCACIONAL</v>
      </c>
      <c r="S141" s="2" t="str">
        <f aca="false">F141</f>
        <v>APO</v>
      </c>
      <c r="T141" s="56" t="n">
        <f aca="false">AA141</f>
        <v>-5582.51</v>
      </c>
      <c r="U141" s="57" t="n">
        <f aca="false">E141</f>
        <v>5582.51</v>
      </c>
      <c r="V141" s="2" t="s">
        <v>686</v>
      </c>
      <c r="W141" s="14" t="str">
        <f aca="false">CONCATENATE(L141,V141,M141)</f>
        <v>546 - CRT PAN</v>
      </c>
      <c r="X141" s="24" t="n">
        <v>546</v>
      </c>
      <c r="Y141" s="2" t="str">
        <f aca="false">IFERROR(VLOOKUP(X141,INDICE!$A$2:$H$999,6,0),"VERBA NOVA")</f>
        <v>CONSIGNAÇÃO</v>
      </c>
      <c r="Z141" s="2" t="str">
        <f aca="false">IFERROR(VLOOKUP(X141,INDICE!$A$2:$H$999,7,0),"VERBA NOVA")</f>
        <v>2.1.8.8.1.10.35</v>
      </c>
      <c r="AA141" s="13" t="n">
        <f aca="false">IF(K141="P",U141*1,U141*-1)</f>
        <v>-5582.51</v>
      </c>
      <c r="AB141" s="2" t="n">
        <f aca="false">IFERROR(VLOOKUP(R141,INDICE!$I$2:$J$999,2,0),"VERBA NOVA")</f>
        <v>9007</v>
      </c>
    </row>
    <row r="142" customFormat="false" ht="14.65" hidden="false" customHeight="false" outlineLevel="0" collapsed="false">
      <c r="A142" s="2" t="s">
        <v>293</v>
      </c>
      <c r="B142" s="2" t="n">
        <v>554</v>
      </c>
      <c r="C142" s="1" t="s">
        <v>651</v>
      </c>
      <c r="D142" s="2" t="n">
        <v>1</v>
      </c>
      <c r="E142" s="2" t="n">
        <v>216.71</v>
      </c>
      <c r="F142" s="2" t="s">
        <v>16</v>
      </c>
      <c r="G142" s="9" t="s">
        <v>27</v>
      </c>
      <c r="H142" s="54" t="n">
        <v>45282</v>
      </c>
      <c r="I142" s="2" t="n">
        <v>24</v>
      </c>
      <c r="J142" s="2" t="s">
        <v>685</v>
      </c>
      <c r="K142" s="2" t="str">
        <f aca="false">A142</f>
        <v>D</v>
      </c>
      <c r="L142" s="2" t="n">
        <f aca="false">B142</f>
        <v>554</v>
      </c>
      <c r="M142" s="14" t="str">
        <f aca="false">C142</f>
        <v>CAPITAL CONSIG CRT BENEFI</v>
      </c>
      <c r="N142" s="14" t="str">
        <f aca="false">W142</f>
        <v>554 - CAPITAL CONSIG CRT BENEFI</v>
      </c>
      <c r="P142" s="2" t="str">
        <f aca="false">Y142</f>
        <v>CONSIGNAÇÃO</v>
      </c>
      <c r="Q142" s="2" t="str">
        <f aca="false">Z142</f>
        <v>2.1.8.8.1.10.57</v>
      </c>
      <c r="R142" s="5" t="str">
        <f aca="false">G142</f>
        <v>INATIVOS E PENSIONISTAS SETOR EDUCACIONAL</v>
      </c>
      <c r="S142" s="2" t="str">
        <f aca="false">F142</f>
        <v>APO</v>
      </c>
      <c r="T142" s="56" t="n">
        <f aca="false">AA142</f>
        <v>-216.71</v>
      </c>
      <c r="U142" s="57" t="n">
        <f aca="false">E142</f>
        <v>216.71</v>
      </c>
      <c r="V142" s="2" t="s">
        <v>686</v>
      </c>
      <c r="W142" s="14" t="str">
        <f aca="false">CONCATENATE(L142,V142,M142)</f>
        <v>554 - CAPITAL CONSIG CRT BENEFI</v>
      </c>
      <c r="X142" s="24" t="n">
        <v>554</v>
      </c>
      <c r="Y142" s="2" t="str">
        <f aca="false">IFERROR(VLOOKUP(X142,INDICE!$A$2:$H$999,6,0),"VERBA NOVA")</f>
        <v>CONSIGNAÇÃO</v>
      </c>
      <c r="Z142" s="2" t="str">
        <f aca="false">IFERROR(VLOOKUP(X142,INDICE!$A$2:$H$999,7,0),"VERBA NOVA")</f>
        <v>2.1.8.8.1.10.57</v>
      </c>
      <c r="AA142" s="13" t="n">
        <f aca="false">IF(K142="P",U142*1,U142*-1)</f>
        <v>-216.71</v>
      </c>
      <c r="AB142" s="2" t="n">
        <f aca="false">IFERROR(VLOOKUP(R142,INDICE!$I$2:$J$999,2,0),"VERBA NOVA")</f>
        <v>9007</v>
      </c>
    </row>
    <row r="143" customFormat="false" ht="14.65" hidden="false" customHeight="false" outlineLevel="0" collapsed="false">
      <c r="A143" s="2" t="s">
        <v>293</v>
      </c>
      <c r="B143" s="2" t="n">
        <v>557</v>
      </c>
      <c r="C143" s="1" t="s">
        <v>383</v>
      </c>
      <c r="D143" s="2" t="n">
        <v>1</v>
      </c>
      <c r="E143" s="2" t="n">
        <v>96.5</v>
      </c>
      <c r="F143" s="2" t="s">
        <v>16</v>
      </c>
      <c r="G143" s="9" t="s">
        <v>27</v>
      </c>
      <c r="H143" s="54" t="n">
        <v>45282</v>
      </c>
      <c r="I143" s="2" t="n">
        <v>24</v>
      </c>
      <c r="J143" s="2" t="s">
        <v>685</v>
      </c>
      <c r="K143" s="2" t="str">
        <f aca="false">A143</f>
        <v>D</v>
      </c>
      <c r="L143" s="2" t="n">
        <f aca="false">B143</f>
        <v>557</v>
      </c>
      <c r="M143" s="14" t="str">
        <f aca="false">C143</f>
        <v>EMP ALFA</v>
      </c>
      <c r="N143" s="14" t="str">
        <f aca="false">W143</f>
        <v>557 - EMP ALFA</v>
      </c>
      <c r="P143" s="2" t="str">
        <f aca="false">Y143</f>
        <v>CONSIGNAÇÃO</v>
      </c>
      <c r="Q143" s="2" t="str">
        <f aca="false">Z143</f>
        <v>2.1.8.8.1.10.27</v>
      </c>
      <c r="R143" s="5" t="str">
        <f aca="false">G143</f>
        <v>INATIVOS E PENSIONISTAS SETOR EDUCACIONAL</v>
      </c>
      <c r="S143" s="2" t="str">
        <f aca="false">F143</f>
        <v>APO</v>
      </c>
      <c r="T143" s="56" t="n">
        <f aca="false">AA143</f>
        <v>-96.5</v>
      </c>
      <c r="U143" s="57" t="n">
        <f aca="false">E143</f>
        <v>96.5</v>
      </c>
      <c r="V143" s="2" t="s">
        <v>686</v>
      </c>
      <c r="W143" s="14" t="str">
        <f aca="false">CONCATENATE(L143,V143,M143)</f>
        <v>557 - EMP ALFA</v>
      </c>
      <c r="X143" s="24" t="n">
        <v>557</v>
      </c>
      <c r="Y143" s="2" t="str">
        <f aca="false">IFERROR(VLOOKUP(X143,INDICE!$A$2:$H$999,6,0),"VERBA NOVA")</f>
        <v>CONSIGNAÇÃO</v>
      </c>
      <c r="Z143" s="2" t="str">
        <f aca="false">IFERROR(VLOOKUP(X143,INDICE!$A$2:$H$999,7,0),"VERBA NOVA")</f>
        <v>2.1.8.8.1.10.27</v>
      </c>
      <c r="AA143" s="13" t="n">
        <f aca="false">IF(K143="P",U143*1,U143*-1)</f>
        <v>-96.5</v>
      </c>
      <c r="AB143" s="2" t="n">
        <f aca="false">IFERROR(VLOOKUP(R143,INDICE!$I$2:$J$999,2,0),"VERBA NOVA")</f>
        <v>9007</v>
      </c>
    </row>
    <row r="144" customFormat="false" ht="14.65" hidden="false" customHeight="false" outlineLevel="0" collapsed="false">
      <c r="A144" s="2" t="s">
        <v>293</v>
      </c>
      <c r="B144" s="2" t="n">
        <v>578</v>
      </c>
      <c r="C144" s="1" t="s">
        <v>693</v>
      </c>
      <c r="D144" s="2" t="n">
        <v>70</v>
      </c>
      <c r="E144" s="2" t="n">
        <v>4441.8</v>
      </c>
      <c r="F144" s="2" t="s">
        <v>16</v>
      </c>
      <c r="G144" s="9" t="s">
        <v>27</v>
      </c>
      <c r="H144" s="54" t="n">
        <v>45282</v>
      </c>
      <c r="I144" s="2" t="n">
        <v>24</v>
      </c>
      <c r="J144" s="2" t="s">
        <v>685</v>
      </c>
      <c r="K144" s="2" t="str">
        <f aca="false">A144</f>
        <v>D</v>
      </c>
      <c r="L144" s="2" t="n">
        <f aca="false">B144</f>
        <v>578</v>
      </c>
      <c r="M144" s="14" t="str">
        <f aca="false">C144</f>
        <v>ASS SERVIDORES PCR</v>
      </c>
      <c r="N144" s="14" t="str">
        <f aca="false">W144</f>
        <v>578 - ASS SERVIDORES PCR</v>
      </c>
      <c r="P144" s="2" t="str">
        <f aca="false">Y144</f>
        <v>CONSIGNAÇÃO</v>
      </c>
      <c r="Q144" s="2" t="str">
        <f aca="false">Z144</f>
        <v>2.1.8.8.1.12.14</v>
      </c>
      <c r="R144" s="5" t="str">
        <f aca="false">G144</f>
        <v>INATIVOS E PENSIONISTAS SETOR EDUCACIONAL</v>
      </c>
      <c r="S144" s="2" t="str">
        <f aca="false">F144</f>
        <v>APO</v>
      </c>
      <c r="T144" s="56" t="n">
        <f aca="false">AA144</f>
        <v>-4441.8</v>
      </c>
      <c r="U144" s="57" t="n">
        <f aca="false">E144</f>
        <v>4441.8</v>
      </c>
      <c r="V144" s="2" t="s">
        <v>686</v>
      </c>
      <c r="W144" s="14" t="str">
        <f aca="false">CONCATENATE(L144,V144,M144)</f>
        <v>578 - ASS SERVIDORES PCR</v>
      </c>
      <c r="X144" s="24" t="n">
        <v>578</v>
      </c>
      <c r="Y144" s="2" t="str">
        <f aca="false">IFERROR(VLOOKUP(X144,INDICE!$A$2:$H$999,6,0),"VERBA NOVA")</f>
        <v>CONSIGNAÇÃO</v>
      </c>
      <c r="Z144" s="2" t="str">
        <f aca="false">IFERROR(VLOOKUP(X144,INDICE!$A$2:$H$999,7,0),"VERBA NOVA")</f>
        <v>2.1.8.8.1.12.14</v>
      </c>
      <c r="AA144" s="13" t="n">
        <f aca="false">IF(K144="P",U144*1,U144*-1)</f>
        <v>-4441.8</v>
      </c>
      <c r="AB144" s="2" t="n">
        <f aca="false">IFERROR(VLOOKUP(R144,INDICE!$I$2:$J$999,2,0),"VERBA NOVA")</f>
        <v>9007</v>
      </c>
    </row>
    <row r="145" customFormat="false" ht="14.65" hidden="false" customHeight="false" outlineLevel="0" collapsed="false">
      <c r="A145" s="2" t="s">
        <v>293</v>
      </c>
      <c r="B145" s="2" t="n">
        <v>582</v>
      </c>
      <c r="C145" s="1" t="s">
        <v>394</v>
      </c>
      <c r="D145" s="2" t="n">
        <v>26</v>
      </c>
      <c r="E145" s="2" t="n">
        <v>409.76</v>
      </c>
      <c r="F145" s="2" t="s">
        <v>16</v>
      </c>
      <c r="G145" s="9" t="s">
        <v>27</v>
      </c>
      <c r="H145" s="54" t="n">
        <v>45282</v>
      </c>
      <c r="I145" s="2" t="n">
        <v>24</v>
      </c>
      <c r="J145" s="2" t="s">
        <v>685</v>
      </c>
      <c r="K145" s="2" t="str">
        <f aca="false">A145</f>
        <v>D</v>
      </c>
      <c r="L145" s="2" t="n">
        <f aca="false">B145</f>
        <v>582</v>
      </c>
      <c r="M145" s="14" t="str">
        <f aca="false">C145</f>
        <v>DESC CONECTIVIDADE</v>
      </c>
      <c r="N145" s="14" t="str">
        <f aca="false">W145</f>
        <v>582 - DESC CONECTIVIDADE</v>
      </c>
      <c r="O145" s="2" t="n">
        <f aca="false">AB145</f>
        <v>9007</v>
      </c>
      <c r="P145" s="2" t="str">
        <f aca="false">Y145</f>
        <v>3.1.90.01</v>
      </c>
      <c r="Q145" s="2" t="str">
        <f aca="false">Z145</f>
        <v>3.1.90.01.99</v>
      </c>
      <c r="R145" s="5" t="str">
        <f aca="false">G145</f>
        <v>INATIVOS E PENSIONISTAS SETOR EDUCACIONAL</v>
      </c>
      <c r="S145" s="2" t="str">
        <f aca="false">F145</f>
        <v>APO</v>
      </c>
      <c r="T145" s="56" t="n">
        <f aca="false">AA145</f>
        <v>-409.76</v>
      </c>
      <c r="U145" s="57" t="n">
        <f aca="false">E145</f>
        <v>409.76</v>
      </c>
      <c r="V145" s="2" t="s">
        <v>686</v>
      </c>
      <c r="W145" s="14" t="str">
        <f aca="false">CONCATENATE(L145,V145,M145)</f>
        <v>582 - DESC CONECTIVIDADE</v>
      </c>
      <c r="X145" s="24" t="s">
        <v>393</v>
      </c>
      <c r="Y145" s="2" t="str">
        <f aca="false">IFERROR(VLOOKUP(X145,INDICE!$A$2:$H$999,6,0),"VERBA NOVA")</f>
        <v>3.1.90.01</v>
      </c>
      <c r="Z145" s="2" t="str">
        <f aca="false">IFERROR(VLOOKUP(X145,INDICE!$A$2:$H$999,7,0),"VERBA NOVA")</f>
        <v>3.1.90.01.99</v>
      </c>
      <c r="AA145" s="13" t="n">
        <f aca="false">IF(K145="P",U145*1,U145*-1)</f>
        <v>-409.76</v>
      </c>
      <c r="AB145" s="2" t="n">
        <f aca="false">IFERROR(VLOOKUP(R145,INDICE!$I$2:$J$999,2,0),"VERBA NOVA")</f>
        <v>9007</v>
      </c>
    </row>
    <row r="146" customFormat="false" ht="14.65" hidden="false" customHeight="false" outlineLevel="0" collapsed="false">
      <c r="A146" s="2" t="s">
        <v>293</v>
      </c>
      <c r="B146" s="2" t="n">
        <v>590</v>
      </c>
      <c r="C146" s="1" t="s">
        <v>397</v>
      </c>
      <c r="D146" s="2" t="n">
        <v>1</v>
      </c>
      <c r="E146" s="2" t="n">
        <v>4.91</v>
      </c>
      <c r="F146" s="2" t="s">
        <v>16</v>
      </c>
      <c r="G146" s="9" t="s">
        <v>27</v>
      </c>
      <c r="H146" s="54" t="n">
        <v>45282</v>
      </c>
      <c r="I146" s="2" t="n">
        <v>24</v>
      </c>
      <c r="J146" s="2" t="s">
        <v>685</v>
      </c>
      <c r="K146" s="2" t="str">
        <f aca="false">A146</f>
        <v>D</v>
      </c>
      <c r="L146" s="2" t="n">
        <f aca="false">B146</f>
        <v>590</v>
      </c>
      <c r="M146" s="14" t="str">
        <f aca="false">C146</f>
        <v>SIND ACS E COMB ENDEMIAS</v>
      </c>
      <c r="N146" s="14" t="str">
        <f aca="false">W146</f>
        <v>590 - SIND ACS E COMB ENDEMIAS</v>
      </c>
      <c r="P146" s="2" t="str">
        <f aca="false">Y146</f>
        <v>CONSIGNAÇÃO</v>
      </c>
      <c r="Q146" s="2" t="str">
        <f aca="false">Z146</f>
        <v>2.1.8.8.1.16.12</v>
      </c>
      <c r="R146" s="5" t="str">
        <f aca="false">G146</f>
        <v>INATIVOS E PENSIONISTAS SETOR EDUCACIONAL</v>
      </c>
      <c r="S146" s="2" t="str">
        <f aca="false">F146</f>
        <v>APO</v>
      </c>
      <c r="T146" s="56" t="n">
        <f aca="false">AA146</f>
        <v>-4.91</v>
      </c>
      <c r="U146" s="57" t="n">
        <f aca="false">E146</f>
        <v>4.91</v>
      </c>
      <c r="V146" s="2" t="s">
        <v>686</v>
      </c>
      <c r="W146" s="14" t="str">
        <f aca="false">CONCATENATE(L146,V146,M146)</f>
        <v>590 - SIND ACS E COMB ENDEMIAS</v>
      </c>
      <c r="X146" s="24" t="n">
        <v>590</v>
      </c>
      <c r="Y146" s="2" t="str">
        <f aca="false">IFERROR(VLOOKUP(X146,INDICE!$A$2:$H$999,6,0),"VERBA NOVA")</f>
        <v>CONSIGNAÇÃO</v>
      </c>
      <c r="Z146" s="2" t="str">
        <f aca="false">IFERROR(VLOOKUP(X146,INDICE!$A$2:$H$999,7,0),"VERBA NOVA")</f>
        <v>2.1.8.8.1.16.12</v>
      </c>
      <c r="AA146" s="13" t="n">
        <f aca="false">IF(K146="P",U146*1,U146*-1)</f>
        <v>-4.91</v>
      </c>
      <c r="AB146" s="2" t="n">
        <f aca="false">IFERROR(VLOOKUP(R146,INDICE!$I$2:$J$999,2,0),"VERBA NOVA")</f>
        <v>9007</v>
      </c>
    </row>
    <row r="147" customFormat="false" ht="14.65" hidden="false" customHeight="false" outlineLevel="0" collapsed="false">
      <c r="A147" s="2" t="s">
        <v>293</v>
      </c>
      <c r="B147" s="2" t="n">
        <v>594</v>
      </c>
      <c r="C147" s="1" t="s">
        <v>401</v>
      </c>
      <c r="D147" s="2" t="n">
        <v>28</v>
      </c>
      <c r="E147" s="2" t="n">
        <v>3500</v>
      </c>
      <c r="F147" s="2" t="s">
        <v>16</v>
      </c>
      <c r="G147" s="9" t="s">
        <v>27</v>
      </c>
      <c r="H147" s="54" t="n">
        <v>45282</v>
      </c>
      <c r="I147" s="2" t="n">
        <v>24</v>
      </c>
      <c r="J147" s="2" t="s">
        <v>685</v>
      </c>
      <c r="K147" s="2" t="str">
        <f aca="false">A147</f>
        <v>D</v>
      </c>
      <c r="L147" s="2" t="n">
        <f aca="false">B147</f>
        <v>594</v>
      </c>
      <c r="M147" s="14" t="str">
        <f aca="false">C147</f>
        <v>APSE ASSOC PE SERV ESTADO</v>
      </c>
      <c r="N147" s="14" t="str">
        <f aca="false">W147</f>
        <v>594 - APSE ASSOC PE SERV ESTADO</v>
      </c>
      <c r="P147" s="2" t="str">
        <f aca="false">Y147</f>
        <v>CONSIGNAÇÃO</v>
      </c>
      <c r="Q147" s="2" t="str">
        <f aca="false">Z147</f>
        <v>2.1.8.8.1.12.04</v>
      </c>
      <c r="R147" s="5" t="str">
        <f aca="false">G147</f>
        <v>INATIVOS E PENSIONISTAS SETOR EDUCACIONAL</v>
      </c>
      <c r="S147" s="2" t="str">
        <f aca="false">F147</f>
        <v>APO</v>
      </c>
      <c r="T147" s="56" t="n">
        <f aca="false">AA147</f>
        <v>-3500</v>
      </c>
      <c r="U147" s="57" t="n">
        <f aca="false">E147</f>
        <v>3500</v>
      </c>
      <c r="V147" s="2" t="s">
        <v>686</v>
      </c>
      <c r="W147" s="14" t="str">
        <f aca="false">CONCATENATE(L147,V147,M147)</f>
        <v>594 - APSE ASSOC PE SERV ESTADO</v>
      </c>
      <c r="X147" s="24" t="n">
        <v>594</v>
      </c>
      <c r="Y147" s="2" t="str">
        <f aca="false">IFERROR(VLOOKUP(X147,INDICE!$A$2:$H$999,6,0),"VERBA NOVA")</f>
        <v>CONSIGNAÇÃO</v>
      </c>
      <c r="Z147" s="2" t="str">
        <f aca="false">IFERROR(VLOOKUP(X147,INDICE!$A$2:$H$999,7,0),"VERBA NOVA")</f>
        <v>2.1.8.8.1.12.04</v>
      </c>
      <c r="AA147" s="13" t="n">
        <f aca="false">IF(K147="P",U147*1,U147*-1)</f>
        <v>-3500</v>
      </c>
      <c r="AB147" s="2" t="n">
        <f aca="false">IFERROR(VLOOKUP(R147,INDICE!$I$2:$J$999,2,0),"VERBA NOVA")</f>
        <v>9007</v>
      </c>
    </row>
    <row r="148" customFormat="false" ht="14.65" hidden="false" customHeight="false" outlineLevel="0" collapsed="false">
      <c r="A148" s="2" t="s">
        <v>293</v>
      </c>
      <c r="B148" s="2" t="n">
        <v>598</v>
      </c>
      <c r="C148" s="1" t="s">
        <v>406</v>
      </c>
      <c r="D148" s="2" t="n">
        <v>15</v>
      </c>
      <c r="E148" s="2" t="n">
        <v>792</v>
      </c>
      <c r="F148" s="2" t="s">
        <v>16</v>
      </c>
      <c r="G148" s="9" t="s">
        <v>27</v>
      </c>
      <c r="H148" s="54" t="n">
        <v>45282</v>
      </c>
      <c r="I148" s="2" t="n">
        <v>24</v>
      </c>
      <c r="J148" s="2" t="s">
        <v>685</v>
      </c>
      <c r="K148" s="2" t="str">
        <f aca="false">A148</f>
        <v>D</v>
      </c>
      <c r="L148" s="2" t="n">
        <f aca="false">B148</f>
        <v>598</v>
      </c>
      <c r="M148" s="14" t="str">
        <f aca="false">C148</f>
        <v>UNIAO SERVIDOR MUNICIPAL</v>
      </c>
      <c r="N148" s="14" t="str">
        <f aca="false">W148</f>
        <v>598 - UNIAO SERVIDOR MUNICIPAL</v>
      </c>
      <c r="P148" s="2" t="str">
        <f aca="false">Y148</f>
        <v>CONSIGNAÇÃO</v>
      </c>
      <c r="Q148" s="2" t="str">
        <f aca="false">Z148</f>
        <v>2.1.8.8.1.12.11</v>
      </c>
      <c r="R148" s="5" t="str">
        <f aca="false">G148</f>
        <v>INATIVOS E PENSIONISTAS SETOR EDUCACIONAL</v>
      </c>
      <c r="S148" s="2" t="str">
        <f aca="false">F148</f>
        <v>APO</v>
      </c>
      <c r="T148" s="56" t="n">
        <f aca="false">AA148</f>
        <v>-792</v>
      </c>
      <c r="U148" s="57" t="n">
        <f aca="false">E148</f>
        <v>792</v>
      </c>
      <c r="V148" s="2" t="s">
        <v>686</v>
      </c>
      <c r="W148" s="14" t="str">
        <f aca="false">CONCATENATE(L148,V148,M148)</f>
        <v>598 - UNIAO SERVIDOR MUNICIPAL</v>
      </c>
      <c r="X148" s="24" t="n">
        <v>598</v>
      </c>
      <c r="Y148" s="2" t="str">
        <f aca="false">IFERROR(VLOOKUP(X148,INDICE!$A$2:$H$999,6,0),"VERBA NOVA")</f>
        <v>CONSIGNAÇÃO</v>
      </c>
      <c r="Z148" s="2" t="str">
        <f aca="false">IFERROR(VLOOKUP(X148,INDICE!$A$2:$H$999,7,0),"VERBA NOVA")</f>
        <v>2.1.8.8.1.12.11</v>
      </c>
      <c r="AA148" s="13" t="n">
        <f aca="false">IF(K148="P",U148*1,U148*-1)</f>
        <v>-792</v>
      </c>
      <c r="AB148" s="2" t="n">
        <f aca="false">IFERROR(VLOOKUP(R148,INDICE!$I$2:$J$999,2,0),"VERBA NOVA")</f>
        <v>9007</v>
      </c>
    </row>
    <row r="149" customFormat="false" ht="14.65" hidden="false" customHeight="false" outlineLevel="0" collapsed="false">
      <c r="A149" s="2" t="s">
        <v>293</v>
      </c>
      <c r="B149" s="2" t="n">
        <v>603</v>
      </c>
      <c r="C149" s="1" t="s">
        <v>412</v>
      </c>
      <c r="D149" s="2" t="n">
        <v>74</v>
      </c>
      <c r="E149" s="2" t="n">
        <v>4276.8</v>
      </c>
      <c r="F149" s="2" t="s">
        <v>16</v>
      </c>
      <c r="G149" s="9" t="s">
        <v>27</v>
      </c>
      <c r="H149" s="54" t="n">
        <v>45282</v>
      </c>
      <c r="I149" s="2" t="n">
        <v>24</v>
      </c>
      <c r="J149" s="2" t="s">
        <v>685</v>
      </c>
      <c r="K149" s="2" t="str">
        <f aca="false">A149</f>
        <v>D</v>
      </c>
      <c r="L149" s="2" t="n">
        <f aca="false">B149</f>
        <v>603</v>
      </c>
      <c r="M149" s="14" t="str">
        <f aca="false">C149</f>
        <v>CLUBE SERV MUNICIPAIS</v>
      </c>
      <c r="N149" s="14" t="str">
        <f aca="false">W149</f>
        <v>603 - CLUBE SERV MUNICIPAIS</v>
      </c>
      <c r="P149" s="2" t="str">
        <f aca="false">Y149</f>
        <v>CONSIGNAÇÃO</v>
      </c>
      <c r="Q149" s="2" t="str">
        <f aca="false">Z149</f>
        <v>2.1.8.8.1.12.02</v>
      </c>
      <c r="R149" s="5" t="str">
        <f aca="false">G149</f>
        <v>INATIVOS E PENSIONISTAS SETOR EDUCACIONAL</v>
      </c>
      <c r="S149" s="2" t="str">
        <f aca="false">F149</f>
        <v>APO</v>
      </c>
      <c r="T149" s="56" t="n">
        <f aca="false">AA149</f>
        <v>-4276.8</v>
      </c>
      <c r="U149" s="57" t="n">
        <f aca="false">E149</f>
        <v>4276.8</v>
      </c>
      <c r="V149" s="2" t="s">
        <v>686</v>
      </c>
      <c r="W149" s="14" t="str">
        <f aca="false">CONCATENATE(L149,V149,M149)</f>
        <v>603 - CLUBE SERV MUNICIPAIS</v>
      </c>
      <c r="X149" s="24" t="n">
        <v>603</v>
      </c>
      <c r="Y149" s="2" t="str">
        <f aca="false">IFERROR(VLOOKUP(X149,INDICE!$A$2:$H$999,6,0),"VERBA NOVA")</f>
        <v>CONSIGNAÇÃO</v>
      </c>
      <c r="Z149" s="2" t="str">
        <f aca="false">IFERROR(VLOOKUP(X149,INDICE!$A$2:$H$999,7,0),"VERBA NOVA")</f>
        <v>2.1.8.8.1.12.02</v>
      </c>
      <c r="AA149" s="13" t="n">
        <f aca="false">IF(K149="P",U149*1,U149*-1)</f>
        <v>-4276.8</v>
      </c>
      <c r="AB149" s="2" t="n">
        <f aca="false">IFERROR(VLOOKUP(R149,INDICE!$I$2:$J$999,2,0),"VERBA NOVA")</f>
        <v>9007</v>
      </c>
    </row>
    <row r="150" customFormat="false" ht="14.65" hidden="false" customHeight="false" outlineLevel="0" collapsed="false">
      <c r="A150" s="2" t="s">
        <v>293</v>
      </c>
      <c r="B150" s="2" t="n">
        <v>609</v>
      </c>
      <c r="C150" s="1" t="s">
        <v>417</v>
      </c>
      <c r="D150" s="2" t="n">
        <v>8</v>
      </c>
      <c r="E150" s="2" t="n">
        <v>11165.32</v>
      </c>
      <c r="F150" s="2" t="s">
        <v>16</v>
      </c>
      <c r="G150" s="9" t="s">
        <v>27</v>
      </c>
      <c r="H150" s="54" t="n">
        <v>45282</v>
      </c>
      <c r="I150" s="2" t="n">
        <v>24</v>
      </c>
      <c r="J150" s="2" t="s">
        <v>685</v>
      </c>
      <c r="K150" s="2" t="str">
        <f aca="false">A150</f>
        <v>D</v>
      </c>
      <c r="L150" s="2" t="n">
        <f aca="false">B150</f>
        <v>609</v>
      </c>
      <c r="M150" s="14" t="str">
        <f aca="false">C150</f>
        <v>ASPCRE - HAPVIDA</v>
      </c>
      <c r="N150" s="14" t="str">
        <f aca="false">W150</f>
        <v>609 - ASPCRE - HAPVIDA</v>
      </c>
      <c r="P150" s="2" t="str">
        <f aca="false">Y150</f>
        <v>CONSIGNAÇÃO</v>
      </c>
      <c r="Q150" s="2" t="str">
        <f aca="false">Z150</f>
        <v>2.1.8.8.1.12.14</v>
      </c>
      <c r="R150" s="5" t="str">
        <f aca="false">G150</f>
        <v>INATIVOS E PENSIONISTAS SETOR EDUCACIONAL</v>
      </c>
      <c r="S150" s="2" t="str">
        <f aca="false">F150</f>
        <v>APO</v>
      </c>
      <c r="T150" s="56" t="n">
        <f aca="false">AA150</f>
        <v>-11165.32</v>
      </c>
      <c r="U150" s="57" t="n">
        <f aca="false">E150</f>
        <v>11165.32</v>
      </c>
      <c r="V150" s="2" t="s">
        <v>686</v>
      </c>
      <c r="W150" s="14" t="str">
        <f aca="false">CONCATENATE(L150,V150,M150)</f>
        <v>609 - ASPCRE - HAPVIDA</v>
      </c>
      <c r="X150" s="24" t="n">
        <v>609</v>
      </c>
      <c r="Y150" s="2" t="str">
        <f aca="false">IFERROR(VLOOKUP(X150,INDICE!$A$2:$H$999,6,0),"VERBA NOVA")</f>
        <v>CONSIGNAÇÃO</v>
      </c>
      <c r="Z150" s="2" t="str">
        <f aca="false">IFERROR(VLOOKUP(X150,INDICE!$A$2:$H$999,7,0),"VERBA NOVA")</f>
        <v>2.1.8.8.1.12.14</v>
      </c>
      <c r="AA150" s="13" t="n">
        <f aca="false">IF(K150="P",U150*1,U150*-1)</f>
        <v>-11165.32</v>
      </c>
      <c r="AB150" s="2" t="n">
        <f aca="false">IFERROR(VLOOKUP(R150,INDICE!$I$2:$J$999,2,0),"VERBA NOVA")</f>
        <v>9007</v>
      </c>
    </row>
    <row r="151" customFormat="false" ht="14.65" hidden="false" customHeight="false" outlineLevel="0" collapsed="false">
      <c r="A151" s="2" t="s">
        <v>293</v>
      </c>
      <c r="B151" s="2" t="n">
        <v>623</v>
      </c>
      <c r="C151" s="1" t="s">
        <v>720</v>
      </c>
      <c r="D151" s="2" t="n">
        <v>30</v>
      </c>
      <c r="E151" s="2" t="n">
        <v>1810.68</v>
      </c>
      <c r="F151" s="2" t="s">
        <v>16</v>
      </c>
      <c r="G151" s="9" t="s">
        <v>27</v>
      </c>
      <c r="H151" s="54" t="n">
        <v>45282</v>
      </c>
      <c r="I151" s="2" t="n">
        <v>24</v>
      </c>
      <c r="J151" s="2" t="s">
        <v>685</v>
      </c>
      <c r="K151" s="2" t="str">
        <f aca="false">A151</f>
        <v>D</v>
      </c>
      <c r="L151" s="2" t="n">
        <f aca="false">B151</f>
        <v>623</v>
      </c>
      <c r="M151" s="14" t="str">
        <f aca="false">C151</f>
        <v>CENTRO PROFESSORES PERN</v>
      </c>
      <c r="N151" s="14" t="str">
        <f aca="false">W151</f>
        <v>623 - CENTRO PROFESSORES PERN</v>
      </c>
      <c r="P151" s="2" t="str">
        <f aca="false">Y151</f>
        <v>CONSIGNAÇÃO</v>
      </c>
      <c r="Q151" s="2" t="str">
        <f aca="false">Z151</f>
        <v>2.1.8.8.1.12.16</v>
      </c>
      <c r="R151" s="5" t="str">
        <f aca="false">G151</f>
        <v>INATIVOS E PENSIONISTAS SETOR EDUCACIONAL</v>
      </c>
      <c r="S151" s="2" t="str">
        <f aca="false">F151</f>
        <v>APO</v>
      </c>
      <c r="T151" s="56" t="n">
        <f aca="false">AA151</f>
        <v>-1810.68</v>
      </c>
      <c r="U151" s="57" t="n">
        <f aca="false">E151</f>
        <v>1810.68</v>
      </c>
      <c r="V151" s="2" t="s">
        <v>686</v>
      </c>
      <c r="W151" s="14" t="str">
        <f aca="false">CONCATENATE(L151,V151,M151)</f>
        <v>623 - CENTRO PROFESSORES PERN</v>
      </c>
      <c r="X151" s="24" t="n">
        <v>623</v>
      </c>
      <c r="Y151" s="2" t="str">
        <f aca="false">IFERROR(VLOOKUP(X151,INDICE!$A$2:$H$999,6,0),"VERBA NOVA")</f>
        <v>CONSIGNAÇÃO</v>
      </c>
      <c r="Z151" s="2" t="str">
        <f aca="false">IFERROR(VLOOKUP(X151,INDICE!$A$2:$H$999,7,0),"VERBA NOVA")</f>
        <v>2.1.8.8.1.12.16</v>
      </c>
      <c r="AA151" s="13" t="n">
        <f aca="false">IF(K151="P",U151*1,U151*-1)</f>
        <v>-1810.68</v>
      </c>
      <c r="AB151" s="2" t="n">
        <f aca="false">IFERROR(VLOOKUP(R151,INDICE!$I$2:$J$999,2,0),"VERBA NOVA")</f>
        <v>9007</v>
      </c>
    </row>
    <row r="152" customFormat="false" ht="14.65" hidden="false" customHeight="false" outlineLevel="0" collapsed="false">
      <c r="A152" s="2" t="s">
        <v>293</v>
      </c>
      <c r="B152" s="2" t="n">
        <v>652</v>
      </c>
      <c r="C152" s="1" t="s">
        <v>441</v>
      </c>
      <c r="D152" s="2" t="n">
        <v>155</v>
      </c>
      <c r="E152" s="2" t="n">
        <v>185569.63</v>
      </c>
      <c r="F152" s="2" t="s">
        <v>16</v>
      </c>
      <c r="G152" s="9" t="s">
        <v>27</v>
      </c>
      <c r="H152" s="54" t="n">
        <v>45282</v>
      </c>
      <c r="I152" s="2" t="n">
        <v>24</v>
      </c>
      <c r="J152" s="2" t="s">
        <v>685</v>
      </c>
      <c r="K152" s="2" t="str">
        <f aca="false">A152</f>
        <v>D</v>
      </c>
      <c r="L152" s="2" t="n">
        <f aca="false">B152</f>
        <v>652</v>
      </c>
      <c r="M152" s="14" t="str">
        <f aca="false">C152</f>
        <v>BANCO DO BRASIL</v>
      </c>
      <c r="N152" s="14" t="str">
        <f aca="false">W152</f>
        <v>652 - BANCO DO BRASIL</v>
      </c>
      <c r="P152" s="2" t="str">
        <f aca="false">Y152</f>
        <v>CONSIGNAÇÃO</v>
      </c>
      <c r="Q152" s="2" t="str">
        <f aca="false">Z152</f>
        <v>2.1.8.8.1.10.05</v>
      </c>
      <c r="R152" s="5" t="str">
        <f aca="false">G152</f>
        <v>INATIVOS E PENSIONISTAS SETOR EDUCACIONAL</v>
      </c>
      <c r="S152" s="2" t="str">
        <f aca="false">F152</f>
        <v>APO</v>
      </c>
      <c r="T152" s="56" t="n">
        <f aca="false">AA152</f>
        <v>-185569.63</v>
      </c>
      <c r="U152" s="57" t="n">
        <f aca="false">E152</f>
        <v>185569.63</v>
      </c>
      <c r="V152" s="2" t="s">
        <v>686</v>
      </c>
      <c r="W152" s="14" t="str">
        <f aca="false">CONCATENATE(L152,V152,M152)</f>
        <v>652 - BANCO DO BRASIL</v>
      </c>
      <c r="X152" s="24" t="n">
        <v>652</v>
      </c>
      <c r="Y152" s="2" t="str">
        <f aca="false">IFERROR(VLOOKUP(X152,INDICE!$A$2:$H$999,6,0),"VERBA NOVA")</f>
        <v>CONSIGNAÇÃO</v>
      </c>
      <c r="Z152" s="2" t="str">
        <f aca="false">IFERROR(VLOOKUP(X152,INDICE!$A$2:$H$999,7,0),"VERBA NOVA")</f>
        <v>2.1.8.8.1.10.05</v>
      </c>
      <c r="AA152" s="13" t="n">
        <f aca="false">IF(K152="P",U152*1,U152*-1)</f>
        <v>-185569.63</v>
      </c>
      <c r="AB152" s="2" t="n">
        <f aca="false">IFERROR(VLOOKUP(R152,INDICE!$I$2:$J$999,2,0),"VERBA NOVA")</f>
        <v>9007</v>
      </c>
    </row>
    <row r="153" customFormat="false" ht="14.65" hidden="false" customHeight="false" outlineLevel="0" collapsed="false">
      <c r="A153" s="2" t="s">
        <v>293</v>
      </c>
      <c r="B153" s="2" t="n">
        <v>669</v>
      </c>
      <c r="C153" s="1" t="s">
        <v>445</v>
      </c>
      <c r="D153" s="2" t="n">
        <v>74</v>
      </c>
      <c r="E153" s="2" t="n">
        <v>15830.07</v>
      </c>
      <c r="F153" s="2" t="s">
        <v>16</v>
      </c>
      <c r="G153" s="9" t="s">
        <v>27</v>
      </c>
      <c r="H153" s="54" t="n">
        <v>45282</v>
      </c>
      <c r="I153" s="2" t="n">
        <v>24</v>
      </c>
      <c r="J153" s="2" t="s">
        <v>685</v>
      </c>
      <c r="K153" s="2" t="str">
        <f aca="false">A153</f>
        <v>D</v>
      </c>
      <c r="L153" s="2" t="n">
        <f aca="false">B153</f>
        <v>669</v>
      </c>
      <c r="M153" s="14" t="str">
        <f aca="false">C153</f>
        <v>CRT BRADESCO</v>
      </c>
      <c r="N153" s="14" t="str">
        <f aca="false">W153</f>
        <v>669 - CRT BRADESCO</v>
      </c>
      <c r="P153" s="2" t="str">
        <f aca="false">Y153</f>
        <v>CONSIGNAÇÃO</v>
      </c>
      <c r="Q153" s="2" t="str">
        <f aca="false">Z153</f>
        <v>2.1.8.8.1.10.31</v>
      </c>
      <c r="R153" s="5" t="str">
        <f aca="false">G153</f>
        <v>INATIVOS E PENSIONISTAS SETOR EDUCACIONAL</v>
      </c>
      <c r="S153" s="2" t="str">
        <f aca="false">F153</f>
        <v>APO</v>
      </c>
      <c r="T153" s="56" t="n">
        <f aca="false">AA153</f>
        <v>-15830.07</v>
      </c>
      <c r="U153" s="57" t="n">
        <f aca="false">E153</f>
        <v>15830.07</v>
      </c>
      <c r="V153" s="2" t="s">
        <v>686</v>
      </c>
      <c r="W153" s="14" t="str">
        <f aca="false">CONCATENATE(L153,V153,M153)</f>
        <v>669 - CRT BRADESCO</v>
      </c>
      <c r="X153" s="24" t="n">
        <v>669</v>
      </c>
      <c r="Y153" s="2" t="str">
        <f aca="false">IFERROR(VLOOKUP(X153,INDICE!$A$2:$H$999,6,0),"VERBA NOVA")</f>
        <v>CONSIGNAÇÃO</v>
      </c>
      <c r="Z153" s="2" t="str">
        <f aca="false">IFERROR(VLOOKUP(X153,INDICE!$A$2:$H$999,7,0),"VERBA NOVA")</f>
        <v>2.1.8.8.1.10.31</v>
      </c>
      <c r="AA153" s="13" t="n">
        <f aca="false">IF(K153="P",U153*1,U153*-1)</f>
        <v>-15830.07</v>
      </c>
      <c r="AB153" s="2" t="n">
        <f aca="false">IFERROR(VLOOKUP(R153,INDICE!$I$2:$J$999,2,0),"VERBA NOVA")</f>
        <v>9007</v>
      </c>
    </row>
    <row r="154" customFormat="false" ht="14.65" hidden="false" customHeight="false" outlineLevel="0" collapsed="false">
      <c r="A154" s="2" t="s">
        <v>293</v>
      </c>
      <c r="B154" s="2" t="n">
        <v>684</v>
      </c>
      <c r="C154" s="1" t="s">
        <v>695</v>
      </c>
      <c r="D154" s="2" t="n">
        <v>81</v>
      </c>
      <c r="E154" s="2" t="n">
        <v>3929.25</v>
      </c>
      <c r="F154" s="2" t="s">
        <v>16</v>
      </c>
      <c r="G154" s="9" t="s">
        <v>27</v>
      </c>
      <c r="H154" s="54" t="n">
        <v>45282</v>
      </c>
      <c r="I154" s="2" t="n">
        <v>24</v>
      </c>
      <c r="J154" s="2" t="s">
        <v>685</v>
      </c>
      <c r="K154" s="2" t="str">
        <f aca="false">A154</f>
        <v>D</v>
      </c>
      <c r="L154" s="2" t="n">
        <f aca="false">B154</f>
        <v>684</v>
      </c>
      <c r="M154" s="14" t="str">
        <f aca="false">C154</f>
        <v>SIND SERV PUBL MUNICI</v>
      </c>
      <c r="N154" s="14" t="str">
        <f aca="false">W154</f>
        <v>684 - SIND SERV PUBL MUNICI</v>
      </c>
      <c r="P154" s="2" t="str">
        <f aca="false">Y154</f>
        <v>CONSIGNAÇÃO</v>
      </c>
      <c r="Q154" s="2" t="str">
        <f aca="false">Z154</f>
        <v>2.1.8.8.1.16.04</v>
      </c>
      <c r="R154" s="5" t="str">
        <f aca="false">G154</f>
        <v>INATIVOS E PENSIONISTAS SETOR EDUCACIONAL</v>
      </c>
      <c r="S154" s="2" t="str">
        <f aca="false">F154</f>
        <v>APO</v>
      </c>
      <c r="T154" s="56" t="n">
        <f aca="false">AA154</f>
        <v>-3929.25</v>
      </c>
      <c r="U154" s="57" t="n">
        <f aca="false">E154</f>
        <v>3929.25</v>
      </c>
      <c r="V154" s="2" t="s">
        <v>686</v>
      </c>
      <c r="W154" s="14" t="str">
        <f aca="false">CONCATENATE(L154,V154,M154)</f>
        <v>684 - SIND SERV PUBL MUNICI</v>
      </c>
      <c r="X154" s="24" t="n">
        <v>684</v>
      </c>
      <c r="Y154" s="2" t="str">
        <f aca="false">IFERROR(VLOOKUP(X154,INDICE!$A$2:$H$999,6,0),"VERBA NOVA")</f>
        <v>CONSIGNAÇÃO</v>
      </c>
      <c r="Z154" s="2" t="str">
        <f aca="false">IFERROR(VLOOKUP(X154,INDICE!$A$2:$H$999,7,0),"VERBA NOVA")</f>
        <v>2.1.8.8.1.16.04</v>
      </c>
      <c r="AA154" s="13" t="n">
        <f aca="false">IF(K154="P",U154*1,U154*-1)</f>
        <v>-3929.25</v>
      </c>
      <c r="AB154" s="2" t="n">
        <f aca="false">IFERROR(VLOOKUP(R154,INDICE!$I$2:$J$999,2,0),"VERBA NOVA")</f>
        <v>9007</v>
      </c>
    </row>
    <row r="155" customFormat="false" ht="14.65" hidden="false" customHeight="false" outlineLevel="0" collapsed="false">
      <c r="A155" s="2" t="s">
        <v>293</v>
      </c>
      <c r="B155" s="2" t="n">
        <v>698</v>
      </c>
      <c r="C155" s="1" t="s">
        <v>462</v>
      </c>
      <c r="D155" s="2" t="n">
        <v>534</v>
      </c>
      <c r="E155" s="2" t="n">
        <v>32718.12</v>
      </c>
      <c r="F155" s="2" t="s">
        <v>16</v>
      </c>
      <c r="G155" s="9" t="s">
        <v>27</v>
      </c>
      <c r="H155" s="54" t="n">
        <v>45282</v>
      </c>
      <c r="I155" s="2" t="n">
        <v>24</v>
      </c>
      <c r="J155" s="2" t="s">
        <v>685</v>
      </c>
      <c r="K155" s="2" t="str">
        <f aca="false">A155</f>
        <v>D</v>
      </c>
      <c r="L155" s="2" t="n">
        <f aca="false">B155</f>
        <v>698</v>
      </c>
      <c r="M155" s="14" t="str">
        <f aca="false">C155</f>
        <v>SIMPERE</v>
      </c>
      <c r="N155" s="14" t="str">
        <f aca="false">W155</f>
        <v>698 - SIMPERE</v>
      </c>
      <c r="P155" s="2" t="str">
        <f aca="false">Y155</f>
        <v>CONSIGNAÇÃO</v>
      </c>
      <c r="Q155" s="2" t="str">
        <f aca="false">Z155</f>
        <v>2.1.8.8.1.16.01</v>
      </c>
      <c r="R155" s="5" t="str">
        <f aca="false">G155</f>
        <v>INATIVOS E PENSIONISTAS SETOR EDUCACIONAL</v>
      </c>
      <c r="S155" s="2" t="str">
        <f aca="false">F155</f>
        <v>APO</v>
      </c>
      <c r="T155" s="56" t="n">
        <f aca="false">AA155</f>
        <v>-32718.12</v>
      </c>
      <c r="U155" s="57" t="n">
        <f aca="false">E155</f>
        <v>32718.12</v>
      </c>
      <c r="V155" s="2" t="s">
        <v>686</v>
      </c>
      <c r="W155" s="14" t="str">
        <f aca="false">CONCATENATE(L155,V155,M155)</f>
        <v>698 - SIMPERE</v>
      </c>
      <c r="X155" s="24" t="n">
        <v>698</v>
      </c>
      <c r="Y155" s="2" t="str">
        <f aca="false">IFERROR(VLOOKUP(X155,INDICE!$A$2:$H$999,6,0),"VERBA NOVA")</f>
        <v>CONSIGNAÇÃO</v>
      </c>
      <c r="Z155" s="2" t="str">
        <f aca="false">IFERROR(VLOOKUP(X155,INDICE!$A$2:$H$999,7,0),"VERBA NOVA")</f>
        <v>2.1.8.8.1.16.01</v>
      </c>
      <c r="AA155" s="13" t="n">
        <f aca="false">IF(K155="P",U155*1,U155*-1)</f>
        <v>-32718.12</v>
      </c>
      <c r="AB155" s="2" t="n">
        <f aca="false">IFERROR(VLOOKUP(R155,INDICE!$I$2:$J$999,2,0),"VERBA NOVA")</f>
        <v>9007</v>
      </c>
    </row>
    <row r="156" customFormat="false" ht="14.65" hidden="false" customHeight="false" outlineLevel="0" collapsed="false">
      <c r="A156" s="2" t="s">
        <v>293</v>
      </c>
      <c r="B156" s="2" t="n">
        <v>713</v>
      </c>
      <c r="C156" s="1" t="s">
        <v>468</v>
      </c>
      <c r="D156" s="2" t="n">
        <v>8</v>
      </c>
      <c r="E156" s="2" t="n">
        <v>2649.21</v>
      </c>
      <c r="F156" s="2" t="s">
        <v>16</v>
      </c>
      <c r="G156" s="9" t="s">
        <v>27</v>
      </c>
      <c r="H156" s="54" t="n">
        <v>45282</v>
      </c>
      <c r="I156" s="2" t="n">
        <v>24</v>
      </c>
      <c r="J156" s="2" t="s">
        <v>685</v>
      </c>
      <c r="K156" s="2" t="str">
        <f aca="false">A156</f>
        <v>D</v>
      </c>
      <c r="L156" s="2" t="n">
        <f aca="false">B156</f>
        <v>713</v>
      </c>
      <c r="M156" s="14" t="str">
        <f aca="false">C156</f>
        <v>SEGURO CAPEMI</v>
      </c>
      <c r="N156" s="14" t="str">
        <f aca="false">W156</f>
        <v>713 - SEGURO CAPEMI</v>
      </c>
      <c r="P156" s="2" t="str">
        <f aca="false">Y156</f>
        <v>CONSIGNAÇÃO</v>
      </c>
      <c r="Q156" s="2" t="str">
        <f aca="false">Z156</f>
        <v>2.1.8.8.1.99.15</v>
      </c>
      <c r="R156" s="5" t="str">
        <f aca="false">G156</f>
        <v>INATIVOS E PENSIONISTAS SETOR EDUCACIONAL</v>
      </c>
      <c r="S156" s="2" t="str">
        <f aca="false">F156</f>
        <v>APO</v>
      </c>
      <c r="T156" s="56" t="n">
        <f aca="false">AA156</f>
        <v>-2649.21</v>
      </c>
      <c r="U156" s="57" t="n">
        <f aca="false">E156</f>
        <v>2649.21</v>
      </c>
      <c r="V156" s="2" t="s">
        <v>686</v>
      </c>
      <c r="W156" s="14" t="str">
        <f aca="false">CONCATENATE(L156,V156,M156)</f>
        <v>713 - SEGURO CAPEMI</v>
      </c>
      <c r="X156" s="24" t="n">
        <v>713</v>
      </c>
      <c r="Y156" s="2" t="str">
        <f aca="false">IFERROR(VLOOKUP(X156,INDICE!$A$2:$H$999,6,0),"VERBA NOVA")</f>
        <v>CONSIGNAÇÃO</v>
      </c>
      <c r="Z156" s="2" t="str">
        <f aca="false">IFERROR(VLOOKUP(X156,INDICE!$A$2:$H$999,7,0),"VERBA NOVA")</f>
        <v>2.1.8.8.1.99.15</v>
      </c>
      <c r="AA156" s="13" t="n">
        <f aca="false">IF(K156="P",U156*1,U156*-1)</f>
        <v>-2649.21</v>
      </c>
      <c r="AB156" s="2" t="n">
        <f aca="false">IFERROR(VLOOKUP(R156,INDICE!$I$2:$J$999,2,0),"VERBA NOVA")</f>
        <v>9007</v>
      </c>
    </row>
    <row r="157" customFormat="false" ht="14.65" hidden="false" customHeight="false" outlineLevel="0" collapsed="false">
      <c r="A157" s="2" t="s">
        <v>293</v>
      </c>
      <c r="B157" s="2" t="n">
        <v>717</v>
      </c>
      <c r="C157" s="1" t="s">
        <v>474</v>
      </c>
      <c r="D157" s="2" t="n">
        <v>3</v>
      </c>
      <c r="E157" s="2" t="n">
        <v>220.56</v>
      </c>
      <c r="F157" s="2" t="s">
        <v>16</v>
      </c>
      <c r="G157" s="9" t="s">
        <v>27</v>
      </c>
      <c r="H157" s="54" t="n">
        <v>45282</v>
      </c>
      <c r="I157" s="2" t="n">
        <v>24</v>
      </c>
      <c r="J157" s="2" t="s">
        <v>685</v>
      </c>
      <c r="K157" s="2" t="str">
        <f aca="false">A157</f>
        <v>D</v>
      </c>
      <c r="L157" s="2" t="n">
        <f aca="false">B157</f>
        <v>717</v>
      </c>
      <c r="M157" s="14" t="str">
        <f aca="false">C157</f>
        <v>PREVIMIL SEGUROS</v>
      </c>
      <c r="N157" s="14" t="str">
        <f aca="false">W157</f>
        <v>717 - PREVIMIL SEGUROS</v>
      </c>
      <c r="P157" s="2" t="str">
        <f aca="false">Y157</f>
        <v>CONSIGNAÇÃO</v>
      </c>
      <c r="Q157" s="2" t="str">
        <f aca="false">Z157</f>
        <v>2.1.8.8.1.99.05</v>
      </c>
      <c r="R157" s="5" t="str">
        <f aca="false">G157</f>
        <v>INATIVOS E PENSIONISTAS SETOR EDUCACIONAL</v>
      </c>
      <c r="S157" s="2" t="str">
        <f aca="false">F157</f>
        <v>APO</v>
      </c>
      <c r="T157" s="56" t="n">
        <f aca="false">AA157</f>
        <v>-220.56</v>
      </c>
      <c r="U157" s="57" t="n">
        <f aca="false">E157</f>
        <v>220.56</v>
      </c>
      <c r="V157" s="2" t="s">
        <v>686</v>
      </c>
      <c r="W157" s="14" t="str">
        <f aca="false">CONCATENATE(L157,V157,M157)</f>
        <v>717 - PREVIMIL SEGUROS</v>
      </c>
      <c r="X157" s="24" t="n">
        <v>717</v>
      </c>
      <c r="Y157" s="2" t="str">
        <f aca="false">IFERROR(VLOOKUP(X157,INDICE!$A$2:$H$999,6,0),"VERBA NOVA")</f>
        <v>CONSIGNAÇÃO</v>
      </c>
      <c r="Z157" s="2" t="str">
        <f aca="false">IFERROR(VLOOKUP(X157,INDICE!$A$2:$H$999,7,0),"VERBA NOVA")</f>
        <v>2.1.8.8.1.99.05</v>
      </c>
      <c r="AA157" s="13" t="n">
        <f aca="false">IF(K157="P",U157*1,U157*-1)</f>
        <v>-220.56</v>
      </c>
      <c r="AB157" s="2" t="n">
        <f aca="false">IFERROR(VLOOKUP(R157,INDICE!$I$2:$J$999,2,0),"VERBA NOVA")</f>
        <v>9007</v>
      </c>
    </row>
    <row r="158" customFormat="false" ht="14.65" hidden="false" customHeight="false" outlineLevel="0" collapsed="false">
      <c r="A158" s="2" t="s">
        <v>293</v>
      </c>
      <c r="B158" s="2" t="n">
        <v>727</v>
      </c>
      <c r="C158" s="1" t="s">
        <v>482</v>
      </c>
      <c r="D158" s="2" t="n">
        <v>8</v>
      </c>
      <c r="E158" s="2" t="n">
        <v>6908.36</v>
      </c>
      <c r="F158" s="2" t="s">
        <v>16</v>
      </c>
      <c r="G158" s="9" t="s">
        <v>27</v>
      </c>
      <c r="H158" s="54" t="n">
        <v>45282</v>
      </c>
      <c r="I158" s="2" t="n">
        <v>24</v>
      </c>
      <c r="J158" s="2" t="s">
        <v>685</v>
      </c>
      <c r="K158" s="2" t="str">
        <f aca="false">A158</f>
        <v>D</v>
      </c>
      <c r="L158" s="2" t="n">
        <f aca="false">B158</f>
        <v>727</v>
      </c>
      <c r="M158" s="14" t="str">
        <f aca="false">C158</f>
        <v>SEG GBOEX</v>
      </c>
      <c r="N158" s="14" t="str">
        <f aca="false">W158</f>
        <v>727 - SEG GBOEX</v>
      </c>
      <c r="P158" s="2" t="str">
        <f aca="false">Y158</f>
        <v>CONSIGNAÇÃO</v>
      </c>
      <c r="Q158" s="2" t="str">
        <f aca="false">Z158</f>
        <v>2.1.8.8.1.12.09</v>
      </c>
      <c r="R158" s="5" t="str">
        <f aca="false">G158</f>
        <v>INATIVOS E PENSIONISTAS SETOR EDUCACIONAL</v>
      </c>
      <c r="S158" s="2" t="str">
        <f aca="false">F158</f>
        <v>APO</v>
      </c>
      <c r="T158" s="56" t="n">
        <f aca="false">AA158</f>
        <v>-6908.36</v>
      </c>
      <c r="U158" s="57" t="n">
        <f aca="false">E158</f>
        <v>6908.36</v>
      </c>
      <c r="V158" s="2" t="s">
        <v>686</v>
      </c>
      <c r="W158" s="14" t="str">
        <f aca="false">CONCATENATE(L158,V158,M158)</f>
        <v>727 - SEG GBOEX</v>
      </c>
      <c r="X158" s="24" t="n">
        <v>727</v>
      </c>
      <c r="Y158" s="2" t="str">
        <f aca="false">IFERROR(VLOOKUP(X158,INDICE!$A$2:$H$999,6,0),"VERBA NOVA")</f>
        <v>CONSIGNAÇÃO</v>
      </c>
      <c r="Z158" s="2" t="str">
        <f aca="false">IFERROR(VLOOKUP(X158,INDICE!$A$2:$H$999,7,0),"VERBA NOVA")</f>
        <v>2.1.8.8.1.12.09</v>
      </c>
      <c r="AA158" s="13" t="n">
        <f aca="false">IF(K158="P",U158*1,U158*-1)</f>
        <v>-6908.36</v>
      </c>
      <c r="AB158" s="2" t="n">
        <f aca="false">IFERROR(VLOOKUP(R158,INDICE!$I$2:$J$999,2,0),"VERBA NOVA")</f>
        <v>9007</v>
      </c>
    </row>
    <row r="159" customFormat="false" ht="14.65" hidden="false" customHeight="false" outlineLevel="0" collapsed="false">
      <c r="A159" s="2" t="s">
        <v>293</v>
      </c>
      <c r="B159" s="2" t="n">
        <v>734</v>
      </c>
      <c r="C159" s="1" t="s">
        <v>493</v>
      </c>
      <c r="D159" s="2" t="n">
        <v>13</v>
      </c>
      <c r="E159" s="2" t="n">
        <v>690.3</v>
      </c>
      <c r="F159" s="2" t="s">
        <v>16</v>
      </c>
      <c r="G159" s="9" t="s">
        <v>27</v>
      </c>
      <c r="H159" s="54" t="n">
        <v>45282</v>
      </c>
      <c r="I159" s="2" t="n">
        <v>24</v>
      </c>
      <c r="J159" s="2" t="s">
        <v>685</v>
      </c>
      <c r="K159" s="2" t="str">
        <f aca="false">A159</f>
        <v>D</v>
      </c>
      <c r="L159" s="2" t="n">
        <f aca="false">B159</f>
        <v>734</v>
      </c>
      <c r="M159" s="14" t="str">
        <f aca="false">C159</f>
        <v>CLUBE SULAMERICANO</v>
      </c>
      <c r="N159" s="14" t="str">
        <f aca="false">W159</f>
        <v>734 - CLUBE SULAMERICANO</v>
      </c>
      <c r="P159" s="2" t="str">
        <f aca="false">Y159</f>
        <v>CONSIGNAÇÃO</v>
      </c>
      <c r="Q159" s="2" t="str">
        <f aca="false">Z159</f>
        <v>2.1.8.8.1.14.10</v>
      </c>
      <c r="R159" s="5" t="str">
        <f aca="false">G159</f>
        <v>INATIVOS E PENSIONISTAS SETOR EDUCACIONAL</v>
      </c>
      <c r="S159" s="2" t="str">
        <f aca="false">F159</f>
        <v>APO</v>
      </c>
      <c r="T159" s="56" t="n">
        <f aca="false">AA159</f>
        <v>-690.3</v>
      </c>
      <c r="U159" s="57" t="n">
        <f aca="false">E159</f>
        <v>690.3</v>
      </c>
      <c r="V159" s="2" t="s">
        <v>686</v>
      </c>
      <c r="W159" s="14" t="str">
        <f aca="false">CONCATENATE(L159,V159,M159)</f>
        <v>734 - CLUBE SULAMERICANO</v>
      </c>
      <c r="X159" s="24" t="n">
        <v>734</v>
      </c>
      <c r="Y159" s="2" t="str">
        <f aca="false">IFERROR(VLOOKUP(X159,INDICE!$A$2:$H$999,6,0),"VERBA NOVA")</f>
        <v>CONSIGNAÇÃO</v>
      </c>
      <c r="Z159" s="2" t="str">
        <f aca="false">IFERROR(VLOOKUP(X159,INDICE!$A$2:$H$999,7,0),"VERBA NOVA")</f>
        <v>2.1.8.8.1.14.10</v>
      </c>
      <c r="AA159" s="13" t="n">
        <f aca="false">IF(K159="P",U159*1,U159*-1)</f>
        <v>-690.3</v>
      </c>
      <c r="AB159" s="2" t="n">
        <f aca="false">IFERROR(VLOOKUP(R159,INDICE!$I$2:$J$999,2,0),"VERBA NOVA")</f>
        <v>9007</v>
      </c>
    </row>
    <row r="160" customFormat="false" ht="14.65" hidden="false" customHeight="false" outlineLevel="0" collapsed="false">
      <c r="A160" s="2" t="s">
        <v>293</v>
      </c>
      <c r="B160" s="2" t="n">
        <v>745</v>
      </c>
      <c r="C160" s="1" t="s">
        <v>663</v>
      </c>
      <c r="D160" s="2" t="n">
        <v>1</v>
      </c>
      <c r="E160" s="2" t="n">
        <v>20</v>
      </c>
      <c r="F160" s="2" t="s">
        <v>16</v>
      </c>
      <c r="G160" s="9" t="s">
        <v>27</v>
      </c>
      <c r="H160" s="54" t="n">
        <v>45282</v>
      </c>
      <c r="I160" s="2" t="n">
        <v>24</v>
      </c>
      <c r="J160" s="2" t="s">
        <v>685</v>
      </c>
      <c r="K160" s="2" t="str">
        <f aca="false">A160</f>
        <v>D</v>
      </c>
      <c r="L160" s="2" t="n">
        <f aca="false">B160</f>
        <v>745</v>
      </c>
      <c r="M160" s="14" t="str">
        <f aca="false">C160</f>
        <v>AFREM PECULIO</v>
      </c>
      <c r="N160" s="14" t="str">
        <f aca="false">W160</f>
        <v>745 - AFREM PECULIO</v>
      </c>
      <c r="P160" s="2" t="str">
        <f aca="false">Y160</f>
        <v>CONSIGNAÇÃO</v>
      </c>
      <c r="Q160" s="2" t="str">
        <f aca="false">Z160</f>
        <v>2.1.8.8.1.12.07</v>
      </c>
      <c r="R160" s="5" t="str">
        <f aca="false">G160</f>
        <v>INATIVOS E PENSIONISTAS SETOR EDUCACIONAL</v>
      </c>
      <c r="S160" s="2" t="str">
        <f aca="false">F160</f>
        <v>APO</v>
      </c>
      <c r="T160" s="56" t="n">
        <f aca="false">AA160</f>
        <v>-20</v>
      </c>
      <c r="U160" s="57" t="n">
        <f aca="false">E160</f>
        <v>20</v>
      </c>
      <c r="V160" s="2" t="s">
        <v>686</v>
      </c>
      <c r="W160" s="14" t="str">
        <f aca="false">CONCATENATE(L160,V160,M160)</f>
        <v>745 - AFREM PECULIO</v>
      </c>
      <c r="X160" s="24" t="n">
        <v>745</v>
      </c>
      <c r="Y160" s="2" t="str">
        <f aca="false">IFERROR(VLOOKUP(X160,INDICE!$A$2:$H$999,6,0),"VERBA NOVA")</f>
        <v>CONSIGNAÇÃO</v>
      </c>
      <c r="Z160" s="2" t="str">
        <f aca="false">IFERROR(VLOOKUP(X160,INDICE!$A$2:$H$999,7,0),"VERBA NOVA")</f>
        <v>2.1.8.8.1.12.07</v>
      </c>
      <c r="AA160" s="13" t="n">
        <f aca="false">IF(K160="P",U160*1,U160*-1)</f>
        <v>-20</v>
      </c>
      <c r="AB160" s="2" t="n">
        <f aca="false">IFERROR(VLOOKUP(R160,INDICE!$I$2:$J$999,2,0),"VERBA NOVA")</f>
        <v>9007</v>
      </c>
    </row>
    <row r="161" customFormat="false" ht="14.65" hidden="false" customHeight="false" outlineLevel="0" collapsed="false">
      <c r="A161" s="2" t="s">
        <v>293</v>
      </c>
      <c r="B161" s="2" t="n">
        <v>760</v>
      </c>
      <c r="C161" s="1" t="s">
        <v>506</v>
      </c>
      <c r="D161" s="2" t="n">
        <v>2</v>
      </c>
      <c r="E161" s="2" t="n">
        <v>249.68</v>
      </c>
      <c r="F161" s="2" t="s">
        <v>16</v>
      </c>
      <c r="G161" s="9" t="s">
        <v>27</v>
      </c>
      <c r="H161" s="54" t="n">
        <v>45282</v>
      </c>
      <c r="I161" s="2" t="n">
        <v>24</v>
      </c>
      <c r="J161" s="2" t="s">
        <v>685</v>
      </c>
      <c r="K161" s="2" t="str">
        <f aca="false">A161</f>
        <v>D</v>
      </c>
      <c r="L161" s="2" t="n">
        <f aca="false">B161</f>
        <v>760</v>
      </c>
      <c r="M161" s="14" t="str">
        <f aca="false">C161</f>
        <v>CLUBE ANCORA</v>
      </c>
      <c r="N161" s="14" t="str">
        <f aca="false">W161</f>
        <v>760 - CLUBE ANCORA</v>
      </c>
      <c r="P161" s="2" t="str">
        <f aca="false">Y161</f>
        <v>CONSIGNAÇÃO</v>
      </c>
      <c r="Q161" s="2" t="str">
        <f aca="false">Z161</f>
        <v>2.1.8.8.1.14.06</v>
      </c>
      <c r="R161" s="5" t="str">
        <f aca="false">G161</f>
        <v>INATIVOS E PENSIONISTAS SETOR EDUCACIONAL</v>
      </c>
      <c r="S161" s="2" t="str">
        <f aca="false">F161</f>
        <v>APO</v>
      </c>
      <c r="T161" s="56" t="n">
        <f aca="false">AA161</f>
        <v>-249.68</v>
      </c>
      <c r="U161" s="57" t="n">
        <f aca="false">E161</f>
        <v>249.68</v>
      </c>
      <c r="V161" s="2" t="s">
        <v>686</v>
      </c>
      <c r="W161" s="14" t="str">
        <f aca="false">CONCATENATE(L161,V161,M161)</f>
        <v>760 - CLUBE ANCORA</v>
      </c>
      <c r="X161" s="24" t="n">
        <v>760</v>
      </c>
      <c r="Y161" s="2" t="str">
        <f aca="false">IFERROR(VLOOKUP(X161,INDICE!$A$2:$H$999,6,0),"VERBA NOVA")</f>
        <v>CONSIGNAÇÃO</v>
      </c>
      <c r="Z161" s="2" t="str">
        <f aca="false">IFERROR(VLOOKUP(X161,INDICE!$A$2:$H$999,7,0),"VERBA NOVA")</f>
        <v>2.1.8.8.1.14.06</v>
      </c>
      <c r="AA161" s="13" t="n">
        <f aca="false">IF(K161="P",U161*1,U161*-1)</f>
        <v>-249.68</v>
      </c>
      <c r="AB161" s="2" t="n">
        <f aca="false">IFERROR(VLOOKUP(R161,INDICE!$I$2:$J$999,2,0),"VERBA NOVA")</f>
        <v>9007</v>
      </c>
    </row>
    <row r="162" customFormat="false" ht="14.65" hidden="false" customHeight="false" outlineLevel="0" collapsed="false">
      <c r="A162" s="2" t="s">
        <v>293</v>
      </c>
      <c r="B162" s="2" t="n">
        <v>769</v>
      </c>
      <c r="C162" s="1" t="s">
        <v>698</v>
      </c>
      <c r="D162" s="2" t="n">
        <v>70</v>
      </c>
      <c r="E162" s="2" t="n">
        <v>38013.49</v>
      </c>
      <c r="F162" s="2" t="s">
        <v>16</v>
      </c>
      <c r="G162" s="9" t="s">
        <v>27</v>
      </c>
      <c r="H162" s="54" t="n">
        <v>45282</v>
      </c>
      <c r="I162" s="2" t="n">
        <v>24</v>
      </c>
      <c r="J162" s="2" t="s">
        <v>685</v>
      </c>
      <c r="K162" s="2" t="str">
        <f aca="false">A162</f>
        <v>D</v>
      </c>
      <c r="L162" s="2" t="n">
        <f aca="false">B162</f>
        <v>769</v>
      </c>
      <c r="M162" s="14" t="str">
        <f aca="false">C162</f>
        <v>BANCO BMC S A</v>
      </c>
      <c r="N162" s="14" t="str">
        <f aca="false">W162</f>
        <v>769 - BANCO BMC S A</v>
      </c>
      <c r="P162" s="2" t="str">
        <f aca="false">Y162</f>
        <v>CONSIGNAÇÃO</v>
      </c>
      <c r="Q162" s="2" t="str">
        <f aca="false">Z162</f>
        <v>2.1.8.8.1.10.07</v>
      </c>
      <c r="R162" s="5" t="str">
        <f aca="false">G162</f>
        <v>INATIVOS E PENSIONISTAS SETOR EDUCACIONAL</v>
      </c>
      <c r="S162" s="2" t="str">
        <f aca="false">F162</f>
        <v>APO</v>
      </c>
      <c r="T162" s="56" t="n">
        <f aca="false">AA162</f>
        <v>-38013.49</v>
      </c>
      <c r="U162" s="57" t="n">
        <f aca="false">E162</f>
        <v>38013.49</v>
      </c>
      <c r="V162" s="2" t="s">
        <v>686</v>
      </c>
      <c r="W162" s="14" t="str">
        <f aca="false">CONCATENATE(L162,V162,M162)</f>
        <v>769 - BANCO BMC S A</v>
      </c>
      <c r="X162" s="24" t="n">
        <v>769</v>
      </c>
      <c r="Y162" s="2" t="str">
        <f aca="false">IFERROR(VLOOKUP(X162,INDICE!$A$2:$H$999,6,0),"VERBA NOVA")</f>
        <v>CONSIGNAÇÃO</v>
      </c>
      <c r="Z162" s="2" t="str">
        <f aca="false">IFERROR(VLOOKUP(X162,INDICE!$A$2:$H$999,7,0),"VERBA NOVA")</f>
        <v>2.1.8.8.1.10.07</v>
      </c>
      <c r="AA162" s="13" t="n">
        <f aca="false">IF(K162="P",U162*1,U162*-1)</f>
        <v>-38013.49</v>
      </c>
      <c r="AB162" s="2" t="n">
        <f aca="false">IFERROR(VLOOKUP(R162,INDICE!$I$2:$J$999,2,0),"VERBA NOVA")</f>
        <v>9007</v>
      </c>
    </row>
    <row r="163" customFormat="false" ht="14.65" hidden="false" customHeight="false" outlineLevel="0" collapsed="false">
      <c r="A163" s="2" t="s">
        <v>293</v>
      </c>
      <c r="B163" s="2" t="n">
        <v>777</v>
      </c>
      <c r="C163" s="1" t="s">
        <v>518</v>
      </c>
      <c r="D163" s="2" t="n">
        <v>410</v>
      </c>
      <c r="E163" s="2" t="n">
        <v>102111.23</v>
      </c>
      <c r="F163" s="2" t="s">
        <v>16</v>
      </c>
      <c r="G163" s="9" t="s">
        <v>27</v>
      </c>
      <c r="H163" s="54" t="n">
        <v>45282</v>
      </c>
      <c r="I163" s="2" t="n">
        <v>24</v>
      </c>
      <c r="J163" s="2" t="s">
        <v>685</v>
      </c>
      <c r="K163" s="2" t="str">
        <f aca="false">A163</f>
        <v>D</v>
      </c>
      <c r="L163" s="2" t="n">
        <f aca="false">B163</f>
        <v>777</v>
      </c>
      <c r="M163" s="14" t="str">
        <f aca="false">C163</f>
        <v>SAUDE RECIFE</v>
      </c>
      <c r="N163" s="14" t="str">
        <f aca="false">W163</f>
        <v>777 - SAUDE RECIFE</v>
      </c>
      <c r="P163" s="2" t="str">
        <f aca="false">Y163</f>
        <v>CONSIGNAÇÃO</v>
      </c>
      <c r="Q163" s="2" t="str">
        <f aca="false">Z163</f>
        <v>2.1.8.8.1.18.07</v>
      </c>
      <c r="R163" s="5" t="str">
        <f aca="false">G163</f>
        <v>INATIVOS E PENSIONISTAS SETOR EDUCACIONAL</v>
      </c>
      <c r="S163" s="2" t="str">
        <f aca="false">F163</f>
        <v>APO</v>
      </c>
      <c r="T163" s="56" t="n">
        <f aca="false">AA163</f>
        <v>-102111.23</v>
      </c>
      <c r="U163" s="57" t="n">
        <f aca="false">E163</f>
        <v>102111.23</v>
      </c>
      <c r="V163" s="2" t="s">
        <v>686</v>
      </c>
      <c r="W163" s="14" t="str">
        <f aca="false">CONCATENATE(L163,V163,M163)</f>
        <v>777 - SAUDE RECIFE</v>
      </c>
      <c r="X163" s="24" t="n">
        <v>777</v>
      </c>
      <c r="Y163" s="2" t="str">
        <f aca="false">IFERROR(VLOOKUP(X163,INDICE!$A$2:$H$999,6,0),"VERBA NOVA")</f>
        <v>CONSIGNAÇÃO</v>
      </c>
      <c r="Z163" s="2" t="str">
        <f aca="false">IFERROR(VLOOKUP(X163,INDICE!$A$2:$H$999,7,0),"VERBA NOVA")</f>
        <v>2.1.8.8.1.18.07</v>
      </c>
      <c r="AA163" s="13" t="n">
        <f aca="false">IF(K163="P",U163*1,U163*-1)</f>
        <v>-102111.23</v>
      </c>
      <c r="AB163" s="2" t="n">
        <f aca="false">IFERROR(VLOOKUP(R163,INDICE!$I$2:$J$999,2,0),"VERBA NOVA")</f>
        <v>9007</v>
      </c>
    </row>
    <row r="164" customFormat="false" ht="14.65" hidden="false" customHeight="false" outlineLevel="0" collapsed="false">
      <c r="A164" s="2" t="s">
        <v>293</v>
      </c>
      <c r="B164" s="2" t="n">
        <v>795</v>
      </c>
      <c r="C164" s="1" t="s">
        <v>528</v>
      </c>
      <c r="D164" s="2" t="n">
        <v>24</v>
      </c>
      <c r="E164" s="2" t="n">
        <v>3919.51</v>
      </c>
      <c r="F164" s="2" t="s">
        <v>16</v>
      </c>
      <c r="G164" s="9" t="s">
        <v>27</v>
      </c>
      <c r="H164" s="54" t="n">
        <v>45282</v>
      </c>
      <c r="I164" s="2" t="n">
        <v>24</v>
      </c>
      <c r="J164" s="2" t="s">
        <v>685</v>
      </c>
      <c r="K164" s="2" t="str">
        <f aca="false">A164</f>
        <v>D</v>
      </c>
      <c r="L164" s="2" t="n">
        <f aca="false">B164</f>
        <v>795</v>
      </c>
      <c r="M164" s="14" t="str">
        <f aca="false">C164</f>
        <v>EMP PANAMERICANO</v>
      </c>
      <c r="N164" s="14" t="str">
        <f aca="false">W164</f>
        <v>795 - EMP PANAMERICANO</v>
      </c>
      <c r="P164" s="2" t="str">
        <f aca="false">Y164</f>
        <v>CONSIGNAÇÃO</v>
      </c>
      <c r="Q164" s="2" t="str">
        <f aca="false">Z164</f>
        <v>2.1.8.8.1.10.11</v>
      </c>
      <c r="R164" s="5" t="str">
        <f aca="false">G164</f>
        <v>INATIVOS E PENSIONISTAS SETOR EDUCACIONAL</v>
      </c>
      <c r="S164" s="2" t="str">
        <f aca="false">F164</f>
        <v>APO</v>
      </c>
      <c r="T164" s="56" t="n">
        <f aca="false">AA164</f>
        <v>-3919.51</v>
      </c>
      <c r="U164" s="57" t="n">
        <f aca="false">E164</f>
        <v>3919.51</v>
      </c>
      <c r="V164" s="2" t="s">
        <v>686</v>
      </c>
      <c r="W164" s="14" t="str">
        <f aca="false">CONCATENATE(L164,V164,M164)</f>
        <v>795 - EMP PANAMERICANO</v>
      </c>
      <c r="X164" s="24" t="n">
        <v>795</v>
      </c>
      <c r="Y164" s="2" t="str">
        <f aca="false">IFERROR(VLOOKUP(X164,INDICE!$A$2:$H$999,6,0),"VERBA NOVA")</f>
        <v>CONSIGNAÇÃO</v>
      </c>
      <c r="Z164" s="2" t="str">
        <f aca="false">IFERROR(VLOOKUP(X164,INDICE!$A$2:$H$999,7,0),"VERBA NOVA")</f>
        <v>2.1.8.8.1.10.11</v>
      </c>
      <c r="AA164" s="13" t="n">
        <f aca="false">IF(K164="P",U164*1,U164*-1)</f>
        <v>-3919.51</v>
      </c>
      <c r="AB164" s="2" t="n">
        <f aca="false">IFERROR(VLOOKUP(R164,INDICE!$I$2:$J$999,2,0),"VERBA NOVA")</f>
        <v>9007</v>
      </c>
    </row>
    <row r="165" customFormat="false" ht="14.65" hidden="false" customHeight="false" outlineLevel="0" collapsed="false">
      <c r="A165" s="2" t="s">
        <v>293</v>
      </c>
      <c r="B165" s="2" t="n">
        <v>419</v>
      </c>
      <c r="C165" s="1" t="s">
        <v>697</v>
      </c>
      <c r="D165" s="2" t="n">
        <v>2</v>
      </c>
      <c r="E165" s="2" t="n">
        <v>942.95</v>
      </c>
      <c r="F165" s="2" t="s">
        <v>16</v>
      </c>
      <c r="G165" s="9" t="s">
        <v>27</v>
      </c>
      <c r="H165" s="54" t="n">
        <v>45282</v>
      </c>
      <c r="I165" s="2" t="n">
        <v>24</v>
      </c>
      <c r="J165" s="2" t="s">
        <v>685</v>
      </c>
      <c r="K165" s="2" t="str">
        <f aca="false">A165</f>
        <v>D</v>
      </c>
      <c r="L165" s="2" t="n">
        <f aca="false">B165</f>
        <v>419</v>
      </c>
      <c r="M165" s="14" t="str">
        <f aca="false">C165</f>
        <v>EMP PERNAMBUCRED</v>
      </c>
      <c r="N165" s="14" t="str">
        <f aca="false">W165</f>
        <v>419 - EMP PERNAMBUCRED</v>
      </c>
      <c r="P165" s="2" t="str">
        <f aca="false">Y165</f>
        <v>CONSIGNAÇÃO</v>
      </c>
      <c r="Q165" s="2" t="str">
        <f aca="false">Z165</f>
        <v>2.1.8.8.1.10.38</v>
      </c>
      <c r="R165" s="5" t="str">
        <f aca="false">G165</f>
        <v>INATIVOS E PENSIONISTAS SETOR EDUCACIONAL</v>
      </c>
      <c r="S165" s="2" t="str">
        <f aca="false">F165</f>
        <v>APO</v>
      </c>
      <c r="T165" s="56" t="n">
        <f aca="false">AA165</f>
        <v>-942.95</v>
      </c>
      <c r="U165" s="57" t="n">
        <f aca="false">E165</f>
        <v>942.95</v>
      </c>
      <c r="V165" s="2" t="s">
        <v>686</v>
      </c>
      <c r="W165" s="14" t="str">
        <f aca="false">CONCATENATE(L165,V165,M165)</f>
        <v>419 - EMP PERNAMBUCRED</v>
      </c>
      <c r="X165" s="24" t="n">
        <v>419</v>
      </c>
      <c r="Y165" s="2" t="str">
        <f aca="false">IFERROR(VLOOKUP(X165,INDICE!$A$2:$H$999,6,0),"VERBA NOVA")</f>
        <v>CONSIGNAÇÃO</v>
      </c>
      <c r="Z165" s="2" t="str">
        <f aca="false">IFERROR(VLOOKUP(X165,INDICE!$A$2:$H$999,7,0),"VERBA NOVA")</f>
        <v>2.1.8.8.1.10.38</v>
      </c>
      <c r="AA165" s="13" t="n">
        <f aca="false">IF(K165="P",U165*1,U165*-1)</f>
        <v>-942.95</v>
      </c>
      <c r="AB165" s="2" t="n">
        <f aca="false">IFERROR(VLOOKUP(R165,INDICE!$I$2:$J$999,2,0),"VERBA NOVA")</f>
        <v>9007</v>
      </c>
    </row>
    <row r="166" customFormat="false" ht="14.65" hidden="false" customHeight="false" outlineLevel="0" collapsed="false">
      <c r="A166" s="2" t="s">
        <v>293</v>
      </c>
      <c r="B166" s="2" t="n">
        <v>465</v>
      </c>
      <c r="C166" s="1" t="s">
        <v>721</v>
      </c>
      <c r="D166" s="2" t="n">
        <v>4</v>
      </c>
      <c r="E166" s="2" t="n">
        <v>1463.02</v>
      </c>
      <c r="F166" s="2" t="s">
        <v>16</v>
      </c>
      <c r="G166" s="9" t="s">
        <v>27</v>
      </c>
      <c r="H166" s="54" t="n">
        <v>45282</v>
      </c>
      <c r="I166" s="2" t="n">
        <v>24</v>
      </c>
      <c r="J166" s="2" t="s">
        <v>685</v>
      </c>
      <c r="K166" s="2" t="str">
        <f aca="false">A166</f>
        <v>D</v>
      </c>
      <c r="L166" s="2" t="n">
        <f aca="false">B166</f>
        <v>465</v>
      </c>
      <c r="M166" s="14" t="str">
        <f aca="false">C166</f>
        <v>CIASPREV CRT</v>
      </c>
      <c r="N166" s="14" t="str">
        <f aca="false">W166</f>
        <v>465 - CIASPREV CRT</v>
      </c>
      <c r="P166" s="2" t="str">
        <f aca="false">Y166</f>
        <v>CONSIGNAÇÃO</v>
      </c>
      <c r="Q166" s="2" t="str">
        <f aca="false">Z166</f>
        <v>2.1.8.8.1.14.24</v>
      </c>
      <c r="R166" s="5" t="str">
        <f aca="false">G166</f>
        <v>INATIVOS E PENSIONISTAS SETOR EDUCACIONAL</v>
      </c>
      <c r="S166" s="2" t="str">
        <f aca="false">F166</f>
        <v>APO</v>
      </c>
      <c r="T166" s="56" t="n">
        <f aca="false">AA166</f>
        <v>-1463.02</v>
      </c>
      <c r="U166" s="57" t="n">
        <f aca="false">E166</f>
        <v>1463.02</v>
      </c>
      <c r="V166" s="2" t="s">
        <v>686</v>
      </c>
      <c r="W166" s="14" t="str">
        <f aca="false">CONCATENATE(L166,V166,M166)</f>
        <v>465 - CIASPREV CRT</v>
      </c>
      <c r="X166" s="24" t="n">
        <v>465</v>
      </c>
      <c r="Y166" s="2" t="str">
        <f aca="false">IFERROR(VLOOKUP(X166,INDICE!$A$2:$H$999,6,0),"VERBA NOVA")</f>
        <v>CONSIGNAÇÃO</v>
      </c>
      <c r="Z166" s="2" t="str">
        <f aca="false">IFERROR(VLOOKUP(X166,INDICE!$A$2:$H$999,7,0),"VERBA NOVA")</f>
        <v>2.1.8.8.1.14.24</v>
      </c>
      <c r="AA166" s="13" t="n">
        <f aca="false">IF(K166="P",U166*1,U166*-1)</f>
        <v>-1463.02</v>
      </c>
      <c r="AB166" s="2" t="n">
        <f aca="false">IFERROR(VLOOKUP(R166,INDICE!$I$2:$J$999,2,0),"VERBA NOVA")</f>
        <v>9007</v>
      </c>
    </row>
    <row r="167" customFormat="false" ht="14.65" hidden="false" customHeight="false" outlineLevel="0" collapsed="false">
      <c r="A167" s="2" t="s">
        <v>293</v>
      </c>
      <c r="B167" s="2" t="n">
        <v>488</v>
      </c>
      <c r="C167" s="1" t="s">
        <v>625</v>
      </c>
      <c r="D167" s="2" t="n">
        <v>21</v>
      </c>
      <c r="E167" s="2" t="n">
        <v>3062.24</v>
      </c>
      <c r="F167" s="2" t="s">
        <v>16</v>
      </c>
      <c r="G167" s="9" t="s">
        <v>27</v>
      </c>
      <c r="H167" s="54" t="n">
        <v>45282</v>
      </c>
      <c r="I167" s="2" t="n">
        <v>24</v>
      </c>
      <c r="J167" s="2" t="s">
        <v>685</v>
      </c>
      <c r="K167" s="2" t="str">
        <f aca="false">A167</f>
        <v>D</v>
      </c>
      <c r="L167" s="2" t="n">
        <f aca="false">B167</f>
        <v>488</v>
      </c>
      <c r="M167" s="14" t="str">
        <f aca="false">C167</f>
        <v>B MASTER CRT BEN SAQUE</v>
      </c>
      <c r="N167" s="14" t="str">
        <f aca="false">W167</f>
        <v>488 - B MASTER CRT BEN SAQUE</v>
      </c>
      <c r="P167" s="2" t="str">
        <f aca="false">Y167</f>
        <v>CONSIGNAÇÃO</v>
      </c>
      <c r="Q167" s="2" t="str">
        <f aca="false">Z167</f>
        <v>2.1.8.8.1.10.50</v>
      </c>
      <c r="R167" s="5" t="str">
        <f aca="false">G167</f>
        <v>INATIVOS E PENSIONISTAS SETOR EDUCACIONAL</v>
      </c>
      <c r="S167" s="2" t="str">
        <f aca="false">F167</f>
        <v>APO</v>
      </c>
      <c r="T167" s="56" t="n">
        <f aca="false">AA167</f>
        <v>-3062.24</v>
      </c>
      <c r="U167" s="57" t="n">
        <f aca="false">E167</f>
        <v>3062.24</v>
      </c>
      <c r="V167" s="2" t="s">
        <v>686</v>
      </c>
      <c r="W167" s="14" t="str">
        <f aca="false">CONCATENATE(L167,V167,M167)</f>
        <v>488 - B MASTER CRT BEN SAQUE</v>
      </c>
      <c r="X167" s="24" t="n">
        <v>488</v>
      </c>
      <c r="Y167" s="2" t="str">
        <f aca="false">IFERROR(VLOOKUP(X167,INDICE!$A$2:$H$999,6,0),"VERBA NOVA")</f>
        <v>CONSIGNAÇÃO</v>
      </c>
      <c r="Z167" s="2" t="str">
        <f aca="false">IFERROR(VLOOKUP(X167,INDICE!$A$2:$H$999,7,0),"VERBA NOVA")</f>
        <v>2.1.8.8.1.10.50</v>
      </c>
      <c r="AA167" s="13" t="n">
        <f aca="false">IF(K167="P",U167*1,U167*-1)</f>
        <v>-3062.24</v>
      </c>
      <c r="AB167" s="2" t="n">
        <f aca="false">IFERROR(VLOOKUP(R167,INDICE!$I$2:$J$999,2,0),"VERBA NOVA")</f>
        <v>9007</v>
      </c>
    </row>
    <row r="168" customFormat="false" ht="14.65" hidden="false" customHeight="false" outlineLevel="0" collapsed="false">
      <c r="A168" s="2" t="s">
        <v>293</v>
      </c>
      <c r="B168" s="2" t="n">
        <v>502</v>
      </c>
      <c r="C168" s="1" t="s">
        <v>629</v>
      </c>
      <c r="D168" s="2" t="n">
        <v>8</v>
      </c>
      <c r="E168" s="2" t="n">
        <v>1933.06</v>
      </c>
      <c r="F168" s="2" t="s">
        <v>16</v>
      </c>
      <c r="G168" s="9" t="s">
        <v>27</v>
      </c>
      <c r="H168" s="54" t="n">
        <v>45282</v>
      </c>
      <c r="I168" s="2" t="n">
        <v>24</v>
      </c>
      <c r="J168" s="2" t="s">
        <v>685</v>
      </c>
      <c r="K168" s="2" t="str">
        <f aca="false">A168</f>
        <v>D</v>
      </c>
      <c r="L168" s="2" t="n">
        <f aca="false">B168</f>
        <v>502</v>
      </c>
      <c r="M168" s="14" t="str">
        <f aca="false">C168</f>
        <v>BANCO MASTER CRT CREDITO</v>
      </c>
      <c r="N168" s="14" t="str">
        <f aca="false">W168</f>
        <v>502 - BANCO MASTER CRT CREDITO</v>
      </c>
      <c r="P168" s="2" t="str">
        <f aca="false">Y168</f>
        <v>CONSIGNAÇÃO</v>
      </c>
      <c r="Q168" s="2" t="str">
        <f aca="false">Z168</f>
        <v>2.1.8.8.1.10.52</v>
      </c>
      <c r="R168" s="5" t="str">
        <f aca="false">G168</f>
        <v>INATIVOS E PENSIONISTAS SETOR EDUCACIONAL</v>
      </c>
      <c r="S168" s="2" t="str">
        <f aca="false">F168</f>
        <v>APO</v>
      </c>
      <c r="T168" s="56" t="n">
        <f aca="false">AA168</f>
        <v>-1933.06</v>
      </c>
      <c r="U168" s="57" t="n">
        <f aca="false">E168</f>
        <v>1933.06</v>
      </c>
      <c r="V168" s="2" t="s">
        <v>686</v>
      </c>
      <c r="W168" s="14" t="str">
        <f aca="false">CONCATENATE(L168,V168,M168)</f>
        <v>502 - BANCO MASTER CRT CREDITO</v>
      </c>
      <c r="X168" s="24" t="n">
        <v>502</v>
      </c>
      <c r="Y168" s="2" t="str">
        <f aca="false">IFERROR(VLOOKUP(X168,INDICE!$A$2:$H$999,6,0),"VERBA NOVA")</f>
        <v>CONSIGNAÇÃO</v>
      </c>
      <c r="Z168" s="2" t="str">
        <f aca="false">IFERROR(VLOOKUP(X168,INDICE!$A$2:$H$999,7,0),"VERBA NOVA")</f>
        <v>2.1.8.8.1.10.52</v>
      </c>
      <c r="AA168" s="13" t="n">
        <f aca="false">IF(K168="P",U168*1,U168*-1)</f>
        <v>-1933.06</v>
      </c>
      <c r="AB168" s="2" t="n">
        <f aca="false">IFERROR(VLOOKUP(R168,INDICE!$I$2:$J$999,2,0),"VERBA NOVA")</f>
        <v>9007</v>
      </c>
    </row>
    <row r="169" customFormat="false" ht="14.65" hidden="false" customHeight="false" outlineLevel="0" collapsed="false">
      <c r="A169" s="2" t="s">
        <v>293</v>
      </c>
      <c r="B169" s="2" t="n">
        <v>516</v>
      </c>
      <c r="C169" s="1" t="s">
        <v>362</v>
      </c>
      <c r="D169" s="2" t="n">
        <v>743</v>
      </c>
      <c r="E169" s="2" t="n">
        <v>510741.57</v>
      </c>
      <c r="F169" s="2" t="s">
        <v>16</v>
      </c>
      <c r="G169" s="9" t="s">
        <v>27</v>
      </c>
      <c r="H169" s="54" t="n">
        <v>45282</v>
      </c>
      <c r="I169" s="2" t="n">
        <v>24</v>
      </c>
      <c r="J169" s="2" t="s">
        <v>685</v>
      </c>
      <c r="K169" s="2" t="str">
        <f aca="false">A169</f>
        <v>D</v>
      </c>
      <c r="L169" s="2" t="n">
        <f aca="false">B169</f>
        <v>516</v>
      </c>
      <c r="M169" s="14" t="str">
        <f aca="false">C169</f>
        <v>IMPOSTO DE RENDA</v>
      </c>
      <c r="N169" s="14" t="str">
        <f aca="false">W169</f>
        <v>516 - IMPOSTO DE RENDA</v>
      </c>
      <c r="P169" s="2" t="str">
        <f aca="false">Y169</f>
        <v>CONSIGNAÇÃO</v>
      </c>
      <c r="Q169" s="2" t="str">
        <f aca="false">Z169</f>
        <v>2.1.8.8.1.01.24</v>
      </c>
      <c r="R169" s="5" t="str">
        <f aca="false">G169</f>
        <v>INATIVOS E PENSIONISTAS SETOR EDUCACIONAL</v>
      </c>
      <c r="S169" s="2" t="str">
        <f aca="false">F169</f>
        <v>APO</v>
      </c>
      <c r="T169" s="56" t="n">
        <f aca="false">AA169</f>
        <v>-510741.57</v>
      </c>
      <c r="U169" s="57" t="n">
        <f aca="false">E169</f>
        <v>510741.57</v>
      </c>
      <c r="V169" s="2" t="s">
        <v>686</v>
      </c>
      <c r="W169" s="14" t="str">
        <f aca="false">CONCATENATE(L169,V169,M169)</f>
        <v>516 - IMPOSTO DE RENDA</v>
      </c>
      <c r="X169" s="24" t="n">
        <v>516</v>
      </c>
      <c r="Y169" s="2" t="str">
        <f aca="false">IFERROR(VLOOKUP(X169,INDICE!$A$2:$H$999,6,0),"VERBA NOVA")</f>
        <v>CONSIGNAÇÃO</v>
      </c>
      <c r="Z169" s="2" t="str">
        <f aca="false">IFERROR(VLOOKUP(X169,INDICE!$A$2:$H$999,7,0),"VERBA NOVA")</f>
        <v>2.1.8.8.1.01.24</v>
      </c>
      <c r="AA169" s="13" t="n">
        <f aca="false">IF(K169="P",U169*1,U169*-1)</f>
        <v>-510741.57</v>
      </c>
      <c r="AB169" s="2" t="n">
        <f aca="false">IFERROR(VLOOKUP(R169,INDICE!$I$2:$J$999,2,0),"VERBA NOVA")</f>
        <v>9007</v>
      </c>
    </row>
    <row r="170" customFormat="false" ht="14.65" hidden="false" customHeight="false" outlineLevel="0" collapsed="false">
      <c r="A170" s="2" t="s">
        <v>293</v>
      </c>
      <c r="B170" s="2" t="n">
        <v>543</v>
      </c>
      <c r="C170" s="1" t="s">
        <v>373</v>
      </c>
      <c r="D170" s="2" t="n">
        <v>1</v>
      </c>
      <c r="E170" s="2" t="n">
        <v>1808.05</v>
      </c>
      <c r="F170" s="2" t="s">
        <v>16</v>
      </c>
      <c r="G170" s="9" t="s">
        <v>27</v>
      </c>
      <c r="H170" s="54" t="n">
        <v>45282</v>
      </c>
      <c r="I170" s="2" t="n">
        <v>24</v>
      </c>
      <c r="J170" s="2" t="s">
        <v>685</v>
      </c>
      <c r="K170" s="2" t="str">
        <f aca="false">A170</f>
        <v>D</v>
      </c>
      <c r="L170" s="2" t="n">
        <f aca="false">B170</f>
        <v>543</v>
      </c>
      <c r="M170" s="14" t="str">
        <f aca="false">C170</f>
        <v>EMP SICRED</v>
      </c>
      <c r="N170" s="14" t="str">
        <f aca="false">W170</f>
        <v>543 - EMP SICRED</v>
      </c>
      <c r="P170" s="2" t="str">
        <f aca="false">Y170</f>
        <v>CONSIGNAÇÃO</v>
      </c>
      <c r="Q170" s="2" t="str">
        <f aca="false">Z170</f>
        <v>2.1.8.8.1.10.40</v>
      </c>
      <c r="R170" s="5" t="str">
        <f aca="false">G170</f>
        <v>INATIVOS E PENSIONISTAS SETOR EDUCACIONAL</v>
      </c>
      <c r="S170" s="2" t="str">
        <f aca="false">F170</f>
        <v>APO</v>
      </c>
      <c r="T170" s="56" t="n">
        <f aca="false">AA170</f>
        <v>-1808.05</v>
      </c>
      <c r="U170" s="57" t="n">
        <f aca="false">E170</f>
        <v>1808.05</v>
      </c>
      <c r="V170" s="2" t="s">
        <v>686</v>
      </c>
      <c r="W170" s="14" t="str">
        <f aca="false">CONCATENATE(L170,V170,M170)</f>
        <v>543 - EMP SICRED</v>
      </c>
      <c r="X170" s="24" t="n">
        <v>543</v>
      </c>
      <c r="Y170" s="2" t="str">
        <f aca="false">IFERROR(VLOOKUP(X170,INDICE!$A$2:$H$999,6,0),"VERBA NOVA")</f>
        <v>CONSIGNAÇÃO</v>
      </c>
      <c r="Z170" s="2" t="str">
        <f aca="false">IFERROR(VLOOKUP(X170,INDICE!$A$2:$H$999,7,0),"VERBA NOVA")</f>
        <v>2.1.8.8.1.10.40</v>
      </c>
      <c r="AA170" s="13" t="n">
        <f aca="false">IF(K170="P",U170*1,U170*-1)</f>
        <v>-1808.05</v>
      </c>
      <c r="AB170" s="2" t="n">
        <f aca="false">IFERROR(VLOOKUP(R170,INDICE!$I$2:$J$999,2,0),"VERBA NOVA")</f>
        <v>9007</v>
      </c>
    </row>
    <row r="171" customFormat="false" ht="14.65" hidden="false" customHeight="false" outlineLevel="0" collapsed="false">
      <c r="A171" s="2" t="s">
        <v>293</v>
      </c>
      <c r="B171" s="2" t="n">
        <v>549</v>
      </c>
      <c r="C171" s="1" t="s">
        <v>700</v>
      </c>
      <c r="D171" s="2" t="n">
        <v>2</v>
      </c>
      <c r="E171" s="2" t="n">
        <v>18536.1</v>
      </c>
      <c r="F171" s="2" t="s">
        <v>16</v>
      </c>
      <c r="G171" s="9" t="s">
        <v>27</v>
      </c>
      <c r="H171" s="54" t="n">
        <v>45282</v>
      </c>
      <c r="I171" s="2" t="n">
        <v>24</v>
      </c>
      <c r="J171" s="2" t="s">
        <v>685</v>
      </c>
      <c r="K171" s="2" t="str">
        <f aca="false">A171</f>
        <v>D</v>
      </c>
      <c r="L171" s="2" t="n">
        <f aca="false">B171</f>
        <v>549</v>
      </c>
      <c r="M171" s="14" t="str">
        <f aca="false">C171</f>
        <v>DESC ADIANT ORD PAG</v>
      </c>
      <c r="N171" s="14" t="str">
        <f aca="false">W171</f>
        <v>549 - DESC ADIANT ORD PAG</v>
      </c>
      <c r="O171" s="2" t="n">
        <f aca="false">AB171</f>
        <v>9007</v>
      </c>
      <c r="P171" s="2" t="str">
        <f aca="false">Y171</f>
        <v>3.1.90.01</v>
      </c>
      <c r="Q171" s="2" t="str">
        <f aca="false">Z171</f>
        <v>3.1.90.01.01</v>
      </c>
      <c r="R171" s="5" t="str">
        <f aca="false">G171</f>
        <v>INATIVOS E PENSIONISTAS SETOR EDUCACIONAL</v>
      </c>
      <c r="S171" s="2" t="str">
        <f aca="false">F171</f>
        <v>APO</v>
      </c>
      <c r="T171" s="56" t="n">
        <f aca="false">AA171</f>
        <v>-18536.1</v>
      </c>
      <c r="U171" s="57" t="n">
        <f aca="false">E171</f>
        <v>18536.1</v>
      </c>
      <c r="V171" s="2" t="s">
        <v>686</v>
      </c>
      <c r="W171" s="14" t="str">
        <f aca="false">CONCATENATE(L171,V171,M171)</f>
        <v>549 - DESC ADIANT ORD PAG</v>
      </c>
      <c r="X171" s="24" t="s">
        <v>379</v>
      </c>
      <c r="Y171" s="2" t="str">
        <f aca="false">IFERROR(VLOOKUP(X171,INDICE!$A$2:$H$999,6,0),"VERBA NOVA")</f>
        <v>3.1.90.01</v>
      </c>
      <c r="Z171" s="2" t="str">
        <f aca="false">IFERROR(VLOOKUP(X171,INDICE!$A$2:$H$999,7,0),"VERBA NOVA")</f>
        <v>3.1.90.01.01</v>
      </c>
      <c r="AA171" s="13" t="n">
        <f aca="false">IF(K171="P",U171*1,U171*-1)</f>
        <v>-18536.1</v>
      </c>
      <c r="AB171" s="2" t="n">
        <f aca="false">IFERROR(VLOOKUP(R171,INDICE!$I$2:$J$999,2,0),"VERBA NOVA")</f>
        <v>9007</v>
      </c>
    </row>
    <row r="172" customFormat="false" ht="14.65" hidden="false" customHeight="false" outlineLevel="0" collapsed="false">
      <c r="A172" s="2" t="s">
        <v>293</v>
      </c>
      <c r="B172" s="2" t="n">
        <v>556</v>
      </c>
      <c r="C172" s="1" t="s">
        <v>381</v>
      </c>
      <c r="D172" s="2" t="n">
        <v>7</v>
      </c>
      <c r="E172" s="2" t="n">
        <v>1083.34</v>
      </c>
      <c r="F172" s="2" t="s">
        <v>16</v>
      </c>
      <c r="G172" s="9" t="s">
        <v>27</v>
      </c>
      <c r="H172" s="54" t="n">
        <v>45282</v>
      </c>
      <c r="I172" s="2" t="n">
        <v>24</v>
      </c>
      <c r="J172" s="2" t="s">
        <v>685</v>
      </c>
      <c r="K172" s="2" t="str">
        <f aca="false">A172</f>
        <v>D</v>
      </c>
      <c r="L172" s="2" t="n">
        <f aca="false">B172</f>
        <v>556</v>
      </c>
      <c r="M172" s="14" t="str">
        <f aca="false">C172</f>
        <v>EMP DAYCOVAL</v>
      </c>
      <c r="N172" s="14" t="str">
        <f aca="false">W172</f>
        <v>556 - EMP DAYCOVAL</v>
      </c>
      <c r="P172" s="2" t="str">
        <f aca="false">Y172</f>
        <v>CONSIGNAÇÃO</v>
      </c>
      <c r="Q172" s="2" t="str">
        <f aca="false">Z172</f>
        <v>2.1.8.8.1.10.26</v>
      </c>
      <c r="R172" s="5" t="str">
        <f aca="false">G172</f>
        <v>INATIVOS E PENSIONISTAS SETOR EDUCACIONAL</v>
      </c>
      <c r="S172" s="2" t="str">
        <f aca="false">F172</f>
        <v>APO</v>
      </c>
      <c r="T172" s="56" t="n">
        <f aca="false">AA172</f>
        <v>-1083.34</v>
      </c>
      <c r="U172" s="57" t="n">
        <f aca="false">E172</f>
        <v>1083.34</v>
      </c>
      <c r="V172" s="2" t="s">
        <v>686</v>
      </c>
      <c r="W172" s="14" t="str">
        <f aca="false">CONCATENATE(L172,V172,M172)</f>
        <v>556 - EMP DAYCOVAL</v>
      </c>
      <c r="X172" s="24" t="n">
        <v>556</v>
      </c>
      <c r="Y172" s="2" t="str">
        <f aca="false">IFERROR(VLOOKUP(X172,INDICE!$A$2:$H$999,6,0),"VERBA NOVA")</f>
        <v>CONSIGNAÇÃO</v>
      </c>
      <c r="Z172" s="2" t="str">
        <f aca="false">IFERROR(VLOOKUP(X172,INDICE!$A$2:$H$999,7,0),"VERBA NOVA")</f>
        <v>2.1.8.8.1.10.26</v>
      </c>
      <c r="AA172" s="13" t="n">
        <f aca="false">IF(K172="P",U172*1,U172*-1)</f>
        <v>-1083.34</v>
      </c>
      <c r="AB172" s="2" t="n">
        <f aca="false">IFERROR(VLOOKUP(R172,INDICE!$I$2:$J$999,2,0),"VERBA NOVA")</f>
        <v>9007</v>
      </c>
    </row>
    <row r="173" customFormat="false" ht="14.65" hidden="false" customHeight="false" outlineLevel="0" collapsed="false">
      <c r="A173" s="2" t="s">
        <v>293</v>
      </c>
      <c r="B173" s="2" t="n">
        <v>563</v>
      </c>
      <c r="C173" s="1" t="s">
        <v>280</v>
      </c>
      <c r="D173" s="2" t="n">
        <v>7</v>
      </c>
      <c r="E173" s="2" t="n">
        <v>6278.68</v>
      </c>
      <c r="F173" s="2" t="s">
        <v>16</v>
      </c>
      <c r="G173" s="9" t="s">
        <v>27</v>
      </c>
      <c r="H173" s="54" t="n">
        <v>45282</v>
      </c>
      <c r="I173" s="2" t="n">
        <v>24</v>
      </c>
      <c r="J173" s="2" t="s">
        <v>685</v>
      </c>
      <c r="K173" s="2" t="str">
        <f aca="false">A173</f>
        <v>D</v>
      </c>
      <c r="L173" s="2" t="n">
        <f aca="false">B173</f>
        <v>563</v>
      </c>
      <c r="M173" s="14" t="str">
        <f aca="false">C173</f>
        <v>PENSAO ALIMENTICIA</v>
      </c>
      <c r="N173" s="14" t="str">
        <f aca="false">W173</f>
        <v>563 - PENSAO ALIMENTICIA</v>
      </c>
      <c r="P173" s="2" t="str">
        <f aca="false">Y173</f>
        <v>CONSIGNAÇÃO</v>
      </c>
      <c r="Q173" s="2" t="str">
        <f aca="false">Z173</f>
        <v>2.1.8.8.1.01.10</v>
      </c>
      <c r="R173" s="5" t="str">
        <f aca="false">G173</f>
        <v>INATIVOS E PENSIONISTAS SETOR EDUCACIONAL</v>
      </c>
      <c r="S173" s="2" t="str">
        <f aca="false">F173</f>
        <v>APO</v>
      </c>
      <c r="T173" s="56" t="n">
        <f aca="false">AA173</f>
        <v>-6278.68</v>
      </c>
      <c r="U173" s="57" t="n">
        <f aca="false">E173</f>
        <v>6278.68</v>
      </c>
      <c r="V173" s="2" t="s">
        <v>686</v>
      </c>
      <c r="W173" s="14" t="str">
        <f aca="false">CONCATENATE(L173,V173,M173)</f>
        <v>563 - PENSAO ALIMENTICIA</v>
      </c>
      <c r="X173" s="24" t="n">
        <v>563</v>
      </c>
      <c r="Y173" s="2" t="str">
        <f aca="false">IFERROR(VLOOKUP(X173,INDICE!$A$2:$H$999,6,0),"VERBA NOVA")</f>
        <v>CONSIGNAÇÃO</v>
      </c>
      <c r="Z173" s="2" t="str">
        <f aca="false">IFERROR(VLOOKUP(X173,INDICE!$A$2:$H$999,7,0),"VERBA NOVA")</f>
        <v>2.1.8.8.1.01.10</v>
      </c>
      <c r="AA173" s="13" t="n">
        <f aca="false">IF(K173="P",U173*1,U173*-1)</f>
        <v>-6278.68</v>
      </c>
      <c r="AB173" s="2" t="n">
        <f aca="false">IFERROR(VLOOKUP(R173,INDICE!$I$2:$J$999,2,0),"VERBA NOVA")</f>
        <v>9007</v>
      </c>
    </row>
    <row r="174" customFormat="false" ht="14.65" hidden="false" customHeight="false" outlineLevel="0" collapsed="false">
      <c r="A174" s="2" t="s">
        <v>293</v>
      </c>
      <c r="B174" s="2" t="n">
        <v>579</v>
      </c>
      <c r="C174" s="1" t="s">
        <v>392</v>
      </c>
      <c r="D174" s="2" t="n">
        <v>11</v>
      </c>
      <c r="E174" s="2" t="n">
        <v>965.94</v>
      </c>
      <c r="F174" s="2" t="s">
        <v>16</v>
      </c>
      <c r="G174" s="9" t="s">
        <v>27</v>
      </c>
      <c r="H174" s="54" t="n">
        <v>45282</v>
      </c>
      <c r="I174" s="2" t="n">
        <v>24</v>
      </c>
      <c r="J174" s="2" t="s">
        <v>685</v>
      </c>
      <c r="K174" s="2" t="str">
        <f aca="false">A174</f>
        <v>D</v>
      </c>
      <c r="L174" s="2" t="n">
        <f aca="false">B174</f>
        <v>579</v>
      </c>
      <c r="M174" s="14" t="str">
        <f aca="false">C174</f>
        <v>ASPCRE - ODONTOLOGICA</v>
      </c>
      <c r="N174" s="14" t="str">
        <f aca="false">W174</f>
        <v>579 - ASPCRE - ODONTOLOGICA</v>
      </c>
      <c r="P174" s="2" t="str">
        <f aca="false">Y174</f>
        <v>CONSIGNAÇÃO</v>
      </c>
      <c r="Q174" s="2" t="str">
        <f aca="false">Z174</f>
        <v>2.1.8.8.1.12.14</v>
      </c>
      <c r="R174" s="5" t="str">
        <f aca="false">G174</f>
        <v>INATIVOS E PENSIONISTAS SETOR EDUCACIONAL</v>
      </c>
      <c r="S174" s="2" t="str">
        <f aca="false">F174</f>
        <v>APO</v>
      </c>
      <c r="T174" s="56" t="n">
        <f aca="false">AA174</f>
        <v>-965.94</v>
      </c>
      <c r="U174" s="57" t="n">
        <f aca="false">E174</f>
        <v>965.94</v>
      </c>
      <c r="V174" s="2" t="s">
        <v>686</v>
      </c>
      <c r="W174" s="14" t="str">
        <f aca="false">CONCATENATE(L174,V174,M174)</f>
        <v>579 - ASPCRE - ODONTOLOGICA</v>
      </c>
      <c r="X174" s="24" t="n">
        <v>579</v>
      </c>
      <c r="Y174" s="2" t="str">
        <f aca="false">IFERROR(VLOOKUP(X174,INDICE!$A$2:$H$999,6,0),"VERBA NOVA")</f>
        <v>CONSIGNAÇÃO</v>
      </c>
      <c r="Z174" s="2" t="str">
        <f aca="false">IFERROR(VLOOKUP(X174,INDICE!$A$2:$H$999,7,0),"VERBA NOVA")</f>
        <v>2.1.8.8.1.12.14</v>
      </c>
      <c r="AA174" s="13" t="n">
        <f aca="false">IF(K174="P",U174*1,U174*-1)</f>
        <v>-965.94</v>
      </c>
      <c r="AB174" s="2" t="n">
        <f aca="false">IFERROR(VLOOKUP(R174,INDICE!$I$2:$J$999,2,0),"VERBA NOVA")</f>
        <v>9007</v>
      </c>
    </row>
    <row r="175" customFormat="false" ht="14.65" hidden="false" customHeight="false" outlineLevel="0" collapsed="false">
      <c r="A175" s="2" t="s">
        <v>293</v>
      </c>
      <c r="B175" s="2" t="n">
        <v>588</v>
      </c>
      <c r="C175" s="1" t="s">
        <v>395</v>
      </c>
      <c r="D175" s="2" t="n">
        <v>1</v>
      </c>
      <c r="E175" s="2" t="n">
        <v>10</v>
      </c>
      <c r="F175" s="2" t="s">
        <v>16</v>
      </c>
      <c r="G175" s="9" t="s">
        <v>27</v>
      </c>
      <c r="H175" s="54" t="n">
        <v>45282</v>
      </c>
      <c r="I175" s="2" t="n">
        <v>24</v>
      </c>
      <c r="J175" s="2" t="s">
        <v>685</v>
      </c>
      <c r="K175" s="2" t="str">
        <f aca="false">A175</f>
        <v>D</v>
      </c>
      <c r="L175" s="2" t="n">
        <f aca="false">B175</f>
        <v>588</v>
      </c>
      <c r="M175" s="14" t="str">
        <f aca="false">C175</f>
        <v>ASSOCIACAO DOS ARQUITETOS</v>
      </c>
      <c r="N175" s="14" t="str">
        <f aca="false">W175</f>
        <v>588 - ASSOCIACAO DOS ARQUITETOS</v>
      </c>
      <c r="P175" s="2" t="str">
        <f aca="false">Y175</f>
        <v>CONSIGNAÇÃO</v>
      </c>
      <c r="Q175" s="2" t="str">
        <f aca="false">Z175</f>
        <v>2.1.8.8.1.12.33</v>
      </c>
      <c r="R175" s="5" t="str">
        <f aca="false">G175</f>
        <v>INATIVOS E PENSIONISTAS SETOR EDUCACIONAL</v>
      </c>
      <c r="S175" s="2" t="str">
        <f aca="false">F175</f>
        <v>APO</v>
      </c>
      <c r="T175" s="56" t="n">
        <f aca="false">AA175</f>
        <v>-10</v>
      </c>
      <c r="U175" s="57" t="n">
        <f aca="false">E175</f>
        <v>10</v>
      </c>
      <c r="V175" s="2" t="s">
        <v>686</v>
      </c>
      <c r="W175" s="14" t="str">
        <f aca="false">CONCATENATE(L175,V175,M175)</f>
        <v>588 - ASSOCIACAO DOS ARQUITETOS</v>
      </c>
      <c r="X175" s="24" t="n">
        <v>588</v>
      </c>
      <c r="Y175" s="2" t="str">
        <f aca="false">IFERROR(VLOOKUP(X175,INDICE!$A$2:$H$999,6,0),"VERBA NOVA")</f>
        <v>CONSIGNAÇÃO</v>
      </c>
      <c r="Z175" s="2" t="str">
        <f aca="false">IFERROR(VLOOKUP(X175,INDICE!$A$2:$H$999,7,0),"VERBA NOVA")</f>
        <v>2.1.8.8.1.12.33</v>
      </c>
      <c r="AA175" s="13" t="n">
        <f aca="false">IF(K175="P",U175*1,U175*-1)</f>
        <v>-10</v>
      </c>
      <c r="AB175" s="2" t="n">
        <f aca="false">IFERROR(VLOOKUP(R175,INDICE!$I$2:$J$999,2,0),"VERBA NOVA")</f>
        <v>9007</v>
      </c>
    </row>
    <row r="176" customFormat="false" ht="14.65" hidden="false" customHeight="false" outlineLevel="0" collapsed="false">
      <c r="A176" s="2" t="s">
        <v>293</v>
      </c>
      <c r="B176" s="2" t="n">
        <v>593</v>
      </c>
      <c r="C176" s="1" t="s">
        <v>399</v>
      </c>
      <c r="D176" s="2" t="n">
        <v>2</v>
      </c>
      <c r="E176" s="2" t="n">
        <v>60</v>
      </c>
      <c r="F176" s="2" t="s">
        <v>16</v>
      </c>
      <c r="G176" s="9" t="s">
        <v>27</v>
      </c>
      <c r="H176" s="54" t="n">
        <v>45282</v>
      </c>
      <c r="I176" s="2" t="n">
        <v>24</v>
      </c>
      <c r="J176" s="2" t="s">
        <v>685</v>
      </c>
      <c r="K176" s="2" t="str">
        <f aca="false">A176</f>
        <v>D</v>
      </c>
      <c r="L176" s="2" t="n">
        <f aca="false">B176</f>
        <v>593</v>
      </c>
      <c r="M176" s="14" t="str">
        <f aca="false">C176</f>
        <v>ASS ADVOGADOS - AJU</v>
      </c>
      <c r="N176" s="14" t="str">
        <f aca="false">W176</f>
        <v>593 - ASS ADVOGADOS - AJU</v>
      </c>
      <c r="P176" s="2" t="str">
        <f aca="false">Y176</f>
        <v>CONSIGNAÇÃO</v>
      </c>
      <c r="Q176" s="2" t="str">
        <f aca="false">Z176</f>
        <v>2.1.8.8.1.12.03</v>
      </c>
      <c r="R176" s="5" t="str">
        <f aca="false">G176</f>
        <v>INATIVOS E PENSIONISTAS SETOR EDUCACIONAL</v>
      </c>
      <c r="S176" s="2" t="str">
        <f aca="false">F176</f>
        <v>APO</v>
      </c>
      <c r="T176" s="56" t="n">
        <f aca="false">AA176</f>
        <v>-60</v>
      </c>
      <c r="U176" s="57" t="n">
        <f aca="false">E176</f>
        <v>60</v>
      </c>
      <c r="V176" s="2" t="s">
        <v>686</v>
      </c>
      <c r="W176" s="14" t="str">
        <f aca="false">CONCATENATE(L176,V176,M176)</f>
        <v>593 - ASS ADVOGADOS - AJU</v>
      </c>
      <c r="X176" s="24" t="n">
        <v>593</v>
      </c>
      <c r="Y176" s="2" t="str">
        <f aca="false">IFERROR(VLOOKUP(X176,INDICE!$A$2:$H$999,6,0),"VERBA NOVA")</f>
        <v>CONSIGNAÇÃO</v>
      </c>
      <c r="Z176" s="2" t="str">
        <f aca="false">IFERROR(VLOOKUP(X176,INDICE!$A$2:$H$999,7,0),"VERBA NOVA")</f>
        <v>2.1.8.8.1.12.03</v>
      </c>
      <c r="AA176" s="13" t="n">
        <f aca="false">IF(K176="P",U176*1,U176*-1)</f>
        <v>-60</v>
      </c>
      <c r="AB176" s="2" t="n">
        <f aca="false">IFERROR(VLOOKUP(R176,INDICE!$I$2:$J$999,2,0),"VERBA NOVA")</f>
        <v>9007</v>
      </c>
    </row>
    <row r="177" customFormat="false" ht="14.65" hidden="false" customHeight="false" outlineLevel="0" collapsed="false">
      <c r="A177" s="2" t="s">
        <v>293</v>
      </c>
      <c r="B177" s="2" t="n">
        <v>595</v>
      </c>
      <c r="C177" s="1" t="s">
        <v>403</v>
      </c>
      <c r="D177" s="2" t="n">
        <v>1</v>
      </c>
      <c r="E177" s="2" t="n">
        <v>47.19</v>
      </c>
      <c r="F177" s="2" t="s">
        <v>16</v>
      </c>
      <c r="G177" s="9" t="s">
        <v>27</v>
      </c>
      <c r="H177" s="54" t="n">
        <v>45282</v>
      </c>
      <c r="I177" s="2" t="n">
        <v>24</v>
      </c>
      <c r="J177" s="2" t="s">
        <v>685</v>
      </c>
      <c r="K177" s="2" t="str">
        <f aca="false">A177</f>
        <v>D</v>
      </c>
      <c r="L177" s="2" t="n">
        <f aca="false">B177</f>
        <v>595</v>
      </c>
      <c r="M177" s="14" t="str">
        <f aca="false">C177</f>
        <v>AFREM - SINDICAL</v>
      </c>
      <c r="N177" s="14" t="str">
        <f aca="false">W177</f>
        <v>595 - AFREM - SINDICAL</v>
      </c>
      <c r="P177" s="2" t="str">
        <f aca="false">Y177</f>
        <v>CONSIGNAÇÃO</v>
      </c>
      <c r="Q177" s="2" t="str">
        <f aca="false">Z177</f>
        <v>2.1.8.8.1.12.07</v>
      </c>
      <c r="R177" s="5" t="str">
        <f aca="false">G177</f>
        <v>INATIVOS E PENSIONISTAS SETOR EDUCACIONAL</v>
      </c>
      <c r="S177" s="2" t="str">
        <f aca="false">F177</f>
        <v>APO</v>
      </c>
      <c r="T177" s="56" t="n">
        <f aca="false">AA177</f>
        <v>-47.19</v>
      </c>
      <c r="U177" s="57" t="n">
        <f aca="false">E177</f>
        <v>47.19</v>
      </c>
      <c r="V177" s="2" t="s">
        <v>686</v>
      </c>
      <c r="W177" s="14" t="str">
        <f aca="false">CONCATENATE(L177,V177,M177)</f>
        <v>595 - AFREM - SINDICAL</v>
      </c>
      <c r="X177" s="24" t="n">
        <v>595</v>
      </c>
      <c r="Y177" s="2" t="str">
        <f aca="false">IFERROR(VLOOKUP(X177,INDICE!$A$2:$H$999,6,0),"VERBA NOVA")</f>
        <v>CONSIGNAÇÃO</v>
      </c>
      <c r="Z177" s="2" t="str">
        <f aca="false">IFERROR(VLOOKUP(X177,INDICE!$A$2:$H$999,7,0),"VERBA NOVA")</f>
        <v>2.1.8.8.1.12.07</v>
      </c>
      <c r="AA177" s="13" t="n">
        <f aca="false">IF(K177="P",U177*1,U177*-1)</f>
        <v>-47.19</v>
      </c>
      <c r="AB177" s="2" t="n">
        <f aca="false">IFERROR(VLOOKUP(R177,INDICE!$I$2:$J$999,2,0),"VERBA NOVA")</f>
        <v>9007</v>
      </c>
    </row>
    <row r="178" customFormat="false" ht="14.65" hidden="false" customHeight="false" outlineLevel="0" collapsed="false">
      <c r="A178" s="2" t="s">
        <v>293</v>
      </c>
      <c r="B178" s="2" t="n">
        <v>602</v>
      </c>
      <c r="C178" s="1" t="s">
        <v>722</v>
      </c>
      <c r="D178" s="2" t="n">
        <v>7</v>
      </c>
      <c r="E178" s="2" t="n">
        <v>554.4</v>
      </c>
      <c r="F178" s="2" t="s">
        <v>16</v>
      </c>
      <c r="G178" s="9" t="s">
        <v>27</v>
      </c>
      <c r="H178" s="54" t="n">
        <v>45282</v>
      </c>
      <c r="I178" s="2" t="n">
        <v>24</v>
      </c>
      <c r="J178" s="2" t="s">
        <v>685</v>
      </c>
      <c r="K178" s="2" t="str">
        <f aca="false">A178</f>
        <v>D</v>
      </c>
      <c r="L178" s="2" t="n">
        <f aca="false">B178</f>
        <v>602</v>
      </c>
      <c r="M178" s="14" t="str">
        <f aca="false">C178</f>
        <v>CENTRO S S MUNICIPAL</v>
      </c>
      <c r="N178" s="14" t="str">
        <f aca="false">W178</f>
        <v>602 - CENTRO S S MUNICIPAL</v>
      </c>
      <c r="P178" s="2" t="str">
        <f aca="false">Y178</f>
        <v>CONSIGNAÇÃO</v>
      </c>
      <c r="Q178" s="2" t="str">
        <f aca="false">Z178</f>
        <v>2.1.8.8.1.12.12</v>
      </c>
      <c r="R178" s="5" t="str">
        <f aca="false">G178</f>
        <v>INATIVOS E PENSIONISTAS SETOR EDUCACIONAL</v>
      </c>
      <c r="S178" s="2" t="str">
        <f aca="false">F178</f>
        <v>APO</v>
      </c>
      <c r="T178" s="56" t="n">
        <f aca="false">AA178</f>
        <v>-554.4</v>
      </c>
      <c r="U178" s="57" t="n">
        <f aca="false">E178</f>
        <v>554.4</v>
      </c>
      <c r="V178" s="2" t="s">
        <v>686</v>
      </c>
      <c r="W178" s="14" t="str">
        <f aca="false">CONCATENATE(L178,V178,M178)</f>
        <v>602 - CENTRO S S MUNICIPAL</v>
      </c>
      <c r="X178" s="24" t="n">
        <v>602</v>
      </c>
      <c r="Y178" s="2" t="str">
        <f aca="false">IFERROR(VLOOKUP(X178,INDICE!$A$2:$H$999,6,0),"VERBA NOVA")</f>
        <v>CONSIGNAÇÃO</v>
      </c>
      <c r="Z178" s="2" t="str">
        <f aca="false">IFERROR(VLOOKUP(X178,INDICE!$A$2:$H$999,7,0),"VERBA NOVA")</f>
        <v>2.1.8.8.1.12.12</v>
      </c>
      <c r="AA178" s="13" t="n">
        <f aca="false">IF(K178="P",U178*1,U178*-1)</f>
        <v>-554.4</v>
      </c>
      <c r="AB178" s="2" t="n">
        <f aca="false">IFERROR(VLOOKUP(R178,INDICE!$I$2:$J$999,2,0),"VERBA NOVA")</f>
        <v>9007</v>
      </c>
    </row>
    <row r="179" customFormat="false" ht="14.65" hidden="false" customHeight="false" outlineLevel="0" collapsed="false">
      <c r="A179" s="2" t="s">
        <v>293</v>
      </c>
      <c r="B179" s="2" t="n">
        <v>608</v>
      </c>
      <c r="C179" s="1" t="s">
        <v>416</v>
      </c>
      <c r="D179" s="2" t="n">
        <v>6</v>
      </c>
      <c r="E179" s="2" t="n">
        <v>3926.67</v>
      </c>
      <c r="F179" s="2" t="s">
        <v>16</v>
      </c>
      <c r="G179" s="9" t="s">
        <v>27</v>
      </c>
      <c r="H179" s="54" t="n">
        <v>45282</v>
      </c>
      <c r="I179" s="2" t="n">
        <v>24</v>
      </c>
      <c r="J179" s="2" t="s">
        <v>685</v>
      </c>
      <c r="K179" s="2" t="str">
        <f aca="false">A179</f>
        <v>D</v>
      </c>
      <c r="L179" s="2" t="n">
        <f aca="false">B179</f>
        <v>608</v>
      </c>
      <c r="M179" s="14" t="str">
        <f aca="false">C179</f>
        <v>SAUDE - ASPCRE -</v>
      </c>
      <c r="N179" s="14" t="str">
        <f aca="false">W179</f>
        <v>608 - SAUDE - ASPCRE -</v>
      </c>
      <c r="P179" s="2" t="str">
        <f aca="false">Y179</f>
        <v>CONSIGNAÇÃO</v>
      </c>
      <c r="Q179" s="2" t="str">
        <f aca="false">Z179</f>
        <v>2.1.8.8.1.12.14</v>
      </c>
      <c r="R179" s="5" t="str">
        <f aca="false">G179</f>
        <v>INATIVOS E PENSIONISTAS SETOR EDUCACIONAL</v>
      </c>
      <c r="S179" s="2" t="str">
        <f aca="false">F179</f>
        <v>APO</v>
      </c>
      <c r="T179" s="56" t="n">
        <f aca="false">AA179</f>
        <v>-3926.67</v>
      </c>
      <c r="U179" s="57" t="n">
        <f aca="false">E179</f>
        <v>3926.67</v>
      </c>
      <c r="V179" s="2" t="s">
        <v>686</v>
      </c>
      <c r="W179" s="14" t="str">
        <f aca="false">CONCATENATE(L179,V179,M179)</f>
        <v>608 - SAUDE - ASPCRE -</v>
      </c>
      <c r="X179" s="24" t="n">
        <v>608</v>
      </c>
      <c r="Y179" s="2" t="str">
        <f aca="false">IFERROR(VLOOKUP(X179,INDICE!$A$2:$H$999,6,0),"VERBA NOVA")</f>
        <v>CONSIGNAÇÃO</v>
      </c>
      <c r="Z179" s="2" t="str">
        <f aca="false">IFERROR(VLOOKUP(X179,INDICE!$A$2:$H$999,7,0),"VERBA NOVA")</f>
        <v>2.1.8.8.1.12.14</v>
      </c>
      <c r="AA179" s="13" t="n">
        <f aca="false">IF(K179="P",U179*1,U179*-1)</f>
        <v>-3926.67</v>
      </c>
      <c r="AB179" s="2" t="n">
        <f aca="false">IFERROR(VLOOKUP(R179,INDICE!$I$2:$J$999,2,0),"VERBA NOVA")</f>
        <v>9007</v>
      </c>
    </row>
    <row r="180" customFormat="false" ht="14.65" hidden="false" customHeight="false" outlineLevel="0" collapsed="false">
      <c r="A180" s="2" t="s">
        <v>293</v>
      </c>
      <c r="B180" s="2" t="n">
        <v>616</v>
      </c>
      <c r="C180" s="1" t="s">
        <v>418</v>
      </c>
      <c r="D180" s="2" t="n">
        <v>2</v>
      </c>
      <c r="E180" s="2" t="n">
        <v>1794.96</v>
      </c>
      <c r="F180" s="2" t="s">
        <v>16</v>
      </c>
      <c r="G180" s="9" t="s">
        <v>27</v>
      </c>
      <c r="H180" s="54" t="n">
        <v>45282</v>
      </c>
      <c r="I180" s="2" t="n">
        <v>24</v>
      </c>
      <c r="J180" s="2" t="s">
        <v>685</v>
      </c>
      <c r="K180" s="2" t="str">
        <f aca="false">A180</f>
        <v>D</v>
      </c>
      <c r="L180" s="2" t="n">
        <f aca="false">B180</f>
        <v>616</v>
      </c>
      <c r="M180" s="14" t="str">
        <f aca="false">C180</f>
        <v>ASPCRE - UNIMED G-172</v>
      </c>
      <c r="N180" s="14" t="str">
        <f aca="false">W180</f>
        <v>616 - ASPCRE - UNIMED G-172</v>
      </c>
      <c r="P180" s="2" t="str">
        <f aca="false">Y180</f>
        <v>CONSIGNAÇÃO</v>
      </c>
      <c r="Q180" s="2" t="str">
        <f aca="false">Z180</f>
        <v>2.1.8.8.1.12.14</v>
      </c>
      <c r="R180" s="5" t="str">
        <f aca="false">G180</f>
        <v>INATIVOS E PENSIONISTAS SETOR EDUCACIONAL</v>
      </c>
      <c r="S180" s="2" t="str">
        <f aca="false">F180</f>
        <v>APO</v>
      </c>
      <c r="T180" s="56" t="n">
        <f aca="false">AA180</f>
        <v>-1794.96</v>
      </c>
      <c r="U180" s="57" t="n">
        <f aca="false">E180</f>
        <v>1794.96</v>
      </c>
      <c r="V180" s="2" t="s">
        <v>686</v>
      </c>
      <c r="W180" s="14" t="str">
        <f aca="false">CONCATENATE(L180,V180,M180)</f>
        <v>616 - ASPCRE - UNIMED G-172</v>
      </c>
      <c r="X180" s="24" t="n">
        <v>616</v>
      </c>
      <c r="Y180" s="2" t="str">
        <f aca="false">IFERROR(VLOOKUP(X180,INDICE!$A$2:$H$999,6,0),"VERBA NOVA")</f>
        <v>CONSIGNAÇÃO</v>
      </c>
      <c r="Z180" s="2" t="str">
        <f aca="false">IFERROR(VLOOKUP(X180,INDICE!$A$2:$H$999,7,0),"VERBA NOVA")</f>
        <v>2.1.8.8.1.12.14</v>
      </c>
      <c r="AA180" s="13" t="n">
        <f aca="false">IF(K180="P",U180*1,U180*-1)</f>
        <v>-1794.96</v>
      </c>
      <c r="AB180" s="2" t="n">
        <f aca="false">IFERROR(VLOOKUP(R180,INDICE!$I$2:$J$999,2,0),"VERBA NOVA")</f>
        <v>9007</v>
      </c>
    </row>
    <row r="181" customFormat="false" ht="14.65" hidden="false" customHeight="false" outlineLevel="0" collapsed="false">
      <c r="A181" s="2" t="s">
        <v>293</v>
      </c>
      <c r="B181" s="2" t="n">
        <v>651</v>
      </c>
      <c r="C181" s="1" t="s">
        <v>439</v>
      </c>
      <c r="D181" s="2" t="n">
        <v>18</v>
      </c>
      <c r="E181" s="2" t="n">
        <v>9213.46</v>
      </c>
      <c r="F181" s="2" t="s">
        <v>16</v>
      </c>
      <c r="G181" s="9" t="s">
        <v>27</v>
      </c>
      <c r="H181" s="54" t="n">
        <v>45282</v>
      </c>
      <c r="I181" s="2" t="n">
        <v>24</v>
      </c>
      <c r="J181" s="2" t="s">
        <v>685</v>
      </c>
      <c r="K181" s="2" t="str">
        <f aca="false">A181</f>
        <v>D</v>
      </c>
      <c r="L181" s="2" t="n">
        <f aca="false">B181</f>
        <v>651</v>
      </c>
      <c r="M181" s="14" t="str">
        <f aca="false">C181</f>
        <v>EMPRESTIMO BANCO REAL</v>
      </c>
      <c r="N181" s="14" t="str">
        <f aca="false">W181</f>
        <v>651 - EMPRESTIMO BANCO REAL</v>
      </c>
      <c r="P181" s="2" t="str">
        <f aca="false">Y181</f>
        <v>CONSIGNAÇÃO</v>
      </c>
      <c r="Q181" s="2" t="str">
        <f aca="false">Z181</f>
        <v>2.1.8.8.1.10.06</v>
      </c>
      <c r="R181" s="5" t="str">
        <f aca="false">G181</f>
        <v>INATIVOS E PENSIONISTAS SETOR EDUCACIONAL</v>
      </c>
      <c r="S181" s="2" t="str">
        <f aca="false">F181</f>
        <v>APO</v>
      </c>
      <c r="T181" s="56" t="n">
        <f aca="false">AA181</f>
        <v>-9213.46</v>
      </c>
      <c r="U181" s="57" t="n">
        <f aca="false">E181</f>
        <v>9213.46</v>
      </c>
      <c r="V181" s="2" t="s">
        <v>686</v>
      </c>
      <c r="W181" s="14" t="str">
        <f aca="false">CONCATENATE(L181,V181,M181)</f>
        <v>651 - EMPRESTIMO BANCO REAL</v>
      </c>
      <c r="X181" s="24" t="n">
        <v>651</v>
      </c>
      <c r="Y181" s="2" t="str">
        <f aca="false">IFERROR(VLOOKUP(X181,INDICE!$A$2:$H$999,6,0),"VERBA NOVA")</f>
        <v>CONSIGNAÇÃO</v>
      </c>
      <c r="Z181" s="2" t="str">
        <f aca="false">IFERROR(VLOOKUP(X181,INDICE!$A$2:$H$999,7,0),"VERBA NOVA")</f>
        <v>2.1.8.8.1.10.06</v>
      </c>
      <c r="AA181" s="13" t="n">
        <f aca="false">IF(K181="P",U181*1,U181*-1)</f>
        <v>-9213.46</v>
      </c>
      <c r="AB181" s="2" t="n">
        <f aca="false">IFERROR(VLOOKUP(R181,INDICE!$I$2:$J$999,2,0),"VERBA NOVA")</f>
        <v>9007</v>
      </c>
    </row>
    <row r="182" customFormat="false" ht="14.65" hidden="false" customHeight="false" outlineLevel="0" collapsed="false">
      <c r="A182" s="2" t="s">
        <v>293</v>
      </c>
      <c r="B182" s="2" t="n">
        <v>660</v>
      </c>
      <c r="C182" s="1" t="s">
        <v>723</v>
      </c>
      <c r="D182" s="2" t="n">
        <v>13</v>
      </c>
      <c r="E182" s="2" t="n">
        <v>401.86</v>
      </c>
      <c r="F182" s="2" t="s">
        <v>16</v>
      </c>
      <c r="G182" s="9" t="s">
        <v>27</v>
      </c>
      <c r="H182" s="54" t="n">
        <v>45282</v>
      </c>
      <c r="I182" s="2" t="n">
        <v>24</v>
      </c>
      <c r="J182" s="2" t="s">
        <v>685</v>
      </c>
      <c r="K182" s="2" t="str">
        <f aca="false">A182</f>
        <v>D</v>
      </c>
      <c r="L182" s="2" t="n">
        <f aca="false">B182</f>
        <v>660</v>
      </c>
      <c r="M182" s="14" t="str">
        <f aca="false">C182</f>
        <v>SIND SERV PUB MUN CONV</v>
      </c>
      <c r="N182" s="14" t="str">
        <f aca="false">W182</f>
        <v>660 - SIND SERV PUB MUN CONV</v>
      </c>
      <c r="P182" s="2" t="str">
        <f aca="false">Y182</f>
        <v>CONSIGNAÇÃO</v>
      </c>
      <c r="Q182" s="2" t="str">
        <f aca="false">Z182</f>
        <v>2.1.8.8.1.16.04</v>
      </c>
      <c r="R182" s="5" t="str">
        <f aca="false">G182</f>
        <v>INATIVOS E PENSIONISTAS SETOR EDUCACIONAL</v>
      </c>
      <c r="S182" s="2" t="str">
        <f aca="false">F182</f>
        <v>APO</v>
      </c>
      <c r="T182" s="56" t="n">
        <f aca="false">AA182</f>
        <v>-401.86</v>
      </c>
      <c r="U182" s="57" t="n">
        <f aca="false">E182</f>
        <v>401.86</v>
      </c>
      <c r="V182" s="2" t="s">
        <v>686</v>
      </c>
      <c r="W182" s="14" t="str">
        <f aca="false">CONCATENATE(L182,V182,M182)</f>
        <v>660 - SIND SERV PUB MUN CONV</v>
      </c>
      <c r="X182" s="24" t="n">
        <v>660</v>
      </c>
      <c r="Y182" s="2" t="str">
        <f aca="false">IFERROR(VLOOKUP(X182,INDICE!$A$2:$H$999,6,0),"VERBA NOVA")</f>
        <v>CONSIGNAÇÃO</v>
      </c>
      <c r="Z182" s="2" t="str">
        <f aca="false">IFERROR(VLOOKUP(X182,INDICE!$A$2:$H$999,7,0),"VERBA NOVA")</f>
        <v>2.1.8.8.1.16.04</v>
      </c>
      <c r="AA182" s="13" t="n">
        <f aca="false">IF(K182="P",U182*1,U182*-1)</f>
        <v>-401.86</v>
      </c>
      <c r="AB182" s="2" t="n">
        <f aca="false">IFERROR(VLOOKUP(R182,INDICE!$I$2:$J$999,2,0),"VERBA NOVA")</f>
        <v>9007</v>
      </c>
    </row>
    <row r="183" customFormat="false" ht="14.65" hidden="false" customHeight="false" outlineLevel="0" collapsed="false">
      <c r="A183" s="2" t="s">
        <v>293</v>
      </c>
      <c r="B183" s="2" t="n">
        <v>678</v>
      </c>
      <c r="C183" s="1" t="s">
        <v>449</v>
      </c>
      <c r="D183" s="2" t="n">
        <v>8</v>
      </c>
      <c r="E183" s="2" t="n">
        <v>3487.18</v>
      </c>
      <c r="F183" s="2" t="s">
        <v>16</v>
      </c>
      <c r="G183" s="9" t="s">
        <v>27</v>
      </c>
      <c r="H183" s="54" t="n">
        <v>45282</v>
      </c>
      <c r="I183" s="2" t="n">
        <v>24</v>
      </c>
      <c r="J183" s="2" t="s">
        <v>685</v>
      </c>
      <c r="K183" s="2" t="str">
        <f aca="false">A183</f>
        <v>D</v>
      </c>
      <c r="L183" s="2" t="n">
        <f aca="false">B183</f>
        <v>678</v>
      </c>
      <c r="M183" s="14" t="str">
        <f aca="false">C183</f>
        <v>CAIXA ECONOMICA FEDERAL</v>
      </c>
      <c r="N183" s="14" t="str">
        <f aca="false">W183</f>
        <v>678 - CAIXA ECONOMICA FEDERAL</v>
      </c>
      <c r="P183" s="2" t="str">
        <f aca="false">Y183</f>
        <v>CONSIGNAÇÃO</v>
      </c>
      <c r="Q183" s="2" t="str">
        <f aca="false">Z183</f>
        <v>2.1.8.8.1.10.04</v>
      </c>
      <c r="R183" s="5" t="str">
        <f aca="false">G183</f>
        <v>INATIVOS E PENSIONISTAS SETOR EDUCACIONAL</v>
      </c>
      <c r="S183" s="2" t="str">
        <f aca="false">F183</f>
        <v>APO</v>
      </c>
      <c r="T183" s="56" t="n">
        <f aca="false">AA183</f>
        <v>-3487.18</v>
      </c>
      <c r="U183" s="57" t="n">
        <f aca="false">E183</f>
        <v>3487.18</v>
      </c>
      <c r="V183" s="2" t="s">
        <v>686</v>
      </c>
      <c r="W183" s="14" t="str">
        <f aca="false">CONCATENATE(L183,V183,M183)</f>
        <v>678 - CAIXA ECONOMICA FEDERAL</v>
      </c>
      <c r="X183" s="24" t="n">
        <v>678</v>
      </c>
      <c r="Y183" s="2" t="str">
        <f aca="false">IFERROR(VLOOKUP(X183,INDICE!$A$2:$H$999,6,0),"VERBA NOVA")</f>
        <v>CONSIGNAÇÃO</v>
      </c>
      <c r="Z183" s="2" t="str">
        <f aca="false">IFERROR(VLOOKUP(X183,INDICE!$A$2:$H$999,7,0),"VERBA NOVA")</f>
        <v>2.1.8.8.1.10.04</v>
      </c>
      <c r="AA183" s="13" t="n">
        <f aca="false">IF(K183="P",U183*1,U183*-1)</f>
        <v>-3487.18</v>
      </c>
      <c r="AB183" s="2" t="n">
        <f aca="false">IFERROR(VLOOKUP(R183,INDICE!$I$2:$J$999,2,0),"VERBA NOVA")</f>
        <v>9007</v>
      </c>
    </row>
    <row r="184" customFormat="false" ht="14.65" hidden="false" customHeight="false" outlineLevel="0" collapsed="false">
      <c r="A184" s="2" t="s">
        <v>293</v>
      </c>
      <c r="B184" s="2" t="n">
        <v>687</v>
      </c>
      <c r="C184" s="1" t="s">
        <v>452</v>
      </c>
      <c r="D184" s="2" t="n">
        <v>321</v>
      </c>
      <c r="E184" s="2" t="n">
        <v>393994.39</v>
      </c>
      <c r="F184" s="2" t="s">
        <v>16</v>
      </c>
      <c r="G184" s="9" t="s">
        <v>27</v>
      </c>
      <c r="H184" s="54" t="n">
        <v>45282</v>
      </c>
      <c r="I184" s="2" t="n">
        <v>24</v>
      </c>
      <c r="J184" s="2" t="s">
        <v>685</v>
      </c>
      <c r="K184" s="2" t="str">
        <f aca="false">A184</f>
        <v>D</v>
      </c>
      <c r="L184" s="2" t="n">
        <f aca="false">B184</f>
        <v>687</v>
      </c>
      <c r="M184" s="14" t="str">
        <f aca="false">C184</f>
        <v>EMP BRADESCO</v>
      </c>
      <c r="N184" s="14" t="str">
        <f aca="false">W184</f>
        <v>687 - EMP BRADESCO</v>
      </c>
      <c r="P184" s="2" t="str">
        <f aca="false">Y184</f>
        <v>CONSIGNAÇÃO</v>
      </c>
      <c r="Q184" s="2" t="str">
        <f aca="false">Z184</f>
        <v>2.1.8.8.1.10.02</v>
      </c>
      <c r="R184" s="5" t="str">
        <f aca="false">G184</f>
        <v>INATIVOS E PENSIONISTAS SETOR EDUCACIONAL</v>
      </c>
      <c r="S184" s="2" t="str">
        <f aca="false">F184</f>
        <v>APO</v>
      </c>
      <c r="T184" s="56" t="n">
        <f aca="false">AA184</f>
        <v>-393994.39</v>
      </c>
      <c r="U184" s="57" t="n">
        <f aca="false">E184</f>
        <v>393994.39</v>
      </c>
      <c r="V184" s="2" t="s">
        <v>686</v>
      </c>
      <c r="W184" s="14" t="str">
        <f aca="false">CONCATENATE(L184,V184,M184)</f>
        <v>687 - EMP BRADESCO</v>
      </c>
      <c r="X184" s="24" t="n">
        <v>687</v>
      </c>
      <c r="Y184" s="2" t="str">
        <f aca="false">IFERROR(VLOOKUP(X184,INDICE!$A$2:$H$999,6,0),"VERBA NOVA")</f>
        <v>CONSIGNAÇÃO</v>
      </c>
      <c r="Z184" s="2" t="str">
        <f aca="false">IFERROR(VLOOKUP(X184,INDICE!$A$2:$H$999,7,0),"VERBA NOVA")</f>
        <v>2.1.8.8.1.10.02</v>
      </c>
      <c r="AA184" s="13" t="n">
        <f aca="false">IF(K184="P",U184*1,U184*-1)</f>
        <v>-393994.39</v>
      </c>
      <c r="AB184" s="2" t="n">
        <f aca="false">IFERROR(VLOOKUP(R184,INDICE!$I$2:$J$999,2,0),"VERBA NOVA")</f>
        <v>9007</v>
      </c>
    </row>
    <row r="185" customFormat="false" ht="14.65" hidden="false" customHeight="false" outlineLevel="0" collapsed="false">
      <c r="A185" s="2" t="s">
        <v>293</v>
      </c>
      <c r="B185" s="2" t="n">
        <v>703</v>
      </c>
      <c r="C185" s="1" t="s">
        <v>464</v>
      </c>
      <c r="D185" s="2" t="n">
        <v>12</v>
      </c>
      <c r="E185" s="2" t="n">
        <v>1868.76</v>
      </c>
      <c r="F185" s="2" t="s">
        <v>16</v>
      </c>
      <c r="G185" s="9" t="s">
        <v>27</v>
      </c>
      <c r="H185" s="54" t="n">
        <v>45282</v>
      </c>
      <c r="I185" s="2" t="n">
        <v>24</v>
      </c>
      <c r="J185" s="2" t="s">
        <v>685</v>
      </c>
      <c r="K185" s="2" t="str">
        <f aca="false">A185</f>
        <v>D</v>
      </c>
      <c r="L185" s="2" t="n">
        <f aca="false">B185</f>
        <v>703</v>
      </c>
      <c r="M185" s="14" t="str">
        <f aca="false">C185</f>
        <v>ODONTOREAL LTDA</v>
      </c>
      <c r="N185" s="14" t="str">
        <f aca="false">W185</f>
        <v>703 - ODONTOREAL LTDA</v>
      </c>
      <c r="P185" s="2" t="str">
        <f aca="false">Y185</f>
        <v>CONSIGNAÇÃO</v>
      </c>
      <c r="Q185" s="2" t="str">
        <f aca="false">Z185</f>
        <v>2.1.8.8.1.18.06</v>
      </c>
      <c r="R185" s="5" t="str">
        <f aca="false">G185</f>
        <v>INATIVOS E PENSIONISTAS SETOR EDUCACIONAL</v>
      </c>
      <c r="S185" s="2" t="str">
        <f aca="false">F185</f>
        <v>APO</v>
      </c>
      <c r="T185" s="56" t="n">
        <f aca="false">AA185</f>
        <v>-1868.76</v>
      </c>
      <c r="U185" s="57" t="n">
        <f aca="false">E185</f>
        <v>1868.76</v>
      </c>
      <c r="V185" s="2" t="s">
        <v>686</v>
      </c>
      <c r="W185" s="14" t="str">
        <f aca="false">CONCATENATE(L185,V185,M185)</f>
        <v>703 - ODONTOREAL LTDA</v>
      </c>
      <c r="X185" s="24" t="n">
        <v>703</v>
      </c>
      <c r="Y185" s="2" t="str">
        <f aca="false">IFERROR(VLOOKUP(X185,INDICE!$A$2:$H$999,6,0),"VERBA NOVA")</f>
        <v>CONSIGNAÇÃO</v>
      </c>
      <c r="Z185" s="2" t="str">
        <f aca="false">IFERROR(VLOOKUP(X185,INDICE!$A$2:$H$999,7,0),"VERBA NOVA")</f>
        <v>2.1.8.8.1.18.06</v>
      </c>
      <c r="AA185" s="13" t="n">
        <f aca="false">IF(K185="P",U185*1,U185*-1)</f>
        <v>-1868.76</v>
      </c>
      <c r="AB185" s="2" t="n">
        <f aca="false">IFERROR(VLOOKUP(R185,INDICE!$I$2:$J$999,2,0),"VERBA NOVA")</f>
        <v>9007</v>
      </c>
    </row>
    <row r="186" customFormat="false" ht="14.65" hidden="false" customHeight="false" outlineLevel="0" collapsed="false">
      <c r="A186" s="2" t="s">
        <v>293</v>
      </c>
      <c r="B186" s="2" t="n">
        <v>714</v>
      </c>
      <c r="C186" s="1" t="s">
        <v>470</v>
      </c>
      <c r="D186" s="2" t="n">
        <v>23</v>
      </c>
      <c r="E186" s="2" t="n">
        <v>6510.92</v>
      </c>
      <c r="F186" s="2" t="s">
        <v>16</v>
      </c>
      <c r="G186" s="9" t="s">
        <v>27</v>
      </c>
      <c r="H186" s="54" t="n">
        <v>45282</v>
      </c>
      <c r="I186" s="2" t="n">
        <v>24</v>
      </c>
      <c r="J186" s="2" t="s">
        <v>685</v>
      </c>
      <c r="K186" s="2" t="str">
        <f aca="false">A186</f>
        <v>D</v>
      </c>
      <c r="L186" s="2" t="n">
        <f aca="false">B186</f>
        <v>714</v>
      </c>
      <c r="M186" s="14" t="str">
        <f aca="false">C186</f>
        <v>SEG MONGERAL</v>
      </c>
      <c r="N186" s="14" t="str">
        <f aca="false">W186</f>
        <v>714 - SEG MONGERAL</v>
      </c>
      <c r="P186" s="2" t="str">
        <f aca="false">Y186</f>
        <v>CONSIGNAÇÃO</v>
      </c>
      <c r="Q186" s="2" t="str">
        <f aca="false">Z186</f>
        <v>2.1.8.8.1.99.04</v>
      </c>
      <c r="R186" s="5" t="str">
        <f aca="false">G186</f>
        <v>INATIVOS E PENSIONISTAS SETOR EDUCACIONAL</v>
      </c>
      <c r="S186" s="2" t="str">
        <f aca="false">F186</f>
        <v>APO</v>
      </c>
      <c r="T186" s="56" t="n">
        <f aca="false">AA186</f>
        <v>-6510.92</v>
      </c>
      <c r="U186" s="57" t="n">
        <f aca="false">E186</f>
        <v>6510.92</v>
      </c>
      <c r="V186" s="2" t="s">
        <v>686</v>
      </c>
      <c r="W186" s="14" t="str">
        <f aca="false">CONCATENATE(L186,V186,M186)</f>
        <v>714 - SEG MONGERAL</v>
      </c>
      <c r="X186" s="24" t="n">
        <v>714</v>
      </c>
      <c r="Y186" s="2" t="str">
        <f aca="false">IFERROR(VLOOKUP(X186,INDICE!$A$2:$H$999,6,0),"VERBA NOVA")</f>
        <v>CONSIGNAÇÃO</v>
      </c>
      <c r="Z186" s="2" t="str">
        <f aca="false">IFERROR(VLOOKUP(X186,INDICE!$A$2:$H$999,7,0),"VERBA NOVA")</f>
        <v>2.1.8.8.1.99.04</v>
      </c>
      <c r="AA186" s="13" t="n">
        <f aca="false">IF(K186="P",U186*1,U186*-1)</f>
        <v>-6510.92</v>
      </c>
      <c r="AB186" s="2" t="n">
        <f aca="false">IFERROR(VLOOKUP(R186,INDICE!$I$2:$J$999,2,0),"VERBA NOVA")</f>
        <v>9007</v>
      </c>
    </row>
    <row r="187" customFormat="false" ht="14.65" hidden="false" customHeight="false" outlineLevel="0" collapsed="false">
      <c r="A187" s="2" t="s">
        <v>293</v>
      </c>
      <c r="B187" s="2" t="n">
        <v>724</v>
      </c>
      <c r="C187" s="1" t="s">
        <v>478</v>
      </c>
      <c r="D187" s="2" t="n">
        <v>31</v>
      </c>
      <c r="E187" s="2" t="n">
        <v>831.86</v>
      </c>
      <c r="F187" s="2" t="s">
        <v>16</v>
      </c>
      <c r="G187" s="9" t="s">
        <v>27</v>
      </c>
      <c r="H187" s="54" t="n">
        <v>45282</v>
      </c>
      <c r="I187" s="2" t="n">
        <v>24</v>
      </c>
      <c r="J187" s="2" t="s">
        <v>685</v>
      </c>
      <c r="K187" s="2" t="str">
        <f aca="false">A187</f>
        <v>D</v>
      </c>
      <c r="L187" s="2" t="n">
        <f aca="false">B187</f>
        <v>724</v>
      </c>
      <c r="M187" s="14" t="str">
        <f aca="false">C187</f>
        <v>AMERICAN LIFE CIA SEGUROS</v>
      </c>
      <c r="N187" s="14" t="str">
        <f aca="false">W187</f>
        <v>724 - AMERICAN LIFE CIA SEGUROS</v>
      </c>
      <c r="P187" s="2" t="str">
        <f aca="false">Y187</f>
        <v>CONSIGNAÇÃO</v>
      </c>
      <c r="Q187" s="2" t="str">
        <f aca="false">Z187</f>
        <v>2.1.8.8.1.14.20</v>
      </c>
      <c r="R187" s="5" t="str">
        <f aca="false">G187</f>
        <v>INATIVOS E PENSIONISTAS SETOR EDUCACIONAL</v>
      </c>
      <c r="S187" s="2" t="str">
        <f aca="false">F187</f>
        <v>APO</v>
      </c>
      <c r="T187" s="56" t="n">
        <f aca="false">AA187</f>
        <v>-831.86</v>
      </c>
      <c r="U187" s="57" t="n">
        <f aca="false">E187</f>
        <v>831.86</v>
      </c>
      <c r="V187" s="2" t="s">
        <v>686</v>
      </c>
      <c r="W187" s="14" t="str">
        <f aca="false">CONCATENATE(L187,V187,M187)</f>
        <v>724 - AMERICAN LIFE CIA SEGUROS</v>
      </c>
      <c r="X187" s="24" t="n">
        <v>724</v>
      </c>
      <c r="Y187" s="2" t="str">
        <f aca="false">IFERROR(VLOOKUP(X187,INDICE!$A$2:$H$999,6,0),"VERBA NOVA")</f>
        <v>CONSIGNAÇÃO</v>
      </c>
      <c r="Z187" s="2" t="str">
        <f aca="false">IFERROR(VLOOKUP(X187,INDICE!$A$2:$H$999,7,0),"VERBA NOVA")</f>
        <v>2.1.8.8.1.14.20</v>
      </c>
      <c r="AA187" s="13" t="n">
        <f aca="false">IF(K187="P",U187*1,U187*-1)</f>
        <v>-831.86</v>
      </c>
      <c r="AB187" s="2" t="n">
        <f aca="false">IFERROR(VLOOKUP(R187,INDICE!$I$2:$J$999,2,0),"VERBA NOVA")</f>
        <v>9007</v>
      </c>
    </row>
    <row r="188" customFormat="false" ht="14.65" hidden="false" customHeight="false" outlineLevel="0" collapsed="false">
      <c r="A188" s="2" t="s">
        <v>293</v>
      </c>
      <c r="B188" s="2" t="n">
        <v>731</v>
      </c>
      <c r="C188" s="1" t="s">
        <v>724</v>
      </c>
      <c r="D188" s="2" t="n">
        <v>50</v>
      </c>
      <c r="E188" s="2" t="n">
        <v>1471.23</v>
      </c>
      <c r="F188" s="2" t="s">
        <v>16</v>
      </c>
      <c r="G188" s="9" t="s">
        <v>27</v>
      </c>
      <c r="H188" s="54" t="n">
        <v>45282</v>
      </c>
      <c r="I188" s="2" t="n">
        <v>24</v>
      </c>
      <c r="J188" s="2" t="s">
        <v>685</v>
      </c>
      <c r="K188" s="2" t="str">
        <f aca="false">A188</f>
        <v>D</v>
      </c>
      <c r="L188" s="2" t="n">
        <f aca="false">B188</f>
        <v>731</v>
      </c>
      <c r="M188" s="14" t="str">
        <f aca="false">C188</f>
        <v>CLB ATLANT BRADESCO SEG</v>
      </c>
      <c r="N188" s="14" t="str">
        <f aca="false">W188</f>
        <v>731 - CLB ATLANT BRADESCO SEG</v>
      </c>
      <c r="P188" s="2" t="str">
        <f aca="false">Y188</f>
        <v>CONSIGNAÇÃO</v>
      </c>
      <c r="Q188" s="2" t="str">
        <f aca="false">Z188</f>
        <v>2.1.8.8.1.14.13</v>
      </c>
      <c r="R188" s="5" t="str">
        <f aca="false">G188</f>
        <v>INATIVOS E PENSIONISTAS SETOR EDUCACIONAL</v>
      </c>
      <c r="S188" s="2" t="str">
        <f aca="false">F188</f>
        <v>APO</v>
      </c>
      <c r="T188" s="56" t="n">
        <f aca="false">AA188</f>
        <v>-1471.23</v>
      </c>
      <c r="U188" s="57" t="n">
        <f aca="false">E188</f>
        <v>1471.23</v>
      </c>
      <c r="V188" s="2" t="s">
        <v>686</v>
      </c>
      <c r="W188" s="14" t="str">
        <f aca="false">CONCATENATE(L188,V188,M188)</f>
        <v>731 - CLB ATLANT BRADESCO SEG</v>
      </c>
      <c r="X188" s="24" t="n">
        <v>731</v>
      </c>
      <c r="Y188" s="2" t="str">
        <f aca="false">IFERROR(VLOOKUP(X188,INDICE!$A$2:$H$999,6,0),"VERBA NOVA")</f>
        <v>CONSIGNAÇÃO</v>
      </c>
      <c r="Z188" s="2" t="str">
        <f aca="false">IFERROR(VLOOKUP(X188,INDICE!$A$2:$H$999,7,0),"VERBA NOVA")</f>
        <v>2.1.8.8.1.14.13</v>
      </c>
      <c r="AA188" s="13" t="n">
        <f aca="false">IF(K188="P",U188*1,U188*-1)</f>
        <v>-1471.23</v>
      </c>
      <c r="AB188" s="2" t="n">
        <f aca="false">IFERROR(VLOOKUP(R188,INDICE!$I$2:$J$999,2,0),"VERBA NOVA")</f>
        <v>9007</v>
      </c>
    </row>
    <row r="189" customFormat="false" ht="14.65" hidden="false" customHeight="false" outlineLevel="0" collapsed="false">
      <c r="A189" s="2" t="s">
        <v>293</v>
      </c>
      <c r="B189" s="2" t="n">
        <v>735</v>
      </c>
      <c r="C189" s="1" t="s">
        <v>495</v>
      </c>
      <c r="D189" s="2" t="n">
        <v>27</v>
      </c>
      <c r="E189" s="2" t="n">
        <v>695.43</v>
      </c>
      <c r="F189" s="2" t="s">
        <v>16</v>
      </c>
      <c r="G189" s="9" t="s">
        <v>27</v>
      </c>
      <c r="H189" s="54" t="n">
        <v>45282</v>
      </c>
      <c r="I189" s="2" t="n">
        <v>24</v>
      </c>
      <c r="J189" s="2" t="s">
        <v>685</v>
      </c>
      <c r="K189" s="2" t="str">
        <f aca="false">A189</f>
        <v>D</v>
      </c>
      <c r="L189" s="2" t="n">
        <f aca="false">B189</f>
        <v>735</v>
      </c>
      <c r="M189" s="14" t="str">
        <f aca="false">C189</f>
        <v>SEGURO CLUBE EXECUTIVOS</v>
      </c>
      <c r="N189" s="14" t="str">
        <f aca="false">W189</f>
        <v>735 - SEGURO CLUBE EXECUTIVOS</v>
      </c>
      <c r="P189" s="2" t="str">
        <f aca="false">Y189</f>
        <v>CONSIGNAÇÃO</v>
      </c>
      <c r="Q189" s="2" t="str">
        <f aca="false">Z189</f>
        <v>2.1.8.8.1.12.01</v>
      </c>
      <c r="R189" s="5" t="str">
        <f aca="false">G189</f>
        <v>INATIVOS E PENSIONISTAS SETOR EDUCACIONAL</v>
      </c>
      <c r="S189" s="2" t="str">
        <f aca="false">F189</f>
        <v>APO</v>
      </c>
      <c r="T189" s="56" t="n">
        <f aca="false">AA189</f>
        <v>-695.43</v>
      </c>
      <c r="U189" s="57" t="n">
        <f aca="false">E189</f>
        <v>695.43</v>
      </c>
      <c r="V189" s="2" t="s">
        <v>686</v>
      </c>
      <c r="W189" s="14" t="str">
        <f aca="false">CONCATENATE(L189,V189,M189)</f>
        <v>735 - SEGURO CLUBE EXECUTIVOS</v>
      </c>
      <c r="X189" s="24" t="n">
        <v>735</v>
      </c>
      <c r="Y189" s="2" t="str">
        <f aca="false">IFERROR(VLOOKUP(X189,INDICE!$A$2:$H$999,6,0),"VERBA NOVA")</f>
        <v>CONSIGNAÇÃO</v>
      </c>
      <c r="Z189" s="2" t="str">
        <f aca="false">IFERROR(VLOOKUP(X189,INDICE!$A$2:$H$999,7,0),"VERBA NOVA")</f>
        <v>2.1.8.8.1.12.01</v>
      </c>
      <c r="AA189" s="13" t="n">
        <f aca="false">IF(K189="P",U189*1,U189*-1)</f>
        <v>-695.43</v>
      </c>
      <c r="AB189" s="2" t="n">
        <f aca="false">IFERROR(VLOOKUP(R189,INDICE!$I$2:$J$999,2,0),"VERBA NOVA")</f>
        <v>9007</v>
      </c>
    </row>
    <row r="190" customFormat="false" ht="14.65" hidden="false" customHeight="false" outlineLevel="0" collapsed="false">
      <c r="A190" s="2" t="s">
        <v>293</v>
      </c>
      <c r="B190" s="2" t="n">
        <v>755</v>
      </c>
      <c r="C190" s="1" t="s">
        <v>501</v>
      </c>
      <c r="D190" s="2" t="n">
        <v>223</v>
      </c>
      <c r="E190" s="2" t="n">
        <v>10394.16</v>
      </c>
      <c r="F190" s="2" t="s">
        <v>16</v>
      </c>
      <c r="G190" s="9" t="s">
        <v>27</v>
      </c>
      <c r="H190" s="54" t="n">
        <v>45282</v>
      </c>
      <c r="I190" s="2" t="n">
        <v>24</v>
      </c>
      <c r="J190" s="2" t="s">
        <v>685</v>
      </c>
      <c r="K190" s="2" t="str">
        <f aca="false">A190</f>
        <v>D</v>
      </c>
      <c r="L190" s="2" t="n">
        <f aca="false">B190</f>
        <v>755</v>
      </c>
      <c r="M190" s="14" t="str">
        <f aca="false">C190</f>
        <v>CO-PARTICIPACAO SAUDE REC</v>
      </c>
      <c r="N190" s="14" t="str">
        <f aca="false">W190</f>
        <v>755 - CO-PARTICIPACAO SAUDE REC</v>
      </c>
      <c r="P190" s="2" t="str">
        <f aca="false">Y190</f>
        <v>CONSIGNAÇÃO</v>
      </c>
      <c r="Q190" s="2" t="str">
        <f aca="false">Z190</f>
        <v>2.1.8.8.1.18.07</v>
      </c>
      <c r="R190" s="5" t="str">
        <f aca="false">G190</f>
        <v>INATIVOS E PENSIONISTAS SETOR EDUCACIONAL</v>
      </c>
      <c r="S190" s="2" t="str">
        <f aca="false">F190</f>
        <v>APO</v>
      </c>
      <c r="T190" s="56" t="n">
        <f aca="false">AA190</f>
        <v>-10394.16</v>
      </c>
      <c r="U190" s="57" t="n">
        <f aca="false">E190</f>
        <v>10394.16</v>
      </c>
      <c r="V190" s="2" t="s">
        <v>686</v>
      </c>
      <c r="W190" s="14" t="str">
        <f aca="false">CONCATENATE(L190,V190,M190)</f>
        <v>755 - CO-PARTICIPACAO SAUDE REC</v>
      </c>
      <c r="X190" s="24" t="n">
        <v>755</v>
      </c>
      <c r="Y190" s="2" t="str">
        <f aca="false">IFERROR(VLOOKUP(X190,INDICE!$A$2:$H$999,6,0),"VERBA NOVA")</f>
        <v>CONSIGNAÇÃO</v>
      </c>
      <c r="Z190" s="2" t="str">
        <f aca="false">IFERROR(VLOOKUP(X190,INDICE!$A$2:$H$999,7,0),"VERBA NOVA")</f>
        <v>2.1.8.8.1.18.07</v>
      </c>
      <c r="AA190" s="13" t="n">
        <f aca="false">IF(K190="P",U190*1,U190*-1)</f>
        <v>-10394.16</v>
      </c>
      <c r="AB190" s="2" t="n">
        <f aca="false">IFERROR(VLOOKUP(R190,INDICE!$I$2:$J$999,2,0),"VERBA NOVA")</f>
        <v>9007</v>
      </c>
    </row>
    <row r="191" customFormat="false" ht="14.65" hidden="false" customHeight="false" outlineLevel="0" collapsed="false">
      <c r="A191" s="2" t="s">
        <v>293</v>
      </c>
      <c r="B191" s="2" t="n">
        <v>761</v>
      </c>
      <c r="C191" s="1" t="s">
        <v>508</v>
      </c>
      <c r="D191" s="2" t="n">
        <v>4</v>
      </c>
      <c r="E191" s="2" t="n">
        <v>458.06</v>
      </c>
      <c r="F191" s="2" t="s">
        <v>16</v>
      </c>
      <c r="G191" s="9" t="s">
        <v>27</v>
      </c>
      <c r="H191" s="54" t="n">
        <v>45282</v>
      </c>
      <c r="I191" s="2" t="n">
        <v>24</v>
      </c>
      <c r="J191" s="2" t="s">
        <v>685</v>
      </c>
      <c r="K191" s="2" t="str">
        <f aca="false">A191</f>
        <v>D</v>
      </c>
      <c r="L191" s="2" t="n">
        <f aca="false">B191</f>
        <v>761</v>
      </c>
      <c r="M191" s="14" t="str">
        <f aca="false">C191</f>
        <v>ATM DIAGNOSTICO</v>
      </c>
      <c r="N191" s="14" t="str">
        <f aca="false">W191</f>
        <v>761 - ATM DIAGNOSTICO</v>
      </c>
      <c r="P191" s="2" t="str">
        <f aca="false">Y191</f>
        <v>CONSIGNAÇÃO</v>
      </c>
      <c r="Q191" s="2" t="str">
        <f aca="false">Z191</f>
        <v>2.1.8.8.1.18.03</v>
      </c>
      <c r="R191" s="5" t="str">
        <f aca="false">G191</f>
        <v>INATIVOS E PENSIONISTAS SETOR EDUCACIONAL</v>
      </c>
      <c r="S191" s="2" t="str">
        <f aca="false">F191</f>
        <v>APO</v>
      </c>
      <c r="T191" s="56" t="n">
        <f aca="false">AA191</f>
        <v>-458.06</v>
      </c>
      <c r="U191" s="57" t="n">
        <f aca="false">E191</f>
        <v>458.06</v>
      </c>
      <c r="V191" s="2" t="s">
        <v>686</v>
      </c>
      <c r="W191" s="14" t="str">
        <f aca="false">CONCATENATE(L191,V191,M191)</f>
        <v>761 - ATM DIAGNOSTICO</v>
      </c>
      <c r="X191" s="24" t="n">
        <v>761</v>
      </c>
      <c r="Y191" s="2" t="str">
        <f aca="false">IFERROR(VLOOKUP(X191,INDICE!$A$2:$H$999,6,0),"VERBA NOVA")</f>
        <v>CONSIGNAÇÃO</v>
      </c>
      <c r="Z191" s="2" t="str">
        <f aca="false">IFERROR(VLOOKUP(X191,INDICE!$A$2:$H$999,7,0),"VERBA NOVA")</f>
        <v>2.1.8.8.1.18.03</v>
      </c>
      <c r="AA191" s="13" t="n">
        <f aca="false">IF(K191="P",U191*1,U191*-1)</f>
        <v>-458.06</v>
      </c>
      <c r="AB191" s="2" t="n">
        <f aca="false">IFERROR(VLOOKUP(R191,INDICE!$I$2:$J$999,2,0),"VERBA NOVA")</f>
        <v>9007</v>
      </c>
    </row>
    <row r="192" customFormat="false" ht="14.65" hidden="false" customHeight="false" outlineLevel="0" collapsed="false">
      <c r="A192" s="2" t="s">
        <v>293</v>
      </c>
      <c r="B192" s="2" t="n">
        <v>774</v>
      </c>
      <c r="C192" s="1" t="s">
        <v>516</v>
      </c>
      <c r="D192" s="2" t="n">
        <v>10</v>
      </c>
      <c r="E192" s="2" t="n">
        <v>1633.99</v>
      </c>
      <c r="F192" s="2" t="s">
        <v>16</v>
      </c>
      <c r="G192" s="9" t="s">
        <v>27</v>
      </c>
      <c r="H192" s="54" t="n">
        <v>45282</v>
      </c>
      <c r="I192" s="2" t="n">
        <v>24</v>
      </c>
      <c r="J192" s="2" t="s">
        <v>685</v>
      </c>
      <c r="K192" s="2" t="str">
        <f aca="false">A192</f>
        <v>D</v>
      </c>
      <c r="L192" s="2" t="n">
        <f aca="false">B192</f>
        <v>774</v>
      </c>
      <c r="M192" s="14" t="str">
        <f aca="false">C192</f>
        <v>CARTAO BONSUCESSO</v>
      </c>
      <c r="N192" s="14" t="str">
        <f aca="false">W192</f>
        <v>774 - CARTAO BONSUCESSO</v>
      </c>
      <c r="P192" s="2" t="str">
        <f aca="false">Y192</f>
        <v>CONSIGNAÇÃO</v>
      </c>
      <c r="Q192" s="2" t="str">
        <f aca="false">Z192</f>
        <v>2.1.8.8.1.10.32</v>
      </c>
      <c r="R192" s="5" t="str">
        <f aca="false">G192</f>
        <v>INATIVOS E PENSIONISTAS SETOR EDUCACIONAL</v>
      </c>
      <c r="S192" s="2" t="str">
        <f aca="false">F192</f>
        <v>APO</v>
      </c>
      <c r="T192" s="56" t="n">
        <f aca="false">AA192</f>
        <v>-1633.99</v>
      </c>
      <c r="U192" s="57" t="n">
        <f aca="false">E192</f>
        <v>1633.99</v>
      </c>
      <c r="V192" s="2" t="s">
        <v>686</v>
      </c>
      <c r="W192" s="14" t="str">
        <f aca="false">CONCATENATE(L192,V192,M192)</f>
        <v>774 - CARTAO BONSUCESSO</v>
      </c>
      <c r="X192" s="24" t="n">
        <v>774</v>
      </c>
      <c r="Y192" s="2" t="str">
        <f aca="false">IFERROR(VLOOKUP(X192,INDICE!$A$2:$H$999,6,0),"VERBA NOVA")</f>
        <v>CONSIGNAÇÃO</v>
      </c>
      <c r="Z192" s="2" t="str">
        <f aca="false">IFERROR(VLOOKUP(X192,INDICE!$A$2:$H$999,7,0),"VERBA NOVA")</f>
        <v>2.1.8.8.1.10.32</v>
      </c>
      <c r="AA192" s="13" t="n">
        <f aca="false">IF(K192="P",U192*1,U192*-1)</f>
        <v>-1633.99</v>
      </c>
      <c r="AB192" s="2" t="n">
        <f aca="false">IFERROR(VLOOKUP(R192,INDICE!$I$2:$J$999,2,0),"VERBA NOVA")</f>
        <v>9007</v>
      </c>
    </row>
    <row r="193" customFormat="false" ht="14.65" hidden="false" customHeight="false" outlineLevel="0" collapsed="false">
      <c r="A193" s="2" t="s">
        <v>293</v>
      </c>
      <c r="B193" s="2" t="n">
        <v>790</v>
      </c>
      <c r="C193" s="1" t="s">
        <v>525</v>
      </c>
      <c r="D193" s="2" t="n">
        <v>369</v>
      </c>
      <c r="E193" s="2" t="n">
        <v>124027.02</v>
      </c>
      <c r="F193" s="2" t="s">
        <v>16</v>
      </c>
      <c r="G193" s="9" t="s">
        <v>27</v>
      </c>
      <c r="H193" s="54" t="n">
        <v>45282</v>
      </c>
      <c r="I193" s="2" t="n">
        <v>24</v>
      </c>
      <c r="J193" s="2" t="s">
        <v>685</v>
      </c>
      <c r="K193" s="2" t="str">
        <f aca="false">A193</f>
        <v>D</v>
      </c>
      <c r="L193" s="2" t="n">
        <f aca="false">B193</f>
        <v>790</v>
      </c>
      <c r="M193" s="14" t="str">
        <f aca="false">C193</f>
        <v>CONTR RECIPREV</v>
      </c>
      <c r="N193" s="14" t="str">
        <f aca="false">W193</f>
        <v>790 - CONTR RECIPREV</v>
      </c>
      <c r="P193" s="2" t="str">
        <f aca="false">Y193</f>
        <v>CONSIGNAÇÃO</v>
      </c>
      <c r="Q193" s="2" t="str">
        <f aca="false">Z193</f>
        <v>2.1.8.8.2.01.01</v>
      </c>
      <c r="R193" s="5" t="str">
        <f aca="false">G193</f>
        <v>INATIVOS E PENSIONISTAS SETOR EDUCACIONAL</v>
      </c>
      <c r="S193" s="2" t="str">
        <f aca="false">F193</f>
        <v>APO</v>
      </c>
      <c r="T193" s="56" t="n">
        <f aca="false">AA193</f>
        <v>-124027.02</v>
      </c>
      <c r="U193" s="57" t="n">
        <f aca="false">E193</f>
        <v>124027.02</v>
      </c>
      <c r="V193" s="2" t="s">
        <v>686</v>
      </c>
      <c r="W193" s="14" t="str">
        <f aca="false">CONCATENATE(L193,V193,M193)</f>
        <v>790 - CONTR RECIPREV</v>
      </c>
      <c r="X193" s="24" t="n">
        <v>790</v>
      </c>
      <c r="Y193" s="2" t="str">
        <f aca="false">IFERROR(VLOOKUP(X193,INDICE!$A$2:$H$999,6,0),"VERBA NOVA")</f>
        <v>CONSIGNAÇÃO</v>
      </c>
      <c r="Z193" s="2" t="str">
        <f aca="false">IFERROR(VLOOKUP(X193,INDICE!$A$2:$H$999,7,0),"VERBA NOVA")</f>
        <v>2.1.8.8.2.01.01</v>
      </c>
      <c r="AA193" s="13" t="n">
        <f aca="false">IF(K193="P",U193*1,U193*-1)</f>
        <v>-124027.02</v>
      </c>
      <c r="AB193" s="2" t="n">
        <f aca="false">IFERROR(VLOOKUP(R193,INDICE!$I$2:$J$999,2,0),"VERBA NOVA")</f>
        <v>9007</v>
      </c>
    </row>
    <row r="194" customFormat="false" ht="14.65" hidden="false" customHeight="false" outlineLevel="0" collapsed="false">
      <c r="A194" s="2" t="s">
        <v>11</v>
      </c>
      <c r="B194" s="2" t="n">
        <v>286</v>
      </c>
      <c r="C194" s="1" t="s">
        <v>280</v>
      </c>
      <c r="D194" s="2" t="n">
        <v>8</v>
      </c>
      <c r="E194" s="2" t="n">
        <v>6278.68</v>
      </c>
      <c r="F194" s="2" t="s">
        <v>283</v>
      </c>
      <c r="G194" s="9" t="s">
        <v>27</v>
      </c>
      <c r="H194" s="54" t="n">
        <v>45282</v>
      </c>
      <c r="I194" s="2" t="n">
        <v>24</v>
      </c>
      <c r="J194" s="2" t="s">
        <v>685</v>
      </c>
      <c r="K194" s="2" t="str">
        <f aca="false">A194</f>
        <v>P</v>
      </c>
      <c r="L194" s="2" t="n">
        <f aca="false">B194</f>
        <v>286</v>
      </c>
      <c r="M194" s="14" t="str">
        <f aca="false">C194</f>
        <v>PENSAO ALIMENTICIA</v>
      </c>
      <c r="N194" s="14" t="str">
        <f aca="false">W194</f>
        <v>286 - PENSAO ALIMENTICIA</v>
      </c>
      <c r="P194" s="2" t="str">
        <f aca="false">Y194</f>
        <v>NÃO ELEMENTADO</v>
      </c>
      <c r="Q194" s="2" t="str">
        <f aca="false">Z194</f>
        <v>NÃO ELEMENTADO</v>
      </c>
      <c r="R194" s="5" t="str">
        <f aca="false">G194</f>
        <v>INATIVOS E PENSIONISTAS SETOR EDUCACIONAL</v>
      </c>
      <c r="S194" s="2" t="str">
        <f aca="false">F194</f>
        <v>PEN</v>
      </c>
      <c r="T194" s="56" t="n">
        <f aca="false">AA194</f>
        <v>6278.68</v>
      </c>
      <c r="U194" s="57" t="n">
        <f aca="false">E194</f>
        <v>6278.68</v>
      </c>
      <c r="V194" s="2" t="s">
        <v>686</v>
      </c>
      <c r="W194" s="14" t="str">
        <f aca="false">CONCATENATE(L194,V194,M194)</f>
        <v>286 - PENSAO ALIMENTICIA</v>
      </c>
      <c r="X194" s="24" t="s">
        <v>279</v>
      </c>
      <c r="Y194" s="2" t="str">
        <f aca="false">IFERROR(VLOOKUP(X194,INDICE!$A$2:$H$999,6,0),"VERBA NOVA")</f>
        <v>NÃO ELEMENTADO</v>
      </c>
      <c r="Z194" s="2" t="str">
        <f aca="false">IFERROR(VLOOKUP(X194,INDICE!$A$2:$H$999,7,0),"VERBA NOVA")</f>
        <v>NÃO ELEMENTADO</v>
      </c>
      <c r="AA194" s="13" t="n">
        <f aca="false">IF(K194="P",U194*1,U194*-1)</f>
        <v>6278.68</v>
      </c>
      <c r="AB194" s="2" t="n">
        <f aca="false">IFERROR(VLOOKUP(R194,INDICE!$I$2:$J$999,2,0),"VERBA NOVA")</f>
        <v>9007</v>
      </c>
    </row>
    <row r="195" customFormat="false" ht="14.65" hidden="false" customHeight="false" outlineLevel="0" collapsed="false">
      <c r="A195" s="2" t="s">
        <v>11</v>
      </c>
      <c r="B195" s="2" t="n">
        <v>28</v>
      </c>
      <c r="C195" s="1" t="s">
        <v>54</v>
      </c>
      <c r="D195" s="2" t="n">
        <v>18</v>
      </c>
      <c r="E195" s="2" t="n">
        <v>3230.44</v>
      </c>
      <c r="F195" s="2" t="s">
        <v>133</v>
      </c>
      <c r="G195" s="9" t="s">
        <v>27</v>
      </c>
      <c r="H195" s="54" t="n">
        <v>45282</v>
      </c>
      <c r="I195" s="2" t="n">
        <v>24</v>
      </c>
      <c r="J195" s="2" t="s">
        <v>685</v>
      </c>
      <c r="K195" s="2" t="str">
        <f aca="false">A195</f>
        <v>P</v>
      </c>
      <c r="L195" s="2" t="n">
        <f aca="false">B195</f>
        <v>28</v>
      </c>
      <c r="M195" s="14" t="str">
        <f aca="false">C195</f>
        <v>COMPL PARA REMUNERACAO SM</v>
      </c>
      <c r="N195" s="14" t="str">
        <f aca="false">W195</f>
        <v>28 - COMPL PARA REMUNERACAO SM</v>
      </c>
      <c r="O195" s="2" t="n">
        <f aca="false">AB195</f>
        <v>9007</v>
      </c>
      <c r="P195" s="2" t="str">
        <f aca="false">Y195</f>
        <v>3.1.90.03</v>
      </c>
      <c r="Q195" s="2" t="str">
        <f aca="false">Z195</f>
        <v>3.1.90.03.01</v>
      </c>
      <c r="R195" s="5" t="str">
        <f aca="false">G195</f>
        <v>INATIVOS E PENSIONISTAS SETOR EDUCACIONAL</v>
      </c>
      <c r="S195" s="2" t="str">
        <f aca="false">F195</f>
        <v>PPR</v>
      </c>
      <c r="T195" s="56" t="n">
        <f aca="false">AA195</f>
        <v>3230.44</v>
      </c>
      <c r="U195" s="57" t="n">
        <f aca="false">E195</f>
        <v>3230.44</v>
      </c>
      <c r="V195" s="2" t="s">
        <v>686</v>
      </c>
      <c r="W195" s="14" t="str">
        <f aca="false">CONCATENATE(L195,V195,M195)</f>
        <v>28 - COMPL PARA REMUNERACAO SM</v>
      </c>
      <c r="X195" s="24" t="s">
        <v>534</v>
      </c>
      <c r="Y195" s="2" t="str">
        <f aca="false">IFERROR(VLOOKUP(X195,INDICE!$A$2:$H$999,6,0),"VERBA NOVA")</f>
        <v>3.1.90.03</v>
      </c>
      <c r="Z195" s="2" t="str">
        <f aca="false">IFERROR(VLOOKUP(X195,INDICE!$A$2:$H$999,7,0),"VERBA NOVA")</f>
        <v>3.1.90.03.01</v>
      </c>
      <c r="AA195" s="13" t="n">
        <f aca="false">IF(K195="P",U195*1,U195*-1)</f>
        <v>3230.44</v>
      </c>
      <c r="AB195" s="2" t="n">
        <f aca="false">IFERROR(VLOOKUP(R195,INDICE!$I$2:$J$999,2,0),"VERBA NOVA")</f>
        <v>9007</v>
      </c>
    </row>
    <row r="196" customFormat="false" ht="14.65" hidden="false" customHeight="false" outlineLevel="0" collapsed="false">
      <c r="A196" s="2" t="s">
        <v>11</v>
      </c>
      <c r="B196" s="2" t="n">
        <v>294</v>
      </c>
      <c r="C196" s="1" t="s">
        <v>287</v>
      </c>
      <c r="D196" s="2" t="n">
        <v>118</v>
      </c>
      <c r="E196" s="2" t="n">
        <v>289783.5</v>
      </c>
      <c r="F196" s="2" t="s">
        <v>133</v>
      </c>
      <c r="G196" s="9" t="s">
        <v>27</v>
      </c>
      <c r="H196" s="54" t="n">
        <v>45282</v>
      </c>
      <c r="I196" s="2" t="n">
        <v>24</v>
      </c>
      <c r="J196" s="2" t="s">
        <v>685</v>
      </c>
      <c r="K196" s="2" t="str">
        <f aca="false">A196</f>
        <v>P</v>
      </c>
      <c r="L196" s="2" t="n">
        <f aca="false">B196</f>
        <v>294</v>
      </c>
      <c r="M196" s="14" t="str">
        <f aca="false">C196</f>
        <v>PENSAO PREVIDENCIARIA</v>
      </c>
      <c r="N196" s="14" t="str">
        <f aca="false">W196</f>
        <v>294 - PENSAO PREVIDENCIARIA</v>
      </c>
      <c r="O196" s="2" t="n">
        <f aca="false">AB196</f>
        <v>9007</v>
      </c>
      <c r="P196" s="2" t="str">
        <f aca="false">Y196</f>
        <v>3.1.90.03</v>
      </c>
      <c r="Q196" s="2" t="str">
        <f aca="false">Z196</f>
        <v>3.1.90.03.01</v>
      </c>
      <c r="R196" s="5" t="str">
        <f aca="false">G196</f>
        <v>INATIVOS E PENSIONISTAS SETOR EDUCACIONAL</v>
      </c>
      <c r="S196" s="2" t="str">
        <f aca="false">F196</f>
        <v>PPR</v>
      </c>
      <c r="T196" s="56" t="n">
        <f aca="false">AA196</f>
        <v>289783.5</v>
      </c>
      <c r="U196" s="57" t="n">
        <f aca="false">E196</f>
        <v>289783.5</v>
      </c>
      <c r="V196" s="2" t="s">
        <v>686</v>
      </c>
      <c r="W196" s="14" t="str">
        <f aca="false">CONCATENATE(L196,V196,M196)</f>
        <v>294 - PENSAO PREVIDENCIARIA</v>
      </c>
      <c r="X196" s="24" t="s">
        <v>286</v>
      </c>
      <c r="Y196" s="2" t="str">
        <f aca="false">IFERROR(VLOOKUP(X196,INDICE!$A$2:$H$999,6,0),"VERBA NOVA")</f>
        <v>3.1.90.03</v>
      </c>
      <c r="Z196" s="2" t="str">
        <f aca="false">IFERROR(VLOOKUP(X196,INDICE!$A$2:$H$999,7,0),"VERBA NOVA")</f>
        <v>3.1.90.03.01</v>
      </c>
      <c r="AA196" s="13" t="n">
        <f aca="false">IF(K196="P",U196*1,U196*-1)</f>
        <v>289783.5</v>
      </c>
      <c r="AB196" s="2" t="n">
        <f aca="false">IFERROR(VLOOKUP(R196,INDICE!$I$2:$J$999,2,0),"VERBA NOVA")</f>
        <v>9007</v>
      </c>
    </row>
    <row r="197" customFormat="false" ht="14.65" hidden="false" customHeight="false" outlineLevel="0" collapsed="false">
      <c r="A197" s="2" t="s">
        <v>293</v>
      </c>
      <c r="B197" s="2" t="n">
        <v>488</v>
      </c>
      <c r="C197" s="1" t="s">
        <v>625</v>
      </c>
      <c r="D197" s="2" t="n">
        <v>3</v>
      </c>
      <c r="E197" s="2" t="n">
        <v>195.38</v>
      </c>
      <c r="F197" s="2" t="s">
        <v>133</v>
      </c>
      <c r="G197" s="9" t="s">
        <v>27</v>
      </c>
      <c r="H197" s="54" t="n">
        <v>45282</v>
      </c>
      <c r="I197" s="2" t="n">
        <v>24</v>
      </c>
      <c r="J197" s="2" t="s">
        <v>685</v>
      </c>
      <c r="K197" s="2" t="str">
        <f aca="false">A197</f>
        <v>D</v>
      </c>
      <c r="L197" s="2" t="n">
        <f aca="false">B197</f>
        <v>488</v>
      </c>
      <c r="M197" s="14" t="str">
        <f aca="false">C197</f>
        <v>B MASTER CRT BEN SAQUE</v>
      </c>
      <c r="N197" s="14" t="str">
        <f aca="false">W197</f>
        <v>488 - B MASTER CRT BEN SAQUE</v>
      </c>
      <c r="P197" s="2" t="str">
        <f aca="false">Y197</f>
        <v>CONSIGNAÇÃO</v>
      </c>
      <c r="Q197" s="2" t="str">
        <f aca="false">Z197</f>
        <v>2.1.8.8.1.10.50</v>
      </c>
      <c r="R197" s="5" t="str">
        <f aca="false">G197</f>
        <v>INATIVOS E PENSIONISTAS SETOR EDUCACIONAL</v>
      </c>
      <c r="S197" s="2" t="str">
        <f aca="false">F197</f>
        <v>PPR</v>
      </c>
      <c r="T197" s="56" t="n">
        <f aca="false">AA197</f>
        <v>-195.38</v>
      </c>
      <c r="U197" s="57" t="n">
        <f aca="false">E197</f>
        <v>195.38</v>
      </c>
      <c r="V197" s="2" t="s">
        <v>686</v>
      </c>
      <c r="W197" s="14" t="str">
        <f aca="false">CONCATENATE(L197,V197,M197)</f>
        <v>488 - B MASTER CRT BEN SAQUE</v>
      </c>
      <c r="X197" s="24" t="n">
        <v>488</v>
      </c>
      <c r="Y197" s="2" t="str">
        <f aca="false">IFERROR(VLOOKUP(X197,INDICE!$A$2:$H$999,6,0),"VERBA NOVA")</f>
        <v>CONSIGNAÇÃO</v>
      </c>
      <c r="Z197" s="2" t="str">
        <f aca="false">IFERROR(VLOOKUP(X197,INDICE!$A$2:$H$999,7,0),"VERBA NOVA")</f>
        <v>2.1.8.8.1.10.50</v>
      </c>
      <c r="AA197" s="13" t="n">
        <f aca="false">IF(K197="P",U197*1,U197*-1)</f>
        <v>-195.38</v>
      </c>
      <c r="AB197" s="2" t="n">
        <f aca="false">IFERROR(VLOOKUP(R197,INDICE!$I$2:$J$999,2,0),"VERBA NOVA")</f>
        <v>9007</v>
      </c>
    </row>
    <row r="198" customFormat="false" ht="14.65" hidden="false" customHeight="false" outlineLevel="0" collapsed="false">
      <c r="A198" s="2" t="s">
        <v>293</v>
      </c>
      <c r="B198" s="2" t="n">
        <v>503</v>
      </c>
      <c r="C198" s="1" t="s">
        <v>642</v>
      </c>
      <c r="D198" s="2" t="n">
        <v>1</v>
      </c>
      <c r="E198" s="2" t="n">
        <v>45.79</v>
      </c>
      <c r="F198" s="2" t="s">
        <v>133</v>
      </c>
      <c r="G198" s="9" t="s">
        <v>27</v>
      </c>
      <c r="H198" s="54" t="n">
        <v>45282</v>
      </c>
      <c r="I198" s="2" t="n">
        <v>24</v>
      </c>
      <c r="J198" s="2" t="s">
        <v>685</v>
      </c>
      <c r="K198" s="2" t="str">
        <f aca="false">A198</f>
        <v>D</v>
      </c>
      <c r="L198" s="2" t="n">
        <f aca="false">B198</f>
        <v>503</v>
      </c>
      <c r="M198" s="14" t="str">
        <f aca="false">C198</f>
        <v>CRT BENEFICIO BANCO PINE</v>
      </c>
      <c r="N198" s="14" t="str">
        <f aca="false">W198</f>
        <v>503 - CRT BENEFICIO BANCO PINE</v>
      </c>
      <c r="P198" s="2" t="str">
        <f aca="false">Y198</f>
        <v>CONSIGNAÇÃO</v>
      </c>
      <c r="Q198" s="2" t="str">
        <f aca="false">Z198</f>
        <v>2.1.8.8.1.10.53</v>
      </c>
      <c r="R198" s="5" t="str">
        <f aca="false">G198</f>
        <v>INATIVOS E PENSIONISTAS SETOR EDUCACIONAL</v>
      </c>
      <c r="S198" s="2" t="str">
        <f aca="false">F198</f>
        <v>PPR</v>
      </c>
      <c r="T198" s="56" t="n">
        <f aca="false">AA198</f>
        <v>-45.79</v>
      </c>
      <c r="U198" s="57" t="n">
        <f aca="false">E198</f>
        <v>45.79</v>
      </c>
      <c r="V198" s="2" t="s">
        <v>686</v>
      </c>
      <c r="W198" s="14" t="str">
        <f aca="false">CONCATENATE(L198,V198,M198)</f>
        <v>503 - CRT BENEFICIO BANCO PINE</v>
      </c>
      <c r="X198" s="24" t="n">
        <v>503</v>
      </c>
      <c r="Y198" s="2" t="str">
        <f aca="false">IFERROR(VLOOKUP(X198,INDICE!$A$2:$H$999,6,0),"VERBA NOVA")</f>
        <v>CONSIGNAÇÃO</v>
      </c>
      <c r="Z198" s="2" t="str">
        <f aca="false">IFERROR(VLOOKUP(X198,INDICE!$A$2:$H$999,7,0),"VERBA NOVA")</f>
        <v>2.1.8.8.1.10.53</v>
      </c>
      <c r="AA198" s="13" t="n">
        <f aca="false">IF(K198="P",U198*1,U198*-1)</f>
        <v>-45.79</v>
      </c>
      <c r="AB198" s="2" t="n">
        <f aca="false">IFERROR(VLOOKUP(R198,INDICE!$I$2:$J$999,2,0),"VERBA NOVA")</f>
        <v>9007</v>
      </c>
    </row>
    <row r="199" customFormat="false" ht="14.65" hidden="false" customHeight="false" outlineLevel="0" collapsed="false">
      <c r="A199" s="2" t="s">
        <v>293</v>
      </c>
      <c r="B199" s="2" t="n">
        <v>546</v>
      </c>
      <c r="C199" s="1" t="s">
        <v>377</v>
      </c>
      <c r="D199" s="2" t="n">
        <v>1</v>
      </c>
      <c r="E199" s="2" t="n">
        <v>19.37</v>
      </c>
      <c r="F199" s="2" t="s">
        <v>133</v>
      </c>
      <c r="G199" s="9" t="s">
        <v>27</v>
      </c>
      <c r="H199" s="54" t="n">
        <v>45282</v>
      </c>
      <c r="I199" s="2" t="n">
        <v>24</v>
      </c>
      <c r="J199" s="2" t="s">
        <v>685</v>
      </c>
      <c r="K199" s="2" t="str">
        <f aca="false">A199</f>
        <v>D</v>
      </c>
      <c r="L199" s="2" t="n">
        <f aca="false">B199</f>
        <v>546</v>
      </c>
      <c r="M199" s="14" t="str">
        <f aca="false">C199</f>
        <v>CRT PAN</v>
      </c>
      <c r="N199" s="14" t="str">
        <f aca="false">W199</f>
        <v>546 - CRT PAN</v>
      </c>
      <c r="P199" s="2" t="str">
        <f aca="false">Y199</f>
        <v>CONSIGNAÇÃO</v>
      </c>
      <c r="Q199" s="2" t="str">
        <f aca="false">Z199</f>
        <v>2.1.8.8.1.10.35</v>
      </c>
      <c r="R199" s="5" t="str">
        <f aca="false">G199</f>
        <v>INATIVOS E PENSIONISTAS SETOR EDUCACIONAL</v>
      </c>
      <c r="S199" s="2" t="str">
        <f aca="false">F199</f>
        <v>PPR</v>
      </c>
      <c r="T199" s="56" t="n">
        <f aca="false">AA199</f>
        <v>-19.37</v>
      </c>
      <c r="U199" s="57" t="n">
        <f aca="false">E199</f>
        <v>19.37</v>
      </c>
      <c r="V199" s="2" t="s">
        <v>686</v>
      </c>
      <c r="W199" s="14" t="str">
        <f aca="false">CONCATENATE(L199,V199,M199)</f>
        <v>546 - CRT PAN</v>
      </c>
      <c r="X199" s="24" t="n">
        <v>546</v>
      </c>
      <c r="Y199" s="2" t="str">
        <f aca="false">IFERROR(VLOOKUP(X199,INDICE!$A$2:$H$999,6,0),"VERBA NOVA")</f>
        <v>CONSIGNAÇÃO</v>
      </c>
      <c r="Z199" s="2" t="str">
        <f aca="false">IFERROR(VLOOKUP(X199,INDICE!$A$2:$H$999,7,0),"VERBA NOVA")</f>
        <v>2.1.8.8.1.10.35</v>
      </c>
      <c r="AA199" s="13" t="n">
        <f aca="false">IF(K199="P",U199*1,U199*-1)</f>
        <v>-19.37</v>
      </c>
      <c r="AB199" s="2" t="n">
        <f aca="false">IFERROR(VLOOKUP(R199,INDICE!$I$2:$J$999,2,0),"VERBA NOVA")</f>
        <v>9007</v>
      </c>
    </row>
    <row r="200" customFormat="false" ht="14.65" hidden="false" customHeight="false" outlineLevel="0" collapsed="false">
      <c r="A200" s="2" t="s">
        <v>293</v>
      </c>
      <c r="B200" s="2" t="n">
        <v>652</v>
      </c>
      <c r="C200" s="1" t="s">
        <v>441</v>
      </c>
      <c r="D200" s="2" t="n">
        <v>6</v>
      </c>
      <c r="E200" s="2" t="n">
        <v>4352.03</v>
      </c>
      <c r="F200" s="2" t="s">
        <v>133</v>
      </c>
      <c r="G200" s="9" t="s">
        <v>27</v>
      </c>
      <c r="H200" s="54" t="n">
        <v>45282</v>
      </c>
      <c r="I200" s="2" t="n">
        <v>24</v>
      </c>
      <c r="J200" s="2" t="s">
        <v>685</v>
      </c>
      <c r="K200" s="2" t="str">
        <f aca="false">A200</f>
        <v>D</v>
      </c>
      <c r="L200" s="2" t="n">
        <f aca="false">B200</f>
        <v>652</v>
      </c>
      <c r="M200" s="14" t="str">
        <f aca="false">C200</f>
        <v>BANCO DO BRASIL</v>
      </c>
      <c r="N200" s="14" t="str">
        <f aca="false">W200</f>
        <v>652 - BANCO DO BRASIL</v>
      </c>
      <c r="P200" s="2" t="str">
        <f aca="false">Y200</f>
        <v>CONSIGNAÇÃO</v>
      </c>
      <c r="Q200" s="2" t="str">
        <f aca="false">Z200</f>
        <v>2.1.8.8.1.10.05</v>
      </c>
      <c r="R200" s="5" t="str">
        <f aca="false">G200</f>
        <v>INATIVOS E PENSIONISTAS SETOR EDUCACIONAL</v>
      </c>
      <c r="S200" s="2" t="str">
        <f aca="false">F200</f>
        <v>PPR</v>
      </c>
      <c r="T200" s="56" t="n">
        <f aca="false">AA200</f>
        <v>-4352.03</v>
      </c>
      <c r="U200" s="57" t="n">
        <f aca="false">E200</f>
        <v>4352.03</v>
      </c>
      <c r="V200" s="2" t="s">
        <v>686</v>
      </c>
      <c r="W200" s="14" t="str">
        <f aca="false">CONCATENATE(L200,V200,M200)</f>
        <v>652 - BANCO DO BRASIL</v>
      </c>
      <c r="X200" s="24" t="n">
        <v>652</v>
      </c>
      <c r="Y200" s="2" t="str">
        <f aca="false">IFERROR(VLOOKUP(X200,INDICE!$A$2:$H$999,6,0),"VERBA NOVA")</f>
        <v>CONSIGNAÇÃO</v>
      </c>
      <c r="Z200" s="2" t="str">
        <f aca="false">IFERROR(VLOOKUP(X200,INDICE!$A$2:$H$999,7,0),"VERBA NOVA")</f>
        <v>2.1.8.8.1.10.05</v>
      </c>
      <c r="AA200" s="13" t="n">
        <f aca="false">IF(K200="P",U200*1,U200*-1)</f>
        <v>-4352.03</v>
      </c>
      <c r="AB200" s="2" t="n">
        <f aca="false">IFERROR(VLOOKUP(R200,INDICE!$I$2:$J$999,2,0),"VERBA NOVA")</f>
        <v>9007</v>
      </c>
    </row>
    <row r="201" customFormat="false" ht="14.65" hidden="false" customHeight="false" outlineLevel="0" collapsed="false">
      <c r="A201" s="2" t="s">
        <v>293</v>
      </c>
      <c r="B201" s="2" t="n">
        <v>678</v>
      </c>
      <c r="C201" s="1" t="s">
        <v>449</v>
      </c>
      <c r="D201" s="2" t="n">
        <v>1</v>
      </c>
      <c r="E201" s="2" t="n">
        <v>1014.08</v>
      </c>
      <c r="F201" s="2" t="s">
        <v>133</v>
      </c>
      <c r="G201" s="9" t="s">
        <v>27</v>
      </c>
      <c r="H201" s="54" t="n">
        <v>45282</v>
      </c>
      <c r="I201" s="2" t="n">
        <v>24</v>
      </c>
      <c r="J201" s="2" t="s">
        <v>685</v>
      </c>
      <c r="K201" s="2" t="str">
        <f aca="false">A201</f>
        <v>D</v>
      </c>
      <c r="L201" s="2" t="n">
        <f aca="false">B201</f>
        <v>678</v>
      </c>
      <c r="M201" s="14" t="str">
        <f aca="false">C201</f>
        <v>CAIXA ECONOMICA FEDERAL</v>
      </c>
      <c r="N201" s="14" t="str">
        <f aca="false">W201</f>
        <v>678 - CAIXA ECONOMICA FEDERAL</v>
      </c>
      <c r="P201" s="2" t="str">
        <f aca="false">Y201</f>
        <v>CONSIGNAÇÃO</v>
      </c>
      <c r="Q201" s="2" t="str">
        <f aca="false">Z201</f>
        <v>2.1.8.8.1.10.04</v>
      </c>
      <c r="R201" s="5" t="str">
        <f aca="false">G201</f>
        <v>INATIVOS E PENSIONISTAS SETOR EDUCACIONAL</v>
      </c>
      <c r="S201" s="2" t="str">
        <f aca="false">F201</f>
        <v>PPR</v>
      </c>
      <c r="T201" s="56" t="n">
        <f aca="false">AA201</f>
        <v>-1014.08</v>
      </c>
      <c r="U201" s="57" t="n">
        <f aca="false">E201</f>
        <v>1014.08</v>
      </c>
      <c r="V201" s="2" t="s">
        <v>686</v>
      </c>
      <c r="W201" s="14" t="str">
        <f aca="false">CONCATENATE(L201,V201,M201)</f>
        <v>678 - CAIXA ECONOMICA FEDERAL</v>
      </c>
      <c r="X201" s="24" t="n">
        <v>678</v>
      </c>
      <c r="Y201" s="2" t="str">
        <f aca="false">IFERROR(VLOOKUP(X201,INDICE!$A$2:$H$999,6,0),"VERBA NOVA")</f>
        <v>CONSIGNAÇÃO</v>
      </c>
      <c r="Z201" s="2" t="str">
        <f aca="false">IFERROR(VLOOKUP(X201,INDICE!$A$2:$H$999,7,0),"VERBA NOVA")</f>
        <v>2.1.8.8.1.10.04</v>
      </c>
      <c r="AA201" s="13" t="n">
        <f aca="false">IF(K201="P",U201*1,U201*-1)</f>
        <v>-1014.08</v>
      </c>
      <c r="AB201" s="2" t="n">
        <f aca="false">IFERROR(VLOOKUP(R201,INDICE!$I$2:$J$999,2,0),"VERBA NOVA")</f>
        <v>9007</v>
      </c>
    </row>
    <row r="202" customFormat="false" ht="14.65" hidden="false" customHeight="false" outlineLevel="0" collapsed="false">
      <c r="A202" s="2" t="s">
        <v>293</v>
      </c>
      <c r="B202" s="2" t="n">
        <v>755</v>
      </c>
      <c r="C202" s="1" t="s">
        <v>501</v>
      </c>
      <c r="D202" s="2" t="n">
        <v>7</v>
      </c>
      <c r="E202" s="2" t="n">
        <v>229.28</v>
      </c>
      <c r="F202" s="2" t="s">
        <v>133</v>
      </c>
      <c r="G202" s="9" t="s">
        <v>27</v>
      </c>
      <c r="H202" s="54" t="n">
        <v>45282</v>
      </c>
      <c r="I202" s="2" t="n">
        <v>24</v>
      </c>
      <c r="J202" s="2" t="s">
        <v>685</v>
      </c>
      <c r="K202" s="2" t="str">
        <f aca="false">A202</f>
        <v>D</v>
      </c>
      <c r="L202" s="2" t="n">
        <f aca="false">B202</f>
        <v>755</v>
      </c>
      <c r="M202" s="14" t="str">
        <f aca="false">C202</f>
        <v>CO-PARTICIPACAO SAUDE REC</v>
      </c>
      <c r="N202" s="14" t="str">
        <f aca="false">W202</f>
        <v>755 - CO-PARTICIPACAO SAUDE REC</v>
      </c>
      <c r="P202" s="2" t="str">
        <f aca="false">Y202</f>
        <v>CONSIGNAÇÃO</v>
      </c>
      <c r="Q202" s="2" t="str">
        <f aca="false">Z202</f>
        <v>2.1.8.8.1.18.07</v>
      </c>
      <c r="R202" s="5" t="str">
        <f aca="false">G202</f>
        <v>INATIVOS E PENSIONISTAS SETOR EDUCACIONAL</v>
      </c>
      <c r="S202" s="2" t="str">
        <f aca="false">F202</f>
        <v>PPR</v>
      </c>
      <c r="T202" s="56" t="n">
        <f aca="false">AA202</f>
        <v>-229.28</v>
      </c>
      <c r="U202" s="57" t="n">
        <f aca="false">E202</f>
        <v>229.28</v>
      </c>
      <c r="V202" s="2" t="s">
        <v>686</v>
      </c>
      <c r="W202" s="14" t="str">
        <f aca="false">CONCATENATE(L202,V202,M202)</f>
        <v>755 - CO-PARTICIPACAO SAUDE REC</v>
      </c>
      <c r="X202" s="24" t="n">
        <v>755</v>
      </c>
      <c r="Y202" s="2" t="str">
        <f aca="false">IFERROR(VLOOKUP(X202,INDICE!$A$2:$H$999,6,0),"VERBA NOVA")</f>
        <v>CONSIGNAÇÃO</v>
      </c>
      <c r="Z202" s="2" t="str">
        <f aca="false">IFERROR(VLOOKUP(X202,INDICE!$A$2:$H$999,7,0),"VERBA NOVA")</f>
        <v>2.1.8.8.1.18.07</v>
      </c>
      <c r="AA202" s="13" t="n">
        <f aca="false">IF(K202="P",U202*1,U202*-1)</f>
        <v>-229.28</v>
      </c>
      <c r="AB202" s="2" t="n">
        <f aca="false">IFERROR(VLOOKUP(R202,INDICE!$I$2:$J$999,2,0),"VERBA NOVA")</f>
        <v>9007</v>
      </c>
    </row>
    <row r="203" customFormat="false" ht="14.65" hidden="false" customHeight="false" outlineLevel="0" collapsed="false">
      <c r="A203" s="2" t="s">
        <v>293</v>
      </c>
      <c r="B203" s="2" t="n">
        <v>777</v>
      </c>
      <c r="C203" s="1" t="s">
        <v>518</v>
      </c>
      <c r="D203" s="2" t="n">
        <v>28</v>
      </c>
      <c r="E203" s="2" t="n">
        <v>2505.07</v>
      </c>
      <c r="F203" s="2" t="s">
        <v>133</v>
      </c>
      <c r="G203" s="9" t="s">
        <v>27</v>
      </c>
      <c r="H203" s="54" t="n">
        <v>45282</v>
      </c>
      <c r="I203" s="2" t="n">
        <v>24</v>
      </c>
      <c r="J203" s="2" t="s">
        <v>685</v>
      </c>
      <c r="K203" s="2" t="str">
        <f aca="false">A203</f>
        <v>D</v>
      </c>
      <c r="L203" s="2" t="n">
        <f aca="false">B203</f>
        <v>777</v>
      </c>
      <c r="M203" s="14" t="str">
        <f aca="false">C203</f>
        <v>SAUDE RECIFE</v>
      </c>
      <c r="N203" s="14" t="str">
        <f aca="false">W203</f>
        <v>777 - SAUDE RECIFE</v>
      </c>
      <c r="P203" s="2" t="str">
        <f aca="false">Y203</f>
        <v>CONSIGNAÇÃO</v>
      </c>
      <c r="Q203" s="2" t="str">
        <f aca="false">Z203</f>
        <v>2.1.8.8.1.18.07</v>
      </c>
      <c r="R203" s="5" t="str">
        <f aca="false">G203</f>
        <v>INATIVOS E PENSIONISTAS SETOR EDUCACIONAL</v>
      </c>
      <c r="S203" s="2" t="str">
        <f aca="false">F203</f>
        <v>PPR</v>
      </c>
      <c r="T203" s="56" t="n">
        <f aca="false">AA203</f>
        <v>-2505.07</v>
      </c>
      <c r="U203" s="57" t="n">
        <f aca="false">E203</f>
        <v>2505.07</v>
      </c>
      <c r="V203" s="2" t="s">
        <v>686</v>
      </c>
      <c r="W203" s="14" t="str">
        <f aca="false">CONCATENATE(L203,V203,M203)</f>
        <v>777 - SAUDE RECIFE</v>
      </c>
      <c r="X203" s="24" t="n">
        <v>777</v>
      </c>
      <c r="Y203" s="2" t="str">
        <f aca="false">IFERROR(VLOOKUP(X203,INDICE!$A$2:$H$999,6,0),"VERBA NOVA")</f>
        <v>CONSIGNAÇÃO</v>
      </c>
      <c r="Z203" s="2" t="str">
        <f aca="false">IFERROR(VLOOKUP(X203,INDICE!$A$2:$H$999,7,0),"VERBA NOVA")</f>
        <v>2.1.8.8.1.18.07</v>
      </c>
      <c r="AA203" s="13" t="n">
        <f aca="false">IF(K203="P",U203*1,U203*-1)</f>
        <v>-2505.07</v>
      </c>
      <c r="AB203" s="2" t="n">
        <f aca="false">IFERROR(VLOOKUP(R203,INDICE!$I$2:$J$999,2,0),"VERBA NOVA")</f>
        <v>9007</v>
      </c>
    </row>
    <row r="204" customFormat="false" ht="14.65" hidden="false" customHeight="false" outlineLevel="0" collapsed="false">
      <c r="A204" s="2" t="s">
        <v>293</v>
      </c>
      <c r="B204" s="2" t="n">
        <v>489</v>
      </c>
      <c r="C204" s="1" t="s">
        <v>627</v>
      </c>
      <c r="D204" s="2" t="n">
        <v>1</v>
      </c>
      <c r="E204" s="2" t="n">
        <v>20.23</v>
      </c>
      <c r="F204" s="2" t="s">
        <v>133</v>
      </c>
      <c r="G204" s="9" t="s">
        <v>27</v>
      </c>
      <c r="H204" s="54" t="n">
        <v>45282</v>
      </c>
      <c r="I204" s="2" t="n">
        <v>24</v>
      </c>
      <c r="J204" s="2" t="s">
        <v>685</v>
      </c>
      <c r="K204" s="2" t="str">
        <f aca="false">A204</f>
        <v>D</v>
      </c>
      <c r="L204" s="2" t="n">
        <f aca="false">B204</f>
        <v>489</v>
      </c>
      <c r="M204" s="14" t="str">
        <f aca="false">C204</f>
        <v>B MASTER CRT BEN COMPRAS</v>
      </c>
      <c r="N204" s="14" t="str">
        <f aca="false">W204</f>
        <v>489 - B MASTER CRT BEN COMPRAS</v>
      </c>
      <c r="P204" s="2" t="str">
        <f aca="false">Y204</f>
        <v>CONSIGNAÇÃO</v>
      </c>
      <c r="Q204" s="2" t="str">
        <f aca="false">Z204</f>
        <v>2.1.8.8.1.10.51</v>
      </c>
      <c r="R204" s="5" t="str">
        <f aca="false">G204</f>
        <v>INATIVOS E PENSIONISTAS SETOR EDUCACIONAL</v>
      </c>
      <c r="S204" s="2" t="str">
        <f aca="false">F204</f>
        <v>PPR</v>
      </c>
      <c r="T204" s="56" t="n">
        <f aca="false">AA204</f>
        <v>-20.23</v>
      </c>
      <c r="U204" s="57" t="n">
        <f aca="false">E204</f>
        <v>20.23</v>
      </c>
      <c r="V204" s="2" t="s">
        <v>686</v>
      </c>
      <c r="W204" s="14" t="str">
        <f aca="false">CONCATENATE(L204,V204,M204)</f>
        <v>489 - B MASTER CRT BEN COMPRAS</v>
      </c>
      <c r="X204" s="24" t="n">
        <v>489</v>
      </c>
      <c r="Y204" s="2" t="str">
        <f aca="false">IFERROR(VLOOKUP(X204,INDICE!$A$2:$H$999,6,0),"VERBA NOVA")</f>
        <v>CONSIGNAÇÃO</v>
      </c>
      <c r="Z204" s="2" t="str">
        <f aca="false">IFERROR(VLOOKUP(X204,INDICE!$A$2:$H$999,7,0),"VERBA NOVA")</f>
        <v>2.1.8.8.1.10.51</v>
      </c>
      <c r="AA204" s="13" t="n">
        <f aca="false">IF(K204="P",U204*1,U204*-1)</f>
        <v>-20.23</v>
      </c>
      <c r="AB204" s="2" t="n">
        <f aca="false">IFERROR(VLOOKUP(R204,INDICE!$I$2:$J$999,2,0),"VERBA NOVA")</f>
        <v>9007</v>
      </c>
    </row>
    <row r="205" customFormat="false" ht="14.65" hidden="false" customHeight="false" outlineLevel="0" collapsed="false">
      <c r="A205" s="2" t="s">
        <v>293</v>
      </c>
      <c r="B205" s="2" t="n">
        <v>516</v>
      </c>
      <c r="C205" s="1" t="s">
        <v>362</v>
      </c>
      <c r="D205" s="2" t="n">
        <v>33</v>
      </c>
      <c r="E205" s="2" t="n">
        <v>9259.38</v>
      </c>
      <c r="F205" s="2" t="s">
        <v>133</v>
      </c>
      <c r="G205" s="9" t="s">
        <v>27</v>
      </c>
      <c r="H205" s="54" t="n">
        <v>45282</v>
      </c>
      <c r="I205" s="2" t="n">
        <v>24</v>
      </c>
      <c r="J205" s="2" t="s">
        <v>685</v>
      </c>
      <c r="K205" s="2" t="str">
        <f aca="false">A205</f>
        <v>D</v>
      </c>
      <c r="L205" s="2" t="n">
        <f aca="false">B205</f>
        <v>516</v>
      </c>
      <c r="M205" s="14" t="str">
        <f aca="false">C205</f>
        <v>IMPOSTO DE RENDA</v>
      </c>
      <c r="N205" s="14" t="str">
        <f aca="false">W205</f>
        <v>516 - IMPOSTO DE RENDA</v>
      </c>
      <c r="P205" s="2" t="str">
        <f aca="false">Y205</f>
        <v>CONSIGNAÇÃO</v>
      </c>
      <c r="Q205" s="2" t="str">
        <f aca="false">Z205</f>
        <v>2.1.8.8.1.01.24</v>
      </c>
      <c r="R205" s="5" t="str">
        <f aca="false">G205</f>
        <v>INATIVOS E PENSIONISTAS SETOR EDUCACIONAL</v>
      </c>
      <c r="S205" s="2" t="str">
        <f aca="false">F205</f>
        <v>PPR</v>
      </c>
      <c r="T205" s="56" t="n">
        <f aca="false">AA205</f>
        <v>-9259.38</v>
      </c>
      <c r="U205" s="57" t="n">
        <f aca="false">E205</f>
        <v>9259.38</v>
      </c>
      <c r="V205" s="2" t="s">
        <v>686</v>
      </c>
      <c r="W205" s="14" t="str">
        <f aca="false">CONCATENATE(L205,V205,M205)</f>
        <v>516 - IMPOSTO DE RENDA</v>
      </c>
      <c r="X205" s="24" t="n">
        <v>516</v>
      </c>
      <c r="Y205" s="2" t="str">
        <f aca="false">IFERROR(VLOOKUP(X205,INDICE!$A$2:$H$999,6,0),"VERBA NOVA")</f>
        <v>CONSIGNAÇÃO</v>
      </c>
      <c r="Z205" s="2" t="str">
        <f aca="false">IFERROR(VLOOKUP(X205,INDICE!$A$2:$H$999,7,0),"VERBA NOVA")</f>
        <v>2.1.8.8.1.01.24</v>
      </c>
      <c r="AA205" s="13" t="n">
        <f aca="false">IF(K205="P",U205*1,U205*-1)</f>
        <v>-9259.38</v>
      </c>
      <c r="AB205" s="2" t="n">
        <f aca="false">IFERROR(VLOOKUP(R205,INDICE!$I$2:$J$999,2,0),"VERBA NOVA")</f>
        <v>9007</v>
      </c>
    </row>
    <row r="206" customFormat="false" ht="14.65" hidden="false" customHeight="false" outlineLevel="0" collapsed="false">
      <c r="A206" s="2" t="s">
        <v>293</v>
      </c>
      <c r="B206" s="2" t="n">
        <v>568</v>
      </c>
      <c r="C206" s="1" t="s">
        <v>725</v>
      </c>
      <c r="D206" s="2" t="n">
        <v>1</v>
      </c>
      <c r="E206" s="2" t="n">
        <v>414.07</v>
      </c>
      <c r="F206" s="2" t="s">
        <v>133</v>
      </c>
      <c r="G206" s="9" t="s">
        <v>27</v>
      </c>
      <c r="H206" s="54" t="n">
        <v>45282</v>
      </c>
      <c r="I206" s="2" t="n">
        <v>24</v>
      </c>
      <c r="J206" s="2" t="s">
        <v>685</v>
      </c>
      <c r="K206" s="2" t="str">
        <f aca="false">A206</f>
        <v>D</v>
      </c>
      <c r="L206" s="2" t="n">
        <f aca="false">B206</f>
        <v>568</v>
      </c>
      <c r="M206" s="14" t="str">
        <f aca="false">C206</f>
        <v>DSC PENSAO PREVIDENCIARIA</v>
      </c>
      <c r="N206" s="14" t="str">
        <f aca="false">W206</f>
        <v>568 - DSC PENSAO PREVIDENCIARIA</v>
      </c>
      <c r="O206" s="2" t="n">
        <f aca="false">AB206</f>
        <v>9007</v>
      </c>
      <c r="P206" s="2" t="str">
        <f aca="false">Y206</f>
        <v>3.1.90.03</v>
      </c>
      <c r="Q206" s="2" t="str">
        <f aca="false">Z206</f>
        <v>3.1.90.03.01</v>
      </c>
      <c r="R206" s="5" t="str">
        <f aca="false">G206</f>
        <v>INATIVOS E PENSIONISTAS SETOR EDUCACIONAL</v>
      </c>
      <c r="S206" s="2" t="str">
        <f aca="false">F206</f>
        <v>PPR</v>
      </c>
      <c r="T206" s="56" t="n">
        <f aca="false">AA206</f>
        <v>-414.07</v>
      </c>
      <c r="U206" s="57" t="n">
        <f aca="false">E206</f>
        <v>414.07</v>
      </c>
      <c r="V206" s="2" t="s">
        <v>686</v>
      </c>
      <c r="W206" s="14" t="str">
        <f aca="false">CONCATENATE(L206,V206,M206)</f>
        <v>568 - DSC PENSAO PREVIDENCIARIA</v>
      </c>
      <c r="X206" s="24" t="s">
        <v>386</v>
      </c>
      <c r="Y206" s="2" t="str">
        <f aca="false">IFERROR(VLOOKUP(X206,INDICE!$A$2:$H$999,6,0),"VERBA NOVA")</f>
        <v>3.1.90.03</v>
      </c>
      <c r="Z206" s="2" t="str">
        <f aca="false">IFERROR(VLOOKUP(X206,INDICE!$A$2:$H$999,7,0),"VERBA NOVA")</f>
        <v>3.1.90.03.01</v>
      </c>
      <c r="AA206" s="13" t="n">
        <f aca="false">IF(K206="P",U206*1,U206*-1)</f>
        <v>-414.07</v>
      </c>
      <c r="AB206" s="2" t="n">
        <f aca="false">IFERROR(VLOOKUP(R206,INDICE!$I$2:$J$999,2,0),"VERBA NOVA")</f>
        <v>9007</v>
      </c>
    </row>
    <row r="207" customFormat="false" ht="14.65" hidden="false" customHeight="false" outlineLevel="0" collapsed="false">
      <c r="A207" s="2" t="s">
        <v>293</v>
      </c>
      <c r="B207" s="2" t="n">
        <v>669</v>
      </c>
      <c r="C207" s="1" t="s">
        <v>445</v>
      </c>
      <c r="D207" s="2" t="n">
        <v>3</v>
      </c>
      <c r="E207" s="2" t="n">
        <v>920.09</v>
      </c>
      <c r="F207" s="2" t="s">
        <v>133</v>
      </c>
      <c r="G207" s="9" t="s">
        <v>27</v>
      </c>
      <c r="H207" s="54" t="n">
        <v>45282</v>
      </c>
      <c r="I207" s="2" t="n">
        <v>24</v>
      </c>
      <c r="J207" s="2" t="s">
        <v>685</v>
      </c>
      <c r="K207" s="2" t="str">
        <f aca="false">A207</f>
        <v>D</v>
      </c>
      <c r="L207" s="2" t="n">
        <f aca="false">B207</f>
        <v>669</v>
      </c>
      <c r="M207" s="14" t="str">
        <f aca="false">C207</f>
        <v>CRT BRADESCO</v>
      </c>
      <c r="N207" s="14" t="str">
        <f aca="false">W207</f>
        <v>669 - CRT BRADESCO</v>
      </c>
      <c r="P207" s="2" t="str">
        <f aca="false">Y207</f>
        <v>CONSIGNAÇÃO</v>
      </c>
      <c r="Q207" s="2" t="str">
        <f aca="false">Z207</f>
        <v>2.1.8.8.1.10.31</v>
      </c>
      <c r="R207" s="5" t="str">
        <f aca="false">G207</f>
        <v>INATIVOS E PENSIONISTAS SETOR EDUCACIONAL</v>
      </c>
      <c r="S207" s="2" t="str">
        <f aca="false">F207</f>
        <v>PPR</v>
      </c>
      <c r="T207" s="56" t="n">
        <f aca="false">AA207</f>
        <v>-920.09</v>
      </c>
      <c r="U207" s="57" t="n">
        <f aca="false">E207</f>
        <v>920.09</v>
      </c>
      <c r="V207" s="2" t="s">
        <v>686</v>
      </c>
      <c r="W207" s="14" t="str">
        <f aca="false">CONCATENATE(L207,V207,M207)</f>
        <v>669 - CRT BRADESCO</v>
      </c>
      <c r="X207" s="24" t="n">
        <v>669</v>
      </c>
      <c r="Y207" s="2" t="str">
        <f aca="false">IFERROR(VLOOKUP(X207,INDICE!$A$2:$H$999,6,0),"VERBA NOVA")</f>
        <v>CONSIGNAÇÃO</v>
      </c>
      <c r="Z207" s="2" t="str">
        <f aca="false">IFERROR(VLOOKUP(X207,INDICE!$A$2:$H$999,7,0),"VERBA NOVA")</f>
        <v>2.1.8.8.1.10.31</v>
      </c>
      <c r="AA207" s="13" t="n">
        <f aca="false">IF(K207="P",U207*1,U207*-1)</f>
        <v>-920.09</v>
      </c>
      <c r="AB207" s="2" t="n">
        <f aca="false">IFERROR(VLOOKUP(R207,INDICE!$I$2:$J$999,2,0),"VERBA NOVA")</f>
        <v>9007</v>
      </c>
    </row>
    <row r="208" customFormat="false" ht="14.65" hidden="false" customHeight="false" outlineLevel="0" collapsed="false">
      <c r="A208" s="2" t="s">
        <v>293</v>
      </c>
      <c r="B208" s="2" t="n">
        <v>687</v>
      </c>
      <c r="C208" s="1" t="s">
        <v>452</v>
      </c>
      <c r="D208" s="2" t="n">
        <v>32</v>
      </c>
      <c r="E208" s="2" t="n">
        <v>23693.12</v>
      </c>
      <c r="F208" s="2" t="s">
        <v>133</v>
      </c>
      <c r="G208" s="9" t="s">
        <v>27</v>
      </c>
      <c r="H208" s="54" t="n">
        <v>45282</v>
      </c>
      <c r="I208" s="2" t="n">
        <v>24</v>
      </c>
      <c r="J208" s="2" t="s">
        <v>685</v>
      </c>
      <c r="K208" s="2" t="str">
        <f aca="false">A208</f>
        <v>D</v>
      </c>
      <c r="L208" s="2" t="n">
        <f aca="false">B208</f>
        <v>687</v>
      </c>
      <c r="M208" s="14" t="str">
        <f aca="false">C208</f>
        <v>EMP BRADESCO</v>
      </c>
      <c r="N208" s="14" t="str">
        <f aca="false">W208</f>
        <v>687 - EMP BRADESCO</v>
      </c>
      <c r="P208" s="2" t="str">
        <f aca="false">Y208</f>
        <v>CONSIGNAÇÃO</v>
      </c>
      <c r="Q208" s="2" t="str">
        <f aca="false">Z208</f>
        <v>2.1.8.8.1.10.02</v>
      </c>
      <c r="R208" s="5" t="str">
        <f aca="false">G208</f>
        <v>INATIVOS E PENSIONISTAS SETOR EDUCACIONAL</v>
      </c>
      <c r="S208" s="2" t="str">
        <f aca="false">F208</f>
        <v>PPR</v>
      </c>
      <c r="T208" s="56" t="n">
        <f aca="false">AA208</f>
        <v>-23693.12</v>
      </c>
      <c r="U208" s="57" t="n">
        <f aca="false">E208</f>
        <v>23693.12</v>
      </c>
      <c r="V208" s="2" t="s">
        <v>686</v>
      </c>
      <c r="W208" s="14" t="str">
        <f aca="false">CONCATENATE(L208,V208,M208)</f>
        <v>687 - EMP BRADESCO</v>
      </c>
      <c r="X208" s="24" t="n">
        <v>687</v>
      </c>
      <c r="Y208" s="2" t="str">
        <f aca="false">IFERROR(VLOOKUP(X208,INDICE!$A$2:$H$999,6,0),"VERBA NOVA")</f>
        <v>CONSIGNAÇÃO</v>
      </c>
      <c r="Z208" s="2" t="str">
        <f aca="false">IFERROR(VLOOKUP(X208,INDICE!$A$2:$H$999,7,0),"VERBA NOVA")</f>
        <v>2.1.8.8.1.10.02</v>
      </c>
      <c r="AA208" s="13" t="n">
        <f aca="false">IF(K208="P",U208*1,U208*-1)</f>
        <v>-23693.12</v>
      </c>
      <c r="AB208" s="2" t="n">
        <f aca="false">IFERROR(VLOOKUP(R208,INDICE!$I$2:$J$999,2,0),"VERBA NOVA")</f>
        <v>9007</v>
      </c>
    </row>
    <row r="209" customFormat="false" ht="14.65" hidden="false" customHeight="false" outlineLevel="0" collapsed="false">
      <c r="A209" s="2" t="s">
        <v>293</v>
      </c>
      <c r="B209" s="2" t="n">
        <v>769</v>
      </c>
      <c r="C209" s="1" t="s">
        <v>698</v>
      </c>
      <c r="D209" s="2" t="n">
        <v>3</v>
      </c>
      <c r="E209" s="2" t="n">
        <v>1693.98</v>
      </c>
      <c r="F209" s="2" t="s">
        <v>133</v>
      </c>
      <c r="G209" s="9" t="s">
        <v>27</v>
      </c>
      <c r="H209" s="54" t="n">
        <v>45282</v>
      </c>
      <c r="I209" s="2" t="n">
        <v>24</v>
      </c>
      <c r="J209" s="2" t="s">
        <v>685</v>
      </c>
      <c r="K209" s="2" t="str">
        <f aca="false">A209</f>
        <v>D</v>
      </c>
      <c r="L209" s="2" t="n">
        <f aca="false">B209</f>
        <v>769</v>
      </c>
      <c r="M209" s="14" t="str">
        <f aca="false">C209</f>
        <v>BANCO BMC S A</v>
      </c>
      <c r="N209" s="14" t="str">
        <f aca="false">W209</f>
        <v>769 - BANCO BMC S A</v>
      </c>
      <c r="P209" s="2" t="str">
        <f aca="false">Y209</f>
        <v>CONSIGNAÇÃO</v>
      </c>
      <c r="Q209" s="2" t="str">
        <f aca="false">Z209</f>
        <v>2.1.8.8.1.10.07</v>
      </c>
      <c r="R209" s="5" t="str">
        <f aca="false">G209</f>
        <v>INATIVOS E PENSIONISTAS SETOR EDUCACIONAL</v>
      </c>
      <c r="S209" s="2" t="str">
        <f aca="false">F209</f>
        <v>PPR</v>
      </c>
      <c r="T209" s="56" t="n">
        <f aca="false">AA209</f>
        <v>-1693.98</v>
      </c>
      <c r="U209" s="57" t="n">
        <f aca="false">E209</f>
        <v>1693.98</v>
      </c>
      <c r="V209" s="2" t="s">
        <v>686</v>
      </c>
      <c r="W209" s="14" t="str">
        <f aca="false">CONCATENATE(L209,V209,M209)</f>
        <v>769 - BANCO BMC S A</v>
      </c>
      <c r="X209" s="24" t="n">
        <v>769</v>
      </c>
      <c r="Y209" s="2" t="str">
        <f aca="false">IFERROR(VLOOKUP(X209,INDICE!$A$2:$H$999,6,0),"VERBA NOVA")</f>
        <v>CONSIGNAÇÃO</v>
      </c>
      <c r="Z209" s="2" t="str">
        <f aca="false">IFERROR(VLOOKUP(X209,INDICE!$A$2:$H$999,7,0),"VERBA NOVA")</f>
        <v>2.1.8.8.1.10.07</v>
      </c>
      <c r="AA209" s="13" t="n">
        <f aca="false">IF(K209="P",U209*1,U209*-1)</f>
        <v>-1693.98</v>
      </c>
      <c r="AB209" s="2" t="n">
        <f aca="false">IFERROR(VLOOKUP(R209,INDICE!$I$2:$J$999,2,0),"VERBA NOVA")</f>
        <v>9007</v>
      </c>
    </row>
    <row r="210" customFormat="false" ht="14.65" hidden="false" customHeight="false" outlineLevel="0" collapsed="false">
      <c r="A210" s="2" t="s">
        <v>293</v>
      </c>
      <c r="B210" s="2" t="n">
        <v>790</v>
      </c>
      <c r="C210" s="1" t="s">
        <v>525</v>
      </c>
      <c r="D210" s="2" t="n">
        <v>1</v>
      </c>
      <c r="E210" s="2" t="n">
        <v>100.78</v>
      </c>
      <c r="F210" s="2" t="s">
        <v>133</v>
      </c>
      <c r="G210" s="9" t="s">
        <v>27</v>
      </c>
      <c r="H210" s="54" t="n">
        <v>45282</v>
      </c>
      <c r="I210" s="2" t="n">
        <v>24</v>
      </c>
      <c r="J210" s="2" t="s">
        <v>685</v>
      </c>
      <c r="K210" s="2" t="str">
        <f aca="false">A210</f>
        <v>D</v>
      </c>
      <c r="L210" s="2" t="n">
        <f aca="false">B210</f>
        <v>790</v>
      </c>
      <c r="M210" s="14" t="str">
        <f aca="false">C210</f>
        <v>CONTR RECIPREV</v>
      </c>
      <c r="N210" s="14" t="str">
        <f aca="false">W210</f>
        <v>790 - CONTR RECIPREV</v>
      </c>
      <c r="P210" s="2" t="str">
        <f aca="false">Y210</f>
        <v>CONSIGNAÇÃO</v>
      </c>
      <c r="Q210" s="2" t="str">
        <f aca="false">Z210</f>
        <v>2.1.8.8.2.01.01</v>
      </c>
      <c r="R210" s="5" t="str">
        <f aca="false">G210</f>
        <v>INATIVOS E PENSIONISTAS SETOR EDUCACIONAL</v>
      </c>
      <c r="S210" s="2" t="str">
        <f aca="false">F210</f>
        <v>PPR</v>
      </c>
      <c r="T210" s="56" t="n">
        <f aca="false">AA210</f>
        <v>-100.78</v>
      </c>
      <c r="U210" s="57" t="n">
        <f aca="false">E210</f>
        <v>100.78</v>
      </c>
      <c r="V210" s="2" t="s">
        <v>686</v>
      </c>
      <c r="W210" s="14" t="str">
        <f aca="false">CONCATENATE(L210,V210,M210)</f>
        <v>790 - CONTR RECIPREV</v>
      </c>
      <c r="X210" s="24" t="n">
        <v>790</v>
      </c>
      <c r="Y210" s="2" t="str">
        <f aca="false">IFERROR(VLOOKUP(X210,INDICE!$A$2:$H$999,6,0),"VERBA NOVA")</f>
        <v>CONSIGNAÇÃO</v>
      </c>
      <c r="Z210" s="2" t="str">
        <f aca="false">IFERROR(VLOOKUP(X210,INDICE!$A$2:$H$999,7,0),"VERBA NOVA")</f>
        <v>2.1.8.8.2.01.01</v>
      </c>
      <c r="AA210" s="13" t="n">
        <f aca="false">IF(K210="P",U210*1,U210*-1)</f>
        <v>-100.78</v>
      </c>
      <c r="AB210" s="2" t="n">
        <f aca="false">IFERROR(VLOOKUP(R210,INDICE!$I$2:$J$999,2,0),"VERBA NOVA")</f>
        <v>9007</v>
      </c>
    </row>
    <row r="211" customFormat="false" ht="14.65" hidden="false" customHeight="false" outlineLevel="0" collapsed="false">
      <c r="A211" s="2" t="s">
        <v>11</v>
      </c>
      <c r="B211" s="2" t="n">
        <v>3</v>
      </c>
      <c r="C211" s="1" t="s">
        <v>12</v>
      </c>
      <c r="D211" s="2" t="n">
        <v>1329</v>
      </c>
      <c r="E211" s="2" t="n">
        <v>4116203.3</v>
      </c>
      <c r="F211" s="2" t="s">
        <v>16</v>
      </c>
      <c r="G211" s="5" t="s">
        <v>33</v>
      </c>
      <c r="H211" s="54" t="n">
        <v>45282</v>
      </c>
      <c r="I211" s="2" t="n">
        <v>24</v>
      </c>
      <c r="J211" s="2" t="s">
        <v>685</v>
      </c>
      <c r="K211" s="2" t="str">
        <f aca="false">A211</f>
        <v>P</v>
      </c>
      <c r="L211" s="2" t="n">
        <f aca="false">B211</f>
        <v>3</v>
      </c>
      <c r="M211" s="14" t="str">
        <f aca="false">C211</f>
        <v>PROVENTOS</v>
      </c>
      <c r="N211" s="14" t="str">
        <f aca="false">W211</f>
        <v>3 - PROVENTOS</v>
      </c>
      <c r="O211" s="2" t="n">
        <f aca="false">AB211</f>
        <v>9005</v>
      </c>
      <c r="P211" s="2" t="str">
        <f aca="false">Y211</f>
        <v>3.1.90.01</v>
      </c>
      <c r="Q211" s="2" t="str">
        <f aca="false">Z211</f>
        <v>3.1.90.01.01</v>
      </c>
      <c r="R211" s="5" t="str">
        <f aca="false">G211</f>
        <v>INATIVOS E PENSIONISTAS SISTEMA PREVIDENCIÁRIO</v>
      </c>
      <c r="S211" s="2" t="str">
        <f aca="false">F211</f>
        <v>APO</v>
      </c>
      <c r="T211" s="56" t="n">
        <f aca="false">AA211</f>
        <v>4116203.3</v>
      </c>
      <c r="U211" s="57" t="n">
        <f aca="false">E211</f>
        <v>4116203.3</v>
      </c>
      <c r="V211" s="2" t="s">
        <v>686</v>
      </c>
      <c r="W211" s="14" t="str">
        <f aca="false">CONCATENATE(L211,V211,M211)</f>
        <v>3 - PROVENTOS</v>
      </c>
      <c r="X211" s="24" t="s">
        <v>10</v>
      </c>
      <c r="Y211" s="2" t="str">
        <f aca="false">IFERROR(VLOOKUP(X211,INDICE!$A$2:$H$999,6,0),"VERBA NOVA")</f>
        <v>3.1.90.01</v>
      </c>
      <c r="Z211" s="2" t="str">
        <f aca="false">IFERROR(VLOOKUP(X211,INDICE!$A$2:$H$999,7,0),"VERBA NOVA")</f>
        <v>3.1.90.01.01</v>
      </c>
      <c r="AA211" s="13" t="n">
        <f aca="false">IF(K211="P",U211*1,U211*-1)</f>
        <v>4116203.3</v>
      </c>
      <c r="AB211" s="2" t="n">
        <f aca="false">IFERROR(VLOOKUP(R211,INDICE!$I$2:$J$999,2,0),"VERBA NOVA")</f>
        <v>9005</v>
      </c>
    </row>
    <row r="212" customFormat="false" ht="14.65" hidden="false" customHeight="false" outlineLevel="0" collapsed="false">
      <c r="A212" s="2" t="s">
        <v>11</v>
      </c>
      <c r="B212" s="2" t="n">
        <v>18</v>
      </c>
      <c r="C212" s="1" t="s">
        <v>726</v>
      </c>
      <c r="D212" s="2" t="n">
        <v>7</v>
      </c>
      <c r="E212" s="2" t="n">
        <v>1240.28</v>
      </c>
      <c r="F212" s="2" t="s">
        <v>16</v>
      </c>
      <c r="G212" s="5" t="s">
        <v>33</v>
      </c>
      <c r="H212" s="54" t="n">
        <v>45282</v>
      </c>
      <c r="I212" s="2" t="n">
        <v>24</v>
      </c>
      <c r="J212" s="2" t="s">
        <v>685</v>
      </c>
      <c r="K212" s="2" t="str">
        <f aca="false">A212</f>
        <v>P</v>
      </c>
      <c r="L212" s="2" t="n">
        <f aca="false">B212</f>
        <v>18</v>
      </c>
      <c r="M212" s="14" t="str">
        <f aca="false">C212</f>
        <v>ESTABIL FINAN INCENTIVO</v>
      </c>
      <c r="N212" s="14" t="str">
        <f aca="false">W212</f>
        <v>18 - ESTABIL FINAN INCENTIVO</v>
      </c>
      <c r="O212" s="2" t="n">
        <f aca="false">AB212</f>
        <v>9005</v>
      </c>
      <c r="P212" s="2" t="str">
        <f aca="false">Y212</f>
        <v>3.1.90.01</v>
      </c>
      <c r="Q212" s="2" t="str">
        <f aca="false">Z212</f>
        <v>3.1.90.01.05</v>
      </c>
      <c r="R212" s="5" t="str">
        <f aca="false">G212</f>
        <v>INATIVOS E PENSIONISTAS SISTEMA PREVIDENCIÁRIO</v>
      </c>
      <c r="S212" s="2" t="str">
        <f aca="false">F212</f>
        <v>APO</v>
      </c>
      <c r="T212" s="56" t="n">
        <f aca="false">AA212</f>
        <v>1240.28</v>
      </c>
      <c r="U212" s="57" t="n">
        <f aca="false">E212</f>
        <v>1240.28</v>
      </c>
      <c r="V212" s="2" t="s">
        <v>686</v>
      </c>
      <c r="W212" s="14" t="str">
        <f aca="false">CONCATENATE(L212,V212,M212)</f>
        <v>18 - ESTABIL FINAN INCENTIVO</v>
      </c>
      <c r="X212" s="24" t="s">
        <v>44</v>
      </c>
      <c r="Y212" s="2" t="str">
        <f aca="false">IFERROR(VLOOKUP(X212,INDICE!$A$2:$H$999,6,0),"VERBA NOVA")</f>
        <v>3.1.90.01</v>
      </c>
      <c r="Z212" s="2" t="str">
        <f aca="false">IFERROR(VLOOKUP(X212,INDICE!$A$2:$H$999,7,0),"VERBA NOVA")</f>
        <v>3.1.90.01.05</v>
      </c>
      <c r="AA212" s="13" t="n">
        <f aca="false">IF(K212="P",U212*1,U212*-1)</f>
        <v>1240.28</v>
      </c>
      <c r="AB212" s="2" t="n">
        <f aca="false">IFERROR(VLOOKUP(R212,INDICE!$I$2:$J$999,2,0),"VERBA NOVA")</f>
        <v>9005</v>
      </c>
    </row>
    <row r="213" customFormat="false" ht="14.65" hidden="false" customHeight="false" outlineLevel="0" collapsed="false">
      <c r="A213" s="2" t="s">
        <v>11</v>
      </c>
      <c r="B213" s="2" t="n">
        <v>25</v>
      </c>
      <c r="C213" s="1" t="s">
        <v>701</v>
      </c>
      <c r="D213" s="2" t="n">
        <v>26</v>
      </c>
      <c r="E213" s="2" t="n">
        <v>9100</v>
      </c>
      <c r="F213" s="2" t="s">
        <v>16</v>
      </c>
      <c r="G213" s="5" t="s">
        <v>33</v>
      </c>
      <c r="H213" s="54" t="n">
        <v>45282</v>
      </c>
      <c r="I213" s="2" t="n">
        <v>24</v>
      </c>
      <c r="J213" s="2" t="s">
        <v>685</v>
      </c>
      <c r="K213" s="2" t="str">
        <f aca="false">A213</f>
        <v>P</v>
      </c>
      <c r="L213" s="2" t="n">
        <f aca="false">B213</f>
        <v>25</v>
      </c>
      <c r="M213" s="14" t="str">
        <f aca="false">C213</f>
        <v>GRAT SEEL LEI 17 626 2010</v>
      </c>
      <c r="N213" s="14" t="str">
        <f aca="false">W213</f>
        <v>25 - GRAT SEEL LEI 17 626 2010</v>
      </c>
      <c r="O213" s="2" t="n">
        <f aca="false">AB213</f>
        <v>9005</v>
      </c>
      <c r="P213" s="2" t="str">
        <f aca="false">Y213</f>
        <v>3.1.90.01</v>
      </c>
      <c r="Q213" s="2" t="str">
        <f aca="false">Z213</f>
        <v>3.1.90.01.99</v>
      </c>
      <c r="R213" s="5" t="str">
        <f aca="false">G213</f>
        <v>INATIVOS E PENSIONISTAS SISTEMA PREVIDENCIÁRIO</v>
      </c>
      <c r="S213" s="2" t="str">
        <f aca="false">F213</f>
        <v>APO</v>
      </c>
      <c r="T213" s="56" t="n">
        <f aca="false">AA213</f>
        <v>9100</v>
      </c>
      <c r="U213" s="57" t="n">
        <f aca="false">E213</f>
        <v>9100</v>
      </c>
      <c r="V213" s="2" t="s">
        <v>686</v>
      </c>
      <c r="W213" s="14" t="str">
        <f aca="false">CONCATENATE(L213,V213,M213)</f>
        <v>25 - GRAT SEEL LEI 17 626 2010</v>
      </c>
      <c r="X213" s="24" t="s">
        <v>47</v>
      </c>
      <c r="Y213" s="2" t="str">
        <f aca="false">IFERROR(VLOOKUP(X213,INDICE!$A$2:$H$999,6,0),"VERBA NOVA")</f>
        <v>3.1.90.01</v>
      </c>
      <c r="Z213" s="2" t="str">
        <f aca="false">IFERROR(VLOOKUP(X213,INDICE!$A$2:$H$999,7,0),"VERBA NOVA")</f>
        <v>3.1.90.01.99</v>
      </c>
      <c r="AA213" s="13" t="n">
        <f aca="false">IF(K213="P",U213*1,U213*-1)</f>
        <v>9100</v>
      </c>
      <c r="AB213" s="2" t="n">
        <f aca="false">IFERROR(VLOOKUP(R213,INDICE!$I$2:$J$999,2,0),"VERBA NOVA")</f>
        <v>9005</v>
      </c>
    </row>
    <row r="214" customFormat="false" ht="14.65" hidden="false" customHeight="false" outlineLevel="0" collapsed="false">
      <c r="A214" s="2" t="s">
        <v>11</v>
      </c>
      <c r="B214" s="2" t="n">
        <v>27</v>
      </c>
      <c r="C214" s="1" t="s">
        <v>687</v>
      </c>
      <c r="D214" s="2" t="n">
        <v>16</v>
      </c>
      <c r="E214" s="2" t="n">
        <v>1146.5</v>
      </c>
      <c r="F214" s="2" t="s">
        <v>16</v>
      </c>
      <c r="G214" s="5" t="s">
        <v>33</v>
      </c>
      <c r="H214" s="54" t="n">
        <v>45282</v>
      </c>
      <c r="I214" s="2" t="n">
        <v>24</v>
      </c>
      <c r="J214" s="2" t="s">
        <v>685</v>
      </c>
      <c r="K214" s="2" t="str">
        <f aca="false">A214</f>
        <v>P</v>
      </c>
      <c r="L214" s="2" t="n">
        <f aca="false">B214</f>
        <v>27</v>
      </c>
      <c r="M214" s="14" t="str">
        <f aca="false">C214</f>
        <v>20 INATIVO ULTIMA FAIXA</v>
      </c>
      <c r="N214" s="14" t="str">
        <f aca="false">W214</f>
        <v>27 - 20 INATIVO ULTIMA FAIXA</v>
      </c>
      <c r="O214" s="2" t="n">
        <f aca="false">AB214</f>
        <v>9005</v>
      </c>
      <c r="P214" s="2" t="str">
        <f aca="false">Y214</f>
        <v>3.1.90.01</v>
      </c>
      <c r="Q214" s="2" t="str">
        <f aca="false">Z214</f>
        <v>3.1.90.01.01</v>
      </c>
      <c r="R214" s="5" t="str">
        <f aca="false">G214</f>
        <v>INATIVOS E PENSIONISTAS SISTEMA PREVIDENCIÁRIO</v>
      </c>
      <c r="S214" s="2" t="str">
        <f aca="false">F214</f>
        <v>APO</v>
      </c>
      <c r="T214" s="56" t="n">
        <f aca="false">AA214</f>
        <v>1146.5</v>
      </c>
      <c r="U214" s="57" t="n">
        <f aca="false">E214</f>
        <v>1146.5</v>
      </c>
      <c r="V214" s="2" t="s">
        <v>686</v>
      </c>
      <c r="W214" s="14" t="str">
        <f aca="false">CONCATENATE(L214,V214,M214)</f>
        <v>27 - 20 INATIVO ULTIMA FAIXA</v>
      </c>
      <c r="X214" s="24" t="s">
        <v>51</v>
      </c>
      <c r="Y214" s="2" t="str">
        <f aca="false">IFERROR(VLOOKUP(X214,INDICE!$A$2:$H$999,6,0),"VERBA NOVA")</f>
        <v>3.1.90.01</v>
      </c>
      <c r="Z214" s="2" t="str">
        <f aca="false">IFERROR(VLOOKUP(X214,INDICE!$A$2:$H$999,7,0),"VERBA NOVA")</f>
        <v>3.1.90.01.01</v>
      </c>
      <c r="AA214" s="13" t="n">
        <f aca="false">IF(K214="P",U214*1,U214*-1)</f>
        <v>1146.5</v>
      </c>
      <c r="AB214" s="2" t="n">
        <f aca="false">IFERROR(VLOOKUP(R214,INDICE!$I$2:$J$999,2,0),"VERBA NOVA")</f>
        <v>9005</v>
      </c>
    </row>
    <row r="215" customFormat="false" ht="14.65" hidden="false" customHeight="false" outlineLevel="0" collapsed="false">
      <c r="A215" s="2" t="s">
        <v>11</v>
      </c>
      <c r="B215" s="2" t="n">
        <v>38</v>
      </c>
      <c r="C215" s="1" t="s">
        <v>64</v>
      </c>
      <c r="D215" s="2" t="n">
        <v>13</v>
      </c>
      <c r="E215" s="2" t="n">
        <v>1885.94</v>
      </c>
      <c r="F215" s="2" t="s">
        <v>16</v>
      </c>
      <c r="G215" s="5" t="s">
        <v>33</v>
      </c>
      <c r="H215" s="54" t="n">
        <v>45282</v>
      </c>
      <c r="I215" s="2" t="n">
        <v>24</v>
      </c>
      <c r="J215" s="2" t="s">
        <v>685</v>
      </c>
      <c r="K215" s="2" t="str">
        <f aca="false">A215</f>
        <v>P</v>
      </c>
      <c r="L215" s="2" t="n">
        <f aca="false">B215</f>
        <v>38</v>
      </c>
      <c r="M215" s="14" t="str">
        <f aca="false">C215</f>
        <v>COMPL PROVI INCOR ADM INA</v>
      </c>
      <c r="N215" s="14" t="str">
        <f aca="false">W215</f>
        <v>38 - COMPL PROVI INCOR ADM INA</v>
      </c>
      <c r="O215" s="2" t="n">
        <f aca="false">AB215</f>
        <v>9005</v>
      </c>
      <c r="P215" s="2" t="str">
        <f aca="false">Y215</f>
        <v>3.1.90.01</v>
      </c>
      <c r="Q215" s="2" t="str">
        <f aca="false">Z215</f>
        <v>3.1.90.01.01</v>
      </c>
      <c r="R215" s="5" t="str">
        <f aca="false">G215</f>
        <v>INATIVOS E PENSIONISTAS SISTEMA PREVIDENCIÁRIO</v>
      </c>
      <c r="S215" s="2" t="str">
        <f aca="false">F215</f>
        <v>APO</v>
      </c>
      <c r="T215" s="56" t="n">
        <f aca="false">AA215</f>
        <v>1885.94</v>
      </c>
      <c r="U215" s="57" t="n">
        <f aca="false">E215</f>
        <v>1885.94</v>
      </c>
      <c r="V215" s="2" t="s">
        <v>686</v>
      </c>
      <c r="W215" s="14" t="str">
        <f aca="false">CONCATENATE(L215,V215,M215)</f>
        <v>38 - COMPL PROVI INCOR ADM INA</v>
      </c>
      <c r="X215" s="24" t="s">
        <v>63</v>
      </c>
      <c r="Y215" s="2" t="str">
        <f aca="false">IFERROR(VLOOKUP(X215,INDICE!$A$2:$H$999,6,0),"VERBA NOVA")</f>
        <v>3.1.90.01</v>
      </c>
      <c r="Z215" s="2" t="str">
        <f aca="false">IFERROR(VLOOKUP(X215,INDICE!$A$2:$H$999,7,0),"VERBA NOVA")</f>
        <v>3.1.90.01.01</v>
      </c>
      <c r="AA215" s="13" t="n">
        <f aca="false">IF(K215="P",U215*1,U215*-1)</f>
        <v>1885.94</v>
      </c>
      <c r="AB215" s="2" t="n">
        <f aca="false">IFERROR(VLOOKUP(R215,INDICE!$I$2:$J$999,2,0),"VERBA NOVA")</f>
        <v>9005</v>
      </c>
    </row>
    <row r="216" customFormat="false" ht="14.65" hidden="false" customHeight="false" outlineLevel="0" collapsed="false">
      <c r="A216" s="2" t="s">
        <v>11</v>
      </c>
      <c r="B216" s="2" t="n">
        <v>41</v>
      </c>
      <c r="C216" s="1" t="s">
        <v>703</v>
      </c>
      <c r="D216" s="2" t="n">
        <v>5</v>
      </c>
      <c r="E216" s="2" t="n">
        <v>158.31</v>
      </c>
      <c r="F216" s="2" t="s">
        <v>16</v>
      </c>
      <c r="G216" s="5" t="s">
        <v>33</v>
      </c>
      <c r="H216" s="54" t="n">
        <v>45282</v>
      </c>
      <c r="I216" s="2" t="n">
        <v>24</v>
      </c>
      <c r="J216" s="2" t="s">
        <v>685</v>
      </c>
      <c r="K216" s="2" t="str">
        <f aca="false">A216</f>
        <v>P</v>
      </c>
      <c r="L216" s="2" t="n">
        <f aca="false">B216</f>
        <v>41</v>
      </c>
      <c r="M216" s="14" t="str">
        <f aca="false">C216</f>
        <v>GRAT FUNCAO</v>
      </c>
      <c r="N216" s="14" t="str">
        <f aca="false">W216</f>
        <v>41 - GRAT FUNCAO</v>
      </c>
      <c r="O216" s="2" t="n">
        <f aca="false">AB216</f>
        <v>9005</v>
      </c>
      <c r="P216" s="2" t="str">
        <f aca="false">Y216</f>
        <v>3.1.90.01</v>
      </c>
      <c r="Q216" s="2" t="str">
        <f aca="false">Z216</f>
        <v>3.1.90.01.11</v>
      </c>
      <c r="R216" s="5" t="str">
        <f aca="false">G216</f>
        <v>INATIVOS E PENSIONISTAS SISTEMA PREVIDENCIÁRIO</v>
      </c>
      <c r="S216" s="2" t="str">
        <f aca="false">F216</f>
        <v>APO</v>
      </c>
      <c r="T216" s="56" t="n">
        <f aca="false">AA216</f>
        <v>158.31</v>
      </c>
      <c r="U216" s="57" t="n">
        <f aca="false">E216</f>
        <v>158.31</v>
      </c>
      <c r="V216" s="2" t="s">
        <v>686</v>
      </c>
      <c r="W216" s="14" t="str">
        <f aca="false">CONCATENATE(L216,V216,M216)</f>
        <v>41 - GRAT FUNCAO</v>
      </c>
      <c r="X216" s="24" t="s">
        <v>71</v>
      </c>
      <c r="Y216" s="2" t="str">
        <f aca="false">IFERROR(VLOOKUP(X216,INDICE!$A$2:$H$999,6,0),"VERBA NOVA")</f>
        <v>3.1.90.01</v>
      </c>
      <c r="Z216" s="2" t="str">
        <f aca="false">IFERROR(VLOOKUP(X216,INDICE!$A$2:$H$999,7,0),"VERBA NOVA")</f>
        <v>3.1.90.01.11</v>
      </c>
      <c r="AA216" s="13" t="n">
        <f aca="false">IF(K216="P",U216*1,U216*-1)</f>
        <v>158.31</v>
      </c>
      <c r="AB216" s="2" t="n">
        <f aca="false">IFERROR(VLOOKUP(R216,INDICE!$I$2:$J$999,2,0),"VERBA NOVA")</f>
        <v>9005</v>
      </c>
    </row>
    <row r="217" customFormat="false" ht="14.65" hidden="false" customHeight="false" outlineLevel="0" collapsed="false">
      <c r="A217" s="2" t="s">
        <v>11</v>
      </c>
      <c r="B217" s="2" t="n">
        <v>44</v>
      </c>
      <c r="C217" s="1" t="s">
        <v>77</v>
      </c>
      <c r="D217" s="2" t="n">
        <v>46</v>
      </c>
      <c r="E217" s="2" t="n">
        <v>17537.72</v>
      </c>
      <c r="F217" s="2" t="s">
        <v>16</v>
      </c>
      <c r="G217" s="5" t="s">
        <v>33</v>
      </c>
      <c r="H217" s="54" t="n">
        <v>45282</v>
      </c>
      <c r="I217" s="2" t="n">
        <v>24</v>
      </c>
      <c r="J217" s="2" t="s">
        <v>685</v>
      </c>
      <c r="K217" s="2" t="str">
        <f aca="false">A217</f>
        <v>P</v>
      </c>
      <c r="L217" s="2" t="n">
        <f aca="false">B217</f>
        <v>44</v>
      </c>
      <c r="M217" s="14" t="str">
        <f aca="false">C217</f>
        <v>TEMPO COMPLEMENTAR</v>
      </c>
      <c r="N217" s="14" t="str">
        <f aca="false">W217</f>
        <v>44 - TEMPO COMPLEMENTAR</v>
      </c>
      <c r="O217" s="2" t="n">
        <f aca="false">AB217</f>
        <v>9005</v>
      </c>
      <c r="P217" s="2" t="str">
        <f aca="false">Y217</f>
        <v>3.1.90.01</v>
      </c>
      <c r="Q217" s="2" t="str">
        <f aca="false">Z217</f>
        <v>3.1.90.01.09</v>
      </c>
      <c r="R217" s="5" t="str">
        <f aca="false">G217</f>
        <v>INATIVOS E PENSIONISTAS SISTEMA PREVIDENCIÁRIO</v>
      </c>
      <c r="S217" s="2" t="str">
        <f aca="false">F217</f>
        <v>APO</v>
      </c>
      <c r="T217" s="56" t="n">
        <f aca="false">AA217</f>
        <v>17537.72</v>
      </c>
      <c r="U217" s="57" t="n">
        <f aca="false">E217</f>
        <v>17537.72</v>
      </c>
      <c r="V217" s="2" t="s">
        <v>686</v>
      </c>
      <c r="W217" s="14" t="str">
        <f aca="false">CONCATENATE(L217,V217,M217)</f>
        <v>44 - TEMPO COMPLEMENTAR</v>
      </c>
      <c r="X217" s="24" t="s">
        <v>76</v>
      </c>
      <c r="Y217" s="2" t="str">
        <f aca="false">IFERROR(VLOOKUP(X217,INDICE!$A$2:$H$999,6,0),"VERBA NOVA")</f>
        <v>3.1.90.01</v>
      </c>
      <c r="Z217" s="2" t="str">
        <f aca="false">IFERROR(VLOOKUP(X217,INDICE!$A$2:$H$999,7,0),"VERBA NOVA")</f>
        <v>3.1.90.01.09</v>
      </c>
      <c r="AA217" s="13" t="n">
        <f aca="false">IF(K217="P",U217*1,U217*-1)</f>
        <v>17537.72</v>
      </c>
      <c r="AB217" s="2" t="n">
        <f aca="false">IFERROR(VLOOKUP(R217,INDICE!$I$2:$J$999,2,0),"VERBA NOVA")</f>
        <v>9005</v>
      </c>
    </row>
    <row r="218" customFormat="false" ht="14.65" hidden="false" customHeight="false" outlineLevel="0" collapsed="false">
      <c r="A218" s="2" t="s">
        <v>11</v>
      </c>
      <c r="B218" s="2" t="n">
        <v>50</v>
      </c>
      <c r="C218" s="1" t="s">
        <v>704</v>
      </c>
      <c r="D218" s="2" t="n">
        <v>2</v>
      </c>
      <c r="E218" s="2" t="n">
        <v>6881.32</v>
      </c>
      <c r="F218" s="2" t="s">
        <v>16</v>
      </c>
      <c r="G218" s="5" t="s">
        <v>33</v>
      </c>
      <c r="H218" s="54" t="n">
        <v>45282</v>
      </c>
      <c r="I218" s="2" t="n">
        <v>24</v>
      </c>
      <c r="J218" s="2" t="s">
        <v>685</v>
      </c>
      <c r="K218" s="2" t="str">
        <f aca="false">A218</f>
        <v>P</v>
      </c>
      <c r="L218" s="2" t="n">
        <f aca="false">B218</f>
        <v>50</v>
      </c>
      <c r="M218" s="14" t="str">
        <f aca="false">C218</f>
        <v>GRAT PART EM COMISSAO</v>
      </c>
      <c r="N218" s="14" t="str">
        <f aca="false">W218</f>
        <v>50 - GRAT PART EM COMISSAO</v>
      </c>
      <c r="O218" s="2" t="n">
        <f aca="false">AB218</f>
        <v>9005</v>
      </c>
      <c r="P218" s="2" t="str">
        <f aca="false">Y218</f>
        <v>3.1.90.01</v>
      </c>
      <c r="Q218" s="2" t="str">
        <f aca="false">Z218</f>
        <v>3.1.90.01.11</v>
      </c>
      <c r="R218" s="5" t="str">
        <f aca="false">G218</f>
        <v>INATIVOS E PENSIONISTAS SISTEMA PREVIDENCIÁRIO</v>
      </c>
      <c r="S218" s="2" t="str">
        <f aca="false">F218</f>
        <v>APO</v>
      </c>
      <c r="T218" s="56" t="n">
        <f aca="false">AA218</f>
        <v>6881.32</v>
      </c>
      <c r="U218" s="57" t="n">
        <f aca="false">E218</f>
        <v>6881.32</v>
      </c>
      <c r="V218" s="2" t="s">
        <v>686</v>
      </c>
      <c r="W218" s="14" t="str">
        <f aca="false">CONCATENATE(L218,V218,M218)</f>
        <v>50 - GRAT PART EM COMISSAO</v>
      </c>
      <c r="X218" s="24" t="s">
        <v>84</v>
      </c>
      <c r="Y218" s="2" t="str">
        <f aca="false">IFERROR(VLOOKUP(X218,INDICE!$A$2:$H$999,6,0),"VERBA NOVA")</f>
        <v>3.1.90.01</v>
      </c>
      <c r="Z218" s="2" t="str">
        <f aca="false">IFERROR(VLOOKUP(X218,INDICE!$A$2:$H$999,7,0),"VERBA NOVA")</f>
        <v>3.1.90.01.11</v>
      </c>
      <c r="AA218" s="13" t="n">
        <f aca="false">IF(K218="P",U218*1,U218*-1)</f>
        <v>6881.32</v>
      </c>
      <c r="AB218" s="2" t="n">
        <f aca="false">IFERROR(VLOOKUP(R218,INDICE!$I$2:$J$999,2,0),"VERBA NOVA")</f>
        <v>9005</v>
      </c>
    </row>
    <row r="219" customFormat="false" ht="14.65" hidden="false" customHeight="false" outlineLevel="0" collapsed="false">
      <c r="A219" s="2" t="s">
        <v>11</v>
      </c>
      <c r="B219" s="2" t="n">
        <v>58</v>
      </c>
      <c r="C219" s="1" t="s">
        <v>94</v>
      </c>
      <c r="D219" s="2" t="n">
        <v>6</v>
      </c>
      <c r="E219" s="2" t="n">
        <v>3180.5</v>
      </c>
      <c r="F219" s="2" t="s">
        <v>16</v>
      </c>
      <c r="G219" s="5" t="s">
        <v>33</v>
      </c>
      <c r="H219" s="54" t="n">
        <v>45282</v>
      </c>
      <c r="I219" s="2" t="n">
        <v>24</v>
      </c>
      <c r="J219" s="2" t="s">
        <v>685</v>
      </c>
      <c r="K219" s="2" t="str">
        <f aca="false">A219</f>
        <v>P</v>
      </c>
      <c r="L219" s="2" t="n">
        <f aca="false">B219</f>
        <v>58</v>
      </c>
      <c r="M219" s="14" t="str">
        <f aca="false">C219</f>
        <v>SERVICOS RELEVANTES</v>
      </c>
      <c r="N219" s="14" t="str">
        <f aca="false">W219</f>
        <v>58 - SERVICOS RELEVANTES</v>
      </c>
      <c r="O219" s="2" t="n">
        <f aca="false">AB219</f>
        <v>9005</v>
      </c>
      <c r="P219" s="2" t="str">
        <f aca="false">Y219</f>
        <v>3.1.90.01</v>
      </c>
      <c r="Q219" s="2" t="str">
        <f aca="false">Z219</f>
        <v>3.1.90.01.10</v>
      </c>
      <c r="R219" s="5" t="str">
        <f aca="false">G219</f>
        <v>INATIVOS E PENSIONISTAS SISTEMA PREVIDENCIÁRIO</v>
      </c>
      <c r="S219" s="2" t="str">
        <f aca="false">F219</f>
        <v>APO</v>
      </c>
      <c r="T219" s="56" t="n">
        <f aca="false">AA219</f>
        <v>3180.5</v>
      </c>
      <c r="U219" s="57" t="n">
        <f aca="false">E219</f>
        <v>3180.5</v>
      </c>
      <c r="V219" s="2" t="s">
        <v>686</v>
      </c>
      <c r="W219" s="14" t="str">
        <f aca="false">CONCATENATE(L219,V219,M219)</f>
        <v>58 - SERVICOS RELEVANTES</v>
      </c>
      <c r="X219" s="24" t="s">
        <v>93</v>
      </c>
      <c r="Y219" s="2" t="str">
        <f aca="false">IFERROR(VLOOKUP(X219,INDICE!$A$2:$H$999,6,0),"VERBA NOVA")</f>
        <v>3.1.90.01</v>
      </c>
      <c r="Z219" s="2" t="str">
        <f aca="false">IFERROR(VLOOKUP(X219,INDICE!$A$2:$H$999,7,0),"VERBA NOVA")</f>
        <v>3.1.90.01.10</v>
      </c>
      <c r="AA219" s="13" t="n">
        <f aca="false">IF(K219="P",U219*1,U219*-1)</f>
        <v>3180.5</v>
      </c>
      <c r="AB219" s="2" t="n">
        <f aca="false">IFERROR(VLOOKUP(R219,INDICE!$I$2:$J$999,2,0),"VERBA NOVA")</f>
        <v>9005</v>
      </c>
    </row>
    <row r="220" customFormat="false" ht="14.65" hidden="false" customHeight="false" outlineLevel="0" collapsed="false">
      <c r="A220" s="2" t="s">
        <v>11</v>
      </c>
      <c r="B220" s="2" t="n">
        <v>64</v>
      </c>
      <c r="C220" s="1" t="s">
        <v>102</v>
      </c>
      <c r="D220" s="2" t="n">
        <v>4</v>
      </c>
      <c r="E220" s="2" t="n">
        <v>1205.68</v>
      </c>
      <c r="F220" s="2" t="s">
        <v>16</v>
      </c>
      <c r="G220" s="5" t="s">
        <v>33</v>
      </c>
      <c r="H220" s="54" t="n">
        <v>45282</v>
      </c>
      <c r="I220" s="2" t="n">
        <v>24</v>
      </c>
      <c r="J220" s="2" t="s">
        <v>685</v>
      </c>
      <c r="K220" s="2" t="str">
        <f aca="false">A220</f>
        <v>P</v>
      </c>
      <c r="L220" s="2" t="n">
        <f aca="false">B220</f>
        <v>64</v>
      </c>
      <c r="M220" s="14" t="str">
        <f aca="false">C220</f>
        <v>ESTABILIDADE EM COMISSOES</v>
      </c>
      <c r="N220" s="14" t="str">
        <f aca="false">W220</f>
        <v>64 - ESTABILIDADE EM COMISSOES</v>
      </c>
      <c r="O220" s="2" t="n">
        <f aca="false">AB220</f>
        <v>9005</v>
      </c>
      <c r="P220" s="2" t="str">
        <f aca="false">Y220</f>
        <v>3.1.90.01</v>
      </c>
      <c r="Q220" s="2" t="str">
        <f aca="false">Z220</f>
        <v>3.1.90.01.05</v>
      </c>
      <c r="R220" s="5" t="str">
        <f aca="false">G220</f>
        <v>INATIVOS E PENSIONISTAS SISTEMA PREVIDENCIÁRIO</v>
      </c>
      <c r="S220" s="2" t="str">
        <f aca="false">F220</f>
        <v>APO</v>
      </c>
      <c r="T220" s="56" t="n">
        <f aca="false">AA220</f>
        <v>1205.68</v>
      </c>
      <c r="U220" s="57" t="n">
        <f aca="false">E220</f>
        <v>1205.68</v>
      </c>
      <c r="V220" s="2" t="s">
        <v>686</v>
      </c>
      <c r="W220" s="14" t="str">
        <f aca="false">CONCATENATE(L220,V220,M220)</f>
        <v>64 - ESTABILIDADE EM COMISSOES</v>
      </c>
      <c r="X220" s="24" t="s">
        <v>101</v>
      </c>
      <c r="Y220" s="2" t="str">
        <f aca="false">IFERROR(VLOOKUP(X220,INDICE!$A$2:$H$999,6,0),"VERBA NOVA")</f>
        <v>3.1.90.01</v>
      </c>
      <c r="Z220" s="2" t="str">
        <f aca="false">IFERROR(VLOOKUP(X220,INDICE!$A$2:$H$999,7,0),"VERBA NOVA")</f>
        <v>3.1.90.01.05</v>
      </c>
      <c r="AA220" s="13" t="n">
        <f aca="false">IF(K220="P",U220*1,U220*-1)</f>
        <v>1205.68</v>
      </c>
      <c r="AB220" s="2" t="n">
        <f aca="false">IFERROR(VLOOKUP(R220,INDICE!$I$2:$J$999,2,0),"VERBA NOVA")</f>
        <v>9005</v>
      </c>
    </row>
    <row r="221" customFormat="false" ht="14.65" hidden="false" customHeight="false" outlineLevel="0" collapsed="false">
      <c r="A221" s="2" t="s">
        <v>11</v>
      </c>
      <c r="B221" s="2" t="n">
        <v>68</v>
      </c>
      <c r="C221" s="1" t="s">
        <v>110</v>
      </c>
      <c r="D221" s="2" t="n">
        <v>7</v>
      </c>
      <c r="E221" s="2" t="n">
        <v>2375.26</v>
      </c>
      <c r="F221" s="2" t="s">
        <v>16</v>
      </c>
      <c r="G221" s="5" t="s">
        <v>33</v>
      </c>
      <c r="H221" s="54" t="n">
        <v>45282</v>
      </c>
      <c r="I221" s="2" t="n">
        <v>24</v>
      </c>
      <c r="J221" s="2" t="s">
        <v>685</v>
      </c>
      <c r="K221" s="2" t="str">
        <f aca="false">A221</f>
        <v>P</v>
      </c>
      <c r="L221" s="2" t="n">
        <f aca="false">B221</f>
        <v>68</v>
      </c>
      <c r="M221" s="14" t="str">
        <f aca="false">C221</f>
        <v>ENCARGO DE GABINETE</v>
      </c>
      <c r="N221" s="14" t="str">
        <f aca="false">W221</f>
        <v>68 - ENCARGO DE GABINETE</v>
      </c>
      <c r="O221" s="2" t="n">
        <f aca="false">AB221</f>
        <v>9005</v>
      </c>
      <c r="P221" s="2" t="str">
        <f aca="false">Y221</f>
        <v>3.1.90.01</v>
      </c>
      <c r="Q221" s="2" t="str">
        <f aca="false">Z221</f>
        <v>3.1.90.01.10</v>
      </c>
      <c r="R221" s="5" t="str">
        <f aca="false">G221</f>
        <v>INATIVOS E PENSIONISTAS SISTEMA PREVIDENCIÁRIO</v>
      </c>
      <c r="S221" s="2" t="str">
        <f aca="false">F221</f>
        <v>APO</v>
      </c>
      <c r="T221" s="56" t="n">
        <f aca="false">AA221</f>
        <v>2375.26</v>
      </c>
      <c r="U221" s="57" t="n">
        <f aca="false">E221</f>
        <v>2375.26</v>
      </c>
      <c r="V221" s="2" t="s">
        <v>686</v>
      </c>
      <c r="W221" s="14" t="str">
        <f aca="false">CONCATENATE(L221,V221,M221)</f>
        <v>68 - ENCARGO DE GABINETE</v>
      </c>
      <c r="X221" s="24" t="s">
        <v>109</v>
      </c>
      <c r="Y221" s="2" t="str">
        <f aca="false">IFERROR(VLOOKUP(X221,INDICE!$A$2:$H$999,6,0),"VERBA NOVA")</f>
        <v>3.1.90.01</v>
      </c>
      <c r="Z221" s="2" t="str">
        <f aca="false">IFERROR(VLOOKUP(X221,INDICE!$A$2:$H$999,7,0),"VERBA NOVA")</f>
        <v>3.1.90.01.10</v>
      </c>
      <c r="AA221" s="13" t="n">
        <f aca="false">IF(K221="P",U221*1,U221*-1)</f>
        <v>2375.26</v>
      </c>
      <c r="AB221" s="2" t="n">
        <f aca="false">IFERROR(VLOOKUP(R221,INDICE!$I$2:$J$999,2,0),"VERBA NOVA")</f>
        <v>9005</v>
      </c>
    </row>
    <row r="222" customFormat="false" ht="14.65" hidden="false" customHeight="false" outlineLevel="0" collapsed="false">
      <c r="A222" s="2" t="s">
        <v>11</v>
      </c>
      <c r="B222" s="2" t="n">
        <v>82</v>
      </c>
      <c r="C222" s="1" t="s">
        <v>124</v>
      </c>
      <c r="D222" s="2" t="n">
        <v>15</v>
      </c>
      <c r="E222" s="2" t="n">
        <v>32526.18</v>
      </c>
      <c r="F222" s="2" t="s">
        <v>16</v>
      </c>
      <c r="G222" s="5" t="s">
        <v>33</v>
      </c>
      <c r="H222" s="54" t="n">
        <v>45282</v>
      </c>
      <c r="I222" s="2" t="n">
        <v>24</v>
      </c>
      <c r="J222" s="2" t="s">
        <v>685</v>
      </c>
      <c r="K222" s="2" t="str">
        <f aca="false">A222</f>
        <v>P</v>
      </c>
      <c r="L222" s="2" t="n">
        <f aca="false">B222</f>
        <v>82</v>
      </c>
      <c r="M222" s="14" t="str">
        <f aca="false">C222</f>
        <v>GRAT SAUDE DA FAMILIA</v>
      </c>
      <c r="N222" s="14" t="str">
        <f aca="false">W222</f>
        <v>82 - GRAT SAUDE DA FAMILIA</v>
      </c>
      <c r="O222" s="2" t="n">
        <f aca="false">AB222</f>
        <v>9005</v>
      </c>
      <c r="P222" s="2" t="str">
        <f aca="false">Y222</f>
        <v>3.1.90.01</v>
      </c>
      <c r="Q222" s="2" t="str">
        <f aca="false">Z222</f>
        <v>3.1.90.01.10</v>
      </c>
      <c r="R222" s="5" t="str">
        <f aca="false">G222</f>
        <v>INATIVOS E PENSIONISTAS SISTEMA PREVIDENCIÁRIO</v>
      </c>
      <c r="S222" s="2" t="str">
        <f aca="false">F222</f>
        <v>APO</v>
      </c>
      <c r="T222" s="56" t="n">
        <f aca="false">AA222</f>
        <v>32526.18</v>
      </c>
      <c r="U222" s="57" t="n">
        <f aca="false">E222</f>
        <v>32526.18</v>
      </c>
      <c r="V222" s="2" t="s">
        <v>686</v>
      </c>
      <c r="W222" s="14" t="str">
        <f aca="false">CONCATENATE(L222,V222,M222)</f>
        <v>82 - GRAT SAUDE DA FAMILIA</v>
      </c>
      <c r="X222" s="24" t="s">
        <v>123</v>
      </c>
      <c r="Y222" s="2" t="str">
        <f aca="false">IFERROR(VLOOKUP(X222,INDICE!$A$2:$H$999,6,0),"VERBA NOVA")</f>
        <v>3.1.90.01</v>
      </c>
      <c r="Z222" s="2" t="str">
        <f aca="false">IFERROR(VLOOKUP(X222,INDICE!$A$2:$H$999,7,0),"VERBA NOVA")</f>
        <v>3.1.90.01.10</v>
      </c>
      <c r="AA222" s="13" t="n">
        <f aca="false">IF(K222="P",U222*1,U222*-1)</f>
        <v>32526.18</v>
      </c>
      <c r="AB222" s="2" t="n">
        <f aca="false">IFERROR(VLOOKUP(R222,INDICE!$I$2:$J$999,2,0),"VERBA NOVA")</f>
        <v>9005</v>
      </c>
    </row>
    <row r="223" customFormat="false" ht="14.65" hidden="false" customHeight="false" outlineLevel="0" collapsed="false">
      <c r="A223" s="2" t="s">
        <v>11</v>
      </c>
      <c r="B223" s="2" t="n">
        <v>94</v>
      </c>
      <c r="C223" s="1" t="s">
        <v>137</v>
      </c>
      <c r="D223" s="2" t="n">
        <v>51</v>
      </c>
      <c r="E223" s="2" t="n">
        <v>6963.27</v>
      </c>
      <c r="F223" s="2" t="s">
        <v>16</v>
      </c>
      <c r="G223" s="5" t="s">
        <v>33</v>
      </c>
      <c r="H223" s="54" t="n">
        <v>45282</v>
      </c>
      <c r="I223" s="2" t="n">
        <v>24</v>
      </c>
      <c r="J223" s="2" t="s">
        <v>685</v>
      </c>
      <c r="K223" s="2" t="str">
        <f aca="false">A223</f>
        <v>P</v>
      </c>
      <c r="L223" s="2" t="n">
        <f aca="false">B223</f>
        <v>94</v>
      </c>
      <c r="M223" s="14" t="str">
        <f aca="false">C223</f>
        <v>EXERCICIO DA PROFISSAO</v>
      </c>
      <c r="N223" s="14" t="str">
        <f aca="false">W223</f>
        <v>94 - EXERCICIO DA PROFISSAO</v>
      </c>
      <c r="O223" s="2" t="n">
        <f aca="false">AB223</f>
        <v>9005</v>
      </c>
      <c r="P223" s="2" t="str">
        <f aca="false">Y223</f>
        <v>3.1.90.01</v>
      </c>
      <c r="Q223" s="2" t="str">
        <f aca="false">Z223</f>
        <v>3.1.90.01.10</v>
      </c>
      <c r="R223" s="5" t="str">
        <f aca="false">G223</f>
        <v>INATIVOS E PENSIONISTAS SISTEMA PREVIDENCIÁRIO</v>
      </c>
      <c r="S223" s="2" t="str">
        <f aca="false">F223</f>
        <v>APO</v>
      </c>
      <c r="T223" s="56" t="n">
        <f aca="false">AA223</f>
        <v>6963.27</v>
      </c>
      <c r="U223" s="57" t="n">
        <f aca="false">E223</f>
        <v>6963.27</v>
      </c>
      <c r="V223" s="2" t="s">
        <v>686</v>
      </c>
      <c r="W223" s="14" t="str">
        <f aca="false">CONCATENATE(L223,V223,M223)</f>
        <v>94 - EXERCICIO DA PROFISSAO</v>
      </c>
      <c r="X223" s="24" t="s">
        <v>136</v>
      </c>
      <c r="Y223" s="2" t="str">
        <f aca="false">IFERROR(VLOOKUP(X223,INDICE!$A$2:$H$999,6,0),"VERBA NOVA")</f>
        <v>3.1.90.01</v>
      </c>
      <c r="Z223" s="2" t="str">
        <f aca="false">IFERROR(VLOOKUP(X223,INDICE!$A$2:$H$999,7,0),"VERBA NOVA")</f>
        <v>3.1.90.01.10</v>
      </c>
      <c r="AA223" s="13" t="n">
        <f aca="false">IF(K223="P",U223*1,U223*-1)</f>
        <v>6963.27</v>
      </c>
      <c r="AB223" s="2" t="n">
        <f aca="false">IFERROR(VLOOKUP(R223,INDICE!$I$2:$J$999,2,0),"VERBA NOVA")</f>
        <v>9005</v>
      </c>
    </row>
    <row r="224" customFormat="false" ht="14.65" hidden="false" customHeight="false" outlineLevel="0" collapsed="false">
      <c r="A224" s="2" t="s">
        <v>11</v>
      </c>
      <c r="B224" s="2" t="n">
        <v>104</v>
      </c>
      <c r="C224" s="1" t="s">
        <v>147</v>
      </c>
      <c r="D224" s="2" t="n">
        <v>1</v>
      </c>
      <c r="E224" s="2" t="n">
        <v>54.15</v>
      </c>
      <c r="F224" s="2" t="s">
        <v>16</v>
      </c>
      <c r="G224" s="5" t="s">
        <v>33</v>
      </c>
      <c r="H224" s="54" t="n">
        <v>45282</v>
      </c>
      <c r="I224" s="2" t="n">
        <v>24</v>
      </c>
      <c r="J224" s="2" t="s">
        <v>685</v>
      </c>
      <c r="K224" s="2" t="str">
        <f aca="false">A224</f>
        <v>P</v>
      </c>
      <c r="L224" s="2" t="n">
        <f aca="false">B224</f>
        <v>104</v>
      </c>
      <c r="M224" s="14" t="str">
        <f aca="false">C224</f>
        <v>QUEBRA DE CAIXA</v>
      </c>
      <c r="N224" s="14" t="str">
        <f aca="false">W224</f>
        <v>104 - QUEBRA DE CAIXA</v>
      </c>
      <c r="O224" s="2" t="n">
        <f aca="false">AB224</f>
        <v>9005</v>
      </c>
      <c r="P224" s="2" t="str">
        <f aca="false">Y224</f>
        <v>3.1.90.01</v>
      </c>
      <c r="Q224" s="2" t="str">
        <f aca="false">Z224</f>
        <v>3.1.90.01.09</v>
      </c>
      <c r="R224" s="5" t="str">
        <f aca="false">G224</f>
        <v>INATIVOS E PENSIONISTAS SISTEMA PREVIDENCIÁRIO</v>
      </c>
      <c r="S224" s="2" t="str">
        <f aca="false">F224</f>
        <v>APO</v>
      </c>
      <c r="T224" s="56" t="n">
        <f aca="false">AA224</f>
        <v>54.15</v>
      </c>
      <c r="U224" s="57" t="n">
        <f aca="false">E224</f>
        <v>54.15</v>
      </c>
      <c r="V224" s="2" t="s">
        <v>686</v>
      </c>
      <c r="W224" s="14" t="str">
        <f aca="false">CONCATENATE(L224,V224,M224)</f>
        <v>104 - QUEBRA DE CAIXA</v>
      </c>
      <c r="X224" s="24" t="s">
        <v>146</v>
      </c>
      <c r="Y224" s="2" t="str">
        <f aca="false">IFERROR(VLOOKUP(X224,INDICE!$A$2:$H$999,6,0),"VERBA NOVA")</f>
        <v>3.1.90.01</v>
      </c>
      <c r="Z224" s="2" t="str">
        <f aca="false">IFERROR(VLOOKUP(X224,INDICE!$A$2:$H$999,7,0),"VERBA NOVA")</f>
        <v>3.1.90.01.09</v>
      </c>
      <c r="AA224" s="13" t="n">
        <f aca="false">IF(K224="P",U224*1,U224*-1)</f>
        <v>54.15</v>
      </c>
      <c r="AB224" s="2" t="n">
        <f aca="false">IFERROR(VLOOKUP(R224,INDICE!$I$2:$J$999,2,0),"VERBA NOVA")</f>
        <v>9005</v>
      </c>
    </row>
    <row r="225" customFormat="false" ht="14.65" hidden="false" customHeight="false" outlineLevel="0" collapsed="false">
      <c r="A225" s="2" t="s">
        <v>11</v>
      </c>
      <c r="B225" s="2" t="n">
        <v>131</v>
      </c>
      <c r="C225" s="1" t="s">
        <v>166</v>
      </c>
      <c r="D225" s="2" t="n">
        <v>683</v>
      </c>
      <c r="E225" s="2" t="n">
        <v>449870.14</v>
      </c>
      <c r="F225" s="2" t="s">
        <v>16</v>
      </c>
      <c r="G225" s="5" t="s">
        <v>33</v>
      </c>
      <c r="H225" s="54" t="n">
        <v>45282</v>
      </c>
      <c r="I225" s="2" t="n">
        <v>24</v>
      </c>
      <c r="J225" s="2" t="s">
        <v>685</v>
      </c>
      <c r="K225" s="2" t="str">
        <f aca="false">A225</f>
        <v>P</v>
      </c>
      <c r="L225" s="2" t="n">
        <f aca="false">B225</f>
        <v>131</v>
      </c>
      <c r="M225" s="14" t="str">
        <f aca="false">C225</f>
        <v>QUINQUENIO</v>
      </c>
      <c r="N225" s="14" t="str">
        <f aca="false">W225</f>
        <v>131 - QUINQUENIO</v>
      </c>
      <c r="O225" s="2" t="n">
        <f aca="false">AB225</f>
        <v>9005</v>
      </c>
      <c r="P225" s="2" t="str">
        <f aca="false">Y225</f>
        <v>3.1.90.01</v>
      </c>
      <c r="Q225" s="2" t="str">
        <f aca="false">Z225</f>
        <v>3.1.90.01.34</v>
      </c>
      <c r="R225" s="5" t="str">
        <f aca="false">G225</f>
        <v>INATIVOS E PENSIONISTAS SISTEMA PREVIDENCIÁRIO</v>
      </c>
      <c r="S225" s="2" t="str">
        <f aca="false">F225</f>
        <v>APO</v>
      </c>
      <c r="T225" s="56" t="n">
        <f aca="false">AA225</f>
        <v>449870.14</v>
      </c>
      <c r="U225" s="57" t="n">
        <f aca="false">E225</f>
        <v>449870.14</v>
      </c>
      <c r="V225" s="2" t="s">
        <v>686</v>
      </c>
      <c r="W225" s="14" t="str">
        <f aca="false">CONCATENATE(L225,V225,M225)</f>
        <v>131 - QUINQUENIO</v>
      </c>
      <c r="X225" s="24" t="s">
        <v>165</v>
      </c>
      <c r="Y225" s="2" t="str">
        <f aca="false">IFERROR(VLOOKUP(X225,INDICE!$A$2:$H$999,6,0),"VERBA NOVA")</f>
        <v>3.1.90.01</v>
      </c>
      <c r="Z225" s="2" t="str">
        <f aca="false">IFERROR(VLOOKUP(X225,INDICE!$A$2:$H$999,7,0),"VERBA NOVA")</f>
        <v>3.1.90.01.34</v>
      </c>
      <c r="AA225" s="13" t="n">
        <f aca="false">IF(K225="P",U225*1,U225*-1)</f>
        <v>449870.14</v>
      </c>
      <c r="AB225" s="2" t="n">
        <f aca="false">IFERROR(VLOOKUP(R225,INDICE!$I$2:$J$999,2,0),"VERBA NOVA")</f>
        <v>9005</v>
      </c>
    </row>
    <row r="226" customFormat="false" ht="14.65" hidden="false" customHeight="false" outlineLevel="0" collapsed="false">
      <c r="A226" s="2" t="s">
        <v>11</v>
      </c>
      <c r="B226" s="2" t="n">
        <v>133</v>
      </c>
      <c r="C226" s="1" t="s">
        <v>171</v>
      </c>
      <c r="D226" s="2" t="n">
        <v>196</v>
      </c>
      <c r="E226" s="2" t="n">
        <v>44930.71</v>
      </c>
      <c r="F226" s="2" t="s">
        <v>16</v>
      </c>
      <c r="G226" s="5" t="s">
        <v>33</v>
      </c>
      <c r="H226" s="54" t="n">
        <v>45282</v>
      </c>
      <c r="I226" s="2" t="n">
        <v>24</v>
      </c>
      <c r="J226" s="2" t="s">
        <v>685</v>
      </c>
      <c r="K226" s="2" t="str">
        <f aca="false">A226</f>
        <v>P</v>
      </c>
      <c r="L226" s="2" t="n">
        <f aca="false">B226</f>
        <v>133</v>
      </c>
      <c r="M226" s="14" t="str">
        <f aca="false">C226</f>
        <v>INSALUBRIDADE</v>
      </c>
      <c r="N226" s="14" t="str">
        <f aca="false">W226</f>
        <v>133 - INSALUBRIDADE</v>
      </c>
      <c r="O226" s="2" t="n">
        <f aca="false">AB226</f>
        <v>9005</v>
      </c>
      <c r="P226" s="2" t="str">
        <f aca="false">Y226</f>
        <v>3.1.90.01</v>
      </c>
      <c r="Q226" s="2" t="str">
        <f aca="false">Z226</f>
        <v>3.1.90.01.09</v>
      </c>
      <c r="R226" s="5" t="str">
        <f aca="false">G226</f>
        <v>INATIVOS E PENSIONISTAS SISTEMA PREVIDENCIÁRIO</v>
      </c>
      <c r="S226" s="2" t="str">
        <f aca="false">F226</f>
        <v>APO</v>
      </c>
      <c r="T226" s="56" t="n">
        <f aca="false">AA226</f>
        <v>44930.71</v>
      </c>
      <c r="U226" s="57" t="n">
        <f aca="false">E226</f>
        <v>44930.71</v>
      </c>
      <c r="V226" s="2" t="s">
        <v>686</v>
      </c>
      <c r="W226" s="14" t="str">
        <f aca="false">CONCATENATE(L226,V226,M226)</f>
        <v>133 - INSALUBRIDADE</v>
      </c>
      <c r="X226" s="24" t="s">
        <v>170</v>
      </c>
      <c r="Y226" s="2" t="str">
        <f aca="false">IFERROR(VLOOKUP(X226,INDICE!$A$2:$H$999,6,0),"VERBA NOVA")</f>
        <v>3.1.90.01</v>
      </c>
      <c r="Z226" s="2" t="str">
        <f aca="false">IFERROR(VLOOKUP(X226,INDICE!$A$2:$H$999,7,0),"VERBA NOVA")</f>
        <v>3.1.90.01.09</v>
      </c>
      <c r="AA226" s="13" t="n">
        <f aca="false">IF(K226="P",U226*1,U226*-1)</f>
        <v>44930.71</v>
      </c>
      <c r="AB226" s="2" t="n">
        <f aca="false">IFERROR(VLOOKUP(R226,INDICE!$I$2:$J$999,2,0),"VERBA NOVA")</f>
        <v>9005</v>
      </c>
    </row>
    <row r="227" customFormat="false" ht="14.65" hidden="false" customHeight="false" outlineLevel="0" collapsed="false">
      <c r="A227" s="2" t="s">
        <v>11</v>
      </c>
      <c r="B227" s="2" t="n">
        <v>136</v>
      </c>
      <c r="C227" s="1" t="s">
        <v>715</v>
      </c>
      <c r="D227" s="2" t="n">
        <v>20</v>
      </c>
      <c r="E227" s="2" t="n">
        <v>19731.24</v>
      </c>
      <c r="F227" s="2" t="s">
        <v>16</v>
      </c>
      <c r="G227" s="5" t="s">
        <v>33</v>
      </c>
      <c r="H227" s="54" t="n">
        <v>45282</v>
      </c>
      <c r="I227" s="2" t="n">
        <v>24</v>
      </c>
      <c r="J227" s="2" t="s">
        <v>685</v>
      </c>
      <c r="K227" s="2" t="str">
        <f aca="false">A227</f>
        <v>P</v>
      </c>
      <c r="L227" s="2" t="n">
        <f aca="false">B227</f>
        <v>136</v>
      </c>
      <c r="M227" s="14" t="str">
        <f aca="false">C227</f>
        <v>ADIC RISCO VIDA SEG PATRI</v>
      </c>
      <c r="N227" s="14" t="str">
        <f aca="false">W227</f>
        <v>136 - ADIC RISCO VIDA SEG PATRI</v>
      </c>
      <c r="O227" s="2" t="n">
        <f aca="false">AB227</f>
        <v>9005</v>
      </c>
      <c r="P227" s="2" t="str">
        <f aca="false">Y227</f>
        <v>3.1.90.01</v>
      </c>
      <c r="Q227" s="2" t="str">
        <f aca="false">Z227</f>
        <v>3.1.90.01.09</v>
      </c>
      <c r="R227" s="5" t="str">
        <f aca="false">G227</f>
        <v>INATIVOS E PENSIONISTAS SISTEMA PREVIDENCIÁRIO</v>
      </c>
      <c r="S227" s="2" t="str">
        <f aca="false">F227</f>
        <v>APO</v>
      </c>
      <c r="T227" s="56" t="n">
        <f aca="false">AA227</f>
        <v>19731.24</v>
      </c>
      <c r="U227" s="57" t="n">
        <f aca="false">E227</f>
        <v>19731.24</v>
      </c>
      <c r="V227" s="2" t="s">
        <v>686</v>
      </c>
      <c r="W227" s="14" t="str">
        <f aca="false">CONCATENATE(L227,V227,M227)</f>
        <v>136 - ADIC RISCO VIDA SEG PATRI</v>
      </c>
      <c r="X227" s="24" t="s">
        <v>174</v>
      </c>
      <c r="Y227" s="2" t="str">
        <f aca="false">IFERROR(VLOOKUP(X227,INDICE!$A$2:$H$999,6,0),"VERBA NOVA")</f>
        <v>3.1.90.01</v>
      </c>
      <c r="Z227" s="2" t="str">
        <f aca="false">IFERROR(VLOOKUP(X227,INDICE!$A$2:$H$999,7,0),"VERBA NOVA")</f>
        <v>3.1.90.01.09</v>
      </c>
      <c r="AA227" s="13" t="n">
        <f aca="false">IF(K227="P",U227*1,U227*-1)</f>
        <v>19731.24</v>
      </c>
      <c r="AB227" s="2" t="n">
        <f aca="false">IFERROR(VLOOKUP(R227,INDICE!$I$2:$J$999,2,0),"VERBA NOVA")</f>
        <v>9005</v>
      </c>
    </row>
    <row r="228" customFormat="false" ht="14.65" hidden="false" customHeight="false" outlineLevel="0" collapsed="false">
      <c r="A228" s="2" t="s">
        <v>11</v>
      </c>
      <c r="B228" s="2" t="n">
        <v>141</v>
      </c>
      <c r="C228" s="1" t="s">
        <v>181</v>
      </c>
      <c r="D228" s="2" t="n">
        <v>2</v>
      </c>
      <c r="E228" s="2" t="n">
        <v>551.94</v>
      </c>
      <c r="F228" s="2" t="s">
        <v>16</v>
      </c>
      <c r="G228" s="5" t="s">
        <v>33</v>
      </c>
      <c r="H228" s="54" t="n">
        <v>45282</v>
      </c>
      <c r="I228" s="2" t="n">
        <v>24</v>
      </c>
      <c r="J228" s="2" t="s">
        <v>685</v>
      </c>
      <c r="K228" s="2" t="str">
        <f aca="false">A228</f>
        <v>P</v>
      </c>
      <c r="L228" s="2" t="n">
        <f aca="false">B228</f>
        <v>141</v>
      </c>
      <c r="M228" s="14" t="str">
        <f aca="false">C228</f>
        <v>ADICIONAL DE PLANTAO</v>
      </c>
      <c r="N228" s="14" t="str">
        <f aca="false">W228</f>
        <v>141 - ADICIONAL DE PLANTAO</v>
      </c>
      <c r="O228" s="2" t="n">
        <f aca="false">AB228</f>
        <v>9005</v>
      </c>
      <c r="P228" s="2" t="str">
        <f aca="false">Y228</f>
        <v>3.1.90.01</v>
      </c>
      <c r="Q228" s="2" t="str">
        <f aca="false">Z228</f>
        <v>3.1.90.01.99</v>
      </c>
      <c r="R228" s="5" t="str">
        <f aca="false">G228</f>
        <v>INATIVOS E PENSIONISTAS SISTEMA PREVIDENCIÁRIO</v>
      </c>
      <c r="S228" s="2" t="str">
        <f aca="false">F228</f>
        <v>APO</v>
      </c>
      <c r="T228" s="56" t="n">
        <f aca="false">AA228</f>
        <v>551.94</v>
      </c>
      <c r="U228" s="57" t="n">
        <f aca="false">E228</f>
        <v>551.94</v>
      </c>
      <c r="V228" s="2" t="s">
        <v>686</v>
      </c>
      <c r="W228" s="14" t="str">
        <f aca="false">CONCATENATE(L228,V228,M228)</f>
        <v>141 - ADICIONAL DE PLANTAO</v>
      </c>
      <c r="X228" s="24" t="s">
        <v>180</v>
      </c>
      <c r="Y228" s="2" t="str">
        <f aca="false">IFERROR(VLOOKUP(X228,INDICE!$A$2:$H$999,6,0),"VERBA NOVA")</f>
        <v>3.1.90.01</v>
      </c>
      <c r="Z228" s="2" t="str">
        <f aca="false">IFERROR(VLOOKUP(X228,INDICE!$A$2:$H$999,7,0),"VERBA NOVA")</f>
        <v>3.1.90.01.99</v>
      </c>
      <c r="AA228" s="13" t="n">
        <f aca="false">IF(K228="P",U228*1,U228*-1)</f>
        <v>551.94</v>
      </c>
      <c r="AB228" s="2" t="n">
        <f aca="false">IFERROR(VLOOKUP(R228,INDICE!$I$2:$J$999,2,0),"VERBA NOVA")</f>
        <v>9005</v>
      </c>
    </row>
    <row r="229" customFormat="false" ht="14.65" hidden="false" customHeight="false" outlineLevel="0" collapsed="false">
      <c r="A229" s="2" t="s">
        <v>11</v>
      </c>
      <c r="B229" s="2" t="n">
        <v>147</v>
      </c>
      <c r="C229" s="1" t="s">
        <v>716</v>
      </c>
      <c r="D229" s="2" t="n">
        <v>11</v>
      </c>
      <c r="E229" s="2" t="n">
        <v>176.22</v>
      </c>
      <c r="F229" s="2" t="s">
        <v>16</v>
      </c>
      <c r="G229" s="5" t="s">
        <v>33</v>
      </c>
      <c r="H229" s="54" t="n">
        <v>45282</v>
      </c>
      <c r="I229" s="2" t="n">
        <v>24</v>
      </c>
      <c r="J229" s="2" t="s">
        <v>685</v>
      </c>
      <c r="K229" s="2" t="str">
        <f aca="false">A229</f>
        <v>P</v>
      </c>
      <c r="L229" s="2" t="n">
        <f aca="false">B229</f>
        <v>147</v>
      </c>
      <c r="M229" s="14" t="str">
        <f aca="false">C229</f>
        <v>ADICIONAL 10 LEI15429 90</v>
      </c>
      <c r="N229" s="14" t="str">
        <f aca="false">W229</f>
        <v>147 - ADICIONAL 10 LEI15429 90</v>
      </c>
      <c r="O229" s="2" t="n">
        <f aca="false">AB229</f>
        <v>9005</v>
      </c>
      <c r="P229" s="2" t="str">
        <f aca="false">Y229</f>
        <v>3.1.90.01</v>
      </c>
      <c r="Q229" s="2" t="str">
        <f aca="false">Z229</f>
        <v>3.1.90.01.10</v>
      </c>
      <c r="R229" s="5" t="str">
        <f aca="false">G229</f>
        <v>INATIVOS E PENSIONISTAS SISTEMA PREVIDENCIÁRIO</v>
      </c>
      <c r="S229" s="2" t="str">
        <f aca="false">F229</f>
        <v>APO</v>
      </c>
      <c r="T229" s="56" t="n">
        <f aca="false">AA229</f>
        <v>176.22</v>
      </c>
      <c r="U229" s="57" t="n">
        <f aca="false">E229</f>
        <v>176.22</v>
      </c>
      <c r="V229" s="2" t="s">
        <v>686</v>
      </c>
      <c r="W229" s="14" t="str">
        <f aca="false">CONCATENATE(L229,V229,M229)</f>
        <v>147 - ADICIONAL 10 LEI15429 90</v>
      </c>
      <c r="X229" s="24" t="s">
        <v>189</v>
      </c>
      <c r="Y229" s="2" t="str">
        <f aca="false">IFERROR(VLOOKUP(X229,INDICE!$A$2:$H$999,6,0),"VERBA NOVA")</f>
        <v>3.1.90.01</v>
      </c>
      <c r="Z229" s="2" t="str">
        <f aca="false">IFERROR(VLOOKUP(X229,INDICE!$A$2:$H$999,7,0),"VERBA NOVA")</f>
        <v>3.1.90.01.10</v>
      </c>
      <c r="AA229" s="13" t="n">
        <f aca="false">IF(K229="P",U229*1,U229*-1)</f>
        <v>176.22</v>
      </c>
      <c r="AB229" s="2" t="n">
        <f aca="false">IFERROR(VLOOKUP(R229,INDICE!$I$2:$J$999,2,0),"VERBA NOVA")</f>
        <v>9005</v>
      </c>
    </row>
    <row r="230" customFormat="false" ht="14.65" hidden="false" customHeight="false" outlineLevel="0" collapsed="false">
      <c r="A230" s="2" t="s">
        <v>11</v>
      </c>
      <c r="B230" s="2" t="n">
        <v>156</v>
      </c>
      <c r="C230" s="1" t="s">
        <v>199</v>
      </c>
      <c r="D230" s="2" t="n">
        <v>12</v>
      </c>
      <c r="E230" s="2" t="n">
        <v>3905.39</v>
      </c>
      <c r="F230" s="2" t="s">
        <v>16</v>
      </c>
      <c r="G230" s="5" t="s">
        <v>33</v>
      </c>
      <c r="H230" s="54" t="n">
        <v>45282</v>
      </c>
      <c r="I230" s="2" t="n">
        <v>24</v>
      </c>
      <c r="J230" s="2" t="s">
        <v>685</v>
      </c>
      <c r="K230" s="2" t="str">
        <f aca="false">A230</f>
        <v>P</v>
      </c>
      <c r="L230" s="2" t="n">
        <f aca="false">B230</f>
        <v>156</v>
      </c>
      <c r="M230" s="14" t="str">
        <f aca="false">C230</f>
        <v>HORA EXTRA DIURNA</v>
      </c>
      <c r="N230" s="14" t="str">
        <f aca="false">W230</f>
        <v>156 - HORA EXTRA DIURNA</v>
      </c>
      <c r="O230" s="2" t="n">
        <f aca="false">AB230</f>
        <v>9005</v>
      </c>
      <c r="P230" s="2" t="str">
        <f aca="false">Y230</f>
        <v>3.1.90.01</v>
      </c>
      <c r="Q230" s="2" t="str">
        <f aca="false">Z230</f>
        <v>3.1.90.01.05</v>
      </c>
      <c r="R230" s="5" t="str">
        <f aca="false">G230</f>
        <v>INATIVOS E PENSIONISTAS SISTEMA PREVIDENCIÁRIO</v>
      </c>
      <c r="S230" s="2" t="str">
        <f aca="false">F230</f>
        <v>APO</v>
      </c>
      <c r="T230" s="56" t="n">
        <f aca="false">AA230</f>
        <v>3905.39</v>
      </c>
      <c r="U230" s="57" t="n">
        <f aca="false">E230</f>
        <v>3905.39</v>
      </c>
      <c r="V230" s="2" t="s">
        <v>686</v>
      </c>
      <c r="W230" s="14" t="str">
        <f aca="false">CONCATENATE(L230,V230,M230)</f>
        <v>156 - HORA EXTRA DIURNA</v>
      </c>
      <c r="X230" s="24" t="s">
        <v>198</v>
      </c>
      <c r="Y230" s="2" t="str">
        <f aca="false">IFERROR(VLOOKUP(X230,INDICE!$A$2:$H$999,6,0),"VERBA NOVA")</f>
        <v>3.1.90.01</v>
      </c>
      <c r="Z230" s="2" t="str">
        <f aca="false">IFERROR(VLOOKUP(X230,INDICE!$A$2:$H$999,7,0),"VERBA NOVA")</f>
        <v>3.1.90.01.05</v>
      </c>
      <c r="AA230" s="13" t="n">
        <f aca="false">IF(K230="P",U230*1,U230*-1)</f>
        <v>3905.39</v>
      </c>
      <c r="AB230" s="2" t="n">
        <f aca="false">IFERROR(VLOOKUP(R230,INDICE!$I$2:$J$999,2,0),"VERBA NOVA")</f>
        <v>9005</v>
      </c>
    </row>
    <row r="231" customFormat="false" ht="14.65" hidden="false" customHeight="false" outlineLevel="0" collapsed="false">
      <c r="A231" s="2" t="s">
        <v>11</v>
      </c>
      <c r="B231" s="2" t="n">
        <v>161</v>
      </c>
      <c r="C231" s="1" t="s">
        <v>205</v>
      </c>
      <c r="D231" s="2" t="n">
        <v>15</v>
      </c>
      <c r="E231" s="2" t="n">
        <v>4879.69</v>
      </c>
      <c r="F231" s="2" t="s">
        <v>16</v>
      </c>
      <c r="G231" s="5" t="s">
        <v>33</v>
      </c>
      <c r="H231" s="54" t="n">
        <v>45282</v>
      </c>
      <c r="I231" s="2" t="n">
        <v>24</v>
      </c>
      <c r="J231" s="2" t="s">
        <v>685</v>
      </c>
      <c r="K231" s="2" t="str">
        <f aca="false">A231</f>
        <v>P</v>
      </c>
      <c r="L231" s="2" t="n">
        <f aca="false">B231</f>
        <v>161</v>
      </c>
      <c r="M231" s="14" t="str">
        <f aca="false">C231</f>
        <v>INCORPORACAO FG</v>
      </c>
      <c r="N231" s="14" t="str">
        <f aca="false">W231</f>
        <v>161 - INCORPORACAO FG</v>
      </c>
      <c r="O231" s="2" t="n">
        <f aca="false">AB231</f>
        <v>9005</v>
      </c>
      <c r="P231" s="2" t="str">
        <f aca="false">Y231</f>
        <v>3.1.90.01</v>
      </c>
      <c r="Q231" s="2" t="str">
        <f aca="false">Z231</f>
        <v>3.1.90.01.99</v>
      </c>
      <c r="R231" s="5" t="str">
        <f aca="false">G231</f>
        <v>INATIVOS E PENSIONISTAS SISTEMA PREVIDENCIÁRIO</v>
      </c>
      <c r="S231" s="2" t="str">
        <f aca="false">F231</f>
        <v>APO</v>
      </c>
      <c r="T231" s="56" t="n">
        <f aca="false">AA231</f>
        <v>4879.69</v>
      </c>
      <c r="U231" s="57" t="n">
        <f aca="false">E231</f>
        <v>4879.69</v>
      </c>
      <c r="V231" s="2" t="s">
        <v>686</v>
      </c>
      <c r="W231" s="14" t="str">
        <f aca="false">CONCATENATE(L231,V231,M231)</f>
        <v>161 - INCORPORACAO FG</v>
      </c>
      <c r="X231" s="24" t="s">
        <v>204</v>
      </c>
      <c r="Y231" s="2" t="str">
        <f aca="false">IFERROR(VLOOKUP(X231,INDICE!$A$2:$H$999,6,0),"VERBA NOVA")</f>
        <v>3.1.90.01</v>
      </c>
      <c r="Z231" s="2" t="str">
        <f aca="false">IFERROR(VLOOKUP(X231,INDICE!$A$2:$H$999,7,0),"VERBA NOVA")</f>
        <v>3.1.90.01.99</v>
      </c>
      <c r="AA231" s="13" t="n">
        <f aca="false">IF(K231="P",U231*1,U231*-1)</f>
        <v>4879.69</v>
      </c>
      <c r="AB231" s="2" t="n">
        <f aca="false">IFERROR(VLOOKUP(R231,INDICE!$I$2:$J$999,2,0),"VERBA NOVA")</f>
        <v>9005</v>
      </c>
    </row>
    <row r="232" customFormat="false" ht="14.65" hidden="false" customHeight="false" outlineLevel="0" collapsed="false">
      <c r="A232" s="2" t="s">
        <v>11</v>
      </c>
      <c r="B232" s="2" t="n">
        <v>164</v>
      </c>
      <c r="C232" s="1" t="s">
        <v>727</v>
      </c>
      <c r="D232" s="2" t="n">
        <v>61</v>
      </c>
      <c r="E232" s="2" t="n">
        <v>502153.54</v>
      </c>
      <c r="F232" s="2" t="s">
        <v>16</v>
      </c>
      <c r="G232" s="5" t="s">
        <v>33</v>
      </c>
      <c r="H232" s="54" t="n">
        <v>45282</v>
      </c>
      <c r="I232" s="2" t="n">
        <v>24</v>
      </c>
      <c r="J232" s="2" t="s">
        <v>685</v>
      </c>
      <c r="K232" s="2" t="str">
        <f aca="false">A232</f>
        <v>P</v>
      </c>
      <c r="L232" s="2" t="n">
        <f aca="false">B232</f>
        <v>164</v>
      </c>
      <c r="M232" s="14" t="str">
        <f aca="false">C232</f>
        <v>GRAT SUPE METAS FISCAIS</v>
      </c>
      <c r="N232" s="14" t="str">
        <f aca="false">W232</f>
        <v>164 - GRAT SUPE METAS FISCAIS</v>
      </c>
      <c r="O232" s="2" t="n">
        <f aca="false">AB232</f>
        <v>9005</v>
      </c>
      <c r="P232" s="2" t="str">
        <f aca="false">Y232</f>
        <v>3.1.90.01</v>
      </c>
      <c r="Q232" s="2" t="str">
        <f aca="false">Z232</f>
        <v>3.1.90.01.99</v>
      </c>
      <c r="R232" s="5" t="str">
        <f aca="false">G232</f>
        <v>INATIVOS E PENSIONISTAS SISTEMA PREVIDENCIÁRIO</v>
      </c>
      <c r="S232" s="2" t="str">
        <f aca="false">F232</f>
        <v>APO</v>
      </c>
      <c r="T232" s="56" t="n">
        <f aca="false">AA232</f>
        <v>502153.54</v>
      </c>
      <c r="U232" s="57" t="n">
        <f aca="false">E232</f>
        <v>502153.54</v>
      </c>
      <c r="V232" s="2" t="s">
        <v>686</v>
      </c>
      <c r="W232" s="14" t="str">
        <f aca="false">CONCATENATE(L232,V232,M232)</f>
        <v>164 - GRAT SUPE METAS FISCAIS</v>
      </c>
      <c r="X232" s="24" t="s">
        <v>208</v>
      </c>
      <c r="Y232" s="2" t="str">
        <f aca="false">IFERROR(VLOOKUP(X232,INDICE!$A$2:$H$999,6,0),"VERBA NOVA")</f>
        <v>3.1.90.01</v>
      </c>
      <c r="Z232" s="2" t="str">
        <f aca="false">IFERROR(VLOOKUP(X232,INDICE!$A$2:$H$999,7,0),"VERBA NOVA")</f>
        <v>3.1.90.01.99</v>
      </c>
      <c r="AA232" s="13" t="n">
        <f aca="false">IF(K232="P",U232*1,U232*-1)</f>
        <v>502153.54</v>
      </c>
      <c r="AB232" s="2" t="n">
        <f aca="false">IFERROR(VLOOKUP(R232,INDICE!$I$2:$J$999,2,0),"VERBA NOVA")</f>
        <v>9005</v>
      </c>
    </row>
    <row r="233" customFormat="false" ht="14.65" hidden="false" customHeight="false" outlineLevel="0" collapsed="false">
      <c r="A233" s="2" t="s">
        <v>11</v>
      </c>
      <c r="B233" s="2" t="n">
        <v>166</v>
      </c>
      <c r="C233" s="1" t="s">
        <v>213</v>
      </c>
      <c r="D233" s="2" t="n">
        <v>13</v>
      </c>
      <c r="E233" s="2" t="n">
        <v>2570.59</v>
      </c>
      <c r="F233" s="2" t="s">
        <v>16</v>
      </c>
      <c r="G233" s="5" t="s">
        <v>33</v>
      </c>
      <c r="H233" s="54" t="n">
        <v>45282</v>
      </c>
      <c r="I233" s="2" t="n">
        <v>24</v>
      </c>
      <c r="J233" s="2" t="s">
        <v>685</v>
      </c>
      <c r="K233" s="2" t="str">
        <f aca="false">A233</f>
        <v>P</v>
      </c>
      <c r="L233" s="2" t="n">
        <f aca="false">B233</f>
        <v>166</v>
      </c>
      <c r="M233" s="14" t="str">
        <f aca="false">C233</f>
        <v>ADICIONAL NOTURNO</v>
      </c>
      <c r="N233" s="14" t="str">
        <f aca="false">W233</f>
        <v>166 - ADICIONAL NOTURNO</v>
      </c>
      <c r="O233" s="2" t="n">
        <f aca="false">AB233</f>
        <v>9005</v>
      </c>
      <c r="P233" s="2" t="str">
        <f aca="false">Y233</f>
        <v>3.1.90.01</v>
      </c>
      <c r="Q233" s="2" t="str">
        <f aca="false">Z233</f>
        <v>3.1.90.01.99</v>
      </c>
      <c r="R233" s="5" t="str">
        <f aca="false">G233</f>
        <v>INATIVOS E PENSIONISTAS SISTEMA PREVIDENCIÁRIO</v>
      </c>
      <c r="S233" s="2" t="str">
        <f aca="false">F233</f>
        <v>APO</v>
      </c>
      <c r="T233" s="56" t="n">
        <f aca="false">AA233</f>
        <v>2570.59</v>
      </c>
      <c r="U233" s="57" t="n">
        <f aca="false">E233</f>
        <v>2570.59</v>
      </c>
      <c r="V233" s="2" t="s">
        <v>686</v>
      </c>
      <c r="W233" s="14" t="str">
        <f aca="false">CONCATENATE(L233,V233,M233)</f>
        <v>166 - ADICIONAL NOTURNO</v>
      </c>
      <c r="X233" s="24" t="s">
        <v>212</v>
      </c>
      <c r="Y233" s="2" t="str">
        <f aca="false">IFERROR(VLOOKUP(X233,INDICE!$A$2:$H$999,6,0),"VERBA NOVA")</f>
        <v>3.1.90.01</v>
      </c>
      <c r="Z233" s="2" t="str">
        <f aca="false">IFERROR(VLOOKUP(X233,INDICE!$A$2:$H$999,7,0),"VERBA NOVA")</f>
        <v>3.1.90.01.99</v>
      </c>
      <c r="AA233" s="13" t="n">
        <f aca="false">IF(K233="P",U233*1,U233*-1)</f>
        <v>2570.59</v>
      </c>
      <c r="AB233" s="2" t="n">
        <f aca="false">IFERROR(VLOOKUP(R233,INDICE!$I$2:$J$999,2,0),"VERBA NOVA")</f>
        <v>9005</v>
      </c>
    </row>
    <row r="234" customFormat="false" ht="14.65" hidden="false" customHeight="false" outlineLevel="0" collapsed="false">
      <c r="A234" s="2" t="s">
        <v>11</v>
      </c>
      <c r="B234" s="2" t="n">
        <v>172</v>
      </c>
      <c r="C234" s="1" t="s">
        <v>221</v>
      </c>
      <c r="D234" s="2" t="n">
        <v>7</v>
      </c>
      <c r="E234" s="2" t="n">
        <v>4701.73</v>
      </c>
      <c r="F234" s="2" t="s">
        <v>16</v>
      </c>
      <c r="G234" s="5" t="s">
        <v>33</v>
      </c>
      <c r="H234" s="54" t="n">
        <v>45282</v>
      </c>
      <c r="I234" s="2" t="n">
        <v>24</v>
      </c>
      <c r="J234" s="2" t="s">
        <v>685</v>
      </c>
      <c r="K234" s="2" t="str">
        <f aca="false">A234</f>
        <v>P</v>
      </c>
      <c r="L234" s="2" t="n">
        <f aca="false">B234</f>
        <v>172</v>
      </c>
      <c r="M234" s="14" t="str">
        <f aca="false">C234</f>
        <v>HORA EXTRA NOTURNA</v>
      </c>
      <c r="N234" s="14" t="str">
        <f aca="false">W234</f>
        <v>172 - HORA EXTRA NOTURNA</v>
      </c>
      <c r="O234" s="2" t="n">
        <f aca="false">AB234</f>
        <v>9005</v>
      </c>
      <c r="P234" s="2" t="str">
        <f aca="false">Y234</f>
        <v>3.1.90.01</v>
      </c>
      <c r="Q234" s="2" t="str">
        <f aca="false">Z234</f>
        <v>3.1.90.01.99</v>
      </c>
      <c r="R234" s="5" t="str">
        <f aca="false">G234</f>
        <v>INATIVOS E PENSIONISTAS SISTEMA PREVIDENCIÁRIO</v>
      </c>
      <c r="S234" s="2" t="str">
        <f aca="false">F234</f>
        <v>APO</v>
      </c>
      <c r="T234" s="56" t="n">
        <f aca="false">AA234</f>
        <v>4701.73</v>
      </c>
      <c r="U234" s="57" t="n">
        <f aca="false">E234</f>
        <v>4701.73</v>
      </c>
      <c r="V234" s="2" t="s">
        <v>686</v>
      </c>
      <c r="W234" s="14" t="str">
        <f aca="false">CONCATENATE(L234,V234,M234)</f>
        <v>172 - HORA EXTRA NOTURNA</v>
      </c>
      <c r="X234" s="24" t="s">
        <v>220</v>
      </c>
      <c r="Y234" s="2" t="str">
        <f aca="false">IFERROR(VLOOKUP(X234,INDICE!$A$2:$H$999,6,0),"VERBA NOVA")</f>
        <v>3.1.90.01</v>
      </c>
      <c r="Z234" s="2" t="str">
        <f aca="false">IFERROR(VLOOKUP(X234,INDICE!$A$2:$H$999,7,0),"VERBA NOVA")</f>
        <v>3.1.90.01.99</v>
      </c>
      <c r="AA234" s="13" t="n">
        <f aca="false">IF(K234="P",U234*1,U234*-1)</f>
        <v>4701.73</v>
      </c>
      <c r="AB234" s="2" t="n">
        <f aca="false">IFERROR(VLOOKUP(R234,INDICE!$I$2:$J$999,2,0),"VERBA NOVA")</f>
        <v>9005</v>
      </c>
    </row>
    <row r="235" customFormat="false" ht="14.65" hidden="false" customHeight="false" outlineLevel="0" collapsed="false">
      <c r="A235" s="2" t="s">
        <v>11</v>
      </c>
      <c r="B235" s="2" t="n">
        <v>174</v>
      </c>
      <c r="C235" s="1" t="s">
        <v>728</v>
      </c>
      <c r="D235" s="2" t="n">
        <v>9</v>
      </c>
      <c r="E235" s="2" t="n">
        <v>24054.28</v>
      </c>
      <c r="F235" s="2" t="s">
        <v>16</v>
      </c>
      <c r="G235" s="5" t="s">
        <v>33</v>
      </c>
      <c r="H235" s="54" t="n">
        <v>45282</v>
      </c>
      <c r="I235" s="2" t="n">
        <v>24</v>
      </c>
      <c r="J235" s="2" t="s">
        <v>685</v>
      </c>
      <c r="K235" s="2" t="str">
        <f aca="false">A235</f>
        <v>P</v>
      </c>
      <c r="L235" s="2" t="n">
        <f aca="false">B235</f>
        <v>174</v>
      </c>
      <c r="M235" s="14" t="str">
        <f aca="false">C235</f>
        <v>COMPLEME DIFER REMUNER</v>
      </c>
      <c r="N235" s="14" t="str">
        <f aca="false">W235</f>
        <v>174 - COMPLEME DIFER REMUNER</v>
      </c>
      <c r="O235" s="2" t="n">
        <f aca="false">AB235</f>
        <v>9005</v>
      </c>
      <c r="P235" s="2" t="str">
        <f aca="false">Y235</f>
        <v>3.1.90.01</v>
      </c>
      <c r="Q235" s="2" t="str">
        <f aca="false">Z235</f>
        <v>3.1.90.01.01</v>
      </c>
      <c r="R235" s="5" t="str">
        <f aca="false">G235</f>
        <v>INATIVOS E PENSIONISTAS SISTEMA PREVIDENCIÁRIO</v>
      </c>
      <c r="S235" s="2" t="str">
        <f aca="false">F235</f>
        <v>APO</v>
      </c>
      <c r="T235" s="56" t="n">
        <f aca="false">AA235</f>
        <v>24054.28</v>
      </c>
      <c r="U235" s="57" t="n">
        <f aca="false">E235</f>
        <v>24054.28</v>
      </c>
      <c r="V235" s="2" t="s">
        <v>686</v>
      </c>
      <c r="W235" s="14" t="str">
        <f aca="false">CONCATENATE(L235,V235,M235)</f>
        <v>174 - COMPLEME DIFER REMUNER</v>
      </c>
      <c r="X235" s="24" t="s">
        <v>224</v>
      </c>
      <c r="Y235" s="2" t="str">
        <f aca="false">IFERROR(VLOOKUP(X235,INDICE!$A$2:$H$999,6,0),"VERBA NOVA")</f>
        <v>3.1.90.01</v>
      </c>
      <c r="Z235" s="2" t="str">
        <f aca="false">IFERROR(VLOOKUP(X235,INDICE!$A$2:$H$999,7,0),"VERBA NOVA")</f>
        <v>3.1.90.01.01</v>
      </c>
      <c r="AA235" s="13" t="n">
        <f aca="false">IF(K235="P",U235*1,U235*-1)</f>
        <v>24054.28</v>
      </c>
      <c r="AB235" s="2" t="n">
        <f aca="false">IFERROR(VLOOKUP(R235,INDICE!$I$2:$J$999,2,0),"VERBA NOVA")</f>
        <v>9005</v>
      </c>
    </row>
    <row r="236" customFormat="false" ht="14.65" hidden="false" customHeight="false" outlineLevel="0" collapsed="false">
      <c r="A236" s="2" t="s">
        <v>11</v>
      </c>
      <c r="B236" s="2" t="n">
        <v>231</v>
      </c>
      <c r="C236" s="1" t="s">
        <v>260</v>
      </c>
      <c r="D236" s="2" t="n">
        <v>1</v>
      </c>
      <c r="E236" s="2" t="n">
        <v>17427.88</v>
      </c>
      <c r="F236" s="2" t="s">
        <v>16</v>
      </c>
      <c r="G236" s="5" t="s">
        <v>33</v>
      </c>
      <c r="H236" s="54" t="n">
        <v>45282</v>
      </c>
      <c r="I236" s="2" t="n">
        <v>24</v>
      </c>
      <c r="J236" s="2" t="s">
        <v>685</v>
      </c>
      <c r="K236" s="2" t="str">
        <f aca="false">A236</f>
        <v>P</v>
      </c>
      <c r="L236" s="2" t="n">
        <f aca="false">B236</f>
        <v>231</v>
      </c>
      <c r="M236" s="14" t="str">
        <f aca="false">C236</f>
        <v>REST IMPOSTO DE RENDA</v>
      </c>
      <c r="N236" s="14" t="str">
        <f aca="false">W236</f>
        <v>231 - REST IMPOSTO DE RENDA</v>
      </c>
      <c r="P236" s="2" t="str">
        <f aca="false">Y236</f>
        <v>RESTITUIÇÃO</v>
      </c>
      <c r="Q236" s="2" t="str">
        <f aca="false">Z236</f>
        <v>2.1.8.8.1.01.24</v>
      </c>
      <c r="R236" s="5" t="str">
        <f aca="false">G236</f>
        <v>INATIVOS E PENSIONISTAS SISTEMA PREVIDENCIÁRIO</v>
      </c>
      <c r="S236" s="2" t="str">
        <f aca="false">F236</f>
        <v>APO</v>
      </c>
      <c r="T236" s="56" t="n">
        <f aca="false">AA236</f>
        <v>17427.88</v>
      </c>
      <c r="U236" s="57" t="n">
        <f aca="false">E236</f>
        <v>17427.88</v>
      </c>
      <c r="V236" s="2" t="s">
        <v>686</v>
      </c>
      <c r="W236" s="14" t="str">
        <f aca="false">CONCATENATE(L236,V236,M236)</f>
        <v>231 - REST IMPOSTO DE RENDA</v>
      </c>
      <c r="X236" s="24" t="s">
        <v>259</v>
      </c>
      <c r="Y236" s="2" t="str">
        <f aca="false">IFERROR(VLOOKUP(X236,INDICE!$A$2:$H$999,6,0),"VERBA NOVA")</f>
        <v>RESTITUIÇÃO</v>
      </c>
      <c r="Z236" s="2" t="str">
        <f aca="false">IFERROR(VLOOKUP(X236,INDICE!$A$2:$H$999,7,0),"VERBA NOVA")</f>
        <v>2.1.8.8.1.01.24</v>
      </c>
      <c r="AA236" s="13" t="n">
        <f aca="false">IF(K236="P",U236*1,U236*-1)</f>
        <v>17427.88</v>
      </c>
      <c r="AB236" s="2" t="n">
        <f aca="false">IFERROR(VLOOKUP(R236,INDICE!$I$2:$J$999,2,0),"VERBA NOVA")</f>
        <v>9005</v>
      </c>
    </row>
    <row r="237" customFormat="false" ht="14.65" hidden="false" customHeight="false" outlineLevel="0" collapsed="false">
      <c r="A237" s="2" t="s">
        <v>11</v>
      </c>
      <c r="B237" s="2" t="n">
        <v>278</v>
      </c>
      <c r="C237" s="1" t="s">
        <v>717</v>
      </c>
      <c r="D237" s="2" t="n">
        <v>20</v>
      </c>
      <c r="E237" s="2" t="n">
        <v>12900</v>
      </c>
      <c r="F237" s="2" t="s">
        <v>16</v>
      </c>
      <c r="G237" s="5" t="s">
        <v>33</v>
      </c>
      <c r="H237" s="54" t="n">
        <v>45282</v>
      </c>
      <c r="I237" s="2" t="n">
        <v>24</v>
      </c>
      <c r="J237" s="2" t="s">
        <v>685</v>
      </c>
      <c r="K237" s="2" t="str">
        <f aca="false">A237</f>
        <v>P</v>
      </c>
      <c r="L237" s="2" t="n">
        <f aca="false">B237</f>
        <v>278</v>
      </c>
      <c r="M237" s="14" t="str">
        <f aca="false">C237</f>
        <v>GRAT INC SEG PATRIMONIAL</v>
      </c>
      <c r="N237" s="14" t="str">
        <f aca="false">W237</f>
        <v>278 - GRAT INC SEG PATRIMONIAL</v>
      </c>
      <c r="O237" s="2" t="n">
        <f aca="false">AB237</f>
        <v>9005</v>
      </c>
      <c r="P237" s="2" t="str">
        <f aca="false">Y237</f>
        <v>3.1.90.01</v>
      </c>
      <c r="Q237" s="2" t="str">
        <f aca="false">Z237</f>
        <v>3.1.90.01.10</v>
      </c>
      <c r="R237" s="5" t="str">
        <f aca="false">G237</f>
        <v>INATIVOS E PENSIONISTAS SISTEMA PREVIDENCIÁRIO</v>
      </c>
      <c r="S237" s="2" t="str">
        <f aca="false">F237</f>
        <v>APO</v>
      </c>
      <c r="T237" s="56" t="n">
        <f aca="false">AA237</f>
        <v>12900</v>
      </c>
      <c r="U237" s="57" t="n">
        <f aca="false">E237</f>
        <v>12900</v>
      </c>
      <c r="V237" s="2" t="s">
        <v>686</v>
      </c>
      <c r="W237" s="14" t="str">
        <f aca="false">CONCATENATE(L237,V237,M237)</f>
        <v>278 - GRAT INC SEG PATRIMONIAL</v>
      </c>
      <c r="X237" s="24" t="s">
        <v>277</v>
      </c>
      <c r="Y237" s="2" t="str">
        <f aca="false">IFERROR(VLOOKUP(X237,INDICE!$A$2:$H$999,6,0),"VERBA NOVA")</f>
        <v>3.1.90.01</v>
      </c>
      <c r="Z237" s="2" t="str">
        <f aca="false">IFERROR(VLOOKUP(X237,INDICE!$A$2:$H$999,7,0),"VERBA NOVA")</f>
        <v>3.1.90.01.10</v>
      </c>
      <c r="AA237" s="13" t="n">
        <f aca="false">IF(K237="P",U237*1,U237*-1)</f>
        <v>12900</v>
      </c>
      <c r="AB237" s="2" t="n">
        <f aca="false">IFERROR(VLOOKUP(R237,INDICE!$I$2:$J$999,2,0),"VERBA NOVA")</f>
        <v>9005</v>
      </c>
    </row>
    <row r="238" customFormat="false" ht="14.65" hidden="false" customHeight="false" outlineLevel="0" collapsed="false">
      <c r="A238" s="2" t="s">
        <v>11</v>
      </c>
      <c r="B238" s="2" t="n">
        <v>319</v>
      </c>
      <c r="C238" s="1" t="s">
        <v>50</v>
      </c>
      <c r="D238" s="2" t="n">
        <v>74</v>
      </c>
      <c r="E238" s="2" t="n">
        <v>89930.56</v>
      </c>
      <c r="F238" s="2" t="s">
        <v>16</v>
      </c>
      <c r="G238" s="5" t="s">
        <v>33</v>
      </c>
      <c r="H238" s="54" t="n">
        <v>45282</v>
      </c>
      <c r="I238" s="2" t="n">
        <v>24</v>
      </c>
      <c r="J238" s="2" t="s">
        <v>685</v>
      </c>
      <c r="K238" s="2" t="str">
        <f aca="false">A238</f>
        <v>P</v>
      </c>
      <c r="L238" s="2" t="n">
        <f aca="false">B238</f>
        <v>319</v>
      </c>
      <c r="M238" s="14" t="str">
        <f aca="false">C238</f>
        <v>VANTAGEM PESSOAL</v>
      </c>
      <c r="N238" s="14" t="str">
        <f aca="false">W238</f>
        <v>319 - VANTAGEM PESSOAL</v>
      </c>
      <c r="O238" s="2" t="n">
        <f aca="false">AB238</f>
        <v>9005</v>
      </c>
      <c r="P238" s="2" t="str">
        <f aca="false">Y238</f>
        <v>3.1.90.01</v>
      </c>
      <c r="Q238" s="2" t="str">
        <f aca="false">Z238</f>
        <v>3.1.90.01.05</v>
      </c>
      <c r="R238" s="5" t="str">
        <f aca="false">G238</f>
        <v>INATIVOS E PENSIONISTAS SISTEMA PREVIDENCIÁRIO</v>
      </c>
      <c r="S238" s="2" t="str">
        <f aca="false">F238</f>
        <v>APO</v>
      </c>
      <c r="T238" s="56" t="n">
        <f aca="false">AA238</f>
        <v>89930.56</v>
      </c>
      <c r="U238" s="57" t="n">
        <f aca="false">E238</f>
        <v>89930.56</v>
      </c>
      <c r="V238" s="2" t="s">
        <v>686</v>
      </c>
      <c r="W238" s="14" t="str">
        <f aca="false">CONCATENATE(L238,V238,M238)</f>
        <v>319 - VANTAGEM PESSOAL</v>
      </c>
      <c r="X238" s="24" t="s">
        <v>299</v>
      </c>
      <c r="Y238" s="2" t="str">
        <f aca="false">IFERROR(VLOOKUP(X238,INDICE!$A$2:$H$999,6,0),"VERBA NOVA")</f>
        <v>3.1.90.01</v>
      </c>
      <c r="Z238" s="2" t="str">
        <f aca="false">IFERROR(VLOOKUP(X238,INDICE!$A$2:$H$999,7,0),"VERBA NOVA")</f>
        <v>3.1.90.01.05</v>
      </c>
      <c r="AA238" s="13" t="n">
        <f aca="false">IF(K238="P",U238*1,U238*-1)</f>
        <v>89930.56</v>
      </c>
      <c r="AB238" s="2" t="n">
        <f aca="false">IFERROR(VLOOKUP(R238,INDICE!$I$2:$J$999,2,0),"VERBA NOVA")</f>
        <v>9005</v>
      </c>
    </row>
    <row r="239" customFormat="false" ht="14.65" hidden="false" customHeight="false" outlineLevel="0" collapsed="false">
      <c r="A239" s="2" t="s">
        <v>11</v>
      </c>
      <c r="B239" s="2" t="n">
        <v>322</v>
      </c>
      <c r="C239" s="1" t="s">
        <v>301</v>
      </c>
      <c r="D239" s="2" t="n">
        <v>5</v>
      </c>
      <c r="E239" s="2" t="n">
        <v>79257.75</v>
      </c>
      <c r="F239" s="2" t="s">
        <v>16</v>
      </c>
      <c r="G239" s="5" t="s">
        <v>33</v>
      </c>
      <c r="H239" s="54" t="n">
        <v>45282</v>
      </c>
      <c r="I239" s="2" t="n">
        <v>24</v>
      </c>
      <c r="J239" s="2" t="s">
        <v>685</v>
      </c>
      <c r="K239" s="2" t="str">
        <f aca="false">A239</f>
        <v>P</v>
      </c>
      <c r="L239" s="2" t="n">
        <f aca="false">B239</f>
        <v>322</v>
      </c>
      <c r="M239" s="14" t="str">
        <f aca="false">C239</f>
        <v>GRAT ATIVIDADE PROCURADOR</v>
      </c>
      <c r="N239" s="14" t="str">
        <f aca="false">W239</f>
        <v>322 - GRAT ATIVIDADE PROCURADOR</v>
      </c>
      <c r="O239" s="2" t="n">
        <f aca="false">AB239</f>
        <v>9005</v>
      </c>
      <c r="P239" s="2" t="str">
        <f aca="false">Y239</f>
        <v>3.1.90.01</v>
      </c>
      <c r="Q239" s="2" t="str">
        <f aca="false">Z239</f>
        <v>3.1.90.01.10</v>
      </c>
      <c r="R239" s="5" t="str">
        <f aca="false">G239</f>
        <v>INATIVOS E PENSIONISTAS SISTEMA PREVIDENCIÁRIO</v>
      </c>
      <c r="S239" s="2" t="str">
        <f aca="false">F239</f>
        <v>APO</v>
      </c>
      <c r="T239" s="56" t="n">
        <f aca="false">AA239</f>
        <v>79257.75</v>
      </c>
      <c r="U239" s="57" t="n">
        <f aca="false">E239</f>
        <v>79257.75</v>
      </c>
      <c r="V239" s="2" t="s">
        <v>686</v>
      </c>
      <c r="W239" s="14" t="str">
        <f aca="false">CONCATENATE(L239,V239,M239)</f>
        <v>322 - GRAT ATIVIDADE PROCURADOR</v>
      </c>
      <c r="X239" s="24" t="s">
        <v>300</v>
      </c>
      <c r="Y239" s="2" t="str">
        <f aca="false">IFERROR(VLOOKUP(X239,INDICE!$A$2:$H$999,6,0),"VERBA NOVA")</f>
        <v>3.1.90.01</v>
      </c>
      <c r="Z239" s="2" t="str">
        <f aca="false">IFERROR(VLOOKUP(X239,INDICE!$A$2:$H$999,7,0),"VERBA NOVA")</f>
        <v>3.1.90.01.10</v>
      </c>
      <c r="AA239" s="13" t="n">
        <f aca="false">IF(K239="P",U239*1,U239*-1)</f>
        <v>79257.75</v>
      </c>
      <c r="AB239" s="2" t="n">
        <f aca="false">IFERROR(VLOOKUP(R239,INDICE!$I$2:$J$999,2,0),"VERBA NOVA")</f>
        <v>9005</v>
      </c>
    </row>
    <row r="240" customFormat="false" ht="14.65" hidden="false" customHeight="false" outlineLevel="0" collapsed="false">
      <c r="A240" s="2" t="s">
        <v>11</v>
      </c>
      <c r="B240" s="2" t="n">
        <v>342</v>
      </c>
      <c r="C240" s="1" t="s">
        <v>729</v>
      </c>
      <c r="D240" s="2" t="n">
        <v>1</v>
      </c>
      <c r="E240" s="2" t="n">
        <v>168.16</v>
      </c>
      <c r="F240" s="2" t="s">
        <v>16</v>
      </c>
      <c r="G240" s="5" t="s">
        <v>33</v>
      </c>
      <c r="H240" s="54" t="n">
        <v>45282</v>
      </c>
      <c r="I240" s="2" t="n">
        <v>24</v>
      </c>
      <c r="J240" s="2" t="s">
        <v>685</v>
      </c>
      <c r="K240" s="2" t="str">
        <f aca="false">A240</f>
        <v>P</v>
      </c>
      <c r="L240" s="2" t="n">
        <f aca="false">B240</f>
        <v>342</v>
      </c>
      <c r="M240" s="14" t="str">
        <f aca="false">C240</f>
        <v>INCENT RESOL 1855 ART9 2</v>
      </c>
      <c r="N240" s="14" t="str">
        <f aca="false">W240</f>
        <v>342 - INCENT RESOL 1855 ART9 2</v>
      </c>
      <c r="O240" s="2" t="n">
        <f aca="false">AB240</f>
        <v>9005</v>
      </c>
      <c r="P240" s="2" t="str">
        <f aca="false">Y240</f>
        <v>3.1.90.01</v>
      </c>
      <c r="Q240" s="2" t="str">
        <f aca="false">Z240</f>
        <v>3.1.90.01.10</v>
      </c>
      <c r="R240" s="5" t="str">
        <f aca="false">G240</f>
        <v>INATIVOS E PENSIONISTAS SISTEMA PREVIDENCIÁRIO</v>
      </c>
      <c r="S240" s="2" t="str">
        <f aca="false">F240</f>
        <v>APO</v>
      </c>
      <c r="T240" s="56" t="n">
        <f aca="false">AA240</f>
        <v>168.16</v>
      </c>
      <c r="U240" s="57" t="n">
        <f aca="false">E240</f>
        <v>168.16</v>
      </c>
      <c r="V240" s="2" t="s">
        <v>686</v>
      </c>
      <c r="W240" s="14" t="str">
        <f aca="false">CONCATENATE(L240,V240,M240)</f>
        <v>342 - INCENT RESOL 1855 ART9 2</v>
      </c>
      <c r="X240" s="24" t="s">
        <v>306</v>
      </c>
      <c r="Y240" s="2" t="str">
        <f aca="false">IFERROR(VLOOKUP(X240,INDICE!$A$2:$H$999,6,0),"VERBA NOVA")</f>
        <v>3.1.90.01</v>
      </c>
      <c r="Z240" s="2" t="str">
        <f aca="false">IFERROR(VLOOKUP(X240,INDICE!$A$2:$H$999,7,0),"VERBA NOVA")</f>
        <v>3.1.90.01.10</v>
      </c>
      <c r="AA240" s="13" t="n">
        <f aca="false">IF(K240="P",U240*1,U240*-1)</f>
        <v>168.16</v>
      </c>
      <c r="AB240" s="2" t="n">
        <f aca="false">IFERROR(VLOOKUP(R240,INDICE!$I$2:$J$999,2,0),"VERBA NOVA")</f>
        <v>9005</v>
      </c>
    </row>
    <row r="241" customFormat="false" ht="14.65" hidden="false" customHeight="false" outlineLevel="0" collapsed="false">
      <c r="A241" s="2" t="s">
        <v>11</v>
      </c>
      <c r="B241" s="2" t="n">
        <v>361</v>
      </c>
      <c r="C241" s="1" t="s">
        <v>313</v>
      </c>
      <c r="D241" s="2" t="n">
        <v>6</v>
      </c>
      <c r="E241" s="2" t="n">
        <v>2156.07</v>
      </c>
      <c r="F241" s="2" t="s">
        <v>16</v>
      </c>
      <c r="G241" s="5" t="s">
        <v>33</v>
      </c>
      <c r="H241" s="54" t="n">
        <v>45282</v>
      </c>
      <c r="I241" s="2" t="n">
        <v>24</v>
      </c>
      <c r="J241" s="2" t="s">
        <v>685</v>
      </c>
      <c r="K241" s="2" t="str">
        <f aca="false">A241</f>
        <v>P</v>
      </c>
      <c r="L241" s="2" t="n">
        <f aca="false">B241</f>
        <v>361</v>
      </c>
      <c r="M241" s="14" t="str">
        <f aca="false">C241</f>
        <v>GRAT ATEND CONTRIBUINTE</v>
      </c>
      <c r="N241" s="14" t="str">
        <f aca="false">W241</f>
        <v>361 - GRAT ATEND CONTRIBUINTE</v>
      </c>
      <c r="O241" s="2" t="n">
        <f aca="false">AB241</f>
        <v>9005</v>
      </c>
      <c r="P241" s="2" t="str">
        <f aca="false">Y241</f>
        <v>3.1.90.01</v>
      </c>
      <c r="Q241" s="2" t="str">
        <f aca="false">Z241</f>
        <v>3.1.90.01.10</v>
      </c>
      <c r="R241" s="5" t="str">
        <f aca="false">G241</f>
        <v>INATIVOS E PENSIONISTAS SISTEMA PREVIDENCIÁRIO</v>
      </c>
      <c r="S241" s="2" t="str">
        <f aca="false">F241</f>
        <v>APO</v>
      </c>
      <c r="T241" s="56" t="n">
        <f aca="false">AA241</f>
        <v>2156.07</v>
      </c>
      <c r="U241" s="57" t="n">
        <f aca="false">E241</f>
        <v>2156.07</v>
      </c>
      <c r="V241" s="2" t="s">
        <v>686</v>
      </c>
      <c r="W241" s="14" t="str">
        <f aca="false">CONCATENATE(L241,V241,M241)</f>
        <v>361 - GRAT ATEND CONTRIBUINTE</v>
      </c>
      <c r="X241" s="24" t="s">
        <v>312</v>
      </c>
      <c r="Y241" s="2" t="str">
        <f aca="false">IFERROR(VLOOKUP(X241,INDICE!$A$2:$H$999,6,0),"VERBA NOVA")</f>
        <v>3.1.90.01</v>
      </c>
      <c r="Z241" s="2" t="str">
        <f aca="false">IFERROR(VLOOKUP(X241,INDICE!$A$2:$H$999,7,0),"VERBA NOVA")</f>
        <v>3.1.90.01.10</v>
      </c>
      <c r="AA241" s="13" t="n">
        <f aca="false">IF(K241="P",U241*1,U241*-1)</f>
        <v>2156.07</v>
      </c>
      <c r="AB241" s="2" t="n">
        <f aca="false">IFERROR(VLOOKUP(R241,INDICE!$I$2:$J$999,2,0),"VERBA NOVA")</f>
        <v>9005</v>
      </c>
    </row>
    <row r="242" customFormat="false" ht="14.65" hidden="false" customHeight="false" outlineLevel="0" collapsed="false">
      <c r="A242" s="2" t="s">
        <v>11</v>
      </c>
      <c r="B242" s="2" t="n">
        <v>497</v>
      </c>
      <c r="C242" s="1" t="s">
        <v>356</v>
      </c>
      <c r="D242" s="2" t="n">
        <v>153</v>
      </c>
      <c r="E242" s="2" t="n">
        <v>8178.5</v>
      </c>
      <c r="F242" s="2" t="s">
        <v>16</v>
      </c>
      <c r="G242" s="5" t="s">
        <v>33</v>
      </c>
      <c r="H242" s="54" t="n">
        <v>45282</v>
      </c>
      <c r="I242" s="2" t="n">
        <v>24</v>
      </c>
      <c r="J242" s="2" t="s">
        <v>685</v>
      </c>
      <c r="K242" s="2" t="str">
        <f aca="false">A242</f>
        <v>P</v>
      </c>
      <c r="L242" s="2" t="n">
        <f aca="false">B242</f>
        <v>497</v>
      </c>
      <c r="M242" s="14" t="str">
        <f aca="false">C242</f>
        <v>QUINQUENIO PROPORCIONAL</v>
      </c>
      <c r="N242" s="14" t="str">
        <f aca="false">W242</f>
        <v>497 - QUINQUENIO PROPORCIONAL</v>
      </c>
      <c r="O242" s="2" t="n">
        <f aca="false">AB242</f>
        <v>9005</v>
      </c>
      <c r="P242" s="2" t="str">
        <f aca="false">Y242</f>
        <v>3.1.90.01</v>
      </c>
      <c r="Q242" s="2" t="str">
        <f aca="false">Z242</f>
        <v>3.1.90.01.34</v>
      </c>
      <c r="R242" s="5" t="str">
        <f aca="false">G242</f>
        <v>INATIVOS E PENSIONISTAS SISTEMA PREVIDENCIÁRIO</v>
      </c>
      <c r="S242" s="2" t="str">
        <f aca="false">F242</f>
        <v>APO</v>
      </c>
      <c r="T242" s="56" t="n">
        <f aca="false">AA242</f>
        <v>8178.5</v>
      </c>
      <c r="U242" s="57" t="n">
        <f aca="false">E242</f>
        <v>8178.5</v>
      </c>
      <c r="V242" s="2" t="s">
        <v>686</v>
      </c>
      <c r="W242" s="14" t="str">
        <f aca="false">CONCATENATE(L242,V242,M242)</f>
        <v>497 - QUINQUENIO PROPORCIONAL</v>
      </c>
      <c r="X242" s="24" t="s">
        <v>355</v>
      </c>
      <c r="Y242" s="2" t="str">
        <f aca="false">IFERROR(VLOOKUP(X242,INDICE!$A$2:$H$999,6,0),"VERBA NOVA")</f>
        <v>3.1.90.01</v>
      </c>
      <c r="Z242" s="2" t="str">
        <f aca="false">IFERROR(VLOOKUP(X242,INDICE!$A$2:$H$999,7,0),"VERBA NOVA")</f>
        <v>3.1.90.01.34</v>
      </c>
      <c r="AA242" s="13" t="n">
        <f aca="false">IF(K242="P",U242*1,U242*-1)</f>
        <v>8178.5</v>
      </c>
      <c r="AB242" s="2" t="n">
        <f aca="false">IFERROR(VLOOKUP(R242,INDICE!$I$2:$J$999,2,0),"VERBA NOVA")</f>
        <v>9005</v>
      </c>
    </row>
    <row r="243" customFormat="false" ht="14.65" hidden="false" customHeight="false" outlineLevel="0" collapsed="false">
      <c r="A243" s="2" t="s">
        <v>11</v>
      </c>
      <c r="B243" s="2" t="n">
        <v>6</v>
      </c>
      <c r="C243" s="1" t="s">
        <v>25</v>
      </c>
      <c r="D243" s="2" t="n">
        <v>5</v>
      </c>
      <c r="E243" s="2" t="n">
        <v>43140</v>
      </c>
      <c r="F243" s="2" t="s">
        <v>16</v>
      </c>
      <c r="G243" s="5" t="s">
        <v>33</v>
      </c>
      <c r="H243" s="54" t="n">
        <v>45282</v>
      </c>
      <c r="I243" s="2" t="n">
        <v>24</v>
      </c>
      <c r="J243" s="2" t="s">
        <v>685</v>
      </c>
      <c r="K243" s="2" t="str">
        <f aca="false">A243</f>
        <v>P</v>
      </c>
      <c r="L243" s="2" t="n">
        <f aca="false">B243</f>
        <v>6</v>
      </c>
      <c r="M243" s="14" t="str">
        <f aca="false">C243</f>
        <v>VERBA HONOR ATIVID JURID</v>
      </c>
      <c r="N243" s="14" t="str">
        <f aca="false">W243</f>
        <v>6 - VERBA HONOR ATIVID JURID</v>
      </c>
      <c r="O243" s="2" t="n">
        <f aca="false">AB243</f>
        <v>9005</v>
      </c>
      <c r="P243" s="2" t="str">
        <f aca="false">Y243</f>
        <v>3.1.90.01</v>
      </c>
      <c r="Q243" s="2" t="str">
        <f aca="false">Z243</f>
        <v>3.1.90.01.10</v>
      </c>
      <c r="R243" s="5" t="str">
        <f aca="false">G243</f>
        <v>INATIVOS E PENSIONISTAS SISTEMA PREVIDENCIÁRIO</v>
      </c>
      <c r="S243" s="2" t="str">
        <f aca="false">F243</f>
        <v>APO</v>
      </c>
      <c r="T243" s="56" t="n">
        <f aca="false">AA243</f>
        <v>43140</v>
      </c>
      <c r="U243" s="57" t="n">
        <f aca="false">E243</f>
        <v>43140</v>
      </c>
      <c r="V243" s="2" t="s">
        <v>686</v>
      </c>
      <c r="W243" s="14" t="str">
        <f aca="false">CONCATENATE(L243,V243,M243)</f>
        <v>6 - VERBA HONOR ATIVID JURID</v>
      </c>
      <c r="X243" s="24" t="s">
        <v>24</v>
      </c>
      <c r="Y243" s="2" t="str">
        <f aca="false">IFERROR(VLOOKUP(X243,INDICE!$A$2:$H$999,6,0),"VERBA NOVA")</f>
        <v>3.1.90.01</v>
      </c>
      <c r="Z243" s="2" t="str">
        <f aca="false">IFERROR(VLOOKUP(X243,INDICE!$A$2:$H$999,7,0),"VERBA NOVA")</f>
        <v>3.1.90.01.10</v>
      </c>
      <c r="AA243" s="13" t="n">
        <f aca="false">IF(K243="P",U243*1,U243*-1)</f>
        <v>43140</v>
      </c>
      <c r="AB243" s="2" t="n">
        <f aca="false">IFERROR(VLOOKUP(R243,INDICE!$I$2:$J$999,2,0),"VERBA NOVA")</f>
        <v>9005</v>
      </c>
    </row>
    <row r="244" customFormat="false" ht="14.65" hidden="false" customHeight="false" outlineLevel="0" collapsed="false">
      <c r="A244" s="2" t="s">
        <v>11</v>
      </c>
      <c r="B244" s="2" t="n">
        <v>20</v>
      </c>
      <c r="C244" s="1" t="s">
        <v>633</v>
      </c>
      <c r="D244" s="2" t="n">
        <v>1</v>
      </c>
      <c r="E244" s="2" t="n">
        <v>413.2</v>
      </c>
      <c r="F244" s="2" t="s">
        <v>16</v>
      </c>
      <c r="G244" s="5" t="s">
        <v>33</v>
      </c>
      <c r="H244" s="54" t="n">
        <v>45282</v>
      </c>
      <c r="I244" s="2" t="n">
        <v>24</v>
      </c>
      <c r="J244" s="2" t="s">
        <v>685</v>
      </c>
      <c r="K244" s="2" t="str">
        <f aca="false">A244</f>
        <v>P</v>
      </c>
      <c r="L244" s="2" t="n">
        <f aca="false">B244</f>
        <v>20</v>
      </c>
      <c r="M244" s="14" t="str">
        <f aca="false">C244</f>
        <v>DEV IR EXERC ANTERIOR</v>
      </c>
      <c r="N244" s="14" t="str">
        <f aca="false">W244</f>
        <v>20 - DEV IR EXERC ANTERIOR</v>
      </c>
      <c r="P244" s="2" t="str">
        <f aca="false">Y244</f>
        <v>RESTITUIÇÃO</v>
      </c>
      <c r="Q244" s="2" t="str">
        <f aca="false">Z244</f>
        <v>2.1.8.8.1.01.24</v>
      </c>
      <c r="R244" s="5" t="str">
        <f aca="false">G244</f>
        <v>INATIVOS E PENSIONISTAS SISTEMA PREVIDENCIÁRIO</v>
      </c>
      <c r="S244" s="2" t="str">
        <f aca="false">F244</f>
        <v>APO</v>
      </c>
      <c r="T244" s="56" t="n">
        <f aca="false">AA244</f>
        <v>413.2</v>
      </c>
      <c r="U244" s="57" t="n">
        <f aca="false">E244</f>
        <v>413.2</v>
      </c>
      <c r="V244" s="2" t="s">
        <v>686</v>
      </c>
      <c r="W244" s="14" t="str">
        <f aca="false">CONCATENATE(L244,V244,M244)</f>
        <v>20 - DEV IR EXERC ANTERIOR</v>
      </c>
      <c r="X244" s="24" t="n">
        <v>20</v>
      </c>
      <c r="Y244" s="2" t="str">
        <f aca="false">IFERROR(VLOOKUP(X244,INDICE!$A$2:$H$999,6,0),"VERBA NOVA")</f>
        <v>RESTITUIÇÃO</v>
      </c>
      <c r="Z244" s="2" t="str">
        <f aca="false">IFERROR(VLOOKUP(X244,INDICE!$A$2:$H$999,7,0),"VERBA NOVA")</f>
        <v>2.1.8.8.1.01.24</v>
      </c>
      <c r="AA244" s="13" t="n">
        <f aca="false">IF(K244="P",U244*1,U244*-1)</f>
        <v>413.2</v>
      </c>
      <c r="AB244" s="2" t="n">
        <f aca="false">IFERROR(VLOOKUP(R244,INDICE!$I$2:$J$999,2,0),"VERBA NOVA")</f>
        <v>9005</v>
      </c>
    </row>
    <row r="245" customFormat="false" ht="14.65" hidden="false" customHeight="false" outlineLevel="0" collapsed="false">
      <c r="A245" s="2" t="s">
        <v>11</v>
      </c>
      <c r="B245" s="2" t="n">
        <v>26</v>
      </c>
      <c r="C245" s="1" t="s">
        <v>691</v>
      </c>
      <c r="D245" s="2" t="n">
        <v>7</v>
      </c>
      <c r="E245" s="2" t="n">
        <v>57.62</v>
      </c>
      <c r="F245" s="2" t="s">
        <v>16</v>
      </c>
      <c r="G245" s="5" t="s">
        <v>33</v>
      </c>
      <c r="H245" s="54" t="n">
        <v>45282</v>
      </c>
      <c r="I245" s="2" t="n">
        <v>24</v>
      </c>
      <c r="J245" s="2" t="s">
        <v>685</v>
      </c>
      <c r="K245" s="2" t="str">
        <f aca="false">A245</f>
        <v>P</v>
      </c>
      <c r="L245" s="2" t="n">
        <f aca="false">B245</f>
        <v>26</v>
      </c>
      <c r="M245" s="14" t="str">
        <f aca="false">C245</f>
        <v>VANTAGEM PESSOAL -1</v>
      </c>
      <c r="N245" s="14" t="str">
        <f aca="false">W245</f>
        <v>26 - VANTAGEM PESSOAL -1</v>
      </c>
      <c r="O245" s="2" t="n">
        <f aca="false">AB245</f>
        <v>9005</v>
      </c>
      <c r="P245" s="2" t="str">
        <f aca="false">Y245</f>
        <v>3.1.90.01</v>
      </c>
      <c r="Q245" s="2" t="str">
        <f aca="false">Z245</f>
        <v>3.1.90.01.05</v>
      </c>
      <c r="R245" s="5" t="str">
        <f aca="false">G245</f>
        <v>INATIVOS E PENSIONISTAS SISTEMA PREVIDENCIÁRIO</v>
      </c>
      <c r="S245" s="2" t="str">
        <f aca="false">F245</f>
        <v>APO</v>
      </c>
      <c r="T245" s="56" t="n">
        <f aca="false">AA245</f>
        <v>57.62</v>
      </c>
      <c r="U245" s="57" t="n">
        <f aca="false">E245</f>
        <v>57.62</v>
      </c>
      <c r="V245" s="2" t="s">
        <v>686</v>
      </c>
      <c r="W245" s="14" t="str">
        <f aca="false">CONCATENATE(L245,V245,M245)</f>
        <v>26 - VANTAGEM PESSOAL -1</v>
      </c>
      <c r="X245" s="24" t="s">
        <v>49</v>
      </c>
      <c r="Y245" s="2" t="str">
        <f aca="false">IFERROR(VLOOKUP(X245,INDICE!$A$2:$H$999,6,0),"VERBA NOVA")</f>
        <v>3.1.90.01</v>
      </c>
      <c r="Z245" s="2" t="str">
        <f aca="false">IFERROR(VLOOKUP(X245,INDICE!$A$2:$H$999,7,0),"VERBA NOVA")</f>
        <v>3.1.90.01.05</v>
      </c>
      <c r="AA245" s="13" t="n">
        <f aca="false">IF(K245="P",U245*1,U245*-1)</f>
        <v>57.62</v>
      </c>
      <c r="AB245" s="2" t="n">
        <f aca="false">IFERROR(VLOOKUP(R245,INDICE!$I$2:$J$999,2,0),"VERBA NOVA")</f>
        <v>9005</v>
      </c>
    </row>
    <row r="246" customFormat="false" ht="14.65" hidden="false" customHeight="false" outlineLevel="0" collapsed="false">
      <c r="A246" s="2" t="s">
        <v>11</v>
      </c>
      <c r="B246" s="2" t="n">
        <v>28</v>
      </c>
      <c r="C246" s="1" t="s">
        <v>54</v>
      </c>
      <c r="D246" s="2" t="n">
        <v>339</v>
      </c>
      <c r="E246" s="2" t="n">
        <v>152726.09</v>
      </c>
      <c r="F246" s="2" t="s">
        <v>16</v>
      </c>
      <c r="G246" s="5" t="s">
        <v>33</v>
      </c>
      <c r="H246" s="54" t="n">
        <v>45282</v>
      </c>
      <c r="I246" s="2" t="n">
        <v>24</v>
      </c>
      <c r="J246" s="2" t="s">
        <v>685</v>
      </c>
      <c r="K246" s="2" t="str">
        <f aca="false">A246</f>
        <v>P</v>
      </c>
      <c r="L246" s="2" t="n">
        <f aca="false">B246</f>
        <v>28</v>
      </c>
      <c r="M246" s="14" t="str">
        <f aca="false">C246</f>
        <v>COMPL PARA REMUNERACAO SM</v>
      </c>
      <c r="N246" s="14" t="str">
        <f aca="false">W246</f>
        <v>28 - COMPL PARA REMUNERACAO SM</v>
      </c>
      <c r="O246" s="2" t="n">
        <f aca="false">AB246</f>
        <v>9005</v>
      </c>
      <c r="P246" s="2" t="str">
        <f aca="false">Y246</f>
        <v>3.1.90.01</v>
      </c>
      <c r="Q246" s="2" t="str">
        <f aca="false">Z246</f>
        <v>3.1.90.01.01</v>
      </c>
      <c r="R246" s="5" t="str">
        <f aca="false">G246</f>
        <v>INATIVOS E PENSIONISTAS SISTEMA PREVIDENCIÁRIO</v>
      </c>
      <c r="S246" s="2" t="str">
        <f aca="false">F246</f>
        <v>APO</v>
      </c>
      <c r="T246" s="56" t="n">
        <f aca="false">AA246</f>
        <v>152726.09</v>
      </c>
      <c r="U246" s="57" t="n">
        <f aca="false">E246</f>
        <v>152726.09</v>
      </c>
      <c r="V246" s="2" t="s">
        <v>686</v>
      </c>
      <c r="W246" s="14" t="str">
        <f aca="false">CONCATENATE(L246,V246,M246)</f>
        <v>28 - COMPL PARA REMUNERACAO SM</v>
      </c>
      <c r="X246" s="24" t="s">
        <v>53</v>
      </c>
      <c r="Y246" s="2" t="str">
        <f aca="false">IFERROR(VLOOKUP(X246,INDICE!$A$2:$H$999,6,0),"VERBA NOVA")</f>
        <v>3.1.90.01</v>
      </c>
      <c r="Z246" s="2" t="str">
        <f aca="false">IFERROR(VLOOKUP(X246,INDICE!$A$2:$H$999,7,0),"VERBA NOVA")</f>
        <v>3.1.90.01.01</v>
      </c>
      <c r="AA246" s="13" t="n">
        <f aca="false">IF(K246="P",U246*1,U246*-1)</f>
        <v>152726.09</v>
      </c>
      <c r="AB246" s="2" t="n">
        <f aca="false">IFERROR(VLOOKUP(R246,INDICE!$I$2:$J$999,2,0),"VERBA NOVA")</f>
        <v>9005</v>
      </c>
    </row>
    <row r="247" customFormat="false" ht="14.65" hidden="false" customHeight="false" outlineLevel="0" collapsed="false">
      <c r="A247" s="2" t="s">
        <v>11</v>
      </c>
      <c r="B247" s="2" t="n">
        <v>40</v>
      </c>
      <c r="C247" s="1" t="s">
        <v>70</v>
      </c>
      <c r="D247" s="2" t="n">
        <v>2</v>
      </c>
      <c r="E247" s="2" t="n">
        <v>2066.9</v>
      </c>
      <c r="F247" s="2" t="s">
        <v>16</v>
      </c>
      <c r="G247" s="5" t="s">
        <v>33</v>
      </c>
      <c r="H247" s="54" t="n">
        <v>45282</v>
      </c>
      <c r="I247" s="2" t="n">
        <v>24</v>
      </c>
      <c r="J247" s="2" t="s">
        <v>685</v>
      </c>
      <c r="K247" s="2" t="str">
        <f aca="false">A247</f>
        <v>P</v>
      </c>
      <c r="L247" s="2" t="n">
        <f aca="false">B247</f>
        <v>40</v>
      </c>
      <c r="M247" s="14" t="str">
        <f aca="false">C247</f>
        <v>GRAT OPERADOR FOLHA PAGTO</v>
      </c>
      <c r="N247" s="14" t="str">
        <f aca="false">W247</f>
        <v>40 - GRAT OPERADOR FOLHA PAGTO</v>
      </c>
      <c r="O247" s="2" t="n">
        <f aca="false">AB247</f>
        <v>9005</v>
      </c>
      <c r="P247" s="2" t="str">
        <f aca="false">Y247</f>
        <v>3.1.90.01</v>
      </c>
      <c r="Q247" s="2" t="str">
        <f aca="false">Z247</f>
        <v>3.1.90.01.10</v>
      </c>
      <c r="R247" s="5" t="str">
        <f aca="false">G247</f>
        <v>INATIVOS E PENSIONISTAS SISTEMA PREVIDENCIÁRIO</v>
      </c>
      <c r="S247" s="2" t="str">
        <f aca="false">F247</f>
        <v>APO</v>
      </c>
      <c r="T247" s="56" t="n">
        <f aca="false">AA247</f>
        <v>2066.9</v>
      </c>
      <c r="U247" s="57" t="n">
        <f aca="false">E247</f>
        <v>2066.9</v>
      </c>
      <c r="V247" s="2" t="s">
        <v>686</v>
      </c>
      <c r="W247" s="14" t="str">
        <f aca="false">CONCATENATE(L247,V247,M247)</f>
        <v>40 - GRAT OPERADOR FOLHA PAGTO</v>
      </c>
      <c r="X247" s="24" t="s">
        <v>69</v>
      </c>
      <c r="Y247" s="2" t="str">
        <f aca="false">IFERROR(VLOOKUP(X247,INDICE!$A$2:$H$999,6,0),"VERBA NOVA")</f>
        <v>3.1.90.01</v>
      </c>
      <c r="Z247" s="2" t="str">
        <f aca="false">IFERROR(VLOOKUP(X247,INDICE!$A$2:$H$999,7,0),"VERBA NOVA")</f>
        <v>3.1.90.01.10</v>
      </c>
      <c r="AA247" s="13" t="n">
        <f aca="false">IF(K247="P",U247*1,U247*-1)</f>
        <v>2066.9</v>
      </c>
      <c r="AB247" s="2" t="n">
        <f aca="false">IFERROR(VLOOKUP(R247,INDICE!$I$2:$J$999,2,0),"VERBA NOVA")</f>
        <v>9005</v>
      </c>
    </row>
    <row r="248" customFormat="false" ht="14.65" hidden="false" customHeight="false" outlineLevel="0" collapsed="false">
      <c r="A248" s="2" t="s">
        <v>11</v>
      </c>
      <c r="B248" s="2" t="n">
        <v>42</v>
      </c>
      <c r="C248" s="1" t="s">
        <v>75</v>
      </c>
      <c r="D248" s="2" t="n">
        <v>1</v>
      </c>
      <c r="E248" s="2" t="n">
        <v>639.5</v>
      </c>
      <c r="F248" s="2" t="s">
        <v>16</v>
      </c>
      <c r="G248" s="5" t="s">
        <v>33</v>
      </c>
      <c r="H248" s="54" t="n">
        <v>45282</v>
      </c>
      <c r="I248" s="2" t="n">
        <v>24</v>
      </c>
      <c r="J248" s="2" t="s">
        <v>685</v>
      </c>
      <c r="K248" s="2" t="str">
        <f aca="false">A248</f>
        <v>P</v>
      </c>
      <c r="L248" s="2" t="n">
        <f aca="false">B248</f>
        <v>42</v>
      </c>
      <c r="M248" s="14" t="str">
        <f aca="false">C248</f>
        <v>CARGO EM COMISSAO</v>
      </c>
      <c r="N248" s="14" t="str">
        <f aca="false">W248</f>
        <v>42 - CARGO EM COMISSAO</v>
      </c>
      <c r="O248" s="2" t="n">
        <f aca="false">AB248</f>
        <v>9005</v>
      </c>
      <c r="P248" s="2" t="str">
        <f aca="false">Y248</f>
        <v>3.1.90.01</v>
      </c>
      <c r="Q248" s="2" t="str">
        <f aca="false">Z248</f>
        <v>3.1.90.01.11</v>
      </c>
      <c r="R248" s="5" t="str">
        <f aca="false">G248</f>
        <v>INATIVOS E PENSIONISTAS SISTEMA PREVIDENCIÁRIO</v>
      </c>
      <c r="S248" s="2" t="str">
        <f aca="false">F248</f>
        <v>APO</v>
      </c>
      <c r="T248" s="56" t="n">
        <f aca="false">AA248</f>
        <v>639.5</v>
      </c>
      <c r="U248" s="57" t="n">
        <f aca="false">E248</f>
        <v>639.5</v>
      </c>
      <c r="V248" s="2" t="s">
        <v>686</v>
      </c>
      <c r="W248" s="14" t="str">
        <f aca="false">CONCATENATE(L248,V248,M248)</f>
        <v>42 - CARGO EM COMISSAO</v>
      </c>
      <c r="X248" s="24" t="s">
        <v>74</v>
      </c>
      <c r="Y248" s="2" t="str">
        <f aca="false">IFERROR(VLOOKUP(X248,INDICE!$A$2:$H$999,6,0),"VERBA NOVA")</f>
        <v>3.1.90.01</v>
      </c>
      <c r="Z248" s="2" t="str">
        <f aca="false">IFERROR(VLOOKUP(X248,INDICE!$A$2:$H$999,7,0),"VERBA NOVA")</f>
        <v>3.1.90.01.11</v>
      </c>
      <c r="AA248" s="13" t="n">
        <f aca="false">IF(K248="P",U248*1,U248*-1)</f>
        <v>639.5</v>
      </c>
      <c r="AB248" s="2" t="n">
        <f aca="false">IFERROR(VLOOKUP(R248,INDICE!$I$2:$J$999,2,0),"VERBA NOVA")</f>
        <v>9005</v>
      </c>
    </row>
    <row r="249" customFormat="false" ht="14.65" hidden="false" customHeight="false" outlineLevel="0" collapsed="false">
      <c r="A249" s="2" t="s">
        <v>11</v>
      </c>
      <c r="B249" s="2" t="n">
        <v>48</v>
      </c>
      <c r="C249" s="1" t="s">
        <v>710</v>
      </c>
      <c r="D249" s="2" t="n">
        <v>4</v>
      </c>
      <c r="E249" s="2" t="n">
        <v>676.29</v>
      </c>
      <c r="F249" s="2" t="s">
        <v>16</v>
      </c>
      <c r="G249" s="5" t="s">
        <v>33</v>
      </c>
      <c r="H249" s="54" t="n">
        <v>45282</v>
      </c>
      <c r="I249" s="2" t="n">
        <v>24</v>
      </c>
      <c r="J249" s="2" t="s">
        <v>685</v>
      </c>
      <c r="K249" s="2" t="str">
        <f aca="false">A249</f>
        <v>P</v>
      </c>
      <c r="L249" s="2" t="n">
        <f aca="false">B249</f>
        <v>48</v>
      </c>
      <c r="M249" s="14" t="str">
        <f aca="false">C249</f>
        <v>REPRES GABINETE</v>
      </c>
      <c r="N249" s="14" t="str">
        <f aca="false">W249</f>
        <v>48 - REPRES GABINETE</v>
      </c>
      <c r="O249" s="2" t="n">
        <f aca="false">AB249</f>
        <v>9005</v>
      </c>
      <c r="P249" s="2" t="str">
        <f aca="false">Y249</f>
        <v>3.1.90.01</v>
      </c>
      <c r="Q249" s="2" t="str">
        <f aca="false">Z249</f>
        <v>3.1.90.01.10</v>
      </c>
      <c r="R249" s="5" t="str">
        <f aca="false">G249</f>
        <v>INATIVOS E PENSIONISTAS SISTEMA PREVIDENCIÁRIO</v>
      </c>
      <c r="S249" s="2" t="str">
        <f aca="false">F249</f>
        <v>APO</v>
      </c>
      <c r="T249" s="56" t="n">
        <f aca="false">AA249</f>
        <v>676.29</v>
      </c>
      <c r="U249" s="57" t="n">
        <f aca="false">E249</f>
        <v>676.29</v>
      </c>
      <c r="V249" s="2" t="s">
        <v>686</v>
      </c>
      <c r="W249" s="14" t="str">
        <f aca="false">CONCATENATE(L249,V249,M249)</f>
        <v>48 - REPRES GABINETE</v>
      </c>
      <c r="X249" s="24" t="s">
        <v>82</v>
      </c>
      <c r="Y249" s="2" t="str">
        <f aca="false">IFERROR(VLOOKUP(X249,INDICE!$A$2:$H$999,6,0),"VERBA NOVA")</f>
        <v>3.1.90.01</v>
      </c>
      <c r="Z249" s="2" t="str">
        <f aca="false">IFERROR(VLOOKUP(X249,INDICE!$A$2:$H$999,7,0),"VERBA NOVA")</f>
        <v>3.1.90.01.10</v>
      </c>
      <c r="AA249" s="13" t="n">
        <f aca="false">IF(K249="P",U249*1,U249*-1)</f>
        <v>676.29</v>
      </c>
      <c r="AB249" s="2" t="n">
        <f aca="false">IFERROR(VLOOKUP(R249,INDICE!$I$2:$J$999,2,0),"VERBA NOVA")</f>
        <v>9005</v>
      </c>
    </row>
    <row r="250" customFormat="false" ht="14.65" hidden="false" customHeight="false" outlineLevel="0" collapsed="false">
      <c r="A250" s="2" t="s">
        <v>11</v>
      </c>
      <c r="B250" s="2" t="n">
        <v>55</v>
      </c>
      <c r="C250" s="1" t="s">
        <v>90</v>
      </c>
      <c r="D250" s="2" t="n">
        <v>165</v>
      </c>
      <c r="E250" s="2" t="n">
        <v>220656.11</v>
      </c>
      <c r="F250" s="2" t="s">
        <v>16</v>
      </c>
      <c r="G250" s="5" t="s">
        <v>33</v>
      </c>
      <c r="H250" s="54" t="n">
        <v>45282</v>
      </c>
      <c r="I250" s="2" t="n">
        <v>24</v>
      </c>
      <c r="J250" s="2" t="s">
        <v>685</v>
      </c>
      <c r="K250" s="2" t="str">
        <f aca="false">A250</f>
        <v>P</v>
      </c>
      <c r="L250" s="2" t="n">
        <f aca="false">B250</f>
        <v>55</v>
      </c>
      <c r="M250" s="14" t="str">
        <f aca="false">C250</f>
        <v>ESTABILIDADE FINANCEIRA</v>
      </c>
      <c r="N250" s="14" t="str">
        <f aca="false">W250</f>
        <v>55 - ESTABILIDADE FINANCEIRA</v>
      </c>
      <c r="O250" s="2" t="n">
        <f aca="false">AB250</f>
        <v>9005</v>
      </c>
      <c r="P250" s="2" t="str">
        <f aca="false">Y250</f>
        <v>3.1.90.01</v>
      </c>
      <c r="Q250" s="2" t="str">
        <f aca="false">Z250</f>
        <v>3.1.90.01.05</v>
      </c>
      <c r="R250" s="5" t="str">
        <f aca="false">G250</f>
        <v>INATIVOS E PENSIONISTAS SISTEMA PREVIDENCIÁRIO</v>
      </c>
      <c r="S250" s="2" t="str">
        <f aca="false">F250</f>
        <v>APO</v>
      </c>
      <c r="T250" s="56" t="n">
        <f aca="false">AA250</f>
        <v>220656.11</v>
      </c>
      <c r="U250" s="57" t="n">
        <f aca="false">E250</f>
        <v>220656.11</v>
      </c>
      <c r="V250" s="2" t="s">
        <v>686</v>
      </c>
      <c r="W250" s="14" t="str">
        <f aca="false">CONCATENATE(L250,V250,M250)</f>
        <v>55 - ESTABILIDADE FINANCEIRA</v>
      </c>
      <c r="X250" s="24" t="s">
        <v>89</v>
      </c>
      <c r="Y250" s="2" t="str">
        <f aca="false">IFERROR(VLOOKUP(X250,INDICE!$A$2:$H$999,6,0),"VERBA NOVA")</f>
        <v>3.1.90.01</v>
      </c>
      <c r="Z250" s="2" t="str">
        <f aca="false">IFERROR(VLOOKUP(X250,INDICE!$A$2:$H$999,7,0),"VERBA NOVA")</f>
        <v>3.1.90.01.05</v>
      </c>
      <c r="AA250" s="13" t="n">
        <f aca="false">IF(K250="P",U250*1,U250*-1)</f>
        <v>220656.11</v>
      </c>
      <c r="AB250" s="2" t="n">
        <f aca="false">IFERROR(VLOOKUP(R250,INDICE!$I$2:$J$999,2,0),"VERBA NOVA")</f>
        <v>9005</v>
      </c>
    </row>
    <row r="251" customFormat="false" ht="14.65" hidden="false" customHeight="false" outlineLevel="0" collapsed="false">
      <c r="A251" s="2" t="s">
        <v>11</v>
      </c>
      <c r="B251" s="2" t="n">
        <v>59</v>
      </c>
      <c r="C251" s="1" t="s">
        <v>96</v>
      </c>
      <c r="D251" s="2" t="n">
        <v>62</v>
      </c>
      <c r="E251" s="2" t="n">
        <v>820363.9</v>
      </c>
      <c r="F251" s="2" t="s">
        <v>16</v>
      </c>
      <c r="G251" s="5" t="s">
        <v>33</v>
      </c>
      <c r="H251" s="54" t="n">
        <v>45282</v>
      </c>
      <c r="I251" s="2" t="n">
        <v>24</v>
      </c>
      <c r="J251" s="2" t="s">
        <v>685</v>
      </c>
      <c r="K251" s="2" t="str">
        <f aca="false">A251</f>
        <v>P</v>
      </c>
      <c r="L251" s="2" t="n">
        <f aca="false">B251</f>
        <v>59</v>
      </c>
      <c r="M251" s="14" t="str">
        <f aca="false">C251</f>
        <v>PRODUTIVIDADE FISCAL</v>
      </c>
      <c r="N251" s="14" t="str">
        <f aca="false">W251</f>
        <v>59 - PRODUTIVIDADE FISCAL</v>
      </c>
      <c r="O251" s="2" t="n">
        <f aca="false">AB251</f>
        <v>9005</v>
      </c>
      <c r="P251" s="2" t="str">
        <f aca="false">Y251</f>
        <v>3.1.90.01</v>
      </c>
      <c r="Q251" s="2" t="str">
        <f aca="false">Z251</f>
        <v>3.1.90.01.10</v>
      </c>
      <c r="R251" s="5" t="str">
        <f aca="false">G251</f>
        <v>INATIVOS E PENSIONISTAS SISTEMA PREVIDENCIÁRIO</v>
      </c>
      <c r="S251" s="2" t="str">
        <f aca="false">F251</f>
        <v>APO</v>
      </c>
      <c r="T251" s="56" t="n">
        <f aca="false">AA251</f>
        <v>820363.9</v>
      </c>
      <c r="U251" s="57" t="n">
        <f aca="false">E251</f>
        <v>820363.9</v>
      </c>
      <c r="V251" s="2" t="s">
        <v>686</v>
      </c>
      <c r="W251" s="14" t="str">
        <f aca="false">CONCATENATE(L251,V251,M251)</f>
        <v>59 - PRODUTIVIDADE FISCAL</v>
      </c>
      <c r="X251" s="24" t="s">
        <v>95</v>
      </c>
      <c r="Y251" s="2" t="str">
        <f aca="false">IFERROR(VLOOKUP(X251,INDICE!$A$2:$H$999,6,0),"VERBA NOVA")</f>
        <v>3.1.90.01</v>
      </c>
      <c r="Z251" s="2" t="str">
        <f aca="false">IFERROR(VLOOKUP(X251,INDICE!$A$2:$H$999,7,0),"VERBA NOVA")</f>
        <v>3.1.90.01.10</v>
      </c>
      <c r="AA251" s="13" t="n">
        <f aca="false">IF(K251="P",U251*1,U251*-1)</f>
        <v>820363.9</v>
      </c>
      <c r="AB251" s="2" t="n">
        <f aca="false">IFERROR(VLOOKUP(R251,INDICE!$I$2:$J$999,2,0),"VERBA NOVA")</f>
        <v>9005</v>
      </c>
    </row>
    <row r="252" customFormat="false" ht="14.65" hidden="false" customHeight="false" outlineLevel="0" collapsed="false">
      <c r="A252" s="2" t="s">
        <v>11</v>
      </c>
      <c r="B252" s="2" t="n">
        <v>66</v>
      </c>
      <c r="C252" s="1" t="s">
        <v>705</v>
      </c>
      <c r="D252" s="2" t="n">
        <v>7</v>
      </c>
      <c r="E252" s="2" t="n">
        <v>248.5</v>
      </c>
      <c r="F252" s="2" t="s">
        <v>16</v>
      </c>
      <c r="G252" s="5" t="s">
        <v>33</v>
      </c>
      <c r="H252" s="54" t="n">
        <v>45282</v>
      </c>
      <c r="I252" s="2" t="n">
        <v>24</v>
      </c>
      <c r="J252" s="2" t="s">
        <v>685</v>
      </c>
      <c r="K252" s="2" t="str">
        <f aca="false">A252</f>
        <v>P</v>
      </c>
      <c r="L252" s="2" t="n">
        <f aca="false">B252</f>
        <v>66</v>
      </c>
      <c r="M252" s="14" t="str">
        <f aca="false">C252</f>
        <v>AJUDA DE C DIFICIL ACESSO</v>
      </c>
      <c r="N252" s="14" t="str">
        <f aca="false">W252</f>
        <v>66 - AJUDA DE C DIFICIL ACESSO</v>
      </c>
      <c r="O252" s="2" t="n">
        <f aca="false">AB252</f>
        <v>9005</v>
      </c>
      <c r="P252" s="2" t="str">
        <f aca="false">Y252</f>
        <v>3.1.90.01</v>
      </c>
      <c r="Q252" s="2" t="str">
        <f aca="false">Z252</f>
        <v>3.1.90.01.99</v>
      </c>
      <c r="R252" s="5" t="str">
        <f aca="false">G252</f>
        <v>INATIVOS E PENSIONISTAS SISTEMA PREVIDENCIÁRIO</v>
      </c>
      <c r="S252" s="2" t="str">
        <f aca="false">F252</f>
        <v>APO</v>
      </c>
      <c r="T252" s="56" t="n">
        <f aca="false">AA252</f>
        <v>248.5</v>
      </c>
      <c r="U252" s="57" t="n">
        <f aca="false">E252</f>
        <v>248.5</v>
      </c>
      <c r="V252" s="2" t="s">
        <v>686</v>
      </c>
      <c r="W252" s="14" t="str">
        <f aca="false">CONCATENATE(L252,V252,M252)</f>
        <v>66 - AJUDA DE C DIFICIL ACESSO</v>
      </c>
      <c r="X252" s="24" t="s">
        <v>105</v>
      </c>
      <c r="Y252" s="2" t="str">
        <f aca="false">IFERROR(VLOOKUP(X252,INDICE!$A$2:$H$999,6,0),"VERBA NOVA")</f>
        <v>3.1.90.01</v>
      </c>
      <c r="Z252" s="2" t="str">
        <f aca="false">IFERROR(VLOOKUP(X252,INDICE!$A$2:$H$999,7,0),"VERBA NOVA")</f>
        <v>3.1.90.01.99</v>
      </c>
      <c r="AA252" s="13" t="n">
        <f aca="false">IF(K252="P",U252*1,U252*-1)</f>
        <v>248.5</v>
      </c>
      <c r="AB252" s="2" t="n">
        <f aca="false">IFERROR(VLOOKUP(R252,INDICE!$I$2:$J$999,2,0),"VERBA NOVA")</f>
        <v>9005</v>
      </c>
    </row>
    <row r="253" customFormat="false" ht="14.65" hidden="false" customHeight="false" outlineLevel="0" collapsed="false">
      <c r="A253" s="2" t="s">
        <v>11</v>
      </c>
      <c r="B253" s="2" t="n">
        <v>80</v>
      </c>
      <c r="C253" s="1" t="s">
        <v>122</v>
      </c>
      <c r="D253" s="2" t="n">
        <v>3</v>
      </c>
      <c r="E253" s="2" t="n">
        <v>2202</v>
      </c>
      <c r="F253" s="2" t="s">
        <v>16</v>
      </c>
      <c r="G253" s="5" t="s">
        <v>33</v>
      </c>
      <c r="H253" s="54" t="n">
        <v>45282</v>
      </c>
      <c r="I253" s="2" t="n">
        <v>24</v>
      </c>
      <c r="J253" s="2" t="s">
        <v>685</v>
      </c>
      <c r="K253" s="2" t="str">
        <f aca="false">A253</f>
        <v>P</v>
      </c>
      <c r="L253" s="2" t="n">
        <f aca="false">B253</f>
        <v>80</v>
      </c>
      <c r="M253" s="14" t="str">
        <f aca="false">C253</f>
        <v>ENCARGO GABINETE MOTORIST</v>
      </c>
      <c r="N253" s="14" t="str">
        <f aca="false">W253</f>
        <v>80 - ENCARGO GABINETE MOTORIST</v>
      </c>
      <c r="O253" s="2" t="n">
        <f aca="false">AB253</f>
        <v>9005</v>
      </c>
      <c r="P253" s="2" t="str">
        <f aca="false">Y253</f>
        <v>3.1.90.01</v>
      </c>
      <c r="Q253" s="2" t="str">
        <f aca="false">Z253</f>
        <v>3.1.90.01.10</v>
      </c>
      <c r="R253" s="5" t="str">
        <f aca="false">G253</f>
        <v>INATIVOS E PENSIONISTAS SISTEMA PREVIDENCIÁRIO</v>
      </c>
      <c r="S253" s="2" t="str">
        <f aca="false">F253</f>
        <v>APO</v>
      </c>
      <c r="T253" s="56" t="n">
        <f aca="false">AA253</f>
        <v>2202</v>
      </c>
      <c r="U253" s="57" t="n">
        <f aca="false">E253</f>
        <v>2202</v>
      </c>
      <c r="V253" s="2" t="s">
        <v>686</v>
      </c>
      <c r="W253" s="14" t="str">
        <f aca="false">CONCATENATE(L253,V253,M253)</f>
        <v>80 - ENCARGO GABINETE MOTORIST</v>
      </c>
      <c r="X253" s="24" t="s">
        <v>121</v>
      </c>
      <c r="Y253" s="2" t="str">
        <f aca="false">IFERROR(VLOOKUP(X253,INDICE!$A$2:$H$999,6,0),"VERBA NOVA")</f>
        <v>3.1.90.01</v>
      </c>
      <c r="Z253" s="2" t="str">
        <f aca="false">IFERROR(VLOOKUP(X253,INDICE!$A$2:$H$999,7,0),"VERBA NOVA")</f>
        <v>3.1.90.01.10</v>
      </c>
      <c r="AA253" s="13" t="n">
        <f aca="false">IF(K253="P",U253*1,U253*-1)</f>
        <v>2202</v>
      </c>
      <c r="AB253" s="2" t="n">
        <f aca="false">IFERROR(VLOOKUP(R253,INDICE!$I$2:$J$999,2,0),"VERBA NOVA")</f>
        <v>9005</v>
      </c>
    </row>
    <row r="254" customFormat="false" ht="14.65" hidden="false" customHeight="false" outlineLevel="0" collapsed="false">
      <c r="A254" s="2" t="s">
        <v>11</v>
      </c>
      <c r="B254" s="2" t="n">
        <v>93</v>
      </c>
      <c r="C254" s="1" t="s">
        <v>712</v>
      </c>
      <c r="D254" s="2" t="n">
        <v>20</v>
      </c>
      <c r="E254" s="2" t="n">
        <v>8318.1</v>
      </c>
      <c r="F254" s="2" t="s">
        <v>16</v>
      </c>
      <c r="G254" s="5" t="s">
        <v>33</v>
      </c>
      <c r="H254" s="54" t="n">
        <v>45282</v>
      </c>
      <c r="I254" s="2" t="n">
        <v>24</v>
      </c>
      <c r="J254" s="2" t="s">
        <v>685</v>
      </c>
      <c r="K254" s="2" t="str">
        <f aca="false">A254</f>
        <v>P</v>
      </c>
      <c r="L254" s="2" t="n">
        <f aca="false">B254</f>
        <v>93</v>
      </c>
      <c r="M254" s="14" t="str">
        <f aca="false">C254</f>
        <v>GRAT ATENDIMENTO PUBLICO</v>
      </c>
      <c r="N254" s="14" t="str">
        <f aca="false">W254</f>
        <v>93 - GRAT ATENDIMENTO PUBLICO</v>
      </c>
      <c r="O254" s="2" t="n">
        <f aca="false">AB254</f>
        <v>9005</v>
      </c>
      <c r="P254" s="2" t="str">
        <f aca="false">Y254</f>
        <v>3.1.90.01</v>
      </c>
      <c r="Q254" s="2" t="str">
        <f aca="false">Z254</f>
        <v>3.1.90.01.10</v>
      </c>
      <c r="R254" s="5" t="str">
        <f aca="false">G254</f>
        <v>INATIVOS E PENSIONISTAS SISTEMA PREVIDENCIÁRIO</v>
      </c>
      <c r="S254" s="2" t="str">
        <f aca="false">F254</f>
        <v>APO</v>
      </c>
      <c r="T254" s="56" t="n">
        <f aca="false">AA254</f>
        <v>8318.1</v>
      </c>
      <c r="U254" s="57" t="n">
        <f aca="false">E254</f>
        <v>8318.1</v>
      </c>
      <c r="V254" s="2" t="s">
        <v>686</v>
      </c>
      <c r="W254" s="14" t="str">
        <f aca="false">CONCATENATE(L254,V254,M254)</f>
        <v>93 - GRAT ATENDIMENTO PUBLICO</v>
      </c>
      <c r="X254" s="24" t="s">
        <v>134</v>
      </c>
      <c r="Y254" s="2" t="str">
        <f aca="false">IFERROR(VLOOKUP(X254,INDICE!$A$2:$H$999,6,0),"VERBA NOVA")</f>
        <v>3.1.90.01</v>
      </c>
      <c r="Z254" s="2" t="str">
        <f aca="false">IFERROR(VLOOKUP(X254,INDICE!$A$2:$H$999,7,0),"VERBA NOVA")</f>
        <v>3.1.90.01.10</v>
      </c>
      <c r="AA254" s="13" t="n">
        <f aca="false">IF(K254="P",U254*1,U254*-1)</f>
        <v>8318.1</v>
      </c>
      <c r="AB254" s="2" t="n">
        <f aca="false">IFERROR(VLOOKUP(R254,INDICE!$I$2:$J$999,2,0),"VERBA NOVA")</f>
        <v>9005</v>
      </c>
    </row>
    <row r="255" customFormat="false" ht="14.65" hidden="false" customHeight="false" outlineLevel="0" collapsed="false">
      <c r="A255" s="2" t="s">
        <v>11</v>
      </c>
      <c r="B255" s="2" t="n">
        <v>95</v>
      </c>
      <c r="C255" s="1" t="s">
        <v>692</v>
      </c>
      <c r="D255" s="2" t="n">
        <v>4</v>
      </c>
      <c r="E255" s="2" t="n">
        <v>1383.4</v>
      </c>
      <c r="F255" s="2" t="s">
        <v>16</v>
      </c>
      <c r="G255" s="5" t="s">
        <v>33</v>
      </c>
      <c r="H255" s="54" t="n">
        <v>45282</v>
      </c>
      <c r="I255" s="2" t="n">
        <v>24</v>
      </c>
      <c r="J255" s="2" t="s">
        <v>685</v>
      </c>
      <c r="K255" s="2" t="str">
        <f aca="false">A255</f>
        <v>P</v>
      </c>
      <c r="L255" s="2" t="n">
        <f aca="false">B255</f>
        <v>95</v>
      </c>
      <c r="M255" s="14" t="str">
        <f aca="false">C255</f>
        <v>GRAT EXERCICIO PROFISSAO</v>
      </c>
      <c r="N255" s="14" t="str">
        <f aca="false">W255</f>
        <v>95 - GRAT EXERCICIO PROFISSAO</v>
      </c>
      <c r="O255" s="2" t="n">
        <f aca="false">AB255</f>
        <v>9005</v>
      </c>
      <c r="P255" s="2" t="str">
        <f aca="false">Y255</f>
        <v>3.1.90.01</v>
      </c>
      <c r="Q255" s="2" t="str">
        <f aca="false">Z255</f>
        <v>3.1.90.01.10</v>
      </c>
      <c r="R255" s="5" t="str">
        <f aca="false">G255</f>
        <v>INATIVOS E PENSIONISTAS SISTEMA PREVIDENCIÁRIO</v>
      </c>
      <c r="S255" s="2" t="str">
        <f aca="false">F255</f>
        <v>APO</v>
      </c>
      <c r="T255" s="56" t="n">
        <f aca="false">AA255</f>
        <v>1383.4</v>
      </c>
      <c r="U255" s="57" t="n">
        <f aca="false">E255</f>
        <v>1383.4</v>
      </c>
      <c r="V255" s="2" t="s">
        <v>686</v>
      </c>
      <c r="W255" s="14" t="str">
        <f aca="false">CONCATENATE(L255,V255,M255)</f>
        <v>95 - GRAT EXERCICIO PROFISSAO</v>
      </c>
      <c r="X255" s="24" t="s">
        <v>138</v>
      </c>
      <c r="Y255" s="2" t="str">
        <f aca="false">IFERROR(VLOOKUP(X255,INDICE!$A$2:$H$999,6,0),"VERBA NOVA")</f>
        <v>3.1.90.01</v>
      </c>
      <c r="Z255" s="2" t="str">
        <f aca="false">IFERROR(VLOOKUP(X255,INDICE!$A$2:$H$999,7,0),"VERBA NOVA")</f>
        <v>3.1.90.01.10</v>
      </c>
      <c r="AA255" s="13" t="n">
        <f aca="false">IF(K255="P",U255*1,U255*-1)</f>
        <v>1383.4</v>
      </c>
      <c r="AB255" s="2" t="n">
        <f aca="false">IFERROR(VLOOKUP(R255,INDICE!$I$2:$J$999,2,0),"VERBA NOVA")</f>
        <v>9005</v>
      </c>
    </row>
    <row r="256" customFormat="false" ht="14.65" hidden="false" customHeight="false" outlineLevel="0" collapsed="false">
      <c r="A256" s="2" t="s">
        <v>11</v>
      </c>
      <c r="B256" s="2" t="n">
        <v>114</v>
      </c>
      <c r="C256" s="1" t="s">
        <v>730</v>
      </c>
      <c r="D256" s="2" t="n">
        <v>5</v>
      </c>
      <c r="E256" s="2" t="n">
        <v>34500</v>
      </c>
      <c r="F256" s="2" t="s">
        <v>16</v>
      </c>
      <c r="G256" s="5" t="s">
        <v>33</v>
      </c>
      <c r="H256" s="54" t="n">
        <v>45282</v>
      </c>
      <c r="I256" s="2" t="n">
        <v>24</v>
      </c>
      <c r="J256" s="2" t="s">
        <v>685</v>
      </c>
      <c r="K256" s="2" t="str">
        <f aca="false">A256</f>
        <v>P</v>
      </c>
      <c r="L256" s="2" t="n">
        <f aca="false">B256</f>
        <v>114</v>
      </c>
      <c r="M256" s="14" t="str">
        <f aca="false">C256</f>
        <v>HONORARIOS ADVOCATICIOS</v>
      </c>
      <c r="N256" s="14" t="str">
        <f aca="false">W256</f>
        <v>114 - HONORARIOS ADVOCATICIOS</v>
      </c>
      <c r="O256" s="2" t="n">
        <f aca="false">AB256</f>
        <v>9005</v>
      </c>
      <c r="P256" s="2" t="str">
        <f aca="false">Y256</f>
        <v>3.1.90.01</v>
      </c>
      <c r="Q256" s="2" t="str">
        <f aca="false">Z256</f>
        <v>3.1.90.01.10</v>
      </c>
      <c r="R256" s="5" t="str">
        <f aca="false">G256</f>
        <v>INATIVOS E PENSIONISTAS SISTEMA PREVIDENCIÁRIO</v>
      </c>
      <c r="S256" s="2" t="str">
        <f aca="false">F256</f>
        <v>APO</v>
      </c>
      <c r="T256" s="56" t="n">
        <f aca="false">AA256</f>
        <v>34500</v>
      </c>
      <c r="U256" s="57" t="n">
        <f aca="false">E256</f>
        <v>34500</v>
      </c>
      <c r="V256" s="2" t="s">
        <v>686</v>
      </c>
      <c r="W256" s="14" t="str">
        <f aca="false">CONCATENATE(L256,V256,M256)</f>
        <v>114 - HONORARIOS ADVOCATICIOS</v>
      </c>
      <c r="X256" s="24" t="s">
        <v>619</v>
      </c>
      <c r="Y256" s="2" t="str">
        <f aca="false">IFERROR(VLOOKUP(X256,INDICE!$A$2:$H$999,6,0),"VERBA NOVA")</f>
        <v>3.1.90.01</v>
      </c>
      <c r="Z256" s="2" t="str">
        <f aca="false">IFERROR(VLOOKUP(X256,INDICE!$A$2:$H$999,7,0),"VERBA NOVA")</f>
        <v>3.1.90.01.10</v>
      </c>
      <c r="AA256" s="13" t="n">
        <f aca="false">IF(K256="P",U256*1,U256*-1)</f>
        <v>34500</v>
      </c>
      <c r="AB256" s="2" t="n">
        <f aca="false">IFERROR(VLOOKUP(R256,INDICE!$I$2:$J$999,2,0),"VERBA NOVA")</f>
        <v>9005</v>
      </c>
    </row>
    <row r="257" customFormat="false" ht="14.65" hidden="false" customHeight="false" outlineLevel="0" collapsed="false">
      <c r="A257" s="2" t="s">
        <v>11</v>
      </c>
      <c r="B257" s="2" t="n">
        <v>132</v>
      </c>
      <c r="C257" s="1" t="s">
        <v>731</v>
      </c>
      <c r="D257" s="2" t="n">
        <v>1</v>
      </c>
      <c r="E257" s="2" t="n">
        <v>143.64</v>
      </c>
      <c r="F257" s="2" t="s">
        <v>16</v>
      </c>
      <c r="G257" s="5" t="s">
        <v>33</v>
      </c>
      <c r="H257" s="54" t="n">
        <v>45282</v>
      </c>
      <c r="I257" s="2" t="n">
        <v>24</v>
      </c>
      <c r="J257" s="2" t="s">
        <v>685</v>
      </c>
      <c r="K257" s="2" t="str">
        <f aca="false">A257</f>
        <v>P</v>
      </c>
      <c r="L257" s="2" t="n">
        <f aca="false">B257</f>
        <v>132</v>
      </c>
      <c r="M257" s="14" t="str">
        <f aca="false">C257</f>
        <v>DIF DE QUINQUENIO</v>
      </c>
      <c r="N257" s="14" t="str">
        <f aca="false">W257</f>
        <v>132 - DIF DE QUINQUENIO</v>
      </c>
      <c r="O257" s="2" t="n">
        <f aca="false">AB257</f>
        <v>9005</v>
      </c>
      <c r="P257" s="2" t="str">
        <f aca="false">Y257</f>
        <v>3.1.90.01</v>
      </c>
      <c r="Q257" s="2" t="str">
        <f aca="false">Z257</f>
        <v>3.1.90.01.34</v>
      </c>
      <c r="R257" s="5" t="str">
        <f aca="false">G257</f>
        <v>INATIVOS E PENSIONISTAS SISTEMA PREVIDENCIÁRIO</v>
      </c>
      <c r="S257" s="2" t="str">
        <f aca="false">F257</f>
        <v>APO</v>
      </c>
      <c r="T257" s="56" t="n">
        <f aca="false">AA257</f>
        <v>143.64</v>
      </c>
      <c r="U257" s="57" t="n">
        <f aca="false">E257</f>
        <v>143.64</v>
      </c>
      <c r="V257" s="2" t="s">
        <v>686</v>
      </c>
      <c r="W257" s="14" t="str">
        <f aca="false">CONCATENATE(L257,V257,M257)</f>
        <v>132 - DIF DE QUINQUENIO</v>
      </c>
      <c r="X257" s="24" t="s">
        <v>168</v>
      </c>
      <c r="Y257" s="2" t="str">
        <f aca="false">IFERROR(VLOOKUP(X257,INDICE!$A$2:$H$999,6,0),"VERBA NOVA")</f>
        <v>3.1.90.01</v>
      </c>
      <c r="Z257" s="2" t="str">
        <f aca="false">IFERROR(VLOOKUP(X257,INDICE!$A$2:$H$999,7,0),"VERBA NOVA")</f>
        <v>3.1.90.01.34</v>
      </c>
      <c r="AA257" s="13" t="n">
        <f aca="false">IF(K257="P",U257*1,U257*-1)</f>
        <v>143.64</v>
      </c>
      <c r="AB257" s="2" t="n">
        <f aca="false">IFERROR(VLOOKUP(R257,INDICE!$I$2:$J$999,2,0),"VERBA NOVA")</f>
        <v>9005</v>
      </c>
    </row>
    <row r="258" customFormat="false" ht="14.65" hidden="false" customHeight="false" outlineLevel="0" collapsed="false">
      <c r="A258" s="2" t="s">
        <v>11</v>
      </c>
      <c r="B258" s="2" t="n">
        <v>134</v>
      </c>
      <c r="C258" s="1" t="s">
        <v>689</v>
      </c>
      <c r="D258" s="2" t="n">
        <v>234</v>
      </c>
      <c r="E258" s="2" t="n">
        <v>31573.27</v>
      </c>
      <c r="F258" s="2" t="s">
        <v>16</v>
      </c>
      <c r="G258" s="5" t="s">
        <v>33</v>
      </c>
      <c r="H258" s="54" t="n">
        <v>45282</v>
      </c>
      <c r="I258" s="2" t="n">
        <v>24</v>
      </c>
      <c r="J258" s="2" t="s">
        <v>685</v>
      </c>
      <c r="K258" s="2" t="str">
        <f aca="false">A258</f>
        <v>P</v>
      </c>
      <c r="L258" s="2" t="n">
        <f aca="false">B258</f>
        <v>134</v>
      </c>
      <c r="M258" s="14" t="str">
        <f aca="false">C258</f>
        <v>ADC T SERV POS EC 19 98</v>
      </c>
      <c r="N258" s="14" t="str">
        <f aca="false">W258</f>
        <v>134 - ADC T SERV POS EC 19 98</v>
      </c>
      <c r="O258" s="2" t="n">
        <f aca="false">AB258</f>
        <v>9005</v>
      </c>
      <c r="P258" s="2" t="str">
        <f aca="false">Y258</f>
        <v>3.1.90.01</v>
      </c>
      <c r="Q258" s="2" t="str">
        <f aca="false">Z258</f>
        <v>3.1.90.01.34</v>
      </c>
      <c r="R258" s="5" t="str">
        <f aca="false">G258</f>
        <v>INATIVOS E PENSIONISTAS SISTEMA PREVIDENCIÁRIO</v>
      </c>
      <c r="S258" s="2" t="str">
        <f aca="false">F258</f>
        <v>APO</v>
      </c>
      <c r="T258" s="56" t="n">
        <f aca="false">AA258</f>
        <v>31573.27</v>
      </c>
      <c r="U258" s="57" t="n">
        <f aca="false">E258</f>
        <v>31573.27</v>
      </c>
      <c r="V258" s="2" t="s">
        <v>686</v>
      </c>
      <c r="W258" s="14" t="str">
        <f aca="false">CONCATENATE(L258,V258,M258)</f>
        <v>134 - ADC T SERV POS EC 19 98</v>
      </c>
      <c r="X258" s="24" t="s">
        <v>172</v>
      </c>
      <c r="Y258" s="2" t="str">
        <f aca="false">IFERROR(VLOOKUP(X258,INDICE!$A$2:$H$999,6,0),"VERBA NOVA")</f>
        <v>3.1.90.01</v>
      </c>
      <c r="Z258" s="2" t="str">
        <f aca="false">IFERROR(VLOOKUP(X258,INDICE!$A$2:$H$999,7,0),"VERBA NOVA")</f>
        <v>3.1.90.01.34</v>
      </c>
      <c r="AA258" s="13" t="n">
        <f aca="false">IF(K258="P",U258*1,U258*-1)</f>
        <v>31573.27</v>
      </c>
      <c r="AB258" s="2" t="n">
        <f aca="false">IFERROR(VLOOKUP(R258,INDICE!$I$2:$J$999,2,0),"VERBA NOVA")</f>
        <v>9005</v>
      </c>
    </row>
    <row r="259" customFormat="false" ht="14.65" hidden="false" customHeight="false" outlineLevel="0" collapsed="false">
      <c r="A259" s="2" t="s">
        <v>11</v>
      </c>
      <c r="B259" s="2" t="n">
        <v>138</v>
      </c>
      <c r="C259" s="1" t="s">
        <v>177</v>
      </c>
      <c r="D259" s="2" t="n">
        <v>4</v>
      </c>
      <c r="E259" s="2" t="n">
        <v>157.98</v>
      </c>
      <c r="F259" s="2" t="s">
        <v>16</v>
      </c>
      <c r="G259" s="5" t="s">
        <v>33</v>
      </c>
      <c r="H259" s="54" t="n">
        <v>45282</v>
      </c>
      <c r="I259" s="2" t="n">
        <v>24</v>
      </c>
      <c r="J259" s="2" t="s">
        <v>685</v>
      </c>
      <c r="K259" s="2" t="str">
        <f aca="false">A259</f>
        <v>P</v>
      </c>
      <c r="L259" s="2" t="n">
        <f aca="false">B259</f>
        <v>138</v>
      </c>
      <c r="M259" s="14" t="str">
        <f aca="false">C259</f>
        <v>COMPENSACAO</v>
      </c>
      <c r="N259" s="14" t="str">
        <f aca="false">W259</f>
        <v>138 - COMPENSACAO</v>
      </c>
      <c r="O259" s="2" t="n">
        <f aca="false">AB259</f>
        <v>9005</v>
      </c>
      <c r="P259" s="2" t="str">
        <f aca="false">Y259</f>
        <v>3.1.90.01</v>
      </c>
      <c r="Q259" s="2" t="str">
        <f aca="false">Z259</f>
        <v>3.1.90.01.99</v>
      </c>
      <c r="R259" s="5" t="str">
        <f aca="false">G259</f>
        <v>INATIVOS E PENSIONISTAS SISTEMA PREVIDENCIÁRIO</v>
      </c>
      <c r="S259" s="2" t="str">
        <f aca="false">F259</f>
        <v>APO</v>
      </c>
      <c r="T259" s="56" t="n">
        <f aca="false">AA259</f>
        <v>157.98</v>
      </c>
      <c r="U259" s="57" t="n">
        <f aca="false">E259</f>
        <v>157.98</v>
      </c>
      <c r="V259" s="2" t="s">
        <v>686</v>
      </c>
      <c r="W259" s="14" t="str">
        <f aca="false">CONCATENATE(L259,V259,M259)</f>
        <v>138 - COMPENSACAO</v>
      </c>
      <c r="X259" s="24" t="s">
        <v>176</v>
      </c>
      <c r="Y259" s="2" t="str">
        <f aca="false">IFERROR(VLOOKUP(X259,INDICE!$A$2:$H$999,6,0),"VERBA NOVA")</f>
        <v>3.1.90.01</v>
      </c>
      <c r="Z259" s="2" t="str">
        <f aca="false">IFERROR(VLOOKUP(X259,INDICE!$A$2:$H$999,7,0),"VERBA NOVA")</f>
        <v>3.1.90.01.99</v>
      </c>
      <c r="AA259" s="13" t="n">
        <f aca="false">IF(K259="P",U259*1,U259*-1)</f>
        <v>157.98</v>
      </c>
      <c r="AB259" s="2" t="n">
        <f aca="false">IFERROR(VLOOKUP(R259,INDICE!$I$2:$J$999,2,0),"VERBA NOVA")</f>
        <v>9005</v>
      </c>
    </row>
    <row r="260" customFormat="false" ht="14.65" hidden="false" customHeight="false" outlineLevel="0" collapsed="false">
      <c r="A260" s="2" t="s">
        <v>11</v>
      </c>
      <c r="B260" s="2" t="n">
        <v>142</v>
      </c>
      <c r="C260" s="1" t="s">
        <v>183</v>
      </c>
      <c r="D260" s="2" t="n">
        <v>1</v>
      </c>
      <c r="E260" s="2" t="n">
        <v>48.34</v>
      </c>
      <c r="F260" s="2" t="s">
        <v>16</v>
      </c>
      <c r="G260" s="5" t="s">
        <v>33</v>
      </c>
      <c r="H260" s="54" t="n">
        <v>45282</v>
      </c>
      <c r="I260" s="2" t="n">
        <v>24</v>
      </c>
      <c r="J260" s="2" t="s">
        <v>685</v>
      </c>
      <c r="K260" s="2" t="str">
        <f aca="false">A260</f>
        <v>P</v>
      </c>
      <c r="L260" s="2" t="n">
        <f aca="false">B260</f>
        <v>142</v>
      </c>
      <c r="M260" s="14" t="str">
        <f aca="false">C260</f>
        <v>ADICIONAL PERICULOSIDADE</v>
      </c>
      <c r="N260" s="14" t="str">
        <f aca="false">W260</f>
        <v>142 - ADICIONAL PERICULOSIDADE</v>
      </c>
      <c r="O260" s="2" t="n">
        <f aca="false">AB260</f>
        <v>9005</v>
      </c>
      <c r="P260" s="2" t="str">
        <f aca="false">Y260</f>
        <v>3.1.90.01</v>
      </c>
      <c r="Q260" s="2" t="str">
        <f aca="false">Z260</f>
        <v>3.1.90.01.09</v>
      </c>
      <c r="R260" s="5" t="str">
        <f aca="false">G260</f>
        <v>INATIVOS E PENSIONISTAS SISTEMA PREVIDENCIÁRIO</v>
      </c>
      <c r="S260" s="2" t="str">
        <f aca="false">F260</f>
        <v>APO</v>
      </c>
      <c r="T260" s="56" t="n">
        <f aca="false">AA260</f>
        <v>48.34</v>
      </c>
      <c r="U260" s="57" t="n">
        <f aca="false">E260</f>
        <v>48.34</v>
      </c>
      <c r="V260" s="2" t="s">
        <v>686</v>
      </c>
      <c r="W260" s="14" t="str">
        <f aca="false">CONCATENATE(L260,V260,M260)</f>
        <v>142 - ADICIONAL PERICULOSIDADE</v>
      </c>
      <c r="X260" s="24" t="s">
        <v>182</v>
      </c>
      <c r="Y260" s="2" t="str">
        <f aca="false">IFERROR(VLOOKUP(X260,INDICE!$A$2:$H$999,6,0),"VERBA NOVA")</f>
        <v>3.1.90.01</v>
      </c>
      <c r="Z260" s="2" t="str">
        <f aca="false">IFERROR(VLOOKUP(X260,INDICE!$A$2:$H$999,7,0),"VERBA NOVA")</f>
        <v>3.1.90.01.09</v>
      </c>
      <c r="AA260" s="13" t="n">
        <f aca="false">IF(K260="P",U260*1,U260*-1)</f>
        <v>48.34</v>
      </c>
      <c r="AB260" s="2" t="n">
        <f aca="false">IFERROR(VLOOKUP(R260,INDICE!$I$2:$J$999,2,0),"VERBA NOVA")</f>
        <v>9005</v>
      </c>
    </row>
    <row r="261" customFormat="false" ht="14.65" hidden="false" customHeight="false" outlineLevel="0" collapsed="false">
      <c r="A261" s="2" t="s">
        <v>11</v>
      </c>
      <c r="B261" s="2" t="n">
        <v>150</v>
      </c>
      <c r="C261" s="1" t="s">
        <v>195</v>
      </c>
      <c r="D261" s="2" t="n">
        <v>22</v>
      </c>
      <c r="E261" s="2" t="n">
        <v>1836.97</v>
      </c>
      <c r="F261" s="2" t="s">
        <v>16</v>
      </c>
      <c r="G261" s="5" t="s">
        <v>33</v>
      </c>
      <c r="H261" s="54" t="n">
        <v>45282</v>
      </c>
      <c r="I261" s="2" t="n">
        <v>24</v>
      </c>
      <c r="J261" s="2" t="s">
        <v>685</v>
      </c>
      <c r="K261" s="2" t="str">
        <f aca="false">A261</f>
        <v>P</v>
      </c>
      <c r="L261" s="2" t="n">
        <f aca="false">B261</f>
        <v>150</v>
      </c>
      <c r="M261" s="14" t="str">
        <f aca="false">C261</f>
        <v>RISCO DE VIDA E SAUDE</v>
      </c>
      <c r="N261" s="14" t="str">
        <f aca="false">W261</f>
        <v>150 - RISCO DE VIDA E SAUDE</v>
      </c>
      <c r="O261" s="2" t="n">
        <f aca="false">AB261</f>
        <v>9005</v>
      </c>
      <c r="P261" s="2" t="str">
        <f aca="false">Y261</f>
        <v>3.1.90.01</v>
      </c>
      <c r="Q261" s="2" t="str">
        <f aca="false">Z261</f>
        <v>3.1.90.01.09</v>
      </c>
      <c r="R261" s="5" t="str">
        <f aca="false">G261</f>
        <v>INATIVOS E PENSIONISTAS SISTEMA PREVIDENCIÁRIO</v>
      </c>
      <c r="S261" s="2" t="str">
        <f aca="false">F261</f>
        <v>APO</v>
      </c>
      <c r="T261" s="56" t="n">
        <f aca="false">AA261</f>
        <v>1836.97</v>
      </c>
      <c r="U261" s="57" t="n">
        <f aca="false">E261</f>
        <v>1836.97</v>
      </c>
      <c r="V261" s="2" t="s">
        <v>686</v>
      </c>
      <c r="W261" s="14" t="str">
        <f aca="false">CONCATENATE(L261,V261,M261)</f>
        <v>150 - RISCO DE VIDA E SAUDE</v>
      </c>
      <c r="X261" s="24" t="s">
        <v>194</v>
      </c>
      <c r="Y261" s="2" t="str">
        <f aca="false">IFERROR(VLOOKUP(X261,INDICE!$A$2:$H$999,6,0),"VERBA NOVA")</f>
        <v>3.1.90.01</v>
      </c>
      <c r="Z261" s="2" t="str">
        <f aca="false">IFERROR(VLOOKUP(X261,INDICE!$A$2:$H$999,7,0),"VERBA NOVA")</f>
        <v>3.1.90.01.09</v>
      </c>
      <c r="AA261" s="13" t="n">
        <f aca="false">IF(K261="P",U261*1,U261*-1)</f>
        <v>1836.97</v>
      </c>
      <c r="AB261" s="2" t="n">
        <f aca="false">IFERROR(VLOOKUP(R261,INDICE!$I$2:$J$999,2,0),"VERBA NOVA")</f>
        <v>9005</v>
      </c>
    </row>
    <row r="262" customFormat="false" ht="14.65" hidden="false" customHeight="false" outlineLevel="0" collapsed="false">
      <c r="A262" s="2" t="s">
        <v>11</v>
      </c>
      <c r="B262" s="2" t="n">
        <v>157</v>
      </c>
      <c r="C262" s="1" t="s">
        <v>732</v>
      </c>
      <c r="D262" s="2" t="n">
        <v>1</v>
      </c>
      <c r="E262" s="2" t="n">
        <v>460</v>
      </c>
      <c r="F262" s="2" t="s">
        <v>16</v>
      </c>
      <c r="G262" s="5" t="s">
        <v>33</v>
      </c>
      <c r="H262" s="54" t="n">
        <v>45282</v>
      </c>
      <c r="I262" s="2" t="n">
        <v>24</v>
      </c>
      <c r="J262" s="2" t="s">
        <v>685</v>
      </c>
      <c r="K262" s="2" t="str">
        <f aca="false">A262</f>
        <v>P</v>
      </c>
      <c r="L262" s="2" t="n">
        <f aca="false">B262</f>
        <v>157</v>
      </c>
      <c r="M262" s="14" t="str">
        <f aca="false">C262</f>
        <v>GRAT ATENDIMENTO EXTERNO</v>
      </c>
      <c r="N262" s="14" t="str">
        <f aca="false">W262</f>
        <v>157 - GRAT ATENDIMENTO EXTERNO</v>
      </c>
      <c r="O262" s="2" t="n">
        <f aca="false">AB262</f>
        <v>9005</v>
      </c>
      <c r="P262" s="2" t="str">
        <f aca="false">Y262</f>
        <v>3.1.90.01</v>
      </c>
      <c r="Q262" s="2" t="str">
        <f aca="false">Z262</f>
        <v>3.1.90.01.10</v>
      </c>
      <c r="R262" s="5" t="str">
        <f aca="false">G262</f>
        <v>INATIVOS E PENSIONISTAS SISTEMA PREVIDENCIÁRIO</v>
      </c>
      <c r="S262" s="2" t="str">
        <f aca="false">F262</f>
        <v>APO</v>
      </c>
      <c r="T262" s="56" t="n">
        <f aca="false">AA262</f>
        <v>460</v>
      </c>
      <c r="U262" s="57" t="n">
        <f aca="false">E262</f>
        <v>460</v>
      </c>
      <c r="V262" s="2" t="s">
        <v>686</v>
      </c>
      <c r="W262" s="14" t="str">
        <f aca="false">CONCATENATE(L262,V262,M262)</f>
        <v>157 - GRAT ATENDIMENTO EXTERNO</v>
      </c>
      <c r="X262" s="24" t="s">
        <v>200</v>
      </c>
      <c r="Y262" s="2" t="str">
        <f aca="false">IFERROR(VLOOKUP(X262,INDICE!$A$2:$H$999,6,0),"VERBA NOVA")</f>
        <v>3.1.90.01</v>
      </c>
      <c r="Z262" s="2" t="str">
        <f aca="false">IFERROR(VLOOKUP(X262,INDICE!$A$2:$H$999,7,0),"VERBA NOVA")</f>
        <v>3.1.90.01.10</v>
      </c>
      <c r="AA262" s="13" t="n">
        <f aca="false">IF(K262="P",U262*1,U262*-1)</f>
        <v>460</v>
      </c>
      <c r="AB262" s="2" t="n">
        <f aca="false">IFERROR(VLOOKUP(R262,INDICE!$I$2:$J$999,2,0),"VERBA NOVA")</f>
        <v>9005</v>
      </c>
    </row>
    <row r="263" customFormat="false" ht="14.65" hidden="false" customHeight="false" outlineLevel="0" collapsed="false">
      <c r="A263" s="2" t="s">
        <v>11</v>
      </c>
      <c r="B263" s="2" t="n">
        <v>162</v>
      </c>
      <c r="C263" s="1" t="s">
        <v>206</v>
      </c>
      <c r="D263" s="2" t="n">
        <v>1</v>
      </c>
      <c r="E263" s="2" t="n">
        <v>2137.14</v>
      </c>
      <c r="F263" s="2" t="s">
        <v>16</v>
      </c>
      <c r="G263" s="5" t="s">
        <v>33</v>
      </c>
      <c r="H263" s="54" t="n">
        <v>45282</v>
      </c>
      <c r="I263" s="2" t="n">
        <v>24</v>
      </c>
      <c r="J263" s="2" t="s">
        <v>685</v>
      </c>
      <c r="K263" s="2" t="str">
        <f aca="false">A263</f>
        <v>P</v>
      </c>
      <c r="L263" s="2" t="n">
        <f aca="false">B263</f>
        <v>162</v>
      </c>
      <c r="M263" s="14" t="str">
        <f aca="false">C263</f>
        <v>REST PREV RECIPREV</v>
      </c>
      <c r="N263" s="14" t="str">
        <f aca="false">W263</f>
        <v>162 - REST PREV RECIPREV</v>
      </c>
      <c r="P263" s="2" t="str">
        <f aca="false">Y263</f>
        <v>RESTITUIÇÃO</v>
      </c>
      <c r="Q263" s="2" t="str">
        <f aca="false">Z263</f>
        <v>2.1.8.8.2.01.01</v>
      </c>
      <c r="R263" s="5" t="str">
        <f aca="false">G263</f>
        <v>INATIVOS E PENSIONISTAS SISTEMA PREVIDENCIÁRIO</v>
      </c>
      <c r="S263" s="2" t="str">
        <f aca="false">F263</f>
        <v>APO</v>
      </c>
      <c r="T263" s="56" t="n">
        <f aca="false">AA263</f>
        <v>2137.14</v>
      </c>
      <c r="U263" s="57" t="n">
        <f aca="false">E263</f>
        <v>2137.14</v>
      </c>
      <c r="V263" s="2" t="s">
        <v>686</v>
      </c>
      <c r="W263" s="14" t="str">
        <f aca="false">CONCATENATE(L263,V263,M263)</f>
        <v>162 - REST PREV RECIPREV</v>
      </c>
      <c r="X263" s="24" t="n">
        <v>162</v>
      </c>
      <c r="Y263" s="2" t="str">
        <f aca="false">IFERROR(VLOOKUP(X263,INDICE!$A$2:$H$999,6,0),"VERBA NOVA")</f>
        <v>RESTITUIÇÃO</v>
      </c>
      <c r="Z263" s="2" t="str">
        <f aca="false">IFERROR(VLOOKUP(X263,INDICE!$A$2:$H$999,7,0),"VERBA NOVA")</f>
        <v>2.1.8.8.2.01.01</v>
      </c>
      <c r="AA263" s="13" t="n">
        <f aca="false">IF(K263="P",U263*1,U263*-1)</f>
        <v>2137.14</v>
      </c>
      <c r="AB263" s="2" t="n">
        <f aca="false">IFERROR(VLOOKUP(R263,INDICE!$I$2:$J$999,2,0),"VERBA NOVA")</f>
        <v>9005</v>
      </c>
    </row>
    <row r="264" customFormat="false" ht="14.65" hidden="false" customHeight="false" outlineLevel="0" collapsed="false">
      <c r="A264" s="2" t="s">
        <v>11</v>
      </c>
      <c r="B264" s="2" t="n">
        <v>165</v>
      </c>
      <c r="C264" s="1" t="s">
        <v>707</v>
      </c>
      <c r="D264" s="2" t="n">
        <v>8</v>
      </c>
      <c r="E264" s="2" t="n">
        <v>33021.78</v>
      </c>
      <c r="F264" s="2" t="s">
        <v>16</v>
      </c>
      <c r="G264" s="5" t="s">
        <v>33</v>
      </c>
      <c r="H264" s="54" t="n">
        <v>45282</v>
      </c>
      <c r="I264" s="2" t="n">
        <v>24</v>
      </c>
      <c r="J264" s="2" t="s">
        <v>685</v>
      </c>
      <c r="K264" s="2" t="str">
        <f aca="false">A264</f>
        <v>P</v>
      </c>
      <c r="L264" s="2" t="n">
        <f aca="false">B264</f>
        <v>165</v>
      </c>
      <c r="M264" s="14" t="str">
        <f aca="false">C264</f>
        <v>VANTAGEM PESSOAL A T F</v>
      </c>
      <c r="N264" s="14" t="str">
        <f aca="false">W264</f>
        <v>165 - VANTAGEM PESSOAL A T F</v>
      </c>
      <c r="O264" s="2" t="n">
        <f aca="false">AB264</f>
        <v>9005</v>
      </c>
      <c r="P264" s="2" t="str">
        <f aca="false">Y264</f>
        <v>3.1.90.01</v>
      </c>
      <c r="Q264" s="2" t="str">
        <f aca="false">Z264</f>
        <v>3.1.90.01.10</v>
      </c>
      <c r="R264" s="5" t="str">
        <f aca="false">G264</f>
        <v>INATIVOS E PENSIONISTAS SISTEMA PREVIDENCIÁRIO</v>
      </c>
      <c r="S264" s="2" t="str">
        <f aca="false">F264</f>
        <v>APO</v>
      </c>
      <c r="T264" s="56" t="n">
        <f aca="false">AA264</f>
        <v>33021.78</v>
      </c>
      <c r="U264" s="57" t="n">
        <f aca="false">E264</f>
        <v>33021.78</v>
      </c>
      <c r="V264" s="2" t="s">
        <v>686</v>
      </c>
      <c r="W264" s="14" t="str">
        <f aca="false">CONCATENATE(L264,V264,M264)</f>
        <v>165 - VANTAGEM PESSOAL A T F</v>
      </c>
      <c r="X264" s="24" t="s">
        <v>210</v>
      </c>
      <c r="Y264" s="2" t="str">
        <f aca="false">IFERROR(VLOOKUP(X264,INDICE!$A$2:$H$999,6,0),"VERBA NOVA")</f>
        <v>3.1.90.01</v>
      </c>
      <c r="Z264" s="2" t="str">
        <f aca="false">IFERROR(VLOOKUP(X264,INDICE!$A$2:$H$999,7,0),"VERBA NOVA")</f>
        <v>3.1.90.01.10</v>
      </c>
      <c r="AA264" s="13" t="n">
        <f aca="false">IF(K264="P",U264*1,U264*-1)</f>
        <v>33021.78</v>
      </c>
      <c r="AB264" s="2" t="n">
        <f aca="false">IFERROR(VLOOKUP(R264,INDICE!$I$2:$J$999,2,0),"VERBA NOVA")</f>
        <v>9005</v>
      </c>
    </row>
    <row r="265" customFormat="false" ht="14.65" hidden="false" customHeight="false" outlineLevel="0" collapsed="false">
      <c r="A265" s="2" t="s">
        <v>11</v>
      </c>
      <c r="B265" s="2" t="n">
        <v>171</v>
      </c>
      <c r="C265" s="1" t="s">
        <v>708</v>
      </c>
      <c r="D265" s="2" t="n">
        <v>3</v>
      </c>
      <c r="E265" s="2" t="n">
        <v>10476.05</v>
      </c>
      <c r="F265" s="2" t="s">
        <v>16</v>
      </c>
      <c r="G265" s="5" t="s">
        <v>33</v>
      </c>
      <c r="H265" s="54" t="n">
        <v>45282</v>
      </c>
      <c r="I265" s="2" t="n">
        <v>24</v>
      </c>
      <c r="J265" s="2" t="s">
        <v>685</v>
      </c>
      <c r="K265" s="2" t="str">
        <f aca="false">A265</f>
        <v>P</v>
      </c>
      <c r="L265" s="2" t="n">
        <f aca="false">B265</f>
        <v>171</v>
      </c>
      <c r="M265" s="14" t="str">
        <f aca="false">C265</f>
        <v>GRT MEM COM INQ ACUM CRG</v>
      </c>
      <c r="N265" s="14" t="str">
        <f aca="false">W265</f>
        <v>171 - GRT MEM COM INQ ACUM CRG</v>
      </c>
      <c r="O265" s="2" t="n">
        <f aca="false">AB265</f>
        <v>9005</v>
      </c>
      <c r="P265" s="2" t="str">
        <f aca="false">Y265</f>
        <v>3.1.90.01</v>
      </c>
      <c r="Q265" s="2" t="str">
        <f aca="false">Z265</f>
        <v>3.1.90.01.11</v>
      </c>
      <c r="R265" s="5" t="str">
        <f aca="false">G265</f>
        <v>INATIVOS E PENSIONISTAS SISTEMA PREVIDENCIÁRIO</v>
      </c>
      <c r="S265" s="2" t="str">
        <f aca="false">F265</f>
        <v>APO</v>
      </c>
      <c r="T265" s="56" t="n">
        <f aca="false">AA265</f>
        <v>10476.05</v>
      </c>
      <c r="U265" s="57" t="n">
        <f aca="false">E265</f>
        <v>10476.05</v>
      </c>
      <c r="V265" s="2" t="s">
        <v>686</v>
      </c>
      <c r="W265" s="14" t="str">
        <f aca="false">CONCATENATE(L265,V265,M265)</f>
        <v>171 - GRT MEM COM INQ ACUM CRG</v>
      </c>
      <c r="X265" s="24" t="s">
        <v>218</v>
      </c>
      <c r="Y265" s="2" t="str">
        <f aca="false">IFERROR(VLOOKUP(X265,INDICE!$A$2:$H$999,6,0),"VERBA NOVA")</f>
        <v>3.1.90.01</v>
      </c>
      <c r="Z265" s="2" t="str">
        <f aca="false">IFERROR(VLOOKUP(X265,INDICE!$A$2:$H$999,7,0),"VERBA NOVA")</f>
        <v>3.1.90.01.11</v>
      </c>
      <c r="AA265" s="13" t="n">
        <f aca="false">IF(K265="P",U265*1,U265*-1)</f>
        <v>10476.05</v>
      </c>
      <c r="AB265" s="2" t="n">
        <f aca="false">IFERROR(VLOOKUP(R265,INDICE!$I$2:$J$999,2,0),"VERBA NOVA")</f>
        <v>9005</v>
      </c>
    </row>
    <row r="266" customFormat="false" ht="14.65" hidden="false" customHeight="false" outlineLevel="0" collapsed="false">
      <c r="A266" s="2" t="s">
        <v>11</v>
      </c>
      <c r="B266" s="2" t="n">
        <v>173</v>
      </c>
      <c r="C266" s="1" t="s">
        <v>733</v>
      </c>
      <c r="D266" s="2" t="n">
        <v>8</v>
      </c>
      <c r="E266" s="2" t="n">
        <v>2880</v>
      </c>
      <c r="F266" s="2" t="s">
        <v>16</v>
      </c>
      <c r="G266" s="5" t="s">
        <v>33</v>
      </c>
      <c r="H266" s="54" t="n">
        <v>45282</v>
      </c>
      <c r="I266" s="2" t="n">
        <v>24</v>
      </c>
      <c r="J266" s="2" t="s">
        <v>685</v>
      </c>
      <c r="K266" s="2" t="str">
        <f aca="false">A266</f>
        <v>P</v>
      </c>
      <c r="L266" s="2" t="n">
        <f aca="false">B266</f>
        <v>173</v>
      </c>
      <c r="M266" s="14" t="str">
        <f aca="false">C266</f>
        <v>GRAT ESP INCREM ARRECADA</v>
      </c>
      <c r="N266" s="14" t="str">
        <f aca="false">W266</f>
        <v>173 - GRAT ESP INCREM ARRECADA</v>
      </c>
      <c r="O266" s="2" t="n">
        <f aca="false">AB266</f>
        <v>9005</v>
      </c>
      <c r="P266" s="2" t="str">
        <f aca="false">Y266</f>
        <v>3.1.90.01</v>
      </c>
      <c r="Q266" s="2" t="str">
        <f aca="false">Z266</f>
        <v>3.1.90.01.99</v>
      </c>
      <c r="R266" s="5" t="str">
        <f aca="false">G266</f>
        <v>INATIVOS E PENSIONISTAS SISTEMA PREVIDENCIÁRIO</v>
      </c>
      <c r="S266" s="2" t="str">
        <f aca="false">F266</f>
        <v>APO</v>
      </c>
      <c r="T266" s="56" t="n">
        <f aca="false">AA266</f>
        <v>2880</v>
      </c>
      <c r="U266" s="57" t="n">
        <f aca="false">E266</f>
        <v>2880</v>
      </c>
      <c r="V266" s="2" t="s">
        <v>686</v>
      </c>
      <c r="W266" s="14" t="str">
        <f aca="false">CONCATENATE(L266,V266,M266)</f>
        <v>173 - GRAT ESP INCREM ARRECADA</v>
      </c>
      <c r="X266" s="24" t="s">
        <v>222</v>
      </c>
      <c r="Y266" s="2" t="str">
        <f aca="false">IFERROR(VLOOKUP(X266,INDICE!$A$2:$H$999,6,0),"VERBA NOVA")</f>
        <v>3.1.90.01</v>
      </c>
      <c r="Z266" s="2" t="str">
        <f aca="false">IFERROR(VLOOKUP(X266,INDICE!$A$2:$H$999,7,0),"VERBA NOVA")</f>
        <v>3.1.90.01.99</v>
      </c>
      <c r="AA266" s="13" t="n">
        <f aca="false">IF(K266="P",U266*1,U266*-1)</f>
        <v>2880</v>
      </c>
      <c r="AB266" s="2" t="n">
        <f aca="false">IFERROR(VLOOKUP(R266,INDICE!$I$2:$J$999,2,0),"VERBA NOVA")</f>
        <v>9005</v>
      </c>
    </row>
    <row r="267" customFormat="false" ht="14.65" hidden="false" customHeight="false" outlineLevel="0" collapsed="false">
      <c r="A267" s="2" t="s">
        <v>11</v>
      </c>
      <c r="B267" s="2" t="n">
        <v>204</v>
      </c>
      <c r="C267" s="1" t="s">
        <v>240</v>
      </c>
      <c r="D267" s="2" t="n">
        <v>3</v>
      </c>
      <c r="E267" s="2" t="n">
        <v>13305.69</v>
      </c>
      <c r="F267" s="2" t="s">
        <v>16</v>
      </c>
      <c r="G267" s="5" t="s">
        <v>33</v>
      </c>
      <c r="H267" s="54" t="n">
        <v>45282</v>
      </c>
      <c r="I267" s="2" t="n">
        <v>24</v>
      </c>
      <c r="J267" s="2" t="s">
        <v>685</v>
      </c>
      <c r="K267" s="2" t="str">
        <f aca="false">A267</f>
        <v>P</v>
      </c>
      <c r="L267" s="2" t="n">
        <f aca="false">B267</f>
        <v>204</v>
      </c>
      <c r="M267" s="14" t="str">
        <f aca="false">C267</f>
        <v>ACORDO JUDICIAL</v>
      </c>
      <c r="N267" s="14" t="str">
        <f aca="false">W267</f>
        <v>204 - ACORDO JUDICIAL</v>
      </c>
      <c r="O267" s="2" t="n">
        <f aca="false">AB267</f>
        <v>9005</v>
      </c>
      <c r="P267" s="2" t="str">
        <f aca="false">Y267</f>
        <v>3.1.90.92</v>
      </c>
      <c r="Q267" s="2" t="str">
        <f aca="false">Z267</f>
        <v>3.1.90.92.26</v>
      </c>
      <c r="R267" s="5" t="str">
        <f aca="false">G267</f>
        <v>INATIVOS E PENSIONISTAS SISTEMA PREVIDENCIÁRIO</v>
      </c>
      <c r="S267" s="2" t="str">
        <f aca="false">F267</f>
        <v>APO</v>
      </c>
      <c r="T267" s="56" t="n">
        <f aca="false">AA267</f>
        <v>13305.69</v>
      </c>
      <c r="U267" s="57" t="n">
        <f aca="false">E267</f>
        <v>13305.69</v>
      </c>
      <c r="V267" s="2" t="s">
        <v>686</v>
      </c>
      <c r="W267" s="14" t="str">
        <f aca="false">CONCATENATE(L267,V267,M267)</f>
        <v>204 - ACORDO JUDICIAL</v>
      </c>
      <c r="X267" s="24" t="s">
        <v>239</v>
      </c>
      <c r="Y267" s="2" t="str">
        <f aca="false">IFERROR(VLOOKUP(X267,INDICE!$A$2:$H$999,6,0),"VERBA NOVA")</f>
        <v>3.1.90.92</v>
      </c>
      <c r="Z267" s="2" t="str">
        <f aca="false">IFERROR(VLOOKUP(X267,INDICE!$A$2:$H$999,7,0),"VERBA NOVA")</f>
        <v>3.1.90.92.26</v>
      </c>
      <c r="AA267" s="13" t="n">
        <f aca="false">IF(K267="P",U267*1,U267*-1)</f>
        <v>13305.69</v>
      </c>
      <c r="AB267" s="2" t="n">
        <f aca="false">IFERROR(VLOOKUP(R267,INDICE!$I$2:$J$999,2,0),"VERBA NOVA")</f>
        <v>9005</v>
      </c>
    </row>
    <row r="268" customFormat="false" ht="14.65" hidden="false" customHeight="false" outlineLevel="0" collapsed="false">
      <c r="A268" s="2" t="s">
        <v>11</v>
      </c>
      <c r="B268" s="2" t="n">
        <v>240</v>
      </c>
      <c r="C268" s="1" t="s">
        <v>598</v>
      </c>
      <c r="D268" s="2" t="n">
        <v>1</v>
      </c>
      <c r="E268" s="2" t="n">
        <v>1350</v>
      </c>
      <c r="F268" s="2" t="s">
        <v>16</v>
      </c>
      <c r="G268" s="5" t="s">
        <v>33</v>
      </c>
      <c r="H268" s="54" t="n">
        <v>45282</v>
      </c>
      <c r="I268" s="2" t="n">
        <v>24</v>
      </c>
      <c r="J268" s="2" t="s">
        <v>685</v>
      </c>
      <c r="K268" s="2" t="str">
        <f aca="false">A268</f>
        <v>P</v>
      </c>
      <c r="L268" s="2" t="n">
        <f aca="false">B268</f>
        <v>240</v>
      </c>
      <c r="M268" s="14" t="str">
        <f aca="false">C268</f>
        <v>GRAT INSPETORIA SANITARIA</v>
      </c>
      <c r="N268" s="14" t="str">
        <f aca="false">W268</f>
        <v>240 - GRAT INSPETORIA SANITARIA</v>
      </c>
      <c r="O268" s="2" t="n">
        <f aca="false">AB268</f>
        <v>9005</v>
      </c>
      <c r="P268" s="2" t="str">
        <f aca="false">Y268</f>
        <v>3.1.90.01</v>
      </c>
      <c r="Q268" s="2" t="str">
        <f aca="false">Z268</f>
        <v>3.1.90.01.10</v>
      </c>
      <c r="R268" s="5" t="str">
        <f aca="false">G268</f>
        <v>INATIVOS E PENSIONISTAS SISTEMA PREVIDENCIÁRIO</v>
      </c>
      <c r="S268" s="2" t="str">
        <f aca="false">F268</f>
        <v>APO</v>
      </c>
      <c r="T268" s="56" t="n">
        <f aca="false">AA268</f>
        <v>1350</v>
      </c>
      <c r="U268" s="57" t="n">
        <f aca="false">E268</f>
        <v>1350</v>
      </c>
      <c r="V268" s="2" t="s">
        <v>686</v>
      </c>
      <c r="W268" s="14" t="str">
        <f aca="false">CONCATENATE(L268,V268,M268)</f>
        <v>240 - GRAT INSPETORIA SANITARIA</v>
      </c>
      <c r="X268" s="24" t="s">
        <v>597</v>
      </c>
      <c r="Y268" s="2" t="str">
        <f aca="false">IFERROR(VLOOKUP(X268,INDICE!$A$2:$H$999,6,0),"VERBA NOVA")</f>
        <v>3.1.90.01</v>
      </c>
      <c r="Z268" s="2" t="str">
        <f aca="false">IFERROR(VLOOKUP(X268,INDICE!$A$2:$H$999,7,0),"VERBA NOVA")</f>
        <v>3.1.90.01.10</v>
      </c>
      <c r="AA268" s="13" t="n">
        <f aca="false">IF(K268="P",U268*1,U268*-1)</f>
        <v>1350</v>
      </c>
      <c r="AB268" s="2" t="n">
        <f aca="false">IFERROR(VLOOKUP(R268,INDICE!$I$2:$J$999,2,0),"VERBA NOVA")</f>
        <v>9005</v>
      </c>
    </row>
    <row r="269" customFormat="false" ht="14.65" hidden="false" customHeight="false" outlineLevel="0" collapsed="false">
      <c r="A269" s="2" t="s">
        <v>11</v>
      </c>
      <c r="B269" s="2" t="n">
        <v>315</v>
      </c>
      <c r="C269" s="1" t="s">
        <v>298</v>
      </c>
      <c r="D269" s="2" t="n">
        <v>4</v>
      </c>
      <c r="E269" s="2" t="n">
        <v>2376.9</v>
      </c>
      <c r="F269" s="2" t="s">
        <v>16</v>
      </c>
      <c r="G269" s="5" t="s">
        <v>33</v>
      </c>
      <c r="H269" s="54" t="n">
        <v>45282</v>
      </c>
      <c r="I269" s="2" t="n">
        <v>24</v>
      </c>
      <c r="J269" s="2" t="s">
        <v>685</v>
      </c>
      <c r="K269" s="2" t="str">
        <f aca="false">A269</f>
        <v>P</v>
      </c>
      <c r="L269" s="2" t="n">
        <f aca="false">B269</f>
        <v>315</v>
      </c>
      <c r="M269" s="14" t="str">
        <f aca="false">C269</f>
        <v>GRAT APOIO FOLHA PAGTO</v>
      </c>
      <c r="N269" s="14" t="str">
        <f aca="false">W269</f>
        <v>315 - GRAT APOIO FOLHA PAGTO</v>
      </c>
      <c r="O269" s="2" t="n">
        <f aca="false">AB269</f>
        <v>9005</v>
      </c>
      <c r="P269" s="2" t="str">
        <f aca="false">Y269</f>
        <v>3.1.90.01</v>
      </c>
      <c r="Q269" s="2" t="str">
        <f aca="false">Z269</f>
        <v>3.1.90.01.10</v>
      </c>
      <c r="R269" s="5" t="str">
        <f aca="false">G269</f>
        <v>INATIVOS E PENSIONISTAS SISTEMA PREVIDENCIÁRIO</v>
      </c>
      <c r="S269" s="2" t="str">
        <f aca="false">F269</f>
        <v>APO</v>
      </c>
      <c r="T269" s="56" t="n">
        <f aca="false">AA269</f>
        <v>2376.9</v>
      </c>
      <c r="U269" s="57" t="n">
        <f aca="false">E269</f>
        <v>2376.9</v>
      </c>
      <c r="V269" s="2" t="s">
        <v>686</v>
      </c>
      <c r="W269" s="14" t="str">
        <f aca="false">CONCATENATE(L269,V269,M269)</f>
        <v>315 - GRAT APOIO FOLHA PAGTO</v>
      </c>
      <c r="X269" s="24" t="s">
        <v>297</v>
      </c>
      <c r="Y269" s="2" t="str">
        <f aca="false">IFERROR(VLOOKUP(X269,INDICE!$A$2:$H$999,6,0),"VERBA NOVA")</f>
        <v>3.1.90.01</v>
      </c>
      <c r="Z269" s="2" t="str">
        <f aca="false">IFERROR(VLOOKUP(X269,INDICE!$A$2:$H$999,7,0),"VERBA NOVA")</f>
        <v>3.1.90.01.10</v>
      </c>
      <c r="AA269" s="13" t="n">
        <f aca="false">IF(K269="P",U269*1,U269*-1)</f>
        <v>2376.9</v>
      </c>
      <c r="AB269" s="2" t="n">
        <f aca="false">IFERROR(VLOOKUP(R269,INDICE!$I$2:$J$999,2,0),"VERBA NOVA")</f>
        <v>9005</v>
      </c>
    </row>
    <row r="270" customFormat="false" ht="14.65" hidden="false" customHeight="false" outlineLevel="0" collapsed="false">
      <c r="A270" s="2" t="s">
        <v>11</v>
      </c>
      <c r="B270" s="2" t="n">
        <v>320</v>
      </c>
      <c r="C270" s="1" t="s">
        <v>734</v>
      </c>
      <c r="D270" s="2" t="n">
        <v>61</v>
      </c>
      <c r="E270" s="2" t="n">
        <v>335145.52</v>
      </c>
      <c r="F270" s="2" t="s">
        <v>16</v>
      </c>
      <c r="G270" s="5" t="s">
        <v>33</v>
      </c>
      <c r="H270" s="54" t="n">
        <v>45282</v>
      </c>
      <c r="I270" s="2" t="n">
        <v>24</v>
      </c>
      <c r="J270" s="2" t="s">
        <v>685</v>
      </c>
      <c r="K270" s="2" t="str">
        <f aca="false">A270</f>
        <v>P</v>
      </c>
      <c r="L270" s="2" t="n">
        <f aca="false">B270</f>
        <v>320</v>
      </c>
      <c r="M270" s="14" t="str">
        <f aca="false">C270</f>
        <v>INDE EFI ATIV FISC E CONT</v>
      </c>
      <c r="N270" s="14" t="str">
        <f aca="false">W270</f>
        <v>320 - INDE EFI ATIV FISC E CONT</v>
      </c>
      <c r="O270" s="2" t="n">
        <f aca="false">AB270</f>
        <v>9005</v>
      </c>
      <c r="P270" s="2" t="str">
        <f aca="false">Y270</f>
        <v>3.1.90.01</v>
      </c>
      <c r="Q270" s="2" t="str">
        <f aca="false">Z270</f>
        <v>3.1.90.01.10</v>
      </c>
      <c r="R270" s="5" t="str">
        <f aca="false">G270</f>
        <v>INATIVOS E PENSIONISTAS SISTEMA PREVIDENCIÁRIO</v>
      </c>
      <c r="S270" s="2" t="str">
        <f aca="false">F270</f>
        <v>APO</v>
      </c>
      <c r="T270" s="56" t="n">
        <f aca="false">AA270</f>
        <v>335145.52</v>
      </c>
      <c r="U270" s="57" t="n">
        <f aca="false">E270</f>
        <v>335145.52</v>
      </c>
      <c r="V270" s="2" t="s">
        <v>686</v>
      </c>
      <c r="W270" s="14" t="str">
        <f aca="false">CONCATENATE(L270,V270,M270)</f>
        <v>320 - INDE EFI ATIV FISC E CONT</v>
      </c>
      <c r="X270" s="24" t="s">
        <v>634</v>
      </c>
      <c r="Y270" s="2" t="str">
        <f aca="false">IFERROR(VLOOKUP(X270,INDICE!$A$2:$H$999,6,0),"VERBA NOVA")</f>
        <v>3.1.90.01</v>
      </c>
      <c r="Z270" s="2" t="str">
        <f aca="false">IFERROR(VLOOKUP(X270,INDICE!$A$2:$H$999,7,0),"VERBA NOVA")</f>
        <v>3.1.90.01.10</v>
      </c>
      <c r="AA270" s="13" t="n">
        <f aca="false">IF(K270="P",U270*1,U270*-1)</f>
        <v>335145.52</v>
      </c>
      <c r="AB270" s="2" t="n">
        <f aca="false">IFERROR(VLOOKUP(R270,INDICE!$I$2:$J$999,2,0),"VERBA NOVA")</f>
        <v>9005</v>
      </c>
    </row>
    <row r="271" customFormat="false" ht="14.65" hidden="false" customHeight="false" outlineLevel="0" collapsed="false">
      <c r="A271" s="2" t="s">
        <v>11</v>
      </c>
      <c r="B271" s="2" t="n">
        <v>336</v>
      </c>
      <c r="C271" s="1" t="s">
        <v>735</v>
      </c>
      <c r="D271" s="2" t="n">
        <v>5</v>
      </c>
      <c r="E271" s="2" t="n">
        <v>4281.16</v>
      </c>
      <c r="F271" s="2" t="s">
        <v>16</v>
      </c>
      <c r="G271" s="5" t="s">
        <v>33</v>
      </c>
      <c r="H271" s="54" t="n">
        <v>45282</v>
      </c>
      <c r="I271" s="2" t="n">
        <v>24</v>
      </c>
      <c r="J271" s="2" t="s">
        <v>685</v>
      </c>
      <c r="K271" s="2" t="str">
        <f aca="false">A271</f>
        <v>P</v>
      </c>
      <c r="L271" s="2" t="n">
        <f aca="false">B271</f>
        <v>336</v>
      </c>
      <c r="M271" s="14" t="str">
        <f aca="false">C271</f>
        <v>V PES INC II ART 34</v>
      </c>
      <c r="N271" s="14" t="str">
        <f aca="false">W271</f>
        <v>336 - V PES INC II ART 34</v>
      </c>
      <c r="O271" s="2" t="n">
        <f aca="false">AB271</f>
        <v>9005</v>
      </c>
      <c r="P271" s="2" t="str">
        <f aca="false">Y271</f>
        <v>3.1.90.01</v>
      </c>
      <c r="Q271" s="2" t="str">
        <f aca="false">Z271</f>
        <v>3.1.90.01.05</v>
      </c>
      <c r="R271" s="5" t="str">
        <f aca="false">G271</f>
        <v>INATIVOS E PENSIONISTAS SISTEMA PREVIDENCIÁRIO</v>
      </c>
      <c r="S271" s="2" t="str">
        <f aca="false">F271</f>
        <v>APO</v>
      </c>
      <c r="T271" s="56" t="n">
        <f aca="false">AA271</f>
        <v>4281.16</v>
      </c>
      <c r="U271" s="57" t="n">
        <f aca="false">E271</f>
        <v>4281.16</v>
      </c>
      <c r="V271" s="2" t="s">
        <v>686</v>
      </c>
      <c r="W271" s="14" t="str">
        <f aca="false">CONCATENATE(L271,V271,M271)</f>
        <v>336 - V PES INC II ART 34</v>
      </c>
      <c r="X271" s="24" t="s">
        <v>302</v>
      </c>
      <c r="Y271" s="2" t="str">
        <f aca="false">IFERROR(VLOOKUP(X271,INDICE!$A$2:$H$999,6,0),"VERBA NOVA")</f>
        <v>3.1.90.01</v>
      </c>
      <c r="Z271" s="2" t="str">
        <f aca="false">IFERROR(VLOOKUP(X271,INDICE!$A$2:$H$999,7,0),"VERBA NOVA")</f>
        <v>3.1.90.01.05</v>
      </c>
      <c r="AA271" s="13" t="n">
        <f aca="false">IF(K271="P",U271*1,U271*-1)</f>
        <v>4281.16</v>
      </c>
      <c r="AB271" s="2" t="n">
        <f aca="false">IFERROR(VLOOKUP(R271,INDICE!$I$2:$J$999,2,0),"VERBA NOVA")</f>
        <v>9005</v>
      </c>
    </row>
    <row r="272" customFormat="false" ht="14.65" hidden="false" customHeight="false" outlineLevel="0" collapsed="false">
      <c r="A272" s="2" t="s">
        <v>11</v>
      </c>
      <c r="B272" s="2" t="n">
        <v>349</v>
      </c>
      <c r="C272" s="1" t="s">
        <v>736</v>
      </c>
      <c r="D272" s="2" t="n">
        <v>1</v>
      </c>
      <c r="E272" s="2" t="n">
        <v>12153.02</v>
      </c>
      <c r="F272" s="2" t="s">
        <v>16</v>
      </c>
      <c r="G272" s="5" t="s">
        <v>33</v>
      </c>
      <c r="H272" s="54" t="n">
        <v>45282</v>
      </c>
      <c r="I272" s="2" t="n">
        <v>24</v>
      </c>
      <c r="J272" s="2" t="s">
        <v>685</v>
      </c>
      <c r="K272" s="2" t="str">
        <f aca="false">A272</f>
        <v>P</v>
      </c>
      <c r="L272" s="2" t="n">
        <f aca="false">B272</f>
        <v>349</v>
      </c>
      <c r="M272" s="14" t="str">
        <f aca="false">C272</f>
        <v>GRATIF DE REPRESENTACAO</v>
      </c>
      <c r="N272" s="14" t="str">
        <f aca="false">W272</f>
        <v>349 - GRATIF DE REPRESENTACAO</v>
      </c>
      <c r="O272" s="2" t="n">
        <f aca="false">AB272</f>
        <v>9005</v>
      </c>
      <c r="P272" s="2" t="str">
        <f aca="false">Y272</f>
        <v>3.1.90.01</v>
      </c>
      <c r="Q272" s="2" t="str">
        <f aca="false">Z272</f>
        <v>3.1.90.01.11</v>
      </c>
      <c r="R272" s="5" t="str">
        <f aca="false">G272</f>
        <v>INATIVOS E PENSIONISTAS SISTEMA PREVIDENCIÁRIO</v>
      </c>
      <c r="S272" s="2" t="str">
        <f aca="false">F272</f>
        <v>APO</v>
      </c>
      <c r="T272" s="56" t="n">
        <f aca="false">AA272</f>
        <v>12153.02</v>
      </c>
      <c r="U272" s="57" t="n">
        <f aca="false">E272</f>
        <v>12153.02</v>
      </c>
      <c r="V272" s="2" t="s">
        <v>686</v>
      </c>
      <c r="W272" s="14" t="str">
        <f aca="false">CONCATENATE(L272,V272,M272)</f>
        <v>349 - GRATIF DE REPRESENTACAO</v>
      </c>
      <c r="X272" s="24" t="s">
        <v>310</v>
      </c>
      <c r="Y272" s="2" t="str">
        <f aca="false">IFERROR(VLOOKUP(X272,INDICE!$A$2:$H$999,6,0),"VERBA NOVA")</f>
        <v>3.1.90.01</v>
      </c>
      <c r="Z272" s="2" t="str">
        <f aca="false">IFERROR(VLOOKUP(X272,INDICE!$A$2:$H$999,7,0),"VERBA NOVA")</f>
        <v>3.1.90.01.11</v>
      </c>
      <c r="AA272" s="13" t="n">
        <f aca="false">IF(K272="P",U272*1,U272*-1)</f>
        <v>12153.02</v>
      </c>
      <c r="AB272" s="2" t="n">
        <f aca="false">IFERROR(VLOOKUP(R272,INDICE!$I$2:$J$999,2,0),"VERBA NOVA")</f>
        <v>9005</v>
      </c>
    </row>
    <row r="273" customFormat="false" ht="14.65" hidden="false" customHeight="false" outlineLevel="0" collapsed="false">
      <c r="A273" s="2" t="s">
        <v>11</v>
      </c>
      <c r="B273" s="2" t="n">
        <v>369</v>
      </c>
      <c r="C273" s="1" t="s">
        <v>737</v>
      </c>
      <c r="D273" s="2" t="n">
        <v>2</v>
      </c>
      <c r="E273" s="2" t="n">
        <v>6439.19</v>
      </c>
      <c r="F273" s="2" t="s">
        <v>16</v>
      </c>
      <c r="G273" s="5" t="s">
        <v>33</v>
      </c>
      <c r="H273" s="54" t="n">
        <v>45282</v>
      </c>
      <c r="I273" s="2" t="n">
        <v>24</v>
      </c>
      <c r="J273" s="2" t="s">
        <v>685</v>
      </c>
      <c r="K273" s="2" t="str">
        <f aca="false">A273</f>
        <v>P</v>
      </c>
      <c r="L273" s="2" t="n">
        <f aca="false">B273</f>
        <v>369</v>
      </c>
      <c r="M273" s="14" t="str">
        <f aca="false">C273</f>
        <v>GRATIF PARLAMENTAR UNICA</v>
      </c>
      <c r="N273" s="14" t="str">
        <f aca="false">W273</f>
        <v>369 - GRATIF PARLAMENTAR UNICA</v>
      </c>
      <c r="O273" s="2" t="n">
        <f aca="false">AB273</f>
        <v>9005</v>
      </c>
      <c r="P273" s="2" t="str">
        <f aca="false">Y273</f>
        <v>3.1.90.01</v>
      </c>
      <c r="Q273" s="2" t="str">
        <f aca="false">Z273</f>
        <v>3.1.90.01.10</v>
      </c>
      <c r="R273" s="5" t="str">
        <f aca="false">G273</f>
        <v>INATIVOS E PENSIONISTAS SISTEMA PREVIDENCIÁRIO</v>
      </c>
      <c r="S273" s="2" t="str">
        <f aca="false">F273</f>
        <v>APO</v>
      </c>
      <c r="T273" s="56" t="n">
        <f aca="false">AA273</f>
        <v>6439.19</v>
      </c>
      <c r="U273" s="57" t="n">
        <f aca="false">E273</f>
        <v>6439.19</v>
      </c>
      <c r="V273" s="2" t="s">
        <v>686</v>
      </c>
      <c r="W273" s="14" t="str">
        <f aca="false">CONCATENATE(L273,V273,M273)</f>
        <v>369 - GRATIF PARLAMENTAR UNICA</v>
      </c>
      <c r="X273" s="24" t="s">
        <v>319</v>
      </c>
      <c r="Y273" s="2" t="str">
        <f aca="false">IFERROR(VLOOKUP(X273,INDICE!$A$2:$H$999,6,0),"VERBA NOVA")</f>
        <v>3.1.90.01</v>
      </c>
      <c r="Z273" s="2" t="str">
        <f aca="false">IFERROR(VLOOKUP(X273,INDICE!$A$2:$H$999,7,0),"VERBA NOVA")</f>
        <v>3.1.90.01.10</v>
      </c>
      <c r="AA273" s="13" t="n">
        <f aca="false">IF(K273="P",U273*1,U273*-1)</f>
        <v>6439.19</v>
      </c>
      <c r="AB273" s="2" t="n">
        <f aca="false">IFERROR(VLOOKUP(R273,INDICE!$I$2:$J$999,2,0),"VERBA NOVA")</f>
        <v>9005</v>
      </c>
    </row>
    <row r="274" customFormat="false" ht="14.65" hidden="false" customHeight="false" outlineLevel="0" collapsed="false">
      <c r="A274" s="2" t="s">
        <v>293</v>
      </c>
      <c r="B274" s="2" t="n">
        <v>414</v>
      </c>
      <c r="C274" s="1" t="s">
        <v>323</v>
      </c>
      <c r="D274" s="2" t="n">
        <v>31</v>
      </c>
      <c r="E274" s="2" t="n">
        <v>3471.74</v>
      </c>
      <c r="F274" s="2" t="s">
        <v>16</v>
      </c>
      <c r="G274" s="5" t="s">
        <v>33</v>
      </c>
      <c r="H274" s="54" t="n">
        <v>45282</v>
      </c>
      <c r="I274" s="2" t="n">
        <v>24</v>
      </c>
      <c r="J274" s="2" t="s">
        <v>685</v>
      </c>
      <c r="K274" s="2" t="str">
        <f aca="false">A274</f>
        <v>D</v>
      </c>
      <c r="L274" s="2" t="n">
        <f aca="false">B274</f>
        <v>414</v>
      </c>
      <c r="M274" s="14" t="str">
        <f aca="false">C274</f>
        <v>AFREM SEGUROS PLANO I</v>
      </c>
      <c r="N274" s="14" t="str">
        <f aca="false">W274</f>
        <v>414 - AFREM SEGUROS PLANO I</v>
      </c>
      <c r="P274" s="2" t="str">
        <f aca="false">Y274</f>
        <v>CONSIGNAÇÃO</v>
      </c>
      <c r="Q274" s="2" t="str">
        <f aca="false">Z274</f>
        <v>2.1.8.8.1.12.07</v>
      </c>
      <c r="R274" s="5" t="str">
        <f aca="false">G274</f>
        <v>INATIVOS E PENSIONISTAS SISTEMA PREVIDENCIÁRIO</v>
      </c>
      <c r="S274" s="2" t="str">
        <f aca="false">F274</f>
        <v>APO</v>
      </c>
      <c r="T274" s="56" t="n">
        <f aca="false">AA274</f>
        <v>-3471.74</v>
      </c>
      <c r="U274" s="57" t="n">
        <f aca="false">E274</f>
        <v>3471.74</v>
      </c>
      <c r="V274" s="2" t="s">
        <v>686</v>
      </c>
      <c r="W274" s="14" t="str">
        <f aca="false">CONCATENATE(L274,V274,M274)</f>
        <v>414 - AFREM SEGUROS PLANO I</v>
      </c>
      <c r="X274" s="24" t="n">
        <v>414</v>
      </c>
      <c r="Y274" s="2" t="str">
        <f aca="false">IFERROR(VLOOKUP(X274,INDICE!$A$2:$H$999,6,0),"VERBA NOVA")</f>
        <v>CONSIGNAÇÃO</v>
      </c>
      <c r="Z274" s="2" t="str">
        <f aca="false">IFERROR(VLOOKUP(X274,INDICE!$A$2:$H$999,7,0),"VERBA NOVA")</f>
        <v>2.1.8.8.1.12.07</v>
      </c>
      <c r="AA274" s="13" t="n">
        <f aca="false">IF(K274="P",U274*1,U274*-1)</f>
        <v>-3471.74</v>
      </c>
      <c r="AB274" s="2" t="n">
        <f aca="false">IFERROR(VLOOKUP(R274,INDICE!$I$2:$J$999,2,0),"VERBA NOVA")</f>
        <v>9005</v>
      </c>
    </row>
    <row r="275" customFormat="false" ht="14.65" hidden="false" customHeight="false" outlineLevel="0" collapsed="false">
      <c r="A275" s="2" t="s">
        <v>293</v>
      </c>
      <c r="B275" s="2" t="n">
        <v>433</v>
      </c>
      <c r="C275" s="1" t="s">
        <v>336</v>
      </c>
      <c r="D275" s="2" t="n">
        <v>1</v>
      </c>
      <c r="E275" s="2" t="n">
        <v>218.89</v>
      </c>
      <c r="F275" s="2" t="s">
        <v>16</v>
      </c>
      <c r="G275" s="5" t="s">
        <v>33</v>
      </c>
      <c r="H275" s="54" t="n">
        <v>45282</v>
      </c>
      <c r="I275" s="2" t="n">
        <v>24</v>
      </c>
      <c r="J275" s="2" t="s">
        <v>685</v>
      </c>
      <c r="K275" s="2" t="str">
        <f aca="false">A275</f>
        <v>D</v>
      </c>
      <c r="L275" s="2" t="n">
        <f aca="false">B275</f>
        <v>433</v>
      </c>
      <c r="M275" s="14" t="str">
        <f aca="false">C275</f>
        <v>DESC ORDEM JUDICIAL</v>
      </c>
      <c r="N275" s="14" t="str">
        <f aca="false">W275</f>
        <v>433 - DESC ORDEM JUDICIAL</v>
      </c>
      <c r="P275" s="2" t="str">
        <f aca="false">Y275</f>
        <v>CONSIGNAÇÃO</v>
      </c>
      <c r="Q275" s="2" t="str">
        <f aca="false">Z275</f>
        <v>2.1.8.8.1.03.01</v>
      </c>
      <c r="R275" s="5" t="str">
        <f aca="false">G275</f>
        <v>INATIVOS E PENSIONISTAS SISTEMA PREVIDENCIÁRIO</v>
      </c>
      <c r="S275" s="2" t="str">
        <f aca="false">F275</f>
        <v>APO</v>
      </c>
      <c r="T275" s="56" t="n">
        <f aca="false">AA275</f>
        <v>-218.89</v>
      </c>
      <c r="U275" s="57" t="n">
        <f aca="false">E275</f>
        <v>218.89</v>
      </c>
      <c r="V275" s="2" t="s">
        <v>686</v>
      </c>
      <c r="W275" s="14" t="str">
        <f aca="false">CONCATENATE(L275,V275,M275)</f>
        <v>433 - DESC ORDEM JUDICIAL</v>
      </c>
      <c r="X275" s="24" t="n">
        <v>433</v>
      </c>
      <c r="Y275" s="2" t="str">
        <f aca="false">IFERROR(VLOOKUP(X275,INDICE!$A$2:$H$999,6,0),"VERBA NOVA")</f>
        <v>CONSIGNAÇÃO</v>
      </c>
      <c r="Z275" s="2" t="str">
        <f aca="false">IFERROR(VLOOKUP(X275,INDICE!$A$2:$H$999,7,0),"VERBA NOVA")</f>
        <v>2.1.8.8.1.03.01</v>
      </c>
      <c r="AA275" s="13" t="n">
        <f aca="false">IF(K275="P",U275*1,U275*-1)</f>
        <v>-218.89</v>
      </c>
      <c r="AB275" s="2" t="n">
        <f aca="false">IFERROR(VLOOKUP(R275,INDICE!$I$2:$J$999,2,0),"VERBA NOVA")</f>
        <v>9005</v>
      </c>
    </row>
    <row r="276" customFormat="false" ht="14.65" hidden="false" customHeight="false" outlineLevel="0" collapsed="false">
      <c r="A276" s="2" t="s">
        <v>293</v>
      </c>
      <c r="B276" s="2" t="n">
        <v>464</v>
      </c>
      <c r="C276" s="1" t="s">
        <v>611</v>
      </c>
      <c r="D276" s="2" t="n">
        <v>1</v>
      </c>
      <c r="E276" s="2" t="n">
        <v>65.45</v>
      </c>
      <c r="F276" s="2" t="s">
        <v>16</v>
      </c>
      <c r="G276" s="5" t="s">
        <v>33</v>
      </c>
      <c r="H276" s="54" t="n">
        <v>45282</v>
      </c>
      <c r="I276" s="2" t="n">
        <v>24</v>
      </c>
      <c r="J276" s="2" t="s">
        <v>685</v>
      </c>
      <c r="K276" s="2" t="str">
        <f aca="false">A276</f>
        <v>D</v>
      </c>
      <c r="L276" s="2" t="n">
        <f aca="false">B276</f>
        <v>464</v>
      </c>
      <c r="M276" s="14" t="str">
        <f aca="false">C276</f>
        <v>CIASPREV EMP</v>
      </c>
      <c r="N276" s="14" t="str">
        <f aca="false">W276</f>
        <v>464 - CIASPREV EMP</v>
      </c>
      <c r="P276" s="2" t="str">
        <f aca="false">Y276</f>
        <v>CONSIGNAÇÃO</v>
      </c>
      <c r="Q276" s="2" t="str">
        <f aca="false">Z276</f>
        <v>2.1.8.8.1.14.24</v>
      </c>
      <c r="R276" s="5" t="str">
        <f aca="false">G276</f>
        <v>INATIVOS E PENSIONISTAS SISTEMA PREVIDENCIÁRIO</v>
      </c>
      <c r="S276" s="2" t="str">
        <f aca="false">F276</f>
        <v>APO</v>
      </c>
      <c r="T276" s="56" t="n">
        <f aca="false">AA276</f>
        <v>-65.45</v>
      </c>
      <c r="U276" s="57" t="n">
        <f aca="false">E276</f>
        <v>65.45</v>
      </c>
      <c r="V276" s="2" t="s">
        <v>686</v>
      </c>
      <c r="W276" s="14" t="str">
        <f aca="false">CONCATENATE(L276,V276,M276)</f>
        <v>464 - CIASPREV EMP</v>
      </c>
      <c r="X276" s="24" t="n">
        <v>464</v>
      </c>
      <c r="Y276" s="2" t="str">
        <f aca="false">IFERROR(VLOOKUP(X276,INDICE!$A$2:$H$999,6,0),"VERBA NOVA")</f>
        <v>CONSIGNAÇÃO</v>
      </c>
      <c r="Z276" s="2" t="str">
        <f aca="false">IFERROR(VLOOKUP(X276,INDICE!$A$2:$H$999,7,0),"VERBA NOVA")</f>
        <v>2.1.8.8.1.14.24</v>
      </c>
      <c r="AA276" s="13" t="n">
        <f aca="false">IF(K276="P",U276*1,U276*-1)</f>
        <v>-65.45</v>
      </c>
      <c r="AB276" s="2" t="n">
        <f aca="false">IFERROR(VLOOKUP(R276,INDICE!$I$2:$J$999,2,0),"VERBA NOVA")</f>
        <v>9005</v>
      </c>
    </row>
    <row r="277" customFormat="false" ht="14.65" hidden="false" customHeight="false" outlineLevel="0" collapsed="false">
      <c r="A277" s="2" t="s">
        <v>293</v>
      </c>
      <c r="B277" s="2" t="n">
        <v>487</v>
      </c>
      <c r="C277" s="1" t="s">
        <v>623</v>
      </c>
      <c r="D277" s="2" t="n">
        <v>8</v>
      </c>
      <c r="E277" s="2" t="n">
        <v>656.99</v>
      </c>
      <c r="F277" s="2" t="s">
        <v>16</v>
      </c>
      <c r="G277" s="5" t="s">
        <v>33</v>
      </c>
      <c r="H277" s="54" t="n">
        <v>45282</v>
      </c>
      <c r="I277" s="2" t="n">
        <v>24</v>
      </c>
      <c r="J277" s="2" t="s">
        <v>685</v>
      </c>
      <c r="K277" s="2" t="str">
        <f aca="false">A277</f>
        <v>D</v>
      </c>
      <c r="L277" s="2" t="n">
        <f aca="false">B277</f>
        <v>487</v>
      </c>
      <c r="M277" s="14" t="str">
        <f aca="false">C277</f>
        <v>CRT BENEFICIO BANCO LECCA</v>
      </c>
      <c r="N277" s="14" t="str">
        <f aca="false">W277</f>
        <v>487 - CRT BENEFICIO BANCO LECCA</v>
      </c>
      <c r="P277" s="2" t="str">
        <f aca="false">Y277</f>
        <v>CONSIGNAÇÃO</v>
      </c>
      <c r="Q277" s="2" t="str">
        <f aca="false">Z277</f>
        <v>2.1.8.8.1.10.48</v>
      </c>
      <c r="R277" s="5" t="str">
        <f aca="false">G277</f>
        <v>INATIVOS E PENSIONISTAS SISTEMA PREVIDENCIÁRIO</v>
      </c>
      <c r="S277" s="2" t="str">
        <f aca="false">F277</f>
        <v>APO</v>
      </c>
      <c r="T277" s="56" t="n">
        <f aca="false">AA277</f>
        <v>-656.99</v>
      </c>
      <c r="U277" s="57" t="n">
        <f aca="false">E277</f>
        <v>656.99</v>
      </c>
      <c r="V277" s="2" t="s">
        <v>686</v>
      </c>
      <c r="W277" s="14" t="str">
        <f aca="false">CONCATENATE(L277,V277,M277)</f>
        <v>487 - CRT BENEFICIO BANCO LECCA</v>
      </c>
      <c r="X277" s="24" t="n">
        <v>487</v>
      </c>
      <c r="Y277" s="2" t="str">
        <f aca="false">IFERROR(VLOOKUP(X277,INDICE!$A$2:$H$999,6,0),"VERBA NOVA")</f>
        <v>CONSIGNAÇÃO</v>
      </c>
      <c r="Z277" s="2" t="str">
        <f aca="false">IFERROR(VLOOKUP(X277,INDICE!$A$2:$H$999,7,0),"VERBA NOVA")</f>
        <v>2.1.8.8.1.10.48</v>
      </c>
      <c r="AA277" s="13" t="n">
        <f aca="false">IF(K277="P",U277*1,U277*-1)</f>
        <v>-656.99</v>
      </c>
      <c r="AB277" s="2" t="n">
        <f aca="false">IFERROR(VLOOKUP(R277,INDICE!$I$2:$J$999,2,0),"VERBA NOVA")</f>
        <v>9005</v>
      </c>
    </row>
    <row r="278" customFormat="false" ht="14.65" hidden="false" customHeight="false" outlineLevel="0" collapsed="false">
      <c r="A278" s="2" t="s">
        <v>293</v>
      </c>
      <c r="B278" s="2" t="n">
        <v>489</v>
      </c>
      <c r="C278" s="1" t="s">
        <v>627</v>
      </c>
      <c r="D278" s="2" t="n">
        <v>4</v>
      </c>
      <c r="E278" s="2" t="n">
        <v>284.35</v>
      </c>
      <c r="F278" s="2" t="s">
        <v>16</v>
      </c>
      <c r="G278" s="5" t="s">
        <v>33</v>
      </c>
      <c r="H278" s="54" t="n">
        <v>45282</v>
      </c>
      <c r="I278" s="2" t="n">
        <v>24</v>
      </c>
      <c r="J278" s="2" t="s">
        <v>685</v>
      </c>
      <c r="K278" s="2" t="str">
        <f aca="false">A278</f>
        <v>D</v>
      </c>
      <c r="L278" s="2" t="n">
        <f aca="false">B278</f>
        <v>489</v>
      </c>
      <c r="M278" s="14" t="str">
        <f aca="false">C278</f>
        <v>B MASTER CRT BEN COMPRAS</v>
      </c>
      <c r="N278" s="14" t="str">
        <f aca="false">W278</f>
        <v>489 - B MASTER CRT BEN COMPRAS</v>
      </c>
      <c r="P278" s="2" t="str">
        <f aca="false">Y278</f>
        <v>CONSIGNAÇÃO</v>
      </c>
      <c r="Q278" s="2" t="str">
        <f aca="false">Z278</f>
        <v>2.1.8.8.1.10.51</v>
      </c>
      <c r="R278" s="5" t="str">
        <f aca="false">G278</f>
        <v>INATIVOS E PENSIONISTAS SISTEMA PREVIDENCIÁRIO</v>
      </c>
      <c r="S278" s="2" t="str">
        <f aca="false">F278</f>
        <v>APO</v>
      </c>
      <c r="T278" s="56" t="n">
        <f aca="false">AA278</f>
        <v>-284.35</v>
      </c>
      <c r="U278" s="57" t="n">
        <f aca="false">E278</f>
        <v>284.35</v>
      </c>
      <c r="V278" s="2" t="s">
        <v>686</v>
      </c>
      <c r="W278" s="14" t="str">
        <f aca="false">CONCATENATE(L278,V278,M278)</f>
        <v>489 - B MASTER CRT BEN COMPRAS</v>
      </c>
      <c r="X278" s="24" t="n">
        <v>489</v>
      </c>
      <c r="Y278" s="2" t="str">
        <f aca="false">IFERROR(VLOOKUP(X278,INDICE!$A$2:$H$999,6,0),"VERBA NOVA")</f>
        <v>CONSIGNAÇÃO</v>
      </c>
      <c r="Z278" s="2" t="str">
        <f aca="false">IFERROR(VLOOKUP(X278,INDICE!$A$2:$H$999,7,0),"VERBA NOVA")</f>
        <v>2.1.8.8.1.10.51</v>
      </c>
      <c r="AA278" s="13" t="n">
        <f aca="false">IF(K278="P",U278*1,U278*-1)</f>
        <v>-284.35</v>
      </c>
      <c r="AB278" s="2" t="n">
        <f aca="false">IFERROR(VLOOKUP(R278,INDICE!$I$2:$J$999,2,0),"VERBA NOVA")</f>
        <v>9005</v>
      </c>
    </row>
    <row r="279" customFormat="false" ht="14.65" hidden="false" customHeight="false" outlineLevel="0" collapsed="false">
      <c r="A279" s="2" t="s">
        <v>293</v>
      </c>
      <c r="B279" s="2" t="n">
        <v>502</v>
      </c>
      <c r="C279" s="1" t="s">
        <v>629</v>
      </c>
      <c r="D279" s="2" t="n">
        <v>9</v>
      </c>
      <c r="E279" s="2" t="n">
        <v>1755.12</v>
      </c>
      <c r="F279" s="2" t="s">
        <v>16</v>
      </c>
      <c r="G279" s="5" t="s">
        <v>33</v>
      </c>
      <c r="H279" s="54" t="n">
        <v>45282</v>
      </c>
      <c r="I279" s="2" t="n">
        <v>24</v>
      </c>
      <c r="J279" s="2" t="s">
        <v>685</v>
      </c>
      <c r="K279" s="2" t="str">
        <f aca="false">A279</f>
        <v>D</v>
      </c>
      <c r="L279" s="2" t="n">
        <f aca="false">B279</f>
        <v>502</v>
      </c>
      <c r="M279" s="14" t="str">
        <f aca="false">C279</f>
        <v>BANCO MASTER CRT CREDITO</v>
      </c>
      <c r="N279" s="14" t="str">
        <f aca="false">W279</f>
        <v>502 - BANCO MASTER CRT CREDITO</v>
      </c>
      <c r="P279" s="2" t="str">
        <f aca="false">Y279</f>
        <v>CONSIGNAÇÃO</v>
      </c>
      <c r="Q279" s="2" t="str">
        <f aca="false">Z279</f>
        <v>2.1.8.8.1.10.52</v>
      </c>
      <c r="R279" s="5" t="str">
        <f aca="false">G279</f>
        <v>INATIVOS E PENSIONISTAS SISTEMA PREVIDENCIÁRIO</v>
      </c>
      <c r="S279" s="2" t="str">
        <f aca="false">F279</f>
        <v>APO</v>
      </c>
      <c r="T279" s="56" t="n">
        <f aca="false">AA279</f>
        <v>-1755.12</v>
      </c>
      <c r="U279" s="57" t="n">
        <f aca="false">E279</f>
        <v>1755.12</v>
      </c>
      <c r="V279" s="2" t="s">
        <v>686</v>
      </c>
      <c r="W279" s="14" t="str">
        <f aca="false">CONCATENATE(L279,V279,M279)</f>
        <v>502 - BANCO MASTER CRT CREDITO</v>
      </c>
      <c r="X279" s="24" t="n">
        <v>502</v>
      </c>
      <c r="Y279" s="2" t="str">
        <f aca="false">IFERROR(VLOOKUP(X279,INDICE!$A$2:$H$999,6,0),"VERBA NOVA")</f>
        <v>CONSIGNAÇÃO</v>
      </c>
      <c r="Z279" s="2" t="str">
        <f aca="false">IFERROR(VLOOKUP(X279,INDICE!$A$2:$H$999,7,0),"VERBA NOVA")</f>
        <v>2.1.8.8.1.10.52</v>
      </c>
      <c r="AA279" s="13" t="n">
        <f aca="false">IF(K279="P",U279*1,U279*-1)</f>
        <v>-1755.12</v>
      </c>
      <c r="AB279" s="2" t="n">
        <f aca="false">IFERROR(VLOOKUP(R279,INDICE!$I$2:$J$999,2,0),"VERBA NOVA")</f>
        <v>9005</v>
      </c>
    </row>
    <row r="280" customFormat="false" ht="14.65" hidden="false" customHeight="false" outlineLevel="0" collapsed="false">
      <c r="A280" s="2" t="s">
        <v>293</v>
      </c>
      <c r="B280" s="2" t="n">
        <v>543</v>
      </c>
      <c r="C280" s="1" t="s">
        <v>373</v>
      </c>
      <c r="D280" s="2" t="n">
        <v>10</v>
      </c>
      <c r="E280" s="2" t="n">
        <v>7268.56</v>
      </c>
      <c r="F280" s="2" t="s">
        <v>16</v>
      </c>
      <c r="G280" s="5" t="s">
        <v>33</v>
      </c>
      <c r="H280" s="54" t="n">
        <v>45282</v>
      </c>
      <c r="I280" s="2" t="n">
        <v>24</v>
      </c>
      <c r="J280" s="2" t="s">
        <v>685</v>
      </c>
      <c r="K280" s="2" t="str">
        <f aca="false">A280</f>
        <v>D</v>
      </c>
      <c r="L280" s="2" t="n">
        <f aca="false">B280</f>
        <v>543</v>
      </c>
      <c r="M280" s="14" t="str">
        <f aca="false">C280</f>
        <v>EMP SICRED</v>
      </c>
      <c r="N280" s="14" t="str">
        <f aca="false">W280</f>
        <v>543 - EMP SICRED</v>
      </c>
      <c r="P280" s="2" t="str">
        <f aca="false">Y280</f>
        <v>CONSIGNAÇÃO</v>
      </c>
      <c r="Q280" s="2" t="str">
        <f aca="false">Z280</f>
        <v>2.1.8.8.1.10.40</v>
      </c>
      <c r="R280" s="5" t="str">
        <f aca="false">G280</f>
        <v>INATIVOS E PENSIONISTAS SISTEMA PREVIDENCIÁRIO</v>
      </c>
      <c r="S280" s="2" t="str">
        <f aca="false">F280</f>
        <v>APO</v>
      </c>
      <c r="T280" s="56" t="n">
        <f aca="false">AA280</f>
        <v>-7268.56</v>
      </c>
      <c r="U280" s="57" t="n">
        <f aca="false">E280</f>
        <v>7268.56</v>
      </c>
      <c r="V280" s="2" t="s">
        <v>686</v>
      </c>
      <c r="W280" s="14" t="str">
        <f aca="false">CONCATENATE(L280,V280,M280)</f>
        <v>543 - EMP SICRED</v>
      </c>
      <c r="X280" s="24" t="n">
        <v>543</v>
      </c>
      <c r="Y280" s="2" t="str">
        <f aca="false">IFERROR(VLOOKUP(X280,INDICE!$A$2:$H$999,6,0),"VERBA NOVA")</f>
        <v>CONSIGNAÇÃO</v>
      </c>
      <c r="Z280" s="2" t="str">
        <f aca="false">IFERROR(VLOOKUP(X280,INDICE!$A$2:$H$999,7,0),"VERBA NOVA")</f>
        <v>2.1.8.8.1.10.40</v>
      </c>
      <c r="AA280" s="13" t="n">
        <f aca="false">IF(K280="P",U280*1,U280*-1)</f>
        <v>-7268.56</v>
      </c>
      <c r="AB280" s="2" t="n">
        <f aca="false">IFERROR(VLOOKUP(R280,INDICE!$I$2:$J$999,2,0),"VERBA NOVA")</f>
        <v>9005</v>
      </c>
    </row>
    <row r="281" customFormat="false" ht="14.65" hidden="false" customHeight="false" outlineLevel="0" collapsed="false">
      <c r="A281" s="2" t="s">
        <v>293</v>
      </c>
      <c r="B281" s="2" t="n">
        <v>554</v>
      </c>
      <c r="C281" s="1" t="s">
        <v>651</v>
      </c>
      <c r="D281" s="2" t="n">
        <v>1</v>
      </c>
      <c r="E281" s="2" t="n">
        <v>184.96</v>
      </c>
      <c r="F281" s="2" t="s">
        <v>16</v>
      </c>
      <c r="G281" s="5" t="s">
        <v>33</v>
      </c>
      <c r="H281" s="54" t="n">
        <v>45282</v>
      </c>
      <c r="I281" s="2" t="n">
        <v>24</v>
      </c>
      <c r="J281" s="2" t="s">
        <v>685</v>
      </c>
      <c r="K281" s="2" t="str">
        <f aca="false">A281</f>
        <v>D</v>
      </c>
      <c r="L281" s="2" t="n">
        <f aca="false">B281</f>
        <v>554</v>
      </c>
      <c r="M281" s="14" t="str">
        <f aca="false">C281</f>
        <v>CAPITAL CONSIG CRT BENEFI</v>
      </c>
      <c r="N281" s="14" t="str">
        <f aca="false">W281</f>
        <v>554 - CAPITAL CONSIG CRT BENEFI</v>
      </c>
      <c r="P281" s="2" t="str">
        <f aca="false">Y281</f>
        <v>CONSIGNAÇÃO</v>
      </c>
      <c r="Q281" s="2" t="str">
        <f aca="false">Z281</f>
        <v>2.1.8.8.1.10.57</v>
      </c>
      <c r="R281" s="5" t="str">
        <f aca="false">G281</f>
        <v>INATIVOS E PENSIONISTAS SISTEMA PREVIDENCIÁRIO</v>
      </c>
      <c r="S281" s="2" t="str">
        <f aca="false">F281</f>
        <v>APO</v>
      </c>
      <c r="T281" s="56" t="n">
        <f aca="false">AA281</f>
        <v>-184.96</v>
      </c>
      <c r="U281" s="57" t="n">
        <f aca="false">E281</f>
        <v>184.96</v>
      </c>
      <c r="V281" s="2" t="s">
        <v>686</v>
      </c>
      <c r="W281" s="14" t="str">
        <f aca="false">CONCATENATE(L281,V281,M281)</f>
        <v>554 - CAPITAL CONSIG CRT BENEFI</v>
      </c>
      <c r="X281" s="24" t="n">
        <v>554</v>
      </c>
      <c r="Y281" s="2" t="str">
        <f aca="false">IFERROR(VLOOKUP(X281,INDICE!$A$2:$H$999,6,0),"VERBA NOVA")</f>
        <v>CONSIGNAÇÃO</v>
      </c>
      <c r="Z281" s="2" t="str">
        <f aca="false">IFERROR(VLOOKUP(X281,INDICE!$A$2:$H$999,7,0),"VERBA NOVA")</f>
        <v>2.1.8.8.1.10.57</v>
      </c>
      <c r="AA281" s="13" t="n">
        <f aca="false">IF(K281="P",U281*1,U281*-1)</f>
        <v>-184.96</v>
      </c>
      <c r="AB281" s="2" t="n">
        <f aca="false">IFERROR(VLOOKUP(R281,INDICE!$I$2:$J$999,2,0),"VERBA NOVA")</f>
        <v>9005</v>
      </c>
    </row>
    <row r="282" customFormat="false" ht="14.65" hidden="false" customHeight="false" outlineLevel="0" collapsed="false">
      <c r="A282" s="2" t="s">
        <v>293</v>
      </c>
      <c r="B282" s="2" t="n">
        <v>563</v>
      </c>
      <c r="C282" s="1" t="s">
        <v>280</v>
      </c>
      <c r="D282" s="2" t="n">
        <v>31</v>
      </c>
      <c r="E282" s="2" t="n">
        <v>41761.51</v>
      </c>
      <c r="F282" s="2" t="s">
        <v>16</v>
      </c>
      <c r="G282" s="5" t="s">
        <v>33</v>
      </c>
      <c r="H282" s="54" t="n">
        <v>45282</v>
      </c>
      <c r="I282" s="2" t="n">
        <v>24</v>
      </c>
      <c r="J282" s="2" t="s">
        <v>685</v>
      </c>
      <c r="K282" s="2" t="str">
        <f aca="false">A282</f>
        <v>D</v>
      </c>
      <c r="L282" s="2" t="n">
        <f aca="false">B282</f>
        <v>563</v>
      </c>
      <c r="M282" s="14" t="str">
        <f aca="false">C282</f>
        <v>PENSAO ALIMENTICIA</v>
      </c>
      <c r="N282" s="14" t="str">
        <f aca="false">W282</f>
        <v>563 - PENSAO ALIMENTICIA</v>
      </c>
      <c r="P282" s="2" t="str">
        <f aca="false">Y282</f>
        <v>CONSIGNAÇÃO</v>
      </c>
      <c r="Q282" s="2" t="str">
        <f aca="false">Z282</f>
        <v>2.1.8.8.1.01.10</v>
      </c>
      <c r="R282" s="5" t="str">
        <f aca="false">G282</f>
        <v>INATIVOS E PENSIONISTAS SISTEMA PREVIDENCIÁRIO</v>
      </c>
      <c r="S282" s="2" t="str">
        <f aca="false">F282</f>
        <v>APO</v>
      </c>
      <c r="T282" s="56" t="n">
        <f aca="false">AA282</f>
        <v>-41761.51</v>
      </c>
      <c r="U282" s="57" t="n">
        <f aca="false">E282</f>
        <v>41761.51</v>
      </c>
      <c r="V282" s="2" t="s">
        <v>686</v>
      </c>
      <c r="W282" s="14" t="str">
        <f aca="false">CONCATENATE(L282,V282,M282)</f>
        <v>563 - PENSAO ALIMENTICIA</v>
      </c>
      <c r="X282" s="24" t="n">
        <v>563</v>
      </c>
      <c r="Y282" s="2" t="str">
        <f aca="false">IFERROR(VLOOKUP(X282,INDICE!$A$2:$H$999,6,0),"VERBA NOVA")</f>
        <v>CONSIGNAÇÃO</v>
      </c>
      <c r="Z282" s="2" t="str">
        <f aca="false">IFERROR(VLOOKUP(X282,INDICE!$A$2:$H$999,7,0),"VERBA NOVA")</f>
        <v>2.1.8.8.1.01.10</v>
      </c>
      <c r="AA282" s="13" t="n">
        <f aca="false">IF(K282="P",U282*1,U282*-1)</f>
        <v>-41761.51</v>
      </c>
      <c r="AB282" s="2" t="n">
        <f aca="false">IFERROR(VLOOKUP(R282,INDICE!$I$2:$J$999,2,0),"VERBA NOVA")</f>
        <v>9005</v>
      </c>
    </row>
    <row r="283" customFormat="false" ht="14.65" hidden="false" customHeight="false" outlineLevel="0" collapsed="false">
      <c r="A283" s="2" t="s">
        <v>293</v>
      </c>
      <c r="B283" s="2" t="n">
        <v>578</v>
      </c>
      <c r="C283" s="1" t="s">
        <v>693</v>
      </c>
      <c r="D283" s="2" t="n">
        <v>81</v>
      </c>
      <c r="E283" s="2" t="n">
        <v>4217.4</v>
      </c>
      <c r="F283" s="2" t="s">
        <v>16</v>
      </c>
      <c r="G283" s="5" t="s">
        <v>33</v>
      </c>
      <c r="H283" s="54" t="n">
        <v>45282</v>
      </c>
      <c r="I283" s="2" t="n">
        <v>24</v>
      </c>
      <c r="J283" s="2" t="s">
        <v>685</v>
      </c>
      <c r="K283" s="2" t="str">
        <f aca="false">A283</f>
        <v>D</v>
      </c>
      <c r="L283" s="2" t="n">
        <f aca="false">B283</f>
        <v>578</v>
      </c>
      <c r="M283" s="14" t="str">
        <f aca="false">C283</f>
        <v>ASS SERVIDORES PCR</v>
      </c>
      <c r="N283" s="14" t="str">
        <f aca="false">W283</f>
        <v>578 - ASS SERVIDORES PCR</v>
      </c>
      <c r="P283" s="2" t="str">
        <f aca="false">Y283</f>
        <v>CONSIGNAÇÃO</v>
      </c>
      <c r="Q283" s="2" t="str">
        <f aca="false">Z283</f>
        <v>2.1.8.8.1.12.14</v>
      </c>
      <c r="R283" s="5" t="str">
        <f aca="false">G283</f>
        <v>INATIVOS E PENSIONISTAS SISTEMA PREVIDENCIÁRIO</v>
      </c>
      <c r="S283" s="2" t="str">
        <f aca="false">F283</f>
        <v>APO</v>
      </c>
      <c r="T283" s="56" t="n">
        <f aca="false">AA283</f>
        <v>-4217.4</v>
      </c>
      <c r="U283" s="57" t="n">
        <f aca="false">E283</f>
        <v>4217.4</v>
      </c>
      <c r="V283" s="2" t="s">
        <v>686</v>
      </c>
      <c r="W283" s="14" t="str">
        <f aca="false">CONCATENATE(L283,V283,M283)</f>
        <v>578 - ASS SERVIDORES PCR</v>
      </c>
      <c r="X283" s="24" t="n">
        <v>578</v>
      </c>
      <c r="Y283" s="2" t="str">
        <f aca="false">IFERROR(VLOOKUP(X283,INDICE!$A$2:$H$999,6,0),"VERBA NOVA")</f>
        <v>CONSIGNAÇÃO</v>
      </c>
      <c r="Z283" s="2" t="str">
        <f aca="false">IFERROR(VLOOKUP(X283,INDICE!$A$2:$H$999,7,0),"VERBA NOVA")</f>
        <v>2.1.8.8.1.12.14</v>
      </c>
      <c r="AA283" s="13" t="n">
        <f aca="false">IF(K283="P",U283*1,U283*-1)</f>
        <v>-4217.4</v>
      </c>
      <c r="AB283" s="2" t="n">
        <f aca="false">IFERROR(VLOOKUP(R283,INDICE!$I$2:$J$999,2,0),"VERBA NOVA")</f>
        <v>9005</v>
      </c>
    </row>
    <row r="284" customFormat="false" ht="14.65" hidden="false" customHeight="false" outlineLevel="0" collapsed="false">
      <c r="A284" s="2" t="s">
        <v>293</v>
      </c>
      <c r="B284" s="2" t="n">
        <v>588</v>
      </c>
      <c r="C284" s="1" t="s">
        <v>395</v>
      </c>
      <c r="D284" s="2" t="n">
        <v>14</v>
      </c>
      <c r="E284" s="2" t="n">
        <v>140</v>
      </c>
      <c r="F284" s="2" t="s">
        <v>16</v>
      </c>
      <c r="G284" s="5" t="s">
        <v>33</v>
      </c>
      <c r="H284" s="54" t="n">
        <v>45282</v>
      </c>
      <c r="I284" s="2" t="n">
        <v>24</v>
      </c>
      <c r="J284" s="2" t="s">
        <v>685</v>
      </c>
      <c r="K284" s="2" t="str">
        <f aca="false">A284</f>
        <v>D</v>
      </c>
      <c r="L284" s="2" t="n">
        <f aca="false">B284</f>
        <v>588</v>
      </c>
      <c r="M284" s="14" t="str">
        <f aca="false">C284</f>
        <v>ASSOCIACAO DOS ARQUITETOS</v>
      </c>
      <c r="N284" s="14" t="str">
        <f aca="false">W284</f>
        <v>588 - ASSOCIACAO DOS ARQUITETOS</v>
      </c>
      <c r="P284" s="2" t="str">
        <f aca="false">Y284</f>
        <v>CONSIGNAÇÃO</v>
      </c>
      <c r="Q284" s="2" t="str">
        <f aca="false">Z284</f>
        <v>2.1.8.8.1.12.33</v>
      </c>
      <c r="R284" s="5" t="str">
        <f aca="false">G284</f>
        <v>INATIVOS E PENSIONISTAS SISTEMA PREVIDENCIÁRIO</v>
      </c>
      <c r="S284" s="2" t="str">
        <f aca="false">F284</f>
        <v>APO</v>
      </c>
      <c r="T284" s="56" t="n">
        <f aca="false">AA284</f>
        <v>-140</v>
      </c>
      <c r="U284" s="57" t="n">
        <f aca="false">E284</f>
        <v>140</v>
      </c>
      <c r="V284" s="2" t="s">
        <v>686</v>
      </c>
      <c r="W284" s="14" t="str">
        <f aca="false">CONCATENATE(L284,V284,M284)</f>
        <v>588 - ASSOCIACAO DOS ARQUITETOS</v>
      </c>
      <c r="X284" s="24" t="n">
        <v>588</v>
      </c>
      <c r="Y284" s="2" t="str">
        <f aca="false">IFERROR(VLOOKUP(X284,INDICE!$A$2:$H$999,6,0),"VERBA NOVA")</f>
        <v>CONSIGNAÇÃO</v>
      </c>
      <c r="Z284" s="2" t="str">
        <f aca="false">IFERROR(VLOOKUP(X284,INDICE!$A$2:$H$999,7,0),"VERBA NOVA")</f>
        <v>2.1.8.8.1.12.33</v>
      </c>
      <c r="AA284" s="13" t="n">
        <f aca="false">IF(K284="P",U284*1,U284*-1)</f>
        <v>-140</v>
      </c>
      <c r="AB284" s="2" t="n">
        <f aca="false">IFERROR(VLOOKUP(R284,INDICE!$I$2:$J$999,2,0),"VERBA NOVA")</f>
        <v>9005</v>
      </c>
    </row>
    <row r="285" customFormat="false" ht="14.65" hidden="false" customHeight="false" outlineLevel="0" collapsed="false">
      <c r="A285" s="2" t="s">
        <v>293</v>
      </c>
      <c r="B285" s="2" t="n">
        <v>593</v>
      </c>
      <c r="C285" s="1" t="s">
        <v>399</v>
      </c>
      <c r="D285" s="2" t="n">
        <v>13</v>
      </c>
      <c r="E285" s="2" t="n">
        <v>390</v>
      </c>
      <c r="F285" s="2" t="s">
        <v>16</v>
      </c>
      <c r="G285" s="5" t="s">
        <v>33</v>
      </c>
      <c r="H285" s="54" t="n">
        <v>45282</v>
      </c>
      <c r="I285" s="2" t="n">
        <v>24</v>
      </c>
      <c r="J285" s="2" t="s">
        <v>685</v>
      </c>
      <c r="K285" s="2" t="str">
        <f aca="false">A285</f>
        <v>D</v>
      </c>
      <c r="L285" s="2" t="n">
        <f aca="false">B285</f>
        <v>593</v>
      </c>
      <c r="M285" s="14" t="str">
        <f aca="false">C285</f>
        <v>ASS ADVOGADOS - AJU</v>
      </c>
      <c r="N285" s="14" t="str">
        <f aca="false">W285</f>
        <v>593 - ASS ADVOGADOS - AJU</v>
      </c>
      <c r="P285" s="2" t="str">
        <f aca="false">Y285</f>
        <v>CONSIGNAÇÃO</v>
      </c>
      <c r="Q285" s="2" t="str">
        <f aca="false">Z285</f>
        <v>2.1.8.8.1.12.03</v>
      </c>
      <c r="R285" s="5" t="str">
        <f aca="false">G285</f>
        <v>INATIVOS E PENSIONISTAS SISTEMA PREVIDENCIÁRIO</v>
      </c>
      <c r="S285" s="2" t="str">
        <f aca="false">F285</f>
        <v>APO</v>
      </c>
      <c r="T285" s="56" t="n">
        <f aca="false">AA285</f>
        <v>-390</v>
      </c>
      <c r="U285" s="57" t="n">
        <f aca="false">E285</f>
        <v>390</v>
      </c>
      <c r="V285" s="2" t="s">
        <v>686</v>
      </c>
      <c r="W285" s="14" t="str">
        <f aca="false">CONCATENATE(L285,V285,M285)</f>
        <v>593 - ASS ADVOGADOS - AJU</v>
      </c>
      <c r="X285" s="24" t="n">
        <v>593</v>
      </c>
      <c r="Y285" s="2" t="str">
        <f aca="false">IFERROR(VLOOKUP(X285,INDICE!$A$2:$H$999,6,0),"VERBA NOVA")</f>
        <v>CONSIGNAÇÃO</v>
      </c>
      <c r="Z285" s="2" t="str">
        <f aca="false">IFERROR(VLOOKUP(X285,INDICE!$A$2:$H$999,7,0),"VERBA NOVA")</f>
        <v>2.1.8.8.1.12.03</v>
      </c>
      <c r="AA285" s="13" t="n">
        <f aca="false">IF(K285="P",U285*1,U285*-1)</f>
        <v>-390</v>
      </c>
      <c r="AB285" s="2" t="n">
        <f aca="false">IFERROR(VLOOKUP(R285,INDICE!$I$2:$J$999,2,0),"VERBA NOVA")</f>
        <v>9005</v>
      </c>
    </row>
    <row r="286" customFormat="false" ht="14.65" hidden="false" customHeight="false" outlineLevel="0" collapsed="false">
      <c r="A286" s="2" t="s">
        <v>293</v>
      </c>
      <c r="B286" s="2" t="n">
        <v>595</v>
      </c>
      <c r="C286" s="1" t="s">
        <v>403</v>
      </c>
      <c r="D286" s="2" t="n">
        <v>66</v>
      </c>
      <c r="E286" s="2" t="n">
        <v>11117.12</v>
      </c>
      <c r="F286" s="2" t="s">
        <v>16</v>
      </c>
      <c r="G286" s="5" t="s">
        <v>33</v>
      </c>
      <c r="H286" s="54" t="n">
        <v>45282</v>
      </c>
      <c r="I286" s="2" t="n">
        <v>24</v>
      </c>
      <c r="J286" s="2" t="s">
        <v>685</v>
      </c>
      <c r="K286" s="2" t="str">
        <f aca="false">A286</f>
        <v>D</v>
      </c>
      <c r="L286" s="2" t="n">
        <f aca="false">B286</f>
        <v>595</v>
      </c>
      <c r="M286" s="14" t="str">
        <f aca="false">C286</f>
        <v>AFREM - SINDICAL</v>
      </c>
      <c r="N286" s="14" t="str">
        <f aca="false">W286</f>
        <v>595 - AFREM - SINDICAL</v>
      </c>
      <c r="P286" s="2" t="str">
        <f aca="false">Y286</f>
        <v>CONSIGNAÇÃO</v>
      </c>
      <c r="Q286" s="2" t="str">
        <f aca="false">Z286</f>
        <v>2.1.8.8.1.12.07</v>
      </c>
      <c r="R286" s="5" t="str">
        <f aca="false">G286</f>
        <v>INATIVOS E PENSIONISTAS SISTEMA PREVIDENCIÁRIO</v>
      </c>
      <c r="S286" s="2" t="str">
        <f aca="false">F286</f>
        <v>APO</v>
      </c>
      <c r="T286" s="56" t="n">
        <f aca="false">AA286</f>
        <v>-11117.12</v>
      </c>
      <c r="U286" s="57" t="n">
        <f aca="false">E286</f>
        <v>11117.12</v>
      </c>
      <c r="V286" s="2" t="s">
        <v>686</v>
      </c>
      <c r="W286" s="14" t="str">
        <f aca="false">CONCATENATE(L286,V286,M286)</f>
        <v>595 - AFREM - SINDICAL</v>
      </c>
      <c r="X286" s="24" t="n">
        <v>595</v>
      </c>
      <c r="Y286" s="2" t="str">
        <f aca="false">IFERROR(VLOOKUP(X286,INDICE!$A$2:$H$999,6,0),"VERBA NOVA")</f>
        <v>CONSIGNAÇÃO</v>
      </c>
      <c r="Z286" s="2" t="str">
        <f aca="false">IFERROR(VLOOKUP(X286,INDICE!$A$2:$H$999,7,0),"VERBA NOVA")</f>
        <v>2.1.8.8.1.12.07</v>
      </c>
      <c r="AA286" s="13" t="n">
        <f aca="false">IF(K286="P",U286*1,U286*-1)</f>
        <v>-11117.12</v>
      </c>
      <c r="AB286" s="2" t="n">
        <f aca="false">IFERROR(VLOOKUP(R286,INDICE!$I$2:$J$999,2,0),"VERBA NOVA")</f>
        <v>9005</v>
      </c>
    </row>
    <row r="287" customFormat="false" ht="14.65" hidden="false" customHeight="false" outlineLevel="0" collapsed="false">
      <c r="A287" s="2" t="s">
        <v>293</v>
      </c>
      <c r="B287" s="2" t="n">
        <v>598</v>
      </c>
      <c r="C287" s="1" t="s">
        <v>406</v>
      </c>
      <c r="D287" s="2" t="n">
        <v>63</v>
      </c>
      <c r="E287" s="2" t="n">
        <v>3326.4</v>
      </c>
      <c r="F287" s="2" t="s">
        <v>16</v>
      </c>
      <c r="G287" s="5" t="s">
        <v>33</v>
      </c>
      <c r="H287" s="54" t="n">
        <v>45282</v>
      </c>
      <c r="I287" s="2" t="n">
        <v>24</v>
      </c>
      <c r="J287" s="2" t="s">
        <v>685</v>
      </c>
      <c r="K287" s="2" t="str">
        <f aca="false">A287</f>
        <v>D</v>
      </c>
      <c r="L287" s="2" t="n">
        <f aca="false">B287</f>
        <v>598</v>
      </c>
      <c r="M287" s="14" t="str">
        <f aca="false">C287</f>
        <v>UNIAO SERVIDOR MUNICIPAL</v>
      </c>
      <c r="N287" s="14" t="str">
        <f aca="false">W287</f>
        <v>598 - UNIAO SERVIDOR MUNICIPAL</v>
      </c>
      <c r="P287" s="2" t="str">
        <f aca="false">Y287</f>
        <v>CONSIGNAÇÃO</v>
      </c>
      <c r="Q287" s="2" t="str">
        <f aca="false">Z287</f>
        <v>2.1.8.8.1.12.11</v>
      </c>
      <c r="R287" s="5" t="str">
        <f aca="false">G287</f>
        <v>INATIVOS E PENSIONISTAS SISTEMA PREVIDENCIÁRIO</v>
      </c>
      <c r="S287" s="2" t="str">
        <f aca="false">F287</f>
        <v>APO</v>
      </c>
      <c r="T287" s="56" t="n">
        <f aca="false">AA287</f>
        <v>-3326.4</v>
      </c>
      <c r="U287" s="57" t="n">
        <f aca="false">E287</f>
        <v>3326.4</v>
      </c>
      <c r="V287" s="2" t="s">
        <v>686</v>
      </c>
      <c r="W287" s="14" t="str">
        <f aca="false">CONCATENATE(L287,V287,M287)</f>
        <v>598 - UNIAO SERVIDOR MUNICIPAL</v>
      </c>
      <c r="X287" s="24" t="n">
        <v>598</v>
      </c>
      <c r="Y287" s="2" t="str">
        <f aca="false">IFERROR(VLOOKUP(X287,INDICE!$A$2:$H$999,6,0),"VERBA NOVA")</f>
        <v>CONSIGNAÇÃO</v>
      </c>
      <c r="Z287" s="2" t="str">
        <f aca="false">IFERROR(VLOOKUP(X287,INDICE!$A$2:$H$999,7,0),"VERBA NOVA")</f>
        <v>2.1.8.8.1.12.11</v>
      </c>
      <c r="AA287" s="13" t="n">
        <f aca="false">IF(K287="P",U287*1,U287*-1)</f>
        <v>-3326.4</v>
      </c>
      <c r="AB287" s="2" t="n">
        <f aca="false">IFERROR(VLOOKUP(R287,INDICE!$I$2:$J$999,2,0),"VERBA NOVA")</f>
        <v>9005</v>
      </c>
    </row>
    <row r="288" customFormat="false" ht="14.65" hidden="false" customHeight="false" outlineLevel="0" collapsed="false">
      <c r="A288" s="2" t="s">
        <v>293</v>
      </c>
      <c r="B288" s="2" t="n">
        <v>602</v>
      </c>
      <c r="C288" s="1" t="s">
        <v>722</v>
      </c>
      <c r="D288" s="2" t="n">
        <v>17</v>
      </c>
      <c r="E288" s="2" t="n">
        <v>1346.4</v>
      </c>
      <c r="F288" s="2" t="s">
        <v>16</v>
      </c>
      <c r="G288" s="5" t="s">
        <v>33</v>
      </c>
      <c r="H288" s="54" t="n">
        <v>45282</v>
      </c>
      <c r="I288" s="2" t="n">
        <v>24</v>
      </c>
      <c r="J288" s="2" t="s">
        <v>685</v>
      </c>
      <c r="K288" s="2" t="str">
        <f aca="false">A288</f>
        <v>D</v>
      </c>
      <c r="L288" s="2" t="n">
        <f aca="false">B288</f>
        <v>602</v>
      </c>
      <c r="M288" s="14" t="str">
        <f aca="false">C288</f>
        <v>CENTRO S S MUNICIPAL</v>
      </c>
      <c r="N288" s="14" t="str">
        <f aca="false">W288</f>
        <v>602 - CENTRO S S MUNICIPAL</v>
      </c>
      <c r="P288" s="2" t="str">
        <f aca="false">Y288</f>
        <v>CONSIGNAÇÃO</v>
      </c>
      <c r="Q288" s="2" t="str">
        <f aca="false">Z288</f>
        <v>2.1.8.8.1.12.12</v>
      </c>
      <c r="R288" s="5" t="str">
        <f aca="false">G288</f>
        <v>INATIVOS E PENSIONISTAS SISTEMA PREVIDENCIÁRIO</v>
      </c>
      <c r="S288" s="2" t="str">
        <f aca="false">F288</f>
        <v>APO</v>
      </c>
      <c r="T288" s="56" t="n">
        <f aca="false">AA288</f>
        <v>-1346.4</v>
      </c>
      <c r="U288" s="57" t="n">
        <f aca="false">E288</f>
        <v>1346.4</v>
      </c>
      <c r="V288" s="2" t="s">
        <v>686</v>
      </c>
      <c r="W288" s="14" t="str">
        <f aca="false">CONCATENATE(L288,V288,M288)</f>
        <v>602 - CENTRO S S MUNICIPAL</v>
      </c>
      <c r="X288" s="24" t="n">
        <v>602</v>
      </c>
      <c r="Y288" s="2" t="str">
        <f aca="false">IFERROR(VLOOKUP(X288,INDICE!$A$2:$H$999,6,0),"VERBA NOVA")</f>
        <v>CONSIGNAÇÃO</v>
      </c>
      <c r="Z288" s="2" t="str">
        <f aca="false">IFERROR(VLOOKUP(X288,INDICE!$A$2:$H$999,7,0),"VERBA NOVA")</f>
        <v>2.1.8.8.1.12.12</v>
      </c>
      <c r="AA288" s="13" t="n">
        <f aca="false">IF(K288="P",U288*1,U288*-1)</f>
        <v>-1346.4</v>
      </c>
      <c r="AB288" s="2" t="n">
        <f aca="false">IFERROR(VLOOKUP(R288,INDICE!$I$2:$J$999,2,0),"VERBA NOVA")</f>
        <v>9005</v>
      </c>
    </row>
    <row r="289" customFormat="false" ht="14.65" hidden="false" customHeight="false" outlineLevel="0" collapsed="false">
      <c r="A289" s="2" t="s">
        <v>293</v>
      </c>
      <c r="B289" s="2" t="n">
        <v>608</v>
      </c>
      <c r="C289" s="1" t="s">
        <v>416</v>
      </c>
      <c r="D289" s="2" t="n">
        <v>4</v>
      </c>
      <c r="E289" s="2" t="n">
        <v>2804.49</v>
      </c>
      <c r="F289" s="2" t="s">
        <v>16</v>
      </c>
      <c r="G289" s="5" t="s">
        <v>33</v>
      </c>
      <c r="H289" s="54" t="n">
        <v>45282</v>
      </c>
      <c r="I289" s="2" t="n">
        <v>24</v>
      </c>
      <c r="J289" s="2" t="s">
        <v>685</v>
      </c>
      <c r="K289" s="2" t="str">
        <f aca="false">A289</f>
        <v>D</v>
      </c>
      <c r="L289" s="2" t="n">
        <f aca="false">B289</f>
        <v>608</v>
      </c>
      <c r="M289" s="14" t="str">
        <f aca="false">C289</f>
        <v>SAUDE - ASPCRE -</v>
      </c>
      <c r="N289" s="14" t="str">
        <f aca="false">W289</f>
        <v>608 - SAUDE - ASPCRE -</v>
      </c>
      <c r="P289" s="2" t="str">
        <f aca="false">Y289</f>
        <v>CONSIGNAÇÃO</v>
      </c>
      <c r="Q289" s="2" t="str">
        <f aca="false">Z289</f>
        <v>2.1.8.8.1.12.14</v>
      </c>
      <c r="R289" s="5" t="str">
        <f aca="false">G289</f>
        <v>INATIVOS E PENSIONISTAS SISTEMA PREVIDENCIÁRIO</v>
      </c>
      <c r="S289" s="2" t="str">
        <f aca="false">F289</f>
        <v>APO</v>
      </c>
      <c r="T289" s="56" t="n">
        <f aca="false">AA289</f>
        <v>-2804.49</v>
      </c>
      <c r="U289" s="57" t="n">
        <f aca="false">E289</f>
        <v>2804.49</v>
      </c>
      <c r="V289" s="2" t="s">
        <v>686</v>
      </c>
      <c r="W289" s="14" t="str">
        <f aca="false">CONCATENATE(L289,V289,M289)</f>
        <v>608 - SAUDE - ASPCRE -</v>
      </c>
      <c r="X289" s="24" t="n">
        <v>608</v>
      </c>
      <c r="Y289" s="2" t="str">
        <f aca="false">IFERROR(VLOOKUP(X289,INDICE!$A$2:$H$999,6,0),"VERBA NOVA")</f>
        <v>CONSIGNAÇÃO</v>
      </c>
      <c r="Z289" s="2" t="str">
        <f aca="false">IFERROR(VLOOKUP(X289,INDICE!$A$2:$H$999,7,0),"VERBA NOVA")</f>
        <v>2.1.8.8.1.12.14</v>
      </c>
      <c r="AA289" s="13" t="n">
        <f aca="false">IF(K289="P",U289*1,U289*-1)</f>
        <v>-2804.49</v>
      </c>
      <c r="AB289" s="2" t="n">
        <f aca="false">IFERROR(VLOOKUP(R289,INDICE!$I$2:$J$999,2,0),"VERBA NOVA")</f>
        <v>9005</v>
      </c>
    </row>
    <row r="290" customFormat="false" ht="14.65" hidden="false" customHeight="false" outlineLevel="0" collapsed="false">
      <c r="A290" s="2" t="s">
        <v>293</v>
      </c>
      <c r="B290" s="2" t="n">
        <v>616</v>
      </c>
      <c r="C290" s="1" t="s">
        <v>418</v>
      </c>
      <c r="D290" s="2" t="n">
        <v>3</v>
      </c>
      <c r="E290" s="2" t="n">
        <v>4280.28</v>
      </c>
      <c r="F290" s="2" t="s">
        <v>16</v>
      </c>
      <c r="G290" s="5" t="s">
        <v>33</v>
      </c>
      <c r="H290" s="54" t="n">
        <v>45282</v>
      </c>
      <c r="I290" s="2" t="n">
        <v>24</v>
      </c>
      <c r="J290" s="2" t="s">
        <v>685</v>
      </c>
      <c r="K290" s="2" t="str">
        <f aca="false">A290</f>
        <v>D</v>
      </c>
      <c r="L290" s="2" t="n">
        <f aca="false">B290</f>
        <v>616</v>
      </c>
      <c r="M290" s="14" t="str">
        <f aca="false">C290</f>
        <v>ASPCRE - UNIMED G-172</v>
      </c>
      <c r="N290" s="14" t="str">
        <f aca="false">W290</f>
        <v>616 - ASPCRE - UNIMED G-172</v>
      </c>
      <c r="P290" s="2" t="str">
        <f aca="false">Y290</f>
        <v>CONSIGNAÇÃO</v>
      </c>
      <c r="Q290" s="2" t="str">
        <f aca="false">Z290</f>
        <v>2.1.8.8.1.12.14</v>
      </c>
      <c r="R290" s="5" t="str">
        <f aca="false">G290</f>
        <v>INATIVOS E PENSIONISTAS SISTEMA PREVIDENCIÁRIO</v>
      </c>
      <c r="S290" s="2" t="str">
        <f aca="false">F290</f>
        <v>APO</v>
      </c>
      <c r="T290" s="56" t="n">
        <f aca="false">AA290</f>
        <v>-4280.28</v>
      </c>
      <c r="U290" s="57" t="n">
        <f aca="false">E290</f>
        <v>4280.28</v>
      </c>
      <c r="V290" s="2" t="s">
        <v>686</v>
      </c>
      <c r="W290" s="14" t="str">
        <f aca="false">CONCATENATE(L290,V290,M290)</f>
        <v>616 - ASPCRE - UNIMED G-172</v>
      </c>
      <c r="X290" s="24" t="n">
        <v>616</v>
      </c>
      <c r="Y290" s="2" t="str">
        <f aca="false">IFERROR(VLOOKUP(X290,INDICE!$A$2:$H$999,6,0),"VERBA NOVA")</f>
        <v>CONSIGNAÇÃO</v>
      </c>
      <c r="Z290" s="2" t="str">
        <f aca="false">IFERROR(VLOOKUP(X290,INDICE!$A$2:$H$999,7,0),"VERBA NOVA")</f>
        <v>2.1.8.8.1.12.14</v>
      </c>
      <c r="AA290" s="13" t="n">
        <f aca="false">IF(K290="P",U290*1,U290*-1)</f>
        <v>-4280.28</v>
      </c>
      <c r="AB290" s="2" t="n">
        <f aca="false">IFERROR(VLOOKUP(R290,INDICE!$I$2:$J$999,2,0),"VERBA NOVA")</f>
        <v>9005</v>
      </c>
    </row>
    <row r="291" customFormat="false" ht="14.65" hidden="false" customHeight="false" outlineLevel="0" collapsed="false">
      <c r="A291" s="2" t="s">
        <v>293</v>
      </c>
      <c r="B291" s="2" t="n">
        <v>629</v>
      </c>
      <c r="C291" s="1" t="s">
        <v>427</v>
      </c>
      <c r="D291" s="2" t="n">
        <v>6</v>
      </c>
      <c r="E291" s="2" t="n">
        <v>332.34</v>
      </c>
      <c r="F291" s="2" t="s">
        <v>16</v>
      </c>
      <c r="G291" s="5" t="s">
        <v>33</v>
      </c>
      <c r="H291" s="54" t="n">
        <v>45282</v>
      </c>
      <c r="I291" s="2" t="n">
        <v>24</v>
      </c>
      <c r="J291" s="2" t="s">
        <v>685</v>
      </c>
      <c r="K291" s="2" t="str">
        <f aca="false">A291</f>
        <v>D</v>
      </c>
      <c r="L291" s="2" t="n">
        <f aca="false">B291</f>
        <v>629</v>
      </c>
      <c r="M291" s="14" t="str">
        <f aca="false">C291</f>
        <v>SIND ENFERMEIROS</v>
      </c>
      <c r="N291" s="14" t="str">
        <f aca="false">W291</f>
        <v>629 - SIND ENFERMEIROS</v>
      </c>
      <c r="P291" s="2" t="str">
        <f aca="false">Y291</f>
        <v>CONSIGNAÇÃO</v>
      </c>
      <c r="Q291" s="2" t="str">
        <f aca="false">Z291</f>
        <v>2.1.8.8.1.16.11</v>
      </c>
      <c r="R291" s="5" t="str">
        <f aca="false">G291</f>
        <v>INATIVOS E PENSIONISTAS SISTEMA PREVIDENCIÁRIO</v>
      </c>
      <c r="S291" s="2" t="str">
        <f aca="false">F291</f>
        <v>APO</v>
      </c>
      <c r="T291" s="56" t="n">
        <f aca="false">AA291</f>
        <v>-332.34</v>
      </c>
      <c r="U291" s="57" t="n">
        <f aca="false">E291</f>
        <v>332.34</v>
      </c>
      <c r="V291" s="2" t="s">
        <v>686</v>
      </c>
      <c r="W291" s="14" t="str">
        <f aca="false">CONCATENATE(L291,V291,M291)</f>
        <v>629 - SIND ENFERMEIROS</v>
      </c>
      <c r="X291" s="24" t="n">
        <v>629</v>
      </c>
      <c r="Y291" s="2" t="str">
        <f aca="false">IFERROR(VLOOKUP(X291,INDICE!$A$2:$H$999,6,0),"VERBA NOVA")</f>
        <v>CONSIGNAÇÃO</v>
      </c>
      <c r="Z291" s="2" t="str">
        <f aca="false">IFERROR(VLOOKUP(X291,INDICE!$A$2:$H$999,7,0),"VERBA NOVA")</f>
        <v>2.1.8.8.1.16.11</v>
      </c>
      <c r="AA291" s="13" t="n">
        <f aca="false">IF(K291="P",U291*1,U291*-1)</f>
        <v>-332.34</v>
      </c>
      <c r="AB291" s="2" t="n">
        <f aca="false">IFERROR(VLOOKUP(R291,INDICE!$I$2:$J$999,2,0),"VERBA NOVA")</f>
        <v>9005</v>
      </c>
    </row>
    <row r="292" customFormat="false" ht="14.65" hidden="false" customHeight="false" outlineLevel="0" collapsed="false">
      <c r="A292" s="2" t="s">
        <v>293</v>
      </c>
      <c r="B292" s="2" t="n">
        <v>631</v>
      </c>
      <c r="C292" s="1" t="s">
        <v>738</v>
      </c>
      <c r="D292" s="2" t="n">
        <v>5</v>
      </c>
      <c r="E292" s="2" t="n">
        <v>132</v>
      </c>
      <c r="F292" s="2" t="s">
        <v>16</v>
      </c>
      <c r="G292" s="5" t="s">
        <v>33</v>
      </c>
      <c r="H292" s="54" t="n">
        <v>45282</v>
      </c>
      <c r="I292" s="2" t="n">
        <v>24</v>
      </c>
      <c r="J292" s="2" t="s">
        <v>685</v>
      </c>
      <c r="K292" s="2" t="str">
        <f aca="false">A292</f>
        <v>D</v>
      </c>
      <c r="L292" s="2" t="n">
        <f aca="false">B292</f>
        <v>631</v>
      </c>
      <c r="M292" s="14" t="str">
        <f aca="false">C292</f>
        <v>SIND AUX E TEC SAUDE BUCA</v>
      </c>
      <c r="N292" s="14" t="str">
        <f aca="false">W292</f>
        <v>631 - SIND AUX E TEC SAUDE BUCA</v>
      </c>
      <c r="P292" s="2" t="str">
        <f aca="false">Y292</f>
        <v>CONSIGNAÇÃO</v>
      </c>
      <c r="Q292" s="2" t="str">
        <f aca="false">Z292</f>
        <v>2.1.8.8.1.16.18</v>
      </c>
      <c r="R292" s="5" t="str">
        <f aca="false">G292</f>
        <v>INATIVOS E PENSIONISTAS SISTEMA PREVIDENCIÁRIO</v>
      </c>
      <c r="S292" s="2" t="str">
        <f aca="false">F292</f>
        <v>APO</v>
      </c>
      <c r="T292" s="56" t="n">
        <f aca="false">AA292</f>
        <v>-132</v>
      </c>
      <c r="U292" s="57" t="n">
        <f aca="false">E292</f>
        <v>132</v>
      </c>
      <c r="V292" s="2" t="s">
        <v>686</v>
      </c>
      <c r="W292" s="14" t="str">
        <f aca="false">CONCATENATE(L292,V292,M292)</f>
        <v>631 - SIND AUX E TEC SAUDE BUCA</v>
      </c>
      <c r="X292" s="24" t="n">
        <v>631</v>
      </c>
      <c r="Y292" s="2" t="str">
        <f aca="false">IFERROR(VLOOKUP(X292,INDICE!$A$2:$H$999,6,0),"VERBA NOVA")</f>
        <v>CONSIGNAÇÃO</v>
      </c>
      <c r="Z292" s="2" t="str">
        <f aca="false">IFERROR(VLOOKUP(X292,INDICE!$A$2:$H$999,7,0),"VERBA NOVA")</f>
        <v>2.1.8.8.1.16.18</v>
      </c>
      <c r="AA292" s="13" t="n">
        <f aca="false">IF(K292="P",U292*1,U292*-1)</f>
        <v>-132</v>
      </c>
      <c r="AB292" s="2" t="n">
        <f aca="false">IFERROR(VLOOKUP(R292,INDICE!$I$2:$J$999,2,0),"VERBA NOVA")</f>
        <v>9005</v>
      </c>
    </row>
    <row r="293" customFormat="false" ht="14.65" hidden="false" customHeight="false" outlineLevel="0" collapsed="false">
      <c r="A293" s="2" t="s">
        <v>293</v>
      </c>
      <c r="B293" s="2" t="n">
        <v>651</v>
      </c>
      <c r="C293" s="1" t="s">
        <v>439</v>
      </c>
      <c r="D293" s="2" t="n">
        <v>18</v>
      </c>
      <c r="E293" s="2" t="n">
        <v>4956.53</v>
      </c>
      <c r="F293" s="2" t="s">
        <v>16</v>
      </c>
      <c r="G293" s="5" t="s">
        <v>33</v>
      </c>
      <c r="H293" s="54" t="n">
        <v>45282</v>
      </c>
      <c r="I293" s="2" t="n">
        <v>24</v>
      </c>
      <c r="J293" s="2" t="s">
        <v>685</v>
      </c>
      <c r="K293" s="2" t="str">
        <f aca="false">A293</f>
        <v>D</v>
      </c>
      <c r="L293" s="2" t="n">
        <f aca="false">B293</f>
        <v>651</v>
      </c>
      <c r="M293" s="14" t="str">
        <f aca="false">C293</f>
        <v>EMPRESTIMO BANCO REAL</v>
      </c>
      <c r="N293" s="14" t="str">
        <f aca="false">W293</f>
        <v>651 - EMPRESTIMO BANCO REAL</v>
      </c>
      <c r="P293" s="2" t="str">
        <f aca="false">Y293</f>
        <v>CONSIGNAÇÃO</v>
      </c>
      <c r="Q293" s="2" t="str">
        <f aca="false">Z293</f>
        <v>2.1.8.8.1.10.06</v>
      </c>
      <c r="R293" s="5" t="str">
        <f aca="false">G293</f>
        <v>INATIVOS E PENSIONISTAS SISTEMA PREVIDENCIÁRIO</v>
      </c>
      <c r="S293" s="2" t="str">
        <f aca="false">F293</f>
        <v>APO</v>
      </c>
      <c r="T293" s="56" t="n">
        <f aca="false">AA293</f>
        <v>-4956.53</v>
      </c>
      <c r="U293" s="57" t="n">
        <f aca="false">E293</f>
        <v>4956.53</v>
      </c>
      <c r="V293" s="2" t="s">
        <v>686</v>
      </c>
      <c r="W293" s="14" t="str">
        <f aca="false">CONCATENATE(L293,V293,M293)</f>
        <v>651 - EMPRESTIMO BANCO REAL</v>
      </c>
      <c r="X293" s="24" t="n">
        <v>651</v>
      </c>
      <c r="Y293" s="2" t="str">
        <f aca="false">IFERROR(VLOOKUP(X293,INDICE!$A$2:$H$999,6,0),"VERBA NOVA")</f>
        <v>CONSIGNAÇÃO</v>
      </c>
      <c r="Z293" s="2" t="str">
        <f aca="false">IFERROR(VLOOKUP(X293,INDICE!$A$2:$H$999,7,0),"VERBA NOVA")</f>
        <v>2.1.8.8.1.10.06</v>
      </c>
      <c r="AA293" s="13" t="n">
        <f aca="false">IF(K293="P",U293*1,U293*-1)</f>
        <v>-4956.53</v>
      </c>
      <c r="AB293" s="2" t="n">
        <f aca="false">IFERROR(VLOOKUP(R293,INDICE!$I$2:$J$999,2,0),"VERBA NOVA")</f>
        <v>9005</v>
      </c>
    </row>
    <row r="294" customFormat="false" ht="14.65" hidden="false" customHeight="false" outlineLevel="0" collapsed="false">
      <c r="A294" s="2" t="s">
        <v>293</v>
      </c>
      <c r="B294" s="2" t="n">
        <v>660</v>
      </c>
      <c r="C294" s="1" t="s">
        <v>723</v>
      </c>
      <c r="D294" s="2" t="n">
        <v>3</v>
      </c>
      <c r="E294" s="2" t="n">
        <v>122.45</v>
      </c>
      <c r="F294" s="2" t="s">
        <v>16</v>
      </c>
      <c r="G294" s="5" t="s">
        <v>33</v>
      </c>
      <c r="H294" s="54" t="n">
        <v>45282</v>
      </c>
      <c r="I294" s="2" t="n">
        <v>24</v>
      </c>
      <c r="J294" s="2" t="s">
        <v>685</v>
      </c>
      <c r="K294" s="2" t="str">
        <f aca="false">A294</f>
        <v>D</v>
      </c>
      <c r="L294" s="2" t="n">
        <f aca="false">B294</f>
        <v>660</v>
      </c>
      <c r="M294" s="14" t="str">
        <f aca="false">C294</f>
        <v>SIND SERV PUB MUN CONV</v>
      </c>
      <c r="N294" s="14" t="str">
        <f aca="false">W294</f>
        <v>660 - SIND SERV PUB MUN CONV</v>
      </c>
      <c r="P294" s="2" t="str">
        <f aca="false">Y294</f>
        <v>CONSIGNAÇÃO</v>
      </c>
      <c r="Q294" s="2" t="str">
        <f aca="false">Z294</f>
        <v>2.1.8.8.1.16.04</v>
      </c>
      <c r="R294" s="5" t="str">
        <f aca="false">G294</f>
        <v>INATIVOS E PENSIONISTAS SISTEMA PREVIDENCIÁRIO</v>
      </c>
      <c r="S294" s="2" t="str">
        <f aca="false">F294</f>
        <v>APO</v>
      </c>
      <c r="T294" s="56" t="n">
        <f aca="false">AA294</f>
        <v>-122.45</v>
      </c>
      <c r="U294" s="57" t="n">
        <f aca="false">E294</f>
        <v>122.45</v>
      </c>
      <c r="V294" s="2" t="s">
        <v>686</v>
      </c>
      <c r="W294" s="14" t="str">
        <f aca="false">CONCATENATE(L294,V294,M294)</f>
        <v>660 - SIND SERV PUB MUN CONV</v>
      </c>
      <c r="X294" s="24" t="n">
        <v>660</v>
      </c>
      <c r="Y294" s="2" t="str">
        <f aca="false">IFERROR(VLOOKUP(X294,INDICE!$A$2:$H$999,6,0),"VERBA NOVA")</f>
        <v>CONSIGNAÇÃO</v>
      </c>
      <c r="Z294" s="2" t="str">
        <f aca="false">IFERROR(VLOOKUP(X294,INDICE!$A$2:$H$999,7,0),"VERBA NOVA")</f>
        <v>2.1.8.8.1.16.04</v>
      </c>
      <c r="AA294" s="13" t="n">
        <f aca="false">IF(K294="P",U294*1,U294*-1)</f>
        <v>-122.45</v>
      </c>
      <c r="AB294" s="2" t="n">
        <f aca="false">IFERROR(VLOOKUP(R294,INDICE!$I$2:$J$999,2,0),"VERBA NOVA")</f>
        <v>9005</v>
      </c>
    </row>
    <row r="295" customFormat="false" ht="14.65" hidden="false" customHeight="false" outlineLevel="0" collapsed="false">
      <c r="A295" s="2" t="s">
        <v>293</v>
      </c>
      <c r="B295" s="2" t="n">
        <v>676</v>
      </c>
      <c r="C295" s="1" t="s">
        <v>447</v>
      </c>
      <c r="D295" s="2" t="n">
        <v>5</v>
      </c>
      <c r="E295" s="2" t="n">
        <v>193.21</v>
      </c>
      <c r="F295" s="2" t="s">
        <v>16</v>
      </c>
      <c r="G295" s="5" t="s">
        <v>33</v>
      </c>
      <c r="H295" s="54" t="n">
        <v>45282</v>
      </c>
      <c r="I295" s="2" t="n">
        <v>24</v>
      </c>
      <c r="J295" s="2" t="s">
        <v>685</v>
      </c>
      <c r="K295" s="2" t="str">
        <f aca="false">A295</f>
        <v>D</v>
      </c>
      <c r="L295" s="2" t="n">
        <f aca="false">B295</f>
        <v>676</v>
      </c>
      <c r="M295" s="14" t="str">
        <f aca="false">C295</f>
        <v>SIND DOS GUARDAS MUNICIPA</v>
      </c>
      <c r="N295" s="14" t="str">
        <f aca="false">W295</f>
        <v>676 - SIND DOS GUARDAS MUNICIPA</v>
      </c>
      <c r="P295" s="2" t="str">
        <f aca="false">Y295</f>
        <v>CONSIGNAÇÃO</v>
      </c>
      <c r="Q295" s="2" t="str">
        <f aca="false">Z295</f>
        <v>2.1.8.8.1.16.15</v>
      </c>
      <c r="R295" s="5" t="str">
        <f aca="false">G295</f>
        <v>INATIVOS E PENSIONISTAS SISTEMA PREVIDENCIÁRIO</v>
      </c>
      <c r="S295" s="2" t="str">
        <f aca="false">F295</f>
        <v>APO</v>
      </c>
      <c r="T295" s="56" t="n">
        <f aca="false">AA295</f>
        <v>-193.21</v>
      </c>
      <c r="U295" s="57" t="n">
        <f aca="false">E295</f>
        <v>193.21</v>
      </c>
      <c r="V295" s="2" t="s">
        <v>686</v>
      </c>
      <c r="W295" s="14" t="str">
        <f aca="false">CONCATENATE(L295,V295,M295)</f>
        <v>676 - SIND DOS GUARDAS MUNICIPA</v>
      </c>
      <c r="X295" s="24" t="n">
        <v>676</v>
      </c>
      <c r="Y295" s="2" t="str">
        <f aca="false">IFERROR(VLOOKUP(X295,INDICE!$A$2:$H$999,6,0),"VERBA NOVA")</f>
        <v>CONSIGNAÇÃO</v>
      </c>
      <c r="Z295" s="2" t="str">
        <f aca="false">IFERROR(VLOOKUP(X295,INDICE!$A$2:$H$999,7,0),"VERBA NOVA")</f>
        <v>2.1.8.8.1.16.15</v>
      </c>
      <c r="AA295" s="13" t="n">
        <f aca="false">IF(K295="P",U295*1,U295*-1)</f>
        <v>-193.21</v>
      </c>
      <c r="AB295" s="2" t="n">
        <f aca="false">IFERROR(VLOOKUP(R295,INDICE!$I$2:$J$999,2,0),"VERBA NOVA")</f>
        <v>9005</v>
      </c>
    </row>
    <row r="296" customFormat="false" ht="14.65" hidden="false" customHeight="false" outlineLevel="0" collapsed="false">
      <c r="A296" s="2" t="s">
        <v>293</v>
      </c>
      <c r="B296" s="2" t="n">
        <v>684</v>
      </c>
      <c r="C296" s="1" t="s">
        <v>695</v>
      </c>
      <c r="D296" s="2" t="n">
        <v>113</v>
      </c>
      <c r="E296" s="2" t="n">
        <v>5797.89</v>
      </c>
      <c r="F296" s="2" t="s">
        <v>16</v>
      </c>
      <c r="G296" s="5" t="s">
        <v>33</v>
      </c>
      <c r="H296" s="54" t="n">
        <v>45282</v>
      </c>
      <c r="I296" s="2" t="n">
        <v>24</v>
      </c>
      <c r="J296" s="2" t="s">
        <v>685</v>
      </c>
      <c r="K296" s="2" t="str">
        <f aca="false">A296</f>
        <v>D</v>
      </c>
      <c r="L296" s="2" t="n">
        <f aca="false">B296</f>
        <v>684</v>
      </c>
      <c r="M296" s="14" t="str">
        <f aca="false">C296</f>
        <v>SIND SERV PUBL MUNICI</v>
      </c>
      <c r="N296" s="14" t="str">
        <f aca="false">W296</f>
        <v>684 - SIND SERV PUBL MUNICI</v>
      </c>
      <c r="P296" s="2" t="str">
        <f aca="false">Y296</f>
        <v>CONSIGNAÇÃO</v>
      </c>
      <c r="Q296" s="2" t="str">
        <f aca="false">Z296</f>
        <v>2.1.8.8.1.16.04</v>
      </c>
      <c r="R296" s="5" t="str">
        <f aca="false">G296</f>
        <v>INATIVOS E PENSIONISTAS SISTEMA PREVIDENCIÁRIO</v>
      </c>
      <c r="S296" s="2" t="str">
        <f aca="false">F296</f>
        <v>APO</v>
      </c>
      <c r="T296" s="56" t="n">
        <f aca="false">AA296</f>
        <v>-5797.89</v>
      </c>
      <c r="U296" s="57" t="n">
        <f aca="false">E296</f>
        <v>5797.89</v>
      </c>
      <c r="V296" s="2" t="s">
        <v>686</v>
      </c>
      <c r="W296" s="14" t="str">
        <f aca="false">CONCATENATE(L296,V296,M296)</f>
        <v>684 - SIND SERV PUBL MUNICI</v>
      </c>
      <c r="X296" s="24" t="n">
        <v>684</v>
      </c>
      <c r="Y296" s="2" t="str">
        <f aca="false">IFERROR(VLOOKUP(X296,INDICE!$A$2:$H$999,6,0),"VERBA NOVA")</f>
        <v>CONSIGNAÇÃO</v>
      </c>
      <c r="Z296" s="2" t="str">
        <f aca="false">IFERROR(VLOOKUP(X296,INDICE!$A$2:$H$999,7,0),"VERBA NOVA")</f>
        <v>2.1.8.8.1.16.04</v>
      </c>
      <c r="AA296" s="13" t="n">
        <f aca="false">IF(K296="P",U296*1,U296*-1)</f>
        <v>-5797.89</v>
      </c>
      <c r="AB296" s="2" t="n">
        <f aca="false">IFERROR(VLOOKUP(R296,INDICE!$I$2:$J$999,2,0),"VERBA NOVA")</f>
        <v>9005</v>
      </c>
    </row>
    <row r="297" customFormat="false" ht="14.65" hidden="false" customHeight="false" outlineLevel="0" collapsed="false">
      <c r="A297" s="2" t="s">
        <v>293</v>
      </c>
      <c r="B297" s="2" t="n">
        <v>691</v>
      </c>
      <c r="C297" s="1" t="s">
        <v>739</v>
      </c>
      <c r="D297" s="2" t="n">
        <v>8</v>
      </c>
      <c r="E297" s="2" t="n">
        <v>389.38</v>
      </c>
      <c r="F297" s="2" t="s">
        <v>16</v>
      </c>
      <c r="G297" s="5" t="s">
        <v>33</v>
      </c>
      <c r="H297" s="54" t="n">
        <v>45282</v>
      </c>
      <c r="I297" s="2" t="n">
        <v>24</v>
      </c>
      <c r="J297" s="2" t="s">
        <v>685</v>
      </c>
      <c r="K297" s="2" t="str">
        <f aca="false">A297</f>
        <v>D</v>
      </c>
      <c r="L297" s="2" t="n">
        <f aca="false">B297</f>
        <v>691</v>
      </c>
      <c r="M297" s="14" t="str">
        <f aca="false">C297</f>
        <v>SIND DOS MUSICOS</v>
      </c>
      <c r="N297" s="14" t="str">
        <f aca="false">W297</f>
        <v>691 - SIND DOS MUSICOS</v>
      </c>
      <c r="P297" s="2" t="str">
        <f aca="false">Y297</f>
        <v>CONSIGNAÇÃO</v>
      </c>
      <c r="Q297" s="2" t="str">
        <f aca="false">Z297</f>
        <v>2.1.8.8.1.16.09</v>
      </c>
      <c r="R297" s="5" t="str">
        <f aca="false">G297</f>
        <v>INATIVOS E PENSIONISTAS SISTEMA PREVIDENCIÁRIO</v>
      </c>
      <c r="S297" s="2" t="str">
        <f aca="false">F297</f>
        <v>APO</v>
      </c>
      <c r="T297" s="56" t="n">
        <f aca="false">AA297</f>
        <v>-389.38</v>
      </c>
      <c r="U297" s="57" t="n">
        <f aca="false">E297</f>
        <v>389.38</v>
      </c>
      <c r="V297" s="2" t="s">
        <v>686</v>
      </c>
      <c r="W297" s="14" t="str">
        <f aca="false">CONCATENATE(L297,V297,M297)</f>
        <v>691 - SIND DOS MUSICOS</v>
      </c>
      <c r="X297" s="24" t="n">
        <v>691</v>
      </c>
      <c r="Y297" s="2" t="str">
        <f aca="false">IFERROR(VLOOKUP(X297,INDICE!$A$2:$H$999,6,0),"VERBA NOVA")</f>
        <v>CONSIGNAÇÃO</v>
      </c>
      <c r="Z297" s="2" t="str">
        <f aca="false">IFERROR(VLOOKUP(X297,INDICE!$A$2:$H$999,7,0),"VERBA NOVA")</f>
        <v>2.1.8.8.1.16.09</v>
      </c>
      <c r="AA297" s="13" t="n">
        <f aca="false">IF(K297="P",U297*1,U297*-1)</f>
        <v>-389.38</v>
      </c>
      <c r="AB297" s="2" t="n">
        <f aca="false">IFERROR(VLOOKUP(R297,INDICE!$I$2:$J$999,2,0),"VERBA NOVA")</f>
        <v>9005</v>
      </c>
    </row>
    <row r="298" customFormat="false" ht="14.65" hidden="false" customHeight="false" outlineLevel="0" collapsed="false">
      <c r="A298" s="2" t="s">
        <v>293</v>
      </c>
      <c r="B298" s="2" t="n">
        <v>693</v>
      </c>
      <c r="C298" s="1" t="s">
        <v>740</v>
      </c>
      <c r="D298" s="2" t="n">
        <v>26</v>
      </c>
      <c r="E298" s="2" t="n">
        <v>3900</v>
      </c>
      <c r="F298" s="2" t="s">
        <v>16</v>
      </c>
      <c r="G298" s="5" t="s">
        <v>33</v>
      </c>
      <c r="H298" s="54" t="n">
        <v>45282</v>
      </c>
      <c r="I298" s="2" t="n">
        <v>24</v>
      </c>
      <c r="J298" s="2" t="s">
        <v>685</v>
      </c>
      <c r="K298" s="2" t="str">
        <f aca="false">A298</f>
        <v>D</v>
      </c>
      <c r="L298" s="2" t="n">
        <f aca="false">B298</f>
        <v>693</v>
      </c>
      <c r="M298" s="14" t="str">
        <f aca="false">C298</f>
        <v>SIND MEDICOS</v>
      </c>
      <c r="N298" s="14" t="str">
        <f aca="false">W298</f>
        <v>693 - SIND MEDICOS</v>
      </c>
      <c r="P298" s="2" t="str">
        <f aca="false">Y298</f>
        <v>CONSIGNAÇÃO</v>
      </c>
      <c r="Q298" s="2" t="str">
        <f aca="false">Z298</f>
        <v>2.1.8.8.1.16.03</v>
      </c>
      <c r="R298" s="5" t="str">
        <f aca="false">G298</f>
        <v>INATIVOS E PENSIONISTAS SISTEMA PREVIDENCIÁRIO</v>
      </c>
      <c r="S298" s="2" t="str">
        <f aca="false">F298</f>
        <v>APO</v>
      </c>
      <c r="T298" s="56" t="n">
        <f aca="false">AA298</f>
        <v>-3900</v>
      </c>
      <c r="U298" s="57" t="n">
        <f aca="false">E298</f>
        <v>3900</v>
      </c>
      <c r="V298" s="2" t="s">
        <v>686</v>
      </c>
      <c r="W298" s="14" t="str">
        <f aca="false">CONCATENATE(L298,V298,M298)</f>
        <v>693 - SIND MEDICOS</v>
      </c>
      <c r="X298" s="24" t="n">
        <v>693</v>
      </c>
      <c r="Y298" s="2" t="str">
        <f aca="false">IFERROR(VLOOKUP(X298,INDICE!$A$2:$H$999,6,0),"VERBA NOVA")</f>
        <v>CONSIGNAÇÃO</v>
      </c>
      <c r="Z298" s="2" t="str">
        <f aca="false">IFERROR(VLOOKUP(X298,INDICE!$A$2:$H$999,7,0),"VERBA NOVA")</f>
        <v>2.1.8.8.1.16.03</v>
      </c>
      <c r="AA298" s="13" t="n">
        <f aca="false">IF(K298="P",U298*1,U298*-1)</f>
        <v>-3900</v>
      </c>
      <c r="AB298" s="2" t="n">
        <f aca="false">IFERROR(VLOOKUP(R298,INDICE!$I$2:$J$999,2,0),"VERBA NOVA")</f>
        <v>9005</v>
      </c>
    </row>
    <row r="299" customFormat="false" ht="14.65" hidden="false" customHeight="false" outlineLevel="0" collapsed="false">
      <c r="A299" s="2" t="s">
        <v>293</v>
      </c>
      <c r="B299" s="2" t="n">
        <v>698</v>
      </c>
      <c r="C299" s="1" t="s">
        <v>462</v>
      </c>
      <c r="D299" s="2" t="n">
        <v>1</v>
      </c>
      <c r="E299" s="2" t="n">
        <v>15.24</v>
      </c>
      <c r="F299" s="2" t="s">
        <v>16</v>
      </c>
      <c r="G299" s="5" t="s">
        <v>33</v>
      </c>
      <c r="H299" s="54" t="n">
        <v>45282</v>
      </c>
      <c r="I299" s="2" t="n">
        <v>24</v>
      </c>
      <c r="J299" s="2" t="s">
        <v>685</v>
      </c>
      <c r="K299" s="2" t="str">
        <f aca="false">A299</f>
        <v>D</v>
      </c>
      <c r="L299" s="2" t="n">
        <f aca="false">B299</f>
        <v>698</v>
      </c>
      <c r="M299" s="14" t="str">
        <f aca="false">C299</f>
        <v>SIMPERE</v>
      </c>
      <c r="N299" s="14" t="str">
        <f aca="false">W299</f>
        <v>698 - SIMPERE</v>
      </c>
      <c r="P299" s="2" t="str">
        <f aca="false">Y299</f>
        <v>CONSIGNAÇÃO</v>
      </c>
      <c r="Q299" s="2" t="str">
        <f aca="false">Z299</f>
        <v>2.1.8.8.1.16.01</v>
      </c>
      <c r="R299" s="5" t="str">
        <f aca="false">G299</f>
        <v>INATIVOS E PENSIONISTAS SISTEMA PREVIDENCIÁRIO</v>
      </c>
      <c r="S299" s="2" t="str">
        <f aca="false">F299</f>
        <v>APO</v>
      </c>
      <c r="T299" s="56" t="n">
        <f aca="false">AA299</f>
        <v>-15.24</v>
      </c>
      <c r="U299" s="57" t="n">
        <f aca="false">E299</f>
        <v>15.24</v>
      </c>
      <c r="V299" s="2" t="s">
        <v>686</v>
      </c>
      <c r="W299" s="14" t="str">
        <f aca="false">CONCATENATE(L299,V299,M299)</f>
        <v>698 - SIMPERE</v>
      </c>
      <c r="X299" s="24" t="n">
        <v>698</v>
      </c>
      <c r="Y299" s="2" t="str">
        <f aca="false">IFERROR(VLOOKUP(X299,INDICE!$A$2:$H$999,6,0),"VERBA NOVA")</f>
        <v>CONSIGNAÇÃO</v>
      </c>
      <c r="Z299" s="2" t="str">
        <f aca="false">IFERROR(VLOOKUP(X299,INDICE!$A$2:$H$999,7,0),"VERBA NOVA")</f>
        <v>2.1.8.8.1.16.01</v>
      </c>
      <c r="AA299" s="13" t="n">
        <f aca="false">IF(K299="P",U299*1,U299*-1)</f>
        <v>-15.24</v>
      </c>
      <c r="AB299" s="2" t="n">
        <f aca="false">IFERROR(VLOOKUP(R299,INDICE!$I$2:$J$999,2,0),"VERBA NOVA")</f>
        <v>9005</v>
      </c>
    </row>
    <row r="300" customFormat="false" ht="14.65" hidden="false" customHeight="false" outlineLevel="0" collapsed="false">
      <c r="A300" s="2" t="s">
        <v>293</v>
      </c>
      <c r="B300" s="2" t="n">
        <v>707</v>
      </c>
      <c r="C300" s="1" t="s">
        <v>467</v>
      </c>
      <c r="D300" s="2" t="n">
        <v>54</v>
      </c>
      <c r="E300" s="2" t="n">
        <v>164459.75</v>
      </c>
      <c r="F300" s="2" t="s">
        <v>16</v>
      </c>
      <c r="G300" s="5" t="s">
        <v>33</v>
      </c>
      <c r="H300" s="54" t="n">
        <v>45282</v>
      </c>
      <c r="I300" s="2" t="n">
        <v>24</v>
      </c>
      <c r="J300" s="2" t="s">
        <v>685</v>
      </c>
      <c r="K300" s="2" t="str">
        <f aca="false">A300</f>
        <v>D</v>
      </c>
      <c r="L300" s="2" t="n">
        <f aca="false">B300</f>
        <v>707</v>
      </c>
      <c r="M300" s="14" t="str">
        <f aca="false">C300</f>
        <v>EXCEDENTE TETO CONSTITUCI</v>
      </c>
      <c r="N300" s="14" t="str">
        <f aca="false">W300</f>
        <v>707 - EXCEDENTE TETO CONSTITUCI</v>
      </c>
      <c r="O300" s="2" t="n">
        <f aca="false">AB300</f>
        <v>9005</v>
      </c>
      <c r="P300" s="2" t="str">
        <f aca="false">Y300</f>
        <v>3.1.90.01</v>
      </c>
      <c r="Q300" s="2" t="str">
        <f aca="false">Z300</f>
        <v>3.1.90.01.10</v>
      </c>
      <c r="R300" s="5" t="str">
        <f aca="false">G300</f>
        <v>INATIVOS E PENSIONISTAS SISTEMA PREVIDENCIÁRIO</v>
      </c>
      <c r="S300" s="2" t="str">
        <f aca="false">F300</f>
        <v>APO</v>
      </c>
      <c r="T300" s="56" t="n">
        <f aca="false">AA300</f>
        <v>-164459.75</v>
      </c>
      <c r="U300" s="57" t="n">
        <f aca="false">E300</f>
        <v>164459.75</v>
      </c>
      <c r="V300" s="2" t="s">
        <v>686</v>
      </c>
      <c r="W300" s="14" t="str">
        <f aca="false">CONCATENATE(L300,V300,M300)</f>
        <v>707 - EXCEDENTE TETO CONSTITUCI</v>
      </c>
      <c r="X300" s="24" t="s">
        <v>466</v>
      </c>
      <c r="Y300" s="2" t="str">
        <f aca="false">IFERROR(VLOOKUP(X300,INDICE!$A$2:$H$999,6,0),"VERBA NOVA")</f>
        <v>3.1.90.01</v>
      </c>
      <c r="Z300" s="2" t="str">
        <f aca="false">IFERROR(VLOOKUP(X300,INDICE!$A$2:$H$999,7,0),"VERBA NOVA")</f>
        <v>3.1.90.01.10</v>
      </c>
      <c r="AA300" s="13" t="n">
        <f aca="false">IF(K300="P",U300*1,U300*-1)</f>
        <v>-164459.75</v>
      </c>
      <c r="AB300" s="2" t="n">
        <f aca="false">IFERROR(VLOOKUP(R300,INDICE!$I$2:$J$999,2,0),"VERBA NOVA")</f>
        <v>9005</v>
      </c>
    </row>
    <row r="301" customFormat="false" ht="14.65" hidden="false" customHeight="false" outlineLevel="0" collapsed="false">
      <c r="A301" s="2" t="s">
        <v>293</v>
      </c>
      <c r="B301" s="2" t="n">
        <v>714</v>
      </c>
      <c r="C301" s="1" t="s">
        <v>470</v>
      </c>
      <c r="D301" s="2" t="n">
        <v>13</v>
      </c>
      <c r="E301" s="2" t="n">
        <v>10704.16</v>
      </c>
      <c r="F301" s="2" t="s">
        <v>16</v>
      </c>
      <c r="G301" s="5" t="s">
        <v>33</v>
      </c>
      <c r="H301" s="54" t="n">
        <v>45282</v>
      </c>
      <c r="I301" s="2" t="n">
        <v>24</v>
      </c>
      <c r="J301" s="2" t="s">
        <v>685</v>
      </c>
      <c r="K301" s="2" t="str">
        <f aca="false">A301</f>
        <v>D</v>
      </c>
      <c r="L301" s="2" t="n">
        <f aca="false">B301</f>
        <v>714</v>
      </c>
      <c r="M301" s="14" t="str">
        <f aca="false">C301</f>
        <v>SEG MONGERAL</v>
      </c>
      <c r="N301" s="14" t="str">
        <f aca="false">W301</f>
        <v>714 - SEG MONGERAL</v>
      </c>
      <c r="P301" s="2" t="str">
        <f aca="false">Y301</f>
        <v>CONSIGNAÇÃO</v>
      </c>
      <c r="Q301" s="2" t="str">
        <f aca="false">Z301</f>
        <v>2.1.8.8.1.99.04</v>
      </c>
      <c r="R301" s="5" t="str">
        <f aca="false">G301</f>
        <v>INATIVOS E PENSIONISTAS SISTEMA PREVIDENCIÁRIO</v>
      </c>
      <c r="S301" s="2" t="str">
        <f aca="false">F301</f>
        <v>APO</v>
      </c>
      <c r="T301" s="56" t="n">
        <f aca="false">AA301</f>
        <v>-10704.16</v>
      </c>
      <c r="U301" s="57" t="n">
        <f aca="false">E301</f>
        <v>10704.16</v>
      </c>
      <c r="V301" s="2" t="s">
        <v>686</v>
      </c>
      <c r="W301" s="14" t="str">
        <f aca="false">CONCATENATE(L301,V301,M301)</f>
        <v>714 - SEG MONGERAL</v>
      </c>
      <c r="X301" s="24" t="n">
        <v>714</v>
      </c>
      <c r="Y301" s="2" t="str">
        <f aca="false">IFERROR(VLOOKUP(X301,INDICE!$A$2:$H$999,6,0),"VERBA NOVA")</f>
        <v>CONSIGNAÇÃO</v>
      </c>
      <c r="Z301" s="2" t="str">
        <f aca="false">IFERROR(VLOOKUP(X301,INDICE!$A$2:$H$999,7,0),"VERBA NOVA")</f>
        <v>2.1.8.8.1.99.04</v>
      </c>
      <c r="AA301" s="13" t="n">
        <f aca="false">IF(K301="P",U301*1,U301*-1)</f>
        <v>-10704.16</v>
      </c>
      <c r="AB301" s="2" t="n">
        <f aca="false">IFERROR(VLOOKUP(R301,INDICE!$I$2:$J$999,2,0),"VERBA NOVA")</f>
        <v>9005</v>
      </c>
    </row>
    <row r="302" customFormat="false" ht="14.65" hidden="false" customHeight="false" outlineLevel="0" collapsed="false">
      <c r="A302" s="2" t="s">
        <v>293</v>
      </c>
      <c r="B302" s="2" t="n">
        <v>724</v>
      </c>
      <c r="C302" s="1" t="s">
        <v>478</v>
      </c>
      <c r="D302" s="2" t="n">
        <v>63</v>
      </c>
      <c r="E302" s="2" t="n">
        <v>2229.61</v>
      </c>
      <c r="F302" s="2" t="s">
        <v>16</v>
      </c>
      <c r="G302" s="5" t="s">
        <v>33</v>
      </c>
      <c r="H302" s="54" t="n">
        <v>45282</v>
      </c>
      <c r="I302" s="2" t="n">
        <v>24</v>
      </c>
      <c r="J302" s="2" t="s">
        <v>685</v>
      </c>
      <c r="K302" s="2" t="str">
        <f aca="false">A302</f>
        <v>D</v>
      </c>
      <c r="L302" s="2" t="n">
        <f aca="false">B302</f>
        <v>724</v>
      </c>
      <c r="M302" s="14" t="str">
        <f aca="false">C302</f>
        <v>AMERICAN LIFE CIA SEGUROS</v>
      </c>
      <c r="N302" s="14" t="str">
        <f aca="false">W302</f>
        <v>724 - AMERICAN LIFE CIA SEGUROS</v>
      </c>
      <c r="P302" s="2" t="str">
        <f aca="false">Y302</f>
        <v>CONSIGNAÇÃO</v>
      </c>
      <c r="Q302" s="2" t="str">
        <f aca="false">Z302</f>
        <v>2.1.8.8.1.14.20</v>
      </c>
      <c r="R302" s="5" t="str">
        <f aca="false">G302</f>
        <v>INATIVOS E PENSIONISTAS SISTEMA PREVIDENCIÁRIO</v>
      </c>
      <c r="S302" s="2" t="str">
        <f aca="false">F302</f>
        <v>APO</v>
      </c>
      <c r="T302" s="56" t="n">
        <f aca="false">AA302</f>
        <v>-2229.61</v>
      </c>
      <c r="U302" s="57" t="n">
        <f aca="false">E302</f>
        <v>2229.61</v>
      </c>
      <c r="V302" s="2" t="s">
        <v>686</v>
      </c>
      <c r="W302" s="14" t="str">
        <f aca="false">CONCATENATE(L302,V302,M302)</f>
        <v>724 - AMERICAN LIFE CIA SEGUROS</v>
      </c>
      <c r="X302" s="24" t="n">
        <v>724</v>
      </c>
      <c r="Y302" s="2" t="str">
        <f aca="false">IFERROR(VLOOKUP(X302,INDICE!$A$2:$H$999,6,0),"VERBA NOVA")</f>
        <v>CONSIGNAÇÃO</v>
      </c>
      <c r="Z302" s="2" t="str">
        <f aca="false">IFERROR(VLOOKUP(X302,INDICE!$A$2:$H$999,7,0),"VERBA NOVA")</f>
        <v>2.1.8.8.1.14.20</v>
      </c>
      <c r="AA302" s="13" t="n">
        <f aca="false">IF(K302="P",U302*1,U302*-1)</f>
        <v>-2229.61</v>
      </c>
      <c r="AB302" s="2" t="n">
        <f aca="false">IFERROR(VLOOKUP(R302,INDICE!$I$2:$J$999,2,0),"VERBA NOVA")</f>
        <v>9005</v>
      </c>
    </row>
    <row r="303" customFormat="false" ht="14.65" hidden="false" customHeight="false" outlineLevel="0" collapsed="false">
      <c r="A303" s="2" t="s">
        <v>293</v>
      </c>
      <c r="B303" s="2" t="n">
        <v>731</v>
      </c>
      <c r="C303" s="1" t="s">
        <v>724</v>
      </c>
      <c r="D303" s="2" t="n">
        <v>14</v>
      </c>
      <c r="E303" s="2" t="n">
        <v>969.4</v>
      </c>
      <c r="F303" s="2" t="s">
        <v>16</v>
      </c>
      <c r="G303" s="5" t="s">
        <v>33</v>
      </c>
      <c r="H303" s="54" t="n">
        <v>45282</v>
      </c>
      <c r="I303" s="2" t="n">
        <v>24</v>
      </c>
      <c r="J303" s="2" t="s">
        <v>685</v>
      </c>
      <c r="K303" s="2" t="str">
        <f aca="false">A303</f>
        <v>D</v>
      </c>
      <c r="L303" s="2" t="n">
        <f aca="false">B303</f>
        <v>731</v>
      </c>
      <c r="M303" s="14" t="str">
        <f aca="false">C303</f>
        <v>CLB ATLANT BRADESCO SEG</v>
      </c>
      <c r="N303" s="14" t="str">
        <f aca="false">W303</f>
        <v>731 - CLB ATLANT BRADESCO SEG</v>
      </c>
      <c r="P303" s="2" t="str">
        <f aca="false">Y303</f>
        <v>CONSIGNAÇÃO</v>
      </c>
      <c r="Q303" s="2" t="str">
        <f aca="false">Z303</f>
        <v>2.1.8.8.1.14.13</v>
      </c>
      <c r="R303" s="5" t="str">
        <f aca="false">G303</f>
        <v>INATIVOS E PENSIONISTAS SISTEMA PREVIDENCIÁRIO</v>
      </c>
      <c r="S303" s="2" t="str">
        <f aca="false">F303</f>
        <v>APO</v>
      </c>
      <c r="T303" s="56" t="n">
        <f aca="false">AA303</f>
        <v>-969.4</v>
      </c>
      <c r="U303" s="57" t="n">
        <f aca="false">E303</f>
        <v>969.4</v>
      </c>
      <c r="V303" s="2" t="s">
        <v>686</v>
      </c>
      <c r="W303" s="14" t="str">
        <f aca="false">CONCATENATE(L303,V303,M303)</f>
        <v>731 - CLB ATLANT BRADESCO SEG</v>
      </c>
      <c r="X303" s="24" t="n">
        <v>731</v>
      </c>
      <c r="Y303" s="2" t="str">
        <f aca="false">IFERROR(VLOOKUP(X303,INDICE!$A$2:$H$999,6,0),"VERBA NOVA")</f>
        <v>CONSIGNAÇÃO</v>
      </c>
      <c r="Z303" s="2" t="str">
        <f aca="false">IFERROR(VLOOKUP(X303,INDICE!$A$2:$H$999,7,0),"VERBA NOVA")</f>
        <v>2.1.8.8.1.14.13</v>
      </c>
      <c r="AA303" s="13" t="n">
        <f aca="false">IF(K303="P",U303*1,U303*-1)</f>
        <v>-969.4</v>
      </c>
      <c r="AB303" s="2" t="n">
        <f aca="false">IFERROR(VLOOKUP(R303,INDICE!$I$2:$J$999,2,0),"VERBA NOVA")</f>
        <v>9005</v>
      </c>
    </row>
    <row r="304" customFormat="false" ht="14.65" hidden="false" customHeight="false" outlineLevel="0" collapsed="false">
      <c r="A304" s="2" t="s">
        <v>293</v>
      </c>
      <c r="B304" s="2" t="n">
        <v>735</v>
      </c>
      <c r="C304" s="1" t="s">
        <v>495</v>
      </c>
      <c r="D304" s="2" t="n">
        <v>19</v>
      </c>
      <c r="E304" s="2" t="n">
        <v>1701.55</v>
      </c>
      <c r="F304" s="2" t="s">
        <v>16</v>
      </c>
      <c r="G304" s="5" t="s">
        <v>33</v>
      </c>
      <c r="H304" s="54" t="n">
        <v>45282</v>
      </c>
      <c r="I304" s="2" t="n">
        <v>24</v>
      </c>
      <c r="J304" s="2" t="s">
        <v>685</v>
      </c>
      <c r="K304" s="2" t="str">
        <f aca="false">A304</f>
        <v>D</v>
      </c>
      <c r="L304" s="2" t="n">
        <f aca="false">B304</f>
        <v>735</v>
      </c>
      <c r="M304" s="14" t="str">
        <f aca="false">C304</f>
        <v>SEGURO CLUBE EXECUTIVOS</v>
      </c>
      <c r="N304" s="14" t="str">
        <f aca="false">W304</f>
        <v>735 - SEGURO CLUBE EXECUTIVOS</v>
      </c>
      <c r="P304" s="2" t="str">
        <f aca="false">Y304</f>
        <v>CONSIGNAÇÃO</v>
      </c>
      <c r="Q304" s="2" t="str">
        <f aca="false">Z304</f>
        <v>2.1.8.8.1.12.01</v>
      </c>
      <c r="R304" s="5" t="str">
        <f aca="false">G304</f>
        <v>INATIVOS E PENSIONISTAS SISTEMA PREVIDENCIÁRIO</v>
      </c>
      <c r="S304" s="2" t="str">
        <f aca="false">F304</f>
        <v>APO</v>
      </c>
      <c r="T304" s="56" t="n">
        <f aca="false">AA304</f>
        <v>-1701.55</v>
      </c>
      <c r="U304" s="57" t="n">
        <f aca="false">E304</f>
        <v>1701.55</v>
      </c>
      <c r="V304" s="2" t="s">
        <v>686</v>
      </c>
      <c r="W304" s="14" t="str">
        <f aca="false">CONCATENATE(L304,V304,M304)</f>
        <v>735 - SEGURO CLUBE EXECUTIVOS</v>
      </c>
      <c r="X304" s="24" t="n">
        <v>735</v>
      </c>
      <c r="Y304" s="2" t="str">
        <f aca="false">IFERROR(VLOOKUP(X304,INDICE!$A$2:$H$999,6,0),"VERBA NOVA")</f>
        <v>CONSIGNAÇÃO</v>
      </c>
      <c r="Z304" s="2" t="str">
        <f aca="false">IFERROR(VLOOKUP(X304,INDICE!$A$2:$H$999,7,0),"VERBA NOVA")</f>
        <v>2.1.8.8.1.12.01</v>
      </c>
      <c r="AA304" s="13" t="n">
        <f aca="false">IF(K304="P",U304*1,U304*-1)</f>
        <v>-1701.55</v>
      </c>
      <c r="AB304" s="2" t="n">
        <f aca="false">IFERROR(VLOOKUP(R304,INDICE!$I$2:$J$999,2,0),"VERBA NOVA")</f>
        <v>9005</v>
      </c>
    </row>
    <row r="305" customFormat="false" ht="14.65" hidden="false" customHeight="false" outlineLevel="0" collapsed="false">
      <c r="A305" s="2" t="s">
        <v>293</v>
      </c>
      <c r="B305" s="2" t="n">
        <v>755</v>
      </c>
      <c r="C305" s="1" t="s">
        <v>501</v>
      </c>
      <c r="D305" s="2" t="n">
        <v>325</v>
      </c>
      <c r="E305" s="2" t="n">
        <v>14926.43</v>
      </c>
      <c r="F305" s="2" t="s">
        <v>16</v>
      </c>
      <c r="G305" s="5" t="s">
        <v>33</v>
      </c>
      <c r="H305" s="54" t="n">
        <v>45282</v>
      </c>
      <c r="I305" s="2" t="n">
        <v>24</v>
      </c>
      <c r="J305" s="2" t="s">
        <v>685</v>
      </c>
      <c r="K305" s="2" t="str">
        <f aca="false">A305</f>
        <v>D</v>
      </c>
      <c r="L305" s="2" t="n">
        <f aca="false">B305</f>
        <v>755</v>
      </c>
      <c r="M305" s="14" t="str">
        <f aca="false">C305</f>
        <v>CO-PARTICIPACAO SAUDE REC</v>
      </c>
      <c r="N305" s="14" t="str">
        <f aca="false">W305</f>
        <v>755 - CO-PARTICIPACAO SAUDE REC</v>
      </c>
      <c r="P305" s="2" t="str">
        <f aca="false">Y305</f>
        <v>CONSIGNAÇÃO</v>
      </c>
      <c r="Q305" s="2" t="str">
        <f aca="false">Z305</f>
        <v>2.1.8.8.1.18.07</v>
      </c>
      <c r="R305" s="5" t="str">
        <f aca="false">G305</f>
        <v>INATIVOS E PENSIONISTAS SISTEMA PREVIDENCIÁRIO</v>
      </c>
      <c r="S305" s="2" t="str">
        <f aca="false">F305</f>
        <v>APO</v>
      </c>
      <c r="T305" s="56" t="n">
        <f aca="false">AA305</f>
        <v>-14926.43</v>
      </c>
      <c r="U305" s="57" t="n">
        <f aca="false">E305</f>
        <v>14926.43</v>
      </c>
      <c r="V305" s="2" t="s">
        <v>686</v>
      </c>
      <c r="W305" s="14" t="str">
        <f aca="false">CONCATENATE(L305,V305,M305)</f>
        <v>755 - CO-PARTICIPACAO SAUDE REC</v>
      </c>
      <c r="X305" s="24" t="n">
        <v>755</v>
      </c>
      <c r="Y305" s="2" t="str">
        <f aca="false">IFERROR(VLOOKUP(X305,INDICE!$A$2:$H$999,6,0),"VERBA NOVA")</f>
        <v>CONSIGNAÇÃO</v>
      </c>
      <c r="Z305" s="2" t="str">
        <f aca="false">IFERROR(VLOOKUP(X305,INDICE!$A$2:$H$999,7,0),"VERBA NOVA")</f>
        <v>2.1.8.8.1.18.07</v>
      </c>
      <c r="AA305" s="13" t="n">
        <f aca="false">IF(K305="P",U305*1,U305*-1)</f>
        <v>-14926.43</v>
      </c>
      <c r="AB305" s="2" t="n">
        <f aca="false">IFERROR(VLOOKUP(R305,INDICE!$I$2:$J$999,2,0),"VERBA NOVA")</f>
        <v>9005</v>
      </c>
    </row>
    <row r="306" customFormat="false" ht="14.65" hidden="false" customHeight="false" outlineLevel="0" collapsed="false">
      <c r="A306" s="2" t="s">
        <v>293</v>
      </c>
      <c r="B306" s="2" t="n">
        <v>759</v>
      </c>
      <c r="C306" s="1" t="s">
        <v>504</v>
      </c>
      <c r="D306" s="2" t="n">
        <v>2</v>
      </c>
      <c r="E306" s="2" t="n">
        <v>110</v>
      </c>
      <c r="F306" s="2" t="s">
        <v>16</v>
      </c>
      <c r="G306" s="5" t="s">
        <v>33</v>
      </c>
      <c r="H306" s="54" t="n">
        <v>45282</v>
      </c>
      <c r="I306" s="2" t="n">
        <v>24</v>
      </c>
      <c r="J306" s="2" t="s">
        <v>685</v>
      </c>
      <c r="K306" s="2" t="str">
        <f aca="false">A306</f>
        <v>D</v>
      </c>
      <c r="L306" s="2" t="n">
        <f aca="false">B306</f>
        <v>759</v>
      </c>
      <c r="M306" s="14" t="str">
        <f aca="false">C306</f>
        <v>ASSOC PERNAM FISCOS MUNIC</v>
      </c>
      <c r="N306" s="14" t="str">
        <f aca="false">W306</f>
        <v>759 - ASSOC PERNAM FISCOS MUNIC</v>
      </c>
      <c r="P306" s="2" t="str">
        <f aca="false">Y306</f>
        <v>CONSIGNAÇÃO</v>
      </c>
      <c r="Q306" s="2" t="str">
        <f aca="false">Z306</f>
        <v>2.1.8.8.1.12.31</v>
      </c>
      <c r="R306" s="5" t="str">
        <f aca="false">G306</f>
        <v>INATIVOS E PENSIONISTAS SISTEMA PREVIDENCIÁRIO</v>
      </c>
      <c r="S306" s="2" t="str">
        <f aca="false">F306</f>
        <v>APO</v>
      </c>
      <c r="T306" s="56" t="n">
        <f aca="false">AA306</f>
        <v>-110</v>
      </c>
      <c r="U306" s="57" t="n">
        <f aca="false">E306</f>
        <v>110</v>
      </c>
      <c r="V306" s="2" t="s">
        <v>686</v>
      </c>
      <c r="W306" s="14" t="str">
        <f aca="false">CONCATENATE(L306,V306,M306)</f>
        <v>759 - ASSOC PERNAM FISCOS MUNIC</v>
      </c>
      <c r="X306" s="24" t="n">
        <v>759</v>
      </c>
      <c r="Y306" s="2" t="str">
        <f aca="false">IFERROR(VLOOKUP(X306,INDICE!$A$2:$H$999,6,0),"VERBA NOVA")</f>
        <v>CONSIGNAÇÃO</v>
      </c>
      <c r="Z306" s="2" t="str">
        <f aca="false">IFERROR(VLOOKUP(X306,INDICE!$A$2:$H$999,7,0),"VERBA NOVA")</f>
        <v>2.1.8.8.1.12.31</v>
      </c>
      <c r="AA306" s="13" t="n">
        <f aca="false">IF(K306="P",U306*1,U306*-1)</f>
        <v>-110</v>
      </c>
      <c r="AB306" s="2" t="n">
        <f aca="false">IFERROR(VLOOKUP(R306,INDICE!$I$2:$J$999,2,0),"VERBA NOVA")</f>
        <v>9005</v>
      </c>
    </row>
    <row r="307" customFormat="false" ht="14.65" hidden="false" customHeight="false" outlineLevel="0" collapsed="false">
      <c r="A307" s="2" t="s">
        <v>293</v>
      </c>
      <c r="B307" s="2" t="n">
        <v>769</v>
      </c>
      <c r="C307" s="1" t="s">
        <v>698</v>
      </c>
      <c r="D307" s="2" t="n">
        <v>77</v>
      </c>
      <c r="E307" s="2" t="n">
        <v>27158.42</v>
      </c>
      <c r="F307" s="2" t="s">
        <v>16</v>
      </c>
      <c r="G307" s="5" t="s">
        <v>33</v>
      </c>
      <c r="H307" s="54" t="n">
        <v>45282</v>
      </c>
      <c r="I307" s="2" t="n">
        <v>24</v>
      </c>
      <c r="J307" s="2" t="s">
        <v>685</v>
      </c>
      <c r="K307" s="2" t="str">
        <f aca="false">A307</f>
        <v>D</v>
      </c>
      <c r="L307" s="2" t="n">
        <f aca="false">B307</f>
        <v>769</v>
      </c>
      <c r="M307" s="14" t="str">
        <f aca="false">C307</f>
        <v>BANCO BMC S A</v>
      </c>
      <c r="N307" s="14" t="str">
        <f aca="false">W307</f>
        <v>769 - BANCO BMC S A</v>
      </c>
      <c r="P307" s="2" t="str">
        <f aca="false">Y307</f>
        <v>CONSIGNAÇÃO</v>
      </c>
      <c r="Q307" s="2" t="str">
        <f aca="false">Z307</f>
        <v>2.1.8.8.1.10.07</v>
      </c>
      <c r="R307" s="5" t="str">
        <f aca="false">G307</f>
        <v>INATIVOS E PENSIONISTAS SISTEMA PREVIDENCIÁRIO</v>
      </c>
      <c r="S307" s="2" t="str">
        <f aca="false">F307</f>
        <v>APO</v>
      </c>
      <c r="T307" s="56" t="n">
        <f aca="false">AA307</f>
        <v>-27158.42</v>
      </c>
      <c r="U307" s="57" t="n">
        <f aca="false">E307</f>
        <v>27158.42</v>
      </c>
      <c r="V307" s="2" t="s">
        <v>686</v>
      </c>
      <c r="W307" s="14" t="str">
        <f aca="false">CONCATENATE(L307,V307,M307)</f>
        <v>769 - BANCO BMC S A</v>
      </c>
      <c r="X307" s="24" t="n">
        <v>769</v>
      </c>
      <c r="Y307" s="2" t="str">
        <f aca="false">IFERROR(VLOOKUP(X307,INDICE!$A$2:$H$999,6,0),"VERBA NOVA")</f>
        <v>CONSIGNAÇÃO</v>
      </c>
      <c r="Z307" s="2" t="str">
        <f aca="false">IFERROR(VLOOKUP(X307,INDICE!$A$2:$H$999,7,0),"VERBA NOVA")</f>
        <v>2.1.8.8.1.10.07</v>
      </c>
      <c r="AA307" s="13" t="n">
        <f aca="false">IF(K307="P",U307*1,U307*-1)</f>
        <v>-27158.42</v>
      </c>
      <c r="AB307" s="2" t="n">
        <f aca="false">IFERROR(VLOOKUP(R307,INDICE!$I$2:$J$999,2,0),"VERBA NOVA")</f>
        <v>9005</v>
      </c>
    </row>
    <row r="308" customFormat="false" ht="14.65" hidden="false" customHeight="false" outlineLevel="0" collapsed="false">
      <c r="A308" s="2" t="s">
        <v>293</v>
      </c>
      <c r="B308" s="2" t="n">
        <v>777</v>
      </c>
      <c r="C308" s="1" t="s">
        <v>518</v>
      </c>
      <c r="D308" s="2" t="n">
        <v>568</v>
      </c>
      <c r="E308" s="2" t="n">
        <v>72342.63</v>
      </c>
      <c r="F308" s="2" t="s">
        <v>16</v>
      </c>
      <c r="G308" s="5" t="s">
        <v>33</v>
      </c>
      <c r="H308" s="54" t="n">
        <v>45282</v>
      </c>
      <c r="I308" s="2" t="n">
        <v>24</v>
      </c>
      <c r="J308" s="2" t="s">
        <v>685</v>
      </c>
      <c r="K308" s="2" t="str">
        <f aca="false">A308</f>
        <v>D</v>
      </c>
      <c r="L308" s="2" t="n">
        <f aca="false">B308</f>
        <v>777</v>
      </c>
      <c r="M308" s="14" t="str">
        <f aca="false">C308</f>
        <v>SAUDE RECIFE</v>
      </c>
      <c r="N308" s="14" t="str">
        <f aca="false">W308</f>
        <v>777 - SAUDE RECIFE</v>
      </c>
      <c r="P308" s="2" t="str">
        <f aca="false">Y308</f>
        <v>CONSIGNAÇÃO</v>
      </c>
      <c r="Q308" s="2" t="str">
        <f aca="false">Z308</f>
        <v>2.1.8.8.1.18.07</v>
      </c>
      <c r="R308" s="5" t="str">
        <f aca="false">G308</f>
        <v>INATIVOS E PENSIONISTAS SISTEMA PREVIDENCIÁRIO</v>
      </c>
      <c r="S308" s="2" t="str">
        <f aca="false">F308</f>
        <v>APO</v>
      </c>
      <c r="T308" s="56" t="n">
        <f aca="false">AA308</f>
        <v>-72342.63</v>
      </c>
      <c r="U308" s="57" t="n">
        <f aca="false">E308</f>
        <v>72342.63</v>
      </c>
      <c r="V308" s="2" t="s">
        <v>686</v>
      </c>
      <c r="W308" s="14" t="str">
        <f aca="false">CONCATENATE(L308,V308,M308)</f>
        <v>777 - SAUDE RECIFE</v>
      </c>
      <c r="X308" s="24" t="n">
        <v>777</v>
      </c>
      <c r="Y308" s="2" t="str">
        <f aca="false">IFERROR(VLOOKUP(X308,INDICE!$A$2:$H$999,6,0),"VERBA NOVA")</f>
        <v>CONSIGNAÇÃO</v>
      </c>
      <c r="Z308" s="2" t="str">
        <f aca="false">IFERROR(VLOOKUP(X308,INDICE!$A$2:$H$999,7,0),"VERBA NOVA")</f>
        <v>2.1.8.8.1.18.07</v>
      </c>
      <c r="AA308" s="13" t="n">
        <f aca="false">IF(K308="P",U308*1,U308*-1)</f>
        <v>-72342.63</v>
      </c>
      <c r="AB308" s="2" t="n">
        <f aca="false">IFERROR(VLOOKUP(R308,INDICE!$I$2:$J$999,2,0),"VERBA NOVA")</f>
        <v>9005</v>
      </c>
    </row>
    <row r="309" customFormat="false" ht="14.65" hidden="false" customHeight="false" outlineLevel="0" collapsed="false">
      <c r="A309" s="2" t="s">
        <v>293</v>
      </c>
      <c r="B309" s="2" t="n">
        <v>790</v>
      </c>
      <c r="C309" s="1" t="s">
        <v>525</v>
      </c>
      <c r="D309" s="2" t="n">
        <v>188</v>
      </c>
      <c r="E309" s="2" t="n">
        <v>338633.57</v>
      </c>
      <c r="F309" s="2" t="s">
        <v>16</v>
      </c>
      <c r="G309" s="5" t="s">
        <v>33</v>
      </c>
      <c r="H309" s="54" t="n">
        <v>45282</v>
      </c>
      <c r="I309" s="2" t="n">
        <v>24</v>
      </c>
      <c r="J309" s="2" t="s">
        <v>685</v>
      </c>
      <c r="K309" s="2" t="str">
        <f aca="false">A309</f>
        <v>D</v>
      </c>
      <c r="L309" s="2" t="n">
        <f aca="false">B309</f>
        <v>790</v>
      </c>
      <c r="M309" s="14" t="str">
        <f aca="false">C309</f>
        <v>CONTR RECIPREV</v>
      </c>
      <c r="N309" s="14" t="str">
        <f aca="false">W309</f>
        <v>790 - CONTR RECIPREV</v>
      </c>
      <c r="P309" s="2" t="str">
        <f aca="false">Y309</f>
        <v>CONSIGNAÇÃO</v>
      </c>
      <c r="Q309" s="2" t="str">
        <f aca="false">Z309</f>
        <v>2.1.8.8.2.01.01</v>
      </c>
      <c r="R309" s="5" t="str">
        <f aca="false">G309</f>
        <v>INATIVOS E PENSIONISTAS SISTEMA PREVIDENCIÁRIO</v>
      </c>
      <c r="S309" s="2" t="str">
        <f aca="false">F309</f>
        <v>APO</v>
      </c>
      <c r="T309" s="56" t="n">
        <f aca="false">AA309</f>
        <v>-338633.57</v>
      </c>
      <c r="U309" s="57" t="n">
        <f aca="false">E309</f>
        <v>338633.57</v>
      </c>
      <c r="V309" s="2" t="s">
        <v>686</v>
      </c>
      <c r="W309" s="14" t="str">
        <f aca="false">CONCATENATE(L309,V309,M309)</f>
        <v>790 - CONTR RECIPREV</v>
      </c>
      <c r="X309" s="24" t="n">
        <v>790</v>
      </c>
      <c r="Y309" s="2" t="str">
        <f aca="false">IFERROR(VLOOKUP(X309,INDICE!$A$2:$H$999,6,0),"VERBA NOVA")</f>
        <v>CONSIGNAÇÃO</v>
      </c>
      <c r="Z309" s="2" t="str">
        <f aca="false">IFERROR(VLOOKUP(X309,INDICE!$A$2:$H$999,7,0),"VERBA NOVA")</f>
        <v>2.1.8.8.2.01.01</v>
      </c>
      <c r="AA309" s="13" t="n">
        <f aca="false">IF(K309="P",U309*1,U309*-1)</f>
        <v>-338633.57</v>
      </c>
      <c r="AB309" s="2" t="n">
        <f aca="false">IFERROR(VLOOKUP(R309,INDICE!$I$2:$J$999,2,0),"VERBA NOVA")</f>
        <v>9005</v>
      </c>
    </row>
    <row r="310" customFormat="false" ht="14.65" hidden="false" customHeight="false" outlineLevel="0" collapsed="false">
      <c r="A310" s="2" t="s">
        <v>293</v>
      </c>
      <c r="B310" s="2" t="n">
        <v>798</v>
      </c>
      <c r="C310" s="1" t="s">
        <v>741</v>
      </c>
      <c r="D310" s="2" t="n">
        <v>6</v>
      </c>
      <c r="E310" s="2" t="n">
        <v>299.95</v>
      </c>
      <c r="F310" s="2" t="s">
        <v>16</v>
      </c>
      <c r="G310" s="5" t="s">
        <v>33</v>
      </c>
      <c r="H310" s="54" t="n">
        <v>45282</v>
      </c>
      <c r="I310" s="2" t="n">
        <v>24</v>
      </c>
      <c r="J310" s="2" t="s">
        <v>685</v>
      </c>
      <c r="K310" s="2" t="str">
        <f aca="false">A310</f>
        <v>D</v>
      </c>
      <c r="L310" s="2" t="n">
        <f aca="false">B310</f>
        <v>798</v>
      </c>
      <c r="M310" s="14" t="str">
        <f aca="false">C310</f>
        <v>ASS GUARDAS MUN INSP SUB</v>
      </c>
      <c r="N310" s="14" t="str">
        <f aca="false">W310</f>
        <v>798 - ASS GUARDAS MUN INSP SUB</v>
      </c>
      <c r="P310" s="2" t="str">
        <f aca="false">Y310</f>
        <v>CONSIGNAÇÃO</v>
      </c>
      <c r="Q310" s="2" t="str">
        <f aca="false">Z310</f>
        <v>2.1.8.8.1.12.28</v>
      </c>
      <c r="R310" s="5" t="str">
        <f aca="false">G310</f>
        <v>INATIVOS E PENSIONISTAS SISTEMA PREVIDENCIÁRIO</v>
      </c>
      <c r="S310" s="2" t="str">
        <f aca="false">F310</f>
        <v>APO</v>
      </c>
      <c r="T310" s="56" t="n">
        <f aca="false">AA310</f>
        <v>-299.95</v>
      </c>
      <c r="U310" s="57" t="n">
        <f aca="false">E310</f>
        <v>299.95</v>
      </c>
      <c r="V310" s="2" t="s">
        <v>686</v>
      </c>
      <c r="W310" s="14" t="str">
        <f aca="false">CONCATENATE(L310,V310,M310)</f>
        <v>798 - ASS GUARDAS MUN INSP SUB</v>
      </c>
      <c r="X310" s="24" t="n">
        <v>798</v>
      </c>
      <c r="Y310" s="2" t="str">
        <f aca="false">IFERROR(VLOOKUP(X310,INDICE!$A$2:$H$999,6,0),"VERBA NOVA")</f>
        <v>CONSIGNAÇÃO</v>
      </c>
      <c r="Z310" s="2" t="str">
        <f aca="false">IFERROR(VLOOKUP(X310,INDICE!$A$2:$H$999,7,0),"VERBA NOVA")</f>
        <v>2.1.8.8.1.12.28</v>
      </c>
      <c r="AA310" s="13" t="n">
        <f aca="false">IF(K310="P",U310*1,U310*-1)</f>
        <v>-299.95</v>
      </c>
      <c r="AB310" s="2" t="n">
        <f aca="false">IFERROR(VLOOKUP(R310,INDICE!$I$2:$J$999,2,0),"VERBA NOVA")</f>
        <v>9005</v>
      </c>
    </row>
    <row r="311" customFormat="false" ht="14.65" hidden="false" customHeight="false" outlineLevel="0" collapsed="false">
      <c r="A311" s="2" t="s">
        <v>293</v>
      </c>
      <c r="B311" s="2" t="n">
        <v>418</v>
      </c>
      <c r="C311" s="1" t="s">
        <v>719</v>
      </c>
      <c r="D311" s="2" t="n">
        <v>1</v>
      </c>
      <c r="E311" s="2" t="n">
        <v>15</v>
      </c>
      <c r="F311" s="2" t="s">
        <v>16</v>
      </c>
      <c r="G311" s="5" t="s">
        <v>33</v>
      </c>
      <c r="H311" s="54" t="n">
        <v>45282</v>
      </c>
      <c r="I311" s="2" t="n">
        <v>24</v>
      </c>
      <c r="J311" s="2" t="s">
        <v>685</v>
      </c>
      <c r="K311" s="2" t="str">
        <f aca="false">A311</f>
        <v>D</v>
      </c>
      <c r="L311" s="2" t="n">
        <f aca="false">B311</f>
        <v>418</v>
      </c>
      <c r="M311" s="14" t="str">
        <f aca="false">C311</f>
        <v>PERNAMBUCRED - INTEG MENS</v>
      </c>
      <c r="N311" s="14" t="str">
        <f aca="false">W311</f>
        <v>418 - PERNAMBUCRED - INTEG MENS</v>
      </c>
      <c r="P311" s="2" t="str">
        <f aca="false">Y311</f>
        <v>CONSIGNAÇÃO</v>
      </c>
      <c r="Q311" s="2" t="str">
        <f aca="false">Z311</f>
        <v>2.1.8.8.1.10.41</v>
      </c>
      <c r="R311" s="5" t="str">
        <f aca="false">G311</f>
        <v>INATIVOS E PENSIONISTAS SISTEMA PREVIDENCIÁRIO</v>
      </c>
      <c r="S311" s="2" t="str">
        <f aca="false">F311</f>
        <v>APO</v>
      </c>
      <c r="T311" s="56" t="n">
        <f aca="false">AA311</f>
        <v>-15</v>
      </c>
      <c r="U311" s="57" t="n">
        <f aca="false">E311</f>
        <v>15</v>
      </c>
      <c r="V311" s="2" t="s">
        <v>686</v>
      </c>
      <c r="W311" s="14" t="str">
        <f aca="false">CONCATENATE(L311,V311,M311)</f>
        <v>418 - PERNAMBUCRED - INTEG MENS</v>
      </c>
      <c r="X311" s="24" t="n">
        <v>418</v>
      </c>
      <c r="Y311" s="2" t="str">
        <f aca="false">IFERROR(VLOOKUP(X311,INDICE!$A$2:$H$999,6,0),"VERBA NOVA")</f>
        <v>CONSIGNAÇÃO</v>
      </c>
      <c r="Z311" s="2" t="str">
        <f aca="false">IFERROR(VLOOKUP(X311,INDICE!$A$2:$H$999,7,0),"VERBA NOVA")</f>
        <v>2.1.8.8.1.10.41</v>
      </c>
      <c r="AA311" s="13" t="n">
        <f aca="false">IF(K311="P",U311*1,U311*-1)</f>
        <v>-15</v>
      </c>
      <c r="AB311" s="2" t="n">
        <f aca="false">IFERROR(VLOOKUP(R311,INDICE!$I$2:$J$999,2,0),"VERBA NOVA")</f>
        <v>9005</v>
      </c>
    </row>
    <row r="312" customFormat="false" ht="14.65" hidden="false" customHeight="false" outlineLevel="0" collapsed="false">
      <c r="A312" s="2" t="s">
        <v>293</v>
      </c>
      <c r="B312" s="2" t="n">
        <v>451</v>
      </c>
      <c r="C312" s="1" t="s">
        <v>615</v>
      </c>
      <c r="D312" s="2" t="n">
        <v>1</v>
      </c>
      <c r="E312" s="2" t="n">
        <v>100</v>
      </c>
      <c r="F312" s="2" t="s">
        <v>16</v>
      </c>
      <c r="G312" s="5" t="s">
        <v>33</v>
      </c>
      <c r="H312" s="54" t="n">
        <v>45282</v>
      </c>
      <c r="I312" s="2" t="n">
        <v>24</v>
      </c>
      <c r="J312" s="2" t="s">
        <v>685</v>
      </c>
      <c r="K312" s="2" t="str">
        <f aca="false">A312</f>
        <v>D</v>
      </c>
      <c r="L312" s="2" t="n">
        <f aca="false">B312</f>
        <v>451</v>
      </c>
      <c r="M312" s="14" t="str">
        <f aca="false">C312</f>
        <v>COMPREV VIDA E PREVIDENCI</v>
      </c>
      <c r="N312" s="14" t="str">
        <f aca="false">W312</f>
        <v>451 - COMPREV VIDA E PREVIDENCI</v>
      </c>
      <c r="P312" s="2" t="str">
        <f aca="false">Y312</f>
        <v>CONSIGNAÇÃO</v>
      </c>
      <c r="Q312" s="2" t="str">
        <f aca="false">Z312</f>
        <v>2.1.8.8.1.14.22</v>
      </c>
      <c r="R312" s="5" t="str">
        <f aca="false">G312</f>
        <v>INATIVOS E PENSIONISTAS SISTEMA PREVIDENCIÁRIO</v>
      </c>
      <c r="S312" s="2" t="str">
        <f aca="false">F312</f>
        <v>APO</v>
      </c>
      <c r="T312" s="56" t="n">
        <f aca="false">AA312</f>
        <v>-100</v>
      </c>
      <c r="U312" s="57" t="n">
        <f aca="false">E312</f>
        <v>100</v>
      </c>
      <c r="V312" s="2" t="s">
        <v>686</v>
      </c>
      <c r="W312" s="14" t="str">
        <f aca="false">CONCATENATE(L312,V312,M312)</f>
        <v>451 - COMPREV VIDA E PREVIDENCI</v>
      </c>
      <c r="X312" s="24" t="n">
        <v>451</v>
      </c>
      <c r="Y312" s="2" t="str">
        <f aca="false">IFERROR(VLOOKUP(X312,INDICE!$A$2:$H$999,6,0),"VERBA NOVA")</f>
        <v>CONSIGNAÇÃO</v>
      </c>
      <c r="Z312" s="2" t="str">
        <f aca="false">IFERROR(VLOOKUP(X312,INDICE!$A$2:$H$999,7,0),"VERBA NOVA")</f>
        <v>2.1.8.8.1.14.22</v>
      </c>
      <c r="AA312" s="13" t="n">
        <f aca="false">IF(K312="P",U312*1,U312*-1)</f>
        <v>-100</v>
      </c>
      <c r="AB312" s="2" t="n">
        <f aca="false">IFERROR(VLOOKUP(R312,INDICE!$I$2:$J$999,2,0),"VERBA NOVA")</f>
        <v>9005</v>
      </c>
    </row>
    <row r="313" customFormat="false" ht="14.65" hidden="false" customHeight="false" outlineLevel="0" collapsed="false">
      <c r="A313" s="2" t="s">
        <v>293</v>
      </c>
      <c r="B313" s="2" t="n">
        <v>465</v>
      </c>
      <c r="C313" s="1" t="s">
        <v>721</v>
      </c>
      <c r="D313" s="2" t="n">
        <v>5</v>
      </c>
      <c r="E313" s="2" t="n">
        <v>1121.82</v>
      </c>
      <c r="F313" s="2" t="s">
        <v>16</v>
      </c>
      <c r="G313" s="5" t="s">
        <v>33</v>
      </c>
      <c r="H313" s="54" t="n">
        <v>45282</v>
      </c>
      <c r="I313" s="2" t="n">
        <v>24</v>
      </c>
      <c r="J313" s="2" t="s">
        <v>685</v>
      </c>
      <c r="K313" s="2" t="str">
        <f aca="false">A313</f>
        <v>D</v>
      </c>
      <c r="L313" s="2" t="n">
        <f aca="false">B313</f>
        <v>465</v>
      </c>
      <c r="M313" s="14" t="str">
        <f aca="false">C313</f>
        <v>CIASPREV CRT</v>
      </c>
      <c r="N313" s="14" t="str">
        <f aca="false">W313</f>
        <v>465 - CIASPREV CRT</v>
      </c>
      <c r="P313" s="2" t="str">
        <f aca="false">Y313</f>
        <v>CONSIGNAÇÃO</v>
      </c>
      <c r="Q313" s="2" t="str">
        <f aca="false">Z313</f>
        <v>2.1.8.8.1.14.24</v>
      </c>
      <c r="R313" s="5" t="str">
        <f aca="false">G313</f>
        <v>INATIVOS E PENSIONISTAS SISTEMA PREVIDENCIÁRIO</v>
      </c>
      <c r="S313" s="2" t="str">
        <f aca="false">F313</f>
        <v>APO</v>
      </c>
      <c r="T313" s="56" t="n">
        <f aca="false">AA313</f>
        <v>-1121.82</v>
      </c>
      <c r="U313" s="57" t="n">
        <f aca="false">E313</f>
        <v>1121.82</v>
      </c>
      <c r="V313" s="2" t="s">
        <v>686</v>
      </c>
      <c r="W313" s="14" t="str">
        <f aca="false">CONCATENATE(L313,V313,M313)</f>
        <v>465 - CIASPREV CRT</v>
      </c>
      <c r="X313" s="24" t="n">
        <v>465</v>
      </c>
      <c r="Y313" s="2" t="str">
        <f aca="false">IFERROR(VLOOKUP(X313,INDICE!$A$2:$H$999,6,0),"VERBA NOVA")</f>
        <v>CONSIGNAÇÃO</v>
      </c>
      <c r="Z313" s="2" t="str">
        <f aca="false">IFERROR(VLOOKUP(X313,INDICE!$A$2:$H$999,7,0),"VERBA NOVA")</f>
        <v>2.1.8.8.1.14.24</v>
      </c>
      <c r="AA313" s="13" t="n">
        <f aca="false">IF(K313="P",U313*1,U313*-1)</f>
        <v>-1121.82</v>
      </c>
      <c r="AB313" s="2" t="n">
        <f aca="false">IFERROR(VLOOKUP(R313,INDICE!$I$2:$J$999,2,0),"VERBA NOVA")</f>
        <v>9005</v>
      </c>
    </row>
    <row r="314" customFormat="false" ht="14.65" hidden="false" customHeight="false" outlineLevel="0" collapsed="false">
      <c r="A314" s="2" t="s">
        <v>293</v>
      </c>
      <c r="B314" s="2" t="n">
        <v>488</v>
      </c>
      <c r="C314" s="1" t="s">
        <v>625</v>
      </c>
      <c r="D314" s="2" t="n">
        <v>14</v>
      </c>
      <c r="E314" s="2" t="n">
        <v>1877.31</v>
      </c>
      <c r="F314" s="2" t="s">
        <v>16</v>
      </c>
      <c r="G314" s="5" t="s">
        <v>33</v>
      </c>
      <c r="H314" s="54" t="n">
        <v>45282</v>
      </c>
      <c r="I314" s="2" t="n">
        <v>24</v>
      </c>
      <c r="J314" s="2" t="s">
        <v>685</v>
      </c>
      <c r="K314" s="2" t="str">
        <f aca="false">A314</f>
        <v>D</v>
      </c>
      <c r="L314" s="2" t="n">
        <f aca="false">B314</f>
        <v>488</v>
      </c>
      <c r="M314" s="14" t="str">
        <f aca="false">C314</f>
        <v>B MASTER CRT BEN SAQUE</v>
      </c>
      <c r="N314" s="14" t="str">
        <f aca="false">W314</f>
        <v>488 - B MASTER CRT BEN SAQUE</v>
      </c>
      <c r="P314" s="2" t="str">
        <f aca="false">Y314</f>
        <v>CONSIGNAÇÃO</v>
      </c>
      <c r="Q314" s="2" t="str">
        <f aca="false">Z314</f>
        <v>2.1.8.8.1.10.50</v>
      </c>
      <c r="R314" s="5" t="str">
        <f aca="false">G314</f>
        <v>INATIVOS E PENSIONISTAS SISTEMA PREVIDENCIÁRIO</v>
      </c>
      <c r="S314" s="2" t="str">
        <f aca="false">F314</f>
        <v>APO</v>
      </c>
      <c r="T314" s="56" t="n">
        <f aca="false">AA314</f>
        <v>-1877.31</v>
      </c>
      <c r="U314" s="57" t="n">
        <f aca="false">E314</f>
        <v>1877.31</v>
      </c>
      <c r="V314" s="2" t="s">
        <v>686</v>
      </c>
      <c r="W314" s="14" t="str">
        <f aca="false">CONCATENATE(L314,V314,M314)</f>
        <v>488 - B MASTER CRT BEN SAQUE</v>
      </c>
      <c r="X314" s="24" t="n">
        <v>488</v>
      </c>
      <c r="Y314" s="2" t="str">
        <f aca="false">IFERROR(VLOOKUP(X314,INDICE!$A$2:$H$999,6,0),"VERBA NOVA")</f>
        <v>CONSIGNAÇÃO</v>
      </c>
      <c r="Z314" s="2" t="str">
        <f aca="false">IFERROR(VLOOKUP(X314,INDICE!$A$2:$H$999,7,0),"VERBA NOVA")</f>
        <v>2.1.8.8.1.10.50</v>
      </c>
      <c r="AA314" s="13" t="n">
        <f aca="false">IF(K314="P",U314*1,U314*-1)</f>
        <v>-1877.31</v>
      </c>
      <c r="AB314" s="2" t="n">
        <f aca="false">IFERROR(VLOOKUP(R314,INDICE!$I$2:$J$999,2,0),"VERBA NOVA")</f>
        <v>9005</v>
      </c>
    </row>
    <row r="315" customFormat="false" ht="14.65" hidden="false" customHeight="false" outlineLevel="0" collapsed="false">
      <c r="A315" s="2" t="s">
        <v>293</v>
      </c>
      <c r="B315" s="2" t="n">
        <v>496</v>
      </c>
      <c r="C315" s="1" t="s">
        <v>668</v>
      </c>
      <c r="D315" s="2" t="n">
        <v>1</v>
      </c>
      <c r="E315" s="2" t="n">
        <v>187.19</v>
      </c>
      <c r="F315" s="2" t="s">
        <v>16</v>
      </c>
      <c r="G315" s="5" t="s">
        <v>33</v>
      </c>
      <c r="H315" s="54" t="n">
        <v>45282</v>
      </c>
      <c r="I315" s="2" t="n">
        <v>24</v>
      </c>
      <c r="J315" s="2" t="s">
        <v>685</v>
      </c>
      <c r="K315" s="2" t="str">
        <f aca="false">A315</f>
        <v>D</v>
      </c>
      <c r="L315" s="2" t="n">
        <f aca="false">B315</f>
        <v>496</v>
      </c>
      <c r="M315" s="14" t="str">
        <f aca="false">C315</f>
        <v>BANCO PINE CRT CREDITO</v>
      </c>
      <c r="N315" s="14" t="str">
        <f aca="false">W315</f>
        <v>496 - BANCO PINE CRT CREDITO</v>
      </c>
      <c r="P315" s="2" t="str">
        <f aca="false">Y315</f>
        <v>CONSIGNAÇÃO</v>
      </c>
      <c r="Q315" s="2" t="str">
        <f aca="false">Z315</f>
        <v>2.1.8.8.1.10.54</v>
      </c>
      <c r="R315" s="5" t="str">
        <f aca="false">G315</f>
        <v>INATIVOS E PENSIONISTAS SISTEMA PREVIDENCIÁRIO</v>
      </c>
      <c r="S315" s="2" t="str">
        <f aca="false">F315</f>
        <v>APO</v>
      </c>
      <c r="T315" s="56" t="n">
        <f aca="false">AA315</f>
        <v>-187.19</v>
      </c>
      <c r="U315" s="57" t="n">
        <f aca="false">E315</f>
        <v>187.19</v>
      </c>
      <c r="V315" s="2" t="s">
        <v>686</v>
      </c>
      <c r="W315" s="14" t="str">
        <f aca="false">CONCATENATE(L315,V315,M315)</f>
        <v>496 - BANCO PINE CRT CREDITO</v>
      </c>
      <c r="X315" s="24" t="n">
        <v>496</v>
      </c>
      <c r="Y315" s="2" t="str">
        <f aca="false">IFERROR(VLOOKUP(X315,INDICE!$A$2:$H$999,6,0),"VERBA NOVA")</f>
        <v>CONSIGNAÇÃO</v>
      </c>
      <c r="Z315" s="2" t="str">
        <f aca="false">IFERROR(VLOOKUP(X315,INDICE!$A$2:$H$999,7,0),"VERBA NOVA")</f>
        <v>2.1.8.8.1.10.54</v>
      </c>
      <c r="AA315" s="13" t="n">
        <f aca="false">IF(K315="P",U315*1,U315*-1)</f>
        <v>-187.19</v>
      </c>
      <c r="AB315" s="2" t="n">
        <f aca="false">IFERROR(VLOOKUP(R315,INDICE!$I$2:$J$999,2,0),"VERBA NOVA")</f>
        <v>9005</v>
      </c>
    </row>
    <row r="316" customFormat="false" ht="14.65" hidden="false" customHeight="false" outlineLevel="0" collapsed="false">
      <c r="A316" s="2" t="s">
        <v>293</v>
      </c>
      <c r="B316" s="2" t="n">
        <v>516</v>
      </c>
      <c r="C316" s="1" t="s">
        <v>362</v>
      </c>
      <c r="D316" s="2" t="n">
        <v>250</v>
      </c>
      <c r="E316" s="2" t="n">
        <v>550836.46</v>
      </c>
      <c r="F316" s="2" t="s">
        <v>16</v>
      </c>
      <c r="G316" s="5" t="s">
        <v>33</v>
      </c>
      <c r="H316" s="54" t="n">
        <v>45282</v>
      </c>
      <c r="I316" s="2" t="n">
        <v>24</v>
      </c>
      <c r="J316" s="2" t="s">
        <v>685</v>
      </c>
      <c r="K316" s="2" t="str">
        <f aca="false">A316</f>
        <v>D</v>
      </c>
      <c r="L316" s="2" t="n">
        <f aca="false">B316</f>
        <v>516</v>
      </c>
      <c r="M316" s="14" t="str">
        <f aca="false">C316</f>
        <v>IMPOSTO DE RENDA</v>
      </c>
      <c r="N316" s="14" t="str">
        <f aca="false">W316</f>
        <v>516 - IMPOSTO DE RENDA</v>
      </c>
      <c r="P316" s="2" t="str">
        <f aca="false">Y316</f>
        <v>CONSIGNAÇÃO</v>
      </c>
      <c r="Q316" s="2" t="str">
        <f aca="false">Z316</f>
        <v>2.1.8.8.1.01.24</v>
      </c>
      <c r="R316" s="5" t="str">
        <f aca="false">G316</f>
        <v>INATIVOS E PENSIONISTAS SISTEMA PREVIDENCIÁRIO</v>
      </c>
      <c r="S316" s="2" t="str">
        <f aca="false">F316</f>
        <v>APO</v>
      </c>
      <c r="T316" s="56" t="n">
        <f aca="false">AA316</f>
        <v>-550836.46</v>
      </c>
      <c r="U316" s="57" t="n">
        <f aca="false">E316</f>
        <v>550836.46</v>
      </c>
      <c r="V316" s="2" t="s">
        <v>686</v>
      </c>
      <c r="W316" s="14" t="str">
        <f aca="false">CONCATENATE(L316,V316,M316)</f>
        <v>516 - IMPOSTO DE RENDA</v>
      </c>
      <c r="X316" s="24" t="n">
        <v>516</v>
      </c>
      <c r="Y316" s="2" t="str">
        <f aca="false">IFERROR(VLOOKUP(X316,INDICE!$A$2:$H$999,6,0),"VERBA NOVA")</f>
        <v>CONSIGNAÇÃO</v>
      </c>
      <c r="Z316" s="2" t="str">
        <f aca="false">IFERROR(VLOOKUP(X316,INDICE!$A$2:$H$999,7,0),"VERBA NOVA")</f>
        <v>2.1.8.8.1.01.24</v>
      </c>
      <c r="AA316" s="13" t="n">
        <f aca="false">IF(K316="P",U316*1,U316*-1)</f>
        <v>-550836.46</v>
      </c>
      <c r="AB316" s="2" t="n">
        <f aca="false">IFERROR(VLOOKUP(R316,INDICE!$I$2:$J$999,2,0),"VERBA NOVA")</f>
        <v>9005</v>
      </c>
    </row>
    <row r="317" customFormat="false" ht="14.65" hidden="false" customHeight="false" outlineLevel="0" collapsed="false">
      <c r="A317" s="2" t="s">
        <v>293</v>
      </c>
      <c r="B317" s="2" t="n">
        <v>546</v>
      </c>
      <c r="C317" s="1" t="s">
        <v>377</v>
      </c>
      <c r="D317" s="2" t="n">
        <v>38</v>
      </c>
      <c r="E317" s="2" t="n">
        <v>2554.61</v>
      </c>
      <c r="F317" s="2" t="s">
        <v>16</v>
      </c>
      <c r="G317" s="5" t="s">
        <v>33</v>
      </c>
      <c r="H317" s="54" t="n">
        <v>45282</v>
      </c>
      <c r="I317" s="2" t="n">
        <v>24</v>
      </c>
      <c r="J317" s="2" t="s">
        <v>685</v>
      </c>
      <c r="K317" s="2" t="str">
        <f aca="false">A317</f>
        <v>D</v>
      </c>
      <c r="L317" s="2" t="n">
        <f aca="false">B317</f>
        <v>546</v>
      </c>
      <c r="M317" s="14" t="str">
        <f aca="false">C317</f>
        <v>CRT PAN</v>
      </c>
      <c r="N317" s="14" t="str">
        <f aca="false">W317</f>
        <v>546 - CRT PAN</v>
      </c>
      <c r="P317" s="2" t="str">
        <f aca="false">Y317</f>
        <v>CONSIGNAÇÃO</v>
      </c>
      <c r="Q317" s="2" t="str">
        <f aca="false">Z317</f>
        <v>2.1.8.8.1.10.35</v>
      </c>
      <c r="R317" s="5" t="str">
        <f aca="false">G317</f>
        <v>INATIVOS E PENSIONISTAS SISTEMA PREVIDENCIÁRIO</v>
      </c>
      <c r="S317" s="2" t="str">
        <f aca="false">F317</f>
        <v>APO</v>
      </c>
      <c r="T317" s="56" t="n">
        <f aca="false">AA317</f>
        <v>-2554.61</v>
      </c>
      <c r="U317" s="57" t="n">
        <f aca="false">E317</f>
        <v>2554.61</v>
      </c>
      <c r="V317" s="2" t="s">
        <v>686</v>
      </c>
      <c r="W317" s="14" t="str">
        <f aca="false">CONCATENATE(L317,V317,M317)</f>
        <v>546 - CRT PAN</v>
      </c>
      <c r="X317" s="24" t="n">
        <v>546</v>
      </c>
      <c r="Y317" s="2" t="str">
        <f aca="false">IFERROR(VLOOKUP(X317,INDICE!$A$2:$H$999,6,0),"VERBA NOVA")</f>
        <v>CONSIGNAÇÃO</v>
      </c>
      <c r="Z317" s="2" t="str">
        <f aca="false">IFERROR(VLOOKUP(X317,INDICE!$A$2:$H$999,7,0),"VERBA NOVA")</f>
        <v>2.1.8.8.1.10.35</v>
      </c>
      <c r="AA317" s="13" t="n">
        <f aca="false">IF(K317="P",U317*1,U317*-1)</f>
        <v>-2554.61</v>
      </c>
      <c r="AB317" s="2" t="n">
        <f aca="false">IFERROR(VLOOKUP(R317,INDICE!$I$2:$J$999,2,0),"VERBA NOVA")</f>
        <v>9005</v>
      </c>
    </row>
    <row r="318" customFormat="false" ht="14.65" hidden="false" customHeight="false" outlineLevel="0" collapsed="false">
      <c r="A318" s="2" t="s">
        <v>293</v>
      </c>
      <c r="B318" s="2" t="n">
        <v>556</v>
      </c>
      <c r="C318" s="1" t="s">
        <v>381</v>
      </c>
      <c r="D318" s="2" t="n">
        <v>8</v>
      </c>
      <c r="E318" s="2" t="n">
        <v>593.23</v>
      </c>
      <c r="F318" s="2" t="s">
        <v>16</v>
      </c>
      <c r="G318" s="5" t="s">
        <v>33</v>
      </c>
      <c r="H318" s="54" t="n">
        <v>45282</v>
      </c>
      <c r="I318" s="2" t="n">
        <v>24</v>
      </c>
      <c r="J318" s="2" t="s">
        <v>685</v>
      </c>
      <c r="K318" s="2" t="str">
        <f aca="false">A318</f>
        <v>D</v>
      </c>
      <c r="L318" s="2" t="n">
        <f aca="false">B318</f>
        <v>556</v>
      </c>
      <c r="M318" s="14" t="str">
        <f aca="false">C318</f>
        <v>EMP DAYCOVAL</v>
      </c>
      <c r="N318" s="14" t="str">
        <f aca="false">W318</f>
        <v>556 - EMP DAYCOVAL</v>
      </c>
      <c r="P318" s="2" t="str">
        <f aca="false">Y318</f>
        <v>CONSIGNAÇÃO</v>
      </c>
      <c r="Q318" s="2" t="str">
        <f aca="false">Z318</f>
        <v>2.1.8.8.1.10.26</v>
      </c>
      <c r="R318" s="5" t="str">
        <f aca="false">G318</f>
        <v>INATIVOS E PENSIONISTAS SISTEMA PREVIDENCIÁRIO</v>
      </c>
      <c r="S318" s="2" t="str">
        <f aca="false">F318</f>
        <v>APO</v>
      </c>
      <c r="T318" s="56" t="n">
        <f aca="false">AA318</f>
        <v>-593.23</v>
      </c>
      <c r="U318" s="57" t="n">
        <f aca="false">E318</f>
        <v>593.23</v>
      </c>
      <c r="V318" s="2" t="s">
        <v>686</v>
      </c>
      <c r="W318" s="14" t="str">
        <f aca="false">CONCATENATE(L318,V318,M318)</f>
        <v>556 - EMP DAYCOVAL</v>
      </c>
      <c r="X318" s="24" t="n">
        <v>556</v>
      </c>
      <c r="Y318" s="2" t="str">
        <f aca="false">IFERROR(VLOOKUP(X318,INDICE!$A$2:$H$999,6,0),"VERBA NOVA")</f>
        <v>CONSIGNAÇÃO</v>
      </c>
      <c r="Z318" s="2" t="str">
        <f aca="false">IFERROR(VLOOKUP(X318,INDICE!$A$2:$H$999,7,0),"VERBA NOVA")</f>
        <v>2.1.8.8.1.10.26</v>
      </c>
      <c r="AA318" s="13" t="n">
        <f aca="false">IF(K318="P",U318*1,U318*-1)</f>
        <v>-593.23</v>
      </c>
      <c r="AB318" s="2" t="n">
        <f aca="false">IFERROR(VLOOKUP(R318,INDICE!$I$2:$J$999,2,0),"VERBA NOVA")</f>
        <v>9005</v>
      </c>
    </row>
    <row r="319" customFormat="false" ht="14.65" hidden="false" customHeight="false" outlineLevel="0" collapsed="false">
      <c r="A319" s="2" t="s">
        <v>293</v>
      </c>
      <c r="B319" s="2" t="n">
        <v>570</v>
      </c>
      <c r="C319" s="1" t="s">
        <v>388</v>
      </c>
      <c r="D319" s="2" t="n">
        <v>5</v>
      </c>
      <c r="E319" s="2" t="n">
        <v>114</v>
      </c>
      <c r="F319" s="2" t="s">
        <v>16</v>
      </c>
      <c r="G319" s="5" t="s">
        <v>33</v>
      </c>
      <c r="H319" s="54" t="n">
        <v>45282</v>
      </c>
      <c r="I319" s="2" t="n">
        <v>24</v>
      </c>
      <c r="J319" s="2" t="s">
        <v>685</v>
      </c>
      <c r="K319" s="2" t="str">
        <f aca="false">A319</f>
        <v>D</v>
      </c>
      <c r="L319" s="2" t="n">
        <f aca="false">B319</f>
        <v>570</v>
      </c>
      <c r="M319" s="14" t="str">
        <f aca="false">C319</f>
        <v>SIND ODONTOLOGOS PE</v>
      </c>
      <c r="N319" s="14" t="str">
        <f aca="false">W319</f>
        <v>570 - SIND ODONTOLOGOS PE</v>
      </c>
      <c r="P319" s="2" t="str">
        <f aca="false">Y319</f>
        <v>CONSIGNAÇÃO</v>
      </c>
      <c r="Q319" s="2" t="str">
        <f aca="false">Z319</f>
        <v>2.1.8.8.1.16.20</v>
      </c>
      <c r="R319" s="5" t="str">
        <f aca="false">G319</f>
        <v>INATIVOS E PENSIONISTAS SISTEMA PREVIDENCIÁRIO</v>
      </c>
      <c r="S319" s="2" t="str">
        <f aca="false">F319</f>
        <v>APO</v>
      </c>
      <c r="T319" s="56" t="n">
        <f aca="false">AA319</f>
        <v>-114</v>
      </c>
      <c r="U319" s="57" t="n">
        <f aca="false">E319</f>
        <v>114</v>
      </c>
      <c r="V319" s="2" t="s">
        <v>686</v>
      </c>
      <c r="W319" s="14" t="str">
        <f aca="false">CONCATENATE(L319,V319,M319)</f>
        <v>570 - SIND ODONTOLOGOS PE</v>
      </c>
      <c r="X319" s="24" t="n">
        <v>570</v>
      </c>
      <c r="Y319" s="2" t="str">
        <f aca="false">IFERROR(VLOOKUP(X319,INDICE!$A$2:$H$999,6,0),"VERBA NOVA")</f>
        <v>CONSIGNAÇÃO</v>
      </c>
      <c r="Z319" s="2" t="str">
        <f aca="false">IFERROR(VLOOKUP(X319,INDICE!$A$2:$H$999,7,0),"VERBA NOVA")</f>
        <v>2.1.8.8.1.16.20</v>
      </c>
      <c r="AA319" s="13" t="n">
        <f aca="false">IF(K319="P",U319*1,U319*-1)</f>
        <v>-114</v>
      </c>
      <c r="AB319" s="2" t="n">
        <f aca="false">IFERROR(VLOOKUP(R319,INDICE!$I$2:$J$999,2,0),"VERBA NOVA")</f>
        <v>9005</v>
      </c>
    </row>
    <row r="320" customFormat="false" ht="14.65" hidden="false" customHeight="false" outlineLevel="0" collapsed="false">
      <c r="A320" s="2" t="s">
        <v>293</v>
      </c>
      <c r="B320" s="2" t="n">
        <v>579</v>
      </c>
      <c r="C320" s="1" t="s">
        <v>392</v>
      </c>
      <c r="D320" s="2" t="n">
        <v>8</v>
      </c>
      <c r="E320" s="2" t="n">
        <v>673</v>
      </c>
      <c r="F320" s="2" t="s">
        <v>16</v>
      </c>
      <c r="G320" s="5" t="s">
        <v>33</v>
      </c>
      <c r="H320" s="54" t="n">
        <v>45282</v>
      </c>
      <c r="I320" s="2" t="n">
        <v>24</v>
      </c>
      <c r="J320" s="2" t="s">
        <v>685</v>
      </c>
      <c r="K320" s="2" t="str">
        <f aca="false">A320</f>
        <v>D</v>
      </c>
      <c r="L320" s="2" t="n">
        <f aca="false">B320</f>
        <v>579</v>
      </c>
      <c r="M320" s="14" t="str">
        <f aca="false">C320</f>
        <v>ASPCRE - ODONTOLOGICA</v>
      </c>
      <c r="N320" s="14" t="str">
        <f aca="false">W320</f>
        <v>579 - ASPCRE - ODONTOLOGICA</v>
      </c>
      <c r="P320" s="2" t="str">
        <f aca="false">Y320</f>
        <v>CONSIGNAÇÃO</v>
      </c>
      <c r="Q320" s="2" t="str">
        <f aca="false">Z320</f>
        <v>2.1.8.8.1.12.14</v>
      </c>
      <c r="R320" s="5" t="str">
        <f aca="false">G320</f>
        <v>INATIVOS E PENSIONISTAS SISTEMA PREVIDENCIÁRIO</v>
      </c>
      <c r="S320" s="2" t="str">
        <f aca="false">F320</f>
        <v>APO</v>
      </c>
      <c r="T320" s="56" t="n">
        <f aca="false">AA320</f>
        <v>-673</v>
      </c>
      <c r="U320" s="57" t="n">
        <f aca="false">E320</f>
        <v>673</v>
      </c>
      <c r="V320" s="2" t="s">
        <v>686</v>
      </c>
      <c r="W320" s="14" t="str">
        <f aca="false">CONCATENATE(L320,V320,M320)</f>
        <v>579 - ASPCRE - ODONTOLOGICA</v>
      </c>
      <c r="X320" s="24" t="n">
        <v>579</v>
      </c>
      <c r="Y320" s="2" t="str">
        <f aca="false">IFERROR(VLOOKUP(X320,INDICE!$A$2:$H$999,6,0),"VERBA NOVA")</f>
        <v>CONSIGNAÇÃO</v>
      </c>
      <c r="Z320" s="2" t="str">
        <f aca="false">IFERROR(VLOOKUP(X320,INDICE!$A$2:$H$999,7,0),"VERBA NOVA")</f>
        <v>2.1.8.8.1.12.14</v>
      </c>
      <c r="AA320" s="13" t="n">
        <f aca="false">IF(K320="P",U320*1,U320*-1)</f>
        <v>-673</v>
      </c>
      <c r="AB320" s="2" t="n">
        <f aca="false">IFERROR(VLOOKUP(R320,INDICE!$I$2:$J$999,2,0),"VERBA NOVA")</f>
        <v>9005</v>
      </c>
    </row>
    <row r="321" customFormat="false" ht="14.65" hidden="false" customHeight="false" outlineLevel="0" collapsed="false">
      <c r="A321" s="2" t="s">
        <v>293</v>
      </c>
      <c r="B321" s="2" t="n">
        <v>590</v>
      </c>
      <c r="C321" s="1" t="s">
        <v>397</v>
      </c>
      <c r="D321" s="2" t="n">
        <v>116</v>
      </c>
      <c r="E321" s="2" t="n">
        <v>1038</v>
      </c>
      <c r="F321" s="2" t="s">
        <v>16</v>
      </c>
      <c r="G321" s="5" t="s">
        <v>33</v>
      </c>
      <c r="H321" s="54" t="n">
        <v>45282</v>
      </c>
      <c r="I321" s="2" t="n">
        <v>24</v>
      </c>
      <c r="J321" s="2" t="s">
        <v>685</v>
      </c>
      <c r="K321" s="2" t="str">
        <f aca="false">A321</f>
        <v>D</v>
      </c>
      <c r="L321" s="2" t="n">
        <f aca="false">B321</f>
        <v>590</v>
      </c>
      <c r="M321" s="14" t="str">
        <f aca="false">C321</f>
        <v>SIND ACS E COMB ENDEMIAS</v>
      </c>
      <c r="N321" s="14" t="str">
        <f aca="false">W321</f>
        <v>590 - SIND ACS E COMB ENDEMIAS</v>
      </c>
      <c r="P321" s="2" t="str">
        <f aca="false">Y321</f>
        <v>CONSIGNAÇÃO</v>
      </c>
      <c r="Q321" s="2" t="str">
        <f aca="false">Z321</f>
        <v>2.1.8.8.1.16.12</v>
      </c>
      <c r="R321" s="5" t="str">
        <f aca="false">G321</f>
        <v>INATIVOS E PENSIONISTAS SISTEMA PREVIDENCIÁRIO</v>
      </c>
      <c r="S321" s="2" t="str">
        <f aca="false">F321</f>
        <v>APO</v>
      </c>
      <c r="T321" s="56" t="n">
        <f aca="false">AA321</f>
        <v>-1038</v>
      </c>
      <c r="U321" s="57" t="n">
        <f aca="false">E321</f>
        <v>1038</v>
      </c>
      <c r="V321" s="2" t="s">
        <v>686</v>
      </c>
      <c r="W321" s="14" t="str">
        <f aca="false">CONCATENATE(L321,V321,M321)</f>
        <v>590 - SIND ACS E COMB ENDEMIAS</v>
      </c>
      <c r="X321" s="24" t="n">
        <v>590</v>
      </c>
      <c r="Y321" s="2" t="str">
        <f aca="false">IFERROR(VLOOKUP(X321,INDICE!$A$2:$H$999,6,0),"VERBA NOVA")</f>
        <v>CONSIGNAÇÃO</v>
      </c>
      <c r="Z321" s="2" t="str">
        <f aca="false">IFERROR(VLOOKUP(X321,INDICE!$A$2:$H$999,7,0),"VERBA NOVA")</f>
        <v>2.1.8.8.1.16.12</v>
      </c>
      <c r="AA321" s="13" t="n">
        <f aca="false">IF(K321="P",U321*1,U321*-1)</f>
        <v>-1038</v>
      </c>
      <c r="AB321" s="2" t="n">
        <f aca="false">IFERROR(VLOOKUP(R321,INDICE!$I$2:$J$999,2,0),"VERBA NOVA")</f>
        <v>9005</v>
      </c>
    </row>
    <row r="322" customFormat="false" ht="14.65" hidden="false" customHeight="false" outlineLevel="0" collapsed="false">
      <c r="A322" s="2" t="s">
        <v>293</v>
      </c>
      <c r="B322" s="2" t="n">
        <v>594</v>
      </c>
      <c r="C322" s="1" t="s">
        <v>401</v>
      </c>
      <c r="D322" s="2" t="n">
        <v>48</v>
      </c>
      <c r="E322" s="2" t="n">
        <v>6000</v>
      </c>
      <c r="F322" s="2" t="s">
        <v>16</v>
      </c>
      <c r="G322" s="5" t="s">
        <v>33</v>
      </c>
      <c r="H322" s="54" t="n">
        <v>45282</v>
      </c>
      <c r="I322" s="2" t="n">
        <v>24</v>
      </c>
      <c r="J322" s="2" t="s">
        <v>685</v>
      </c>
      <c r="K322" s="2" t="str">
        <f aca="false">A322</f>
        <v>D</v>
      </c>
      <c r="L322" s="2" t="n">
        <f aca="false">B322</f>
        <v>594</v>
      </c>
      <c r="M322" s="14" t="str">
        <f aca="false">C322</f>
        <v>APSE ASSOC PE SERV ESTADO</v>
      </c>
      <c r="N322" s="14" t="str">
        <f aca="false">W322</f>
        <v>594 - APSE ASSOC PE SERV ESTADO</v>
      </c>
      <c r="P322" s="2" t="str">
        <f aca="false">Y322</f>
        <v>CONSIGNAÇÃO</v>
      </c>
      <c r="Q322" s="2" t="str">
        <f aca="false">Z322</f>
        <v>2.1.8.8.1.12.04</v>
      </c>
      <c r="R322" s="5" t="str">
        <f aca="false">G322</f>
        <v>INATIVOS E PENSIONISTAS SISTEMA PREVIDENCIÁRIO</v>
      </c>
      <c r="S322" s="2" t="str">
        <f aca="false">F322</f>
        <v>APO</v>
      </c>
      <c r="T322" s="56" t="n">
        <f aca="false">AA322</f>
        <v>-6000</v>
      </c>
      <c r="U322" s="57" t="n">
        <f aca="false">E322</f>
        <v>6000</v>
      </c>
      <c r="V322" s="2" t="s">
        <v>686</v>
      </c>
      <c r="W322" s="14" t="str">
        <f aca="false">CONCATENATE(L322,V322,M322)</f>
        <v>594 - APSE ASSOC PE SERV ESTADO</v>
      </c>
      <c r="X322" s="24" t="n">
        <v>594</v>
      </c>
      <c r="Y322" s="2" t="str">
        <f aca="false">IFERROR(VLOOKUP(X322,INDICE!$A$2:$H$999,6,0),"VERBA NOVA")</f>
        <v>CONSIGNAÇÃO</v>
      </c>
      <c r="Z322" s="2" t="str">
        <f aca="false">IFERROR(VLOOKUP(X322,INDICE!$A$2:$H$999,7,0),"VERBA NOVA")</f>
        <v>2.1.8.8.1.12.04</v>
      </c>
      <c r="AA322" s="13" t="n">
        <f aca="false">IF(K322="P",U322*1,U322*-1)</f>
        <v>-6000</v>
      </c>
      <c r="AB322" s="2" t="n">
        <f aca="false">IFERROR(VLOOKUP(R322,INDICE!$I$2:$J$999,2,0),"VERBA NOVA")</f>
        <v>9005</v>
      </c>
    </row>
    <row r="323" customFormat="false" ht="14.65" hidden="false" customHeight="false" outlineLevel="0" collapsed="false">
      <c r="A323" s="2" t="s">
        <v>293</v>
      </c>
      <c r="B323" s="2" t="n">
        <v>596</v>
      </c>
      <c r="C323" s="1" t="s">
        <v>694</v>
      </c>
      <c r="D323" s="2" t="n">
        <v>3</v>
      </c>
      <c r="E323" s="2" t="n">
        <v>84</v>
      </c>
      <c r="F323" s="2" t="s">
        <v>16</v>
      </c>
      <c r="G323" s="5" t="s">
        <v>33</v>
      </c>
      <c r="H323" s="54" t="n">
        <v>45282</v>
      </c>
      <c r="I323" s="2" t="n">
        <v>24</v>
      </c>
      <c r="J323" s="2" t="s">
        <v>685</v>
      </c>
      <c r="K323" s="2" t="str">
        <f aca="false">A323</f>
        <v>D</v>
      </c>
      <c r="L323" s="2" t="n">
        <f aca="false">B323</f>
        <v>596</v>
      </c>
      <c r="M323" s="14" t="str">
        <f aca="false">C323</f>
        <v>ASSOC SERV CIVIS BRASIL</v>
      </c>
      <c r="N323" s="14" t="str">
        <f aca="false">W323</f>
        <v>596 - ASSOC SERV CIVIS BRASIL</v>
      </c>
      <c r="P323" s="2" t="str">
        <f aca="false">Y323</f>
        <v>CONSIGNAÇÃO</v>
      </c>
      <c r="Q323" s="2" t="str">
        <f aca="false">Z323</f>
        <v>2.1.8.8.1.12.05</v>
      </c>
      <c r="R323" s="5" t="str">
        <f aca="false">G323</f>
        <v>INATIVOS E PENSIONISTAS SISTEMA PREVIDENCIÁRIO</v>
      </c>
      <c r="S323" s="2" t="str">
        <f aca="false">F323</f>
        <v>APO</v>
      </c>
      <c r="T323" s="56" t="n">
        <f aca="false">AA323</f>
        <v>-84</v>
      </c>
      <c r="U323" s="57" t="n">
        <f aca="false">E323</f>
        <v>84</v>
      </c>
      <c r="V323" s="2" t="s">
        <v>686</v>
      </c>
      <c r="W323" s="14" t="str">
        <f aca="false">CONCATENATE(L323,V323,M323)</f>
        <v>596 - ASSOC SERV CIVIS BRASIL</v>
      </c>
      <c r="X323" s="24" t="n">
        <v>596</v>
      </c>
      <c r="Y323" s="2" t="str">
        <f aca="false">IFERROR(VLOOKUP(X323,INDICE!$A$2:$H$999,6,0),"VERBA NOVA")</f>
        <v>CONSIGNAÇÃO</v>
      </c>
      <c r="Z323" s="2" t="str">
        <f aca="false">IFERROR(VLOOKUP(X323,INDICE!$A$2:$H$999,7,0),"VERBA NOVA")</f>
        <v>2.1.8.8.1.12.05</v>
      </c>
      <c r="AA323" s="13" t="n">
        <f aca="false">IF(K323="P",U323*1,U323*-1)</f>
        <v>-84</v>
      </c>
      <c r="AB323" s="2" t="n">
        <f aca="false">IFERROR(VLOOKUP(R323,INDICE!$I$2:$J$999,2,0),"VERBA NOVA")</f>
        <v>9005</v>
      </c>
    </row>
    <row r="324" customFormat="false" ht="14.65" hidden="false" customHeight="false" outlineLevel="0" collapsed="false">
      <c r="A324" s="2" t="s">
        <v>293</v>
      </c>
      <c r="B324" s="2" t="n">
        <v>599</v>
      </c>
      <c r="C324" s="1" t="s">
        <v>742</v>
      </c>
      <c r="D324" s="2" t="n">
        <v>1</v>
      </c>
      <c r="E324" s="2" t="n">
        <v>26.4</v>
      </c>
      <c r="F324" s="2" t="s">
        <v>16</v>
      </c>
      <c r="G324" s="5" t="s">
        <v>33</v>
      </c>
      <c r="H324" s="54" t="n">
        <v>45282</v>
      </c>
      <c r="I324" s="2" t="n">
        <v>24</v>
      </c>
      <c r="J324" s="2" t="s">
        <v>685</v>
      </c>
      <c r="K324" s="2" t="str">
        <f aca="false">A324</f>
        <v>D</v>
      </c>
      <c r="L324" s="2" t="n">
        <f aca="false">B324</f>
        <v>599</v>
      </c>
      <c r="M324" s="14" t="str">
        <f aca="false">C324</f>
        <v>SIND MOT OFIC EST PE</v>
      </c>
      <c r="N324" s="14" t="str">
        <f aca="false">W324</f>
        <v>599 - SIND MOT OFIC EST PE</v>
      </c>
      <c r="P324" s="2" t="str">
        <f aca="false">Y324</f>
        <v>CONSIGNAÇÃO</v>
      </c>
      <c r="Q324" s="2" t="str">
        <f aca="false">Z324</f>
        <v>2.1.8.8.1.16.05</v>
      </c>
      <c r="R324" s="5" t="str">
        <f aca="false">G324</f>
        <v>INATIVOS E PENSIONISTAS SISTEMA PREVIDENCIÁRIO</v>
      </c>
      <c r="S324" s="2" t="str">
        <f aca="false">F324</f>
        <v>APO</v>
      </c>
      <c r="T324" s="56" t="n">
        <f aca="false">AA324</f>
        <v>-26.4</v>
      </c>
      <c r="U324" s="57" t="n">
        <f aca="false">E324</f>
        <v>26.4</v>
      </c>
      <c r="V324" s="2" t="s">
        <v>686</v>
      </c>
      <c r="W324" s="14" t="str">
        <f aca="false">CONCATENATE(L324,V324,M324)</f>
        <v>599 - SIND MOT OFIC EST PE</v>
      </c>
      <c r="X324" s="24" t="n">
        <v>599</v>
      </c>
      <c r="Y324" s="2" t="str">
        <f aca="false">IFERROR(VLOOKUP(X324,INDICE!$A$2:$H$999,6,0),"VERBA NOVA")</f>
        <v>CONSIGNAÇÃO</v>
      </c>
      <c r="Z324" s="2" t="str">
        <f aca="false">IFERROR(VLOOKUP(X324,INDICE!$A$2:$H$999,7,0),"VERBA NOVA")</f>
        <v>2.1.8.8.1.16.05</v>
      </c>
      <c r="AA324" s="13" t="n">
        <f aca="false">IF(K324="P",U324*1,U324*-1)</f>
        <v>-26.4</v>
      </c>
      <c r="AB324" s="2" t="n">
        <f aca="false">IFERROR(VLOOKUP(R324,INDICE!$I$2:$J$999,2,0),"VERBA NOVA")</f>
        <v>9005</v>
      </c>
    </row>
    <row r="325" customFormat="false" ht="14.65" hidden="false" customHeight="false" outlineLevel="0" collapsed="false">
      <c r="A325" s="2" t="s">
        <v>293</v>
      </c>
      <c r="B325" s="2" t="n">
        <v>603</v>
      </c>
      <c r="C325" s="1" t="s">
        <v>412</v>
      </c>
      <c r="D325" s="2" t="n">
        <v>76</v>
      </c>
      <c r="E325" s="2" t="n">
        <v>4065.6</v>
      </c>
      <c r="F325" s="2" t="s">
        <v>16</v>
      </c>
      <c r="G325" s="5" t="s">
        <v>33</v>
      </c>
      <c r="H325" s="54" t="n">
        <v>45282</v>
      </c>
      <c r="I325" s="2" t="n">
        <v>24</v>
      </c>
      <c r="J325" s="2" t="s">
        <v>685</v>
      </c>
      <c r="K325" s="2" t="str">
        <f aca="false">A325</f>
        <v>D</v>
      </c>
      <c r="L325" s="2" t="n">
        <f aca="false">B325</f>
        <v>603</v>
      </c>
      <c r="M325" s="14" t="str">
        <f aca="false">C325</f>
        <v>CLUBE SERV MUNICIPAIS</v>
      </c>
      <c r="N325" s="14" t="str">
        <f aca="false">W325</f>
        <v>603 - CLUBE SERV MUNICIPAIS</v>
      </c>
      <c r="P325" s="2" t="str">
        <f aca="false">Y325</f>
        <v>CONSIGNAÇÃO</v>
      </c>
      <c r="Q325" s="2" t="str">
        <f aca="false">Z325</f>
        <v>2.1.8.8.1.12.02</v>
      </c>
      <c r="R325" s="5" t="str">
        <f aca="false">G325</f>
        <v>INATIVOS E PENSIONISTAS SISTEMA PREVIDENCIÁRIO</v>
      </c>
      <c r="S325" s="2" t="str">
        <f aca="false">F325</f>
        <v>APO</v>
      </c>
      <c r="T325" s="56" t="n">
        <f aca="false">AA325</f>
        <v>-4065.6</v>
      </c>
      <c r="U325" s="57" t="n">
        <f aca="false">E325</f>
        <v>4065.6</v>
      </c>
      <c r="V325" s="2" t="s">
        <v>686</v>
      </c>
      <c r="W325" s="14" t="str">
        <f aca="false">CONCATENATE(L325,V325,M325)</f>
        <v>603 - CLUBE SERV MUNICIPAIS</v>
      </c>
      <c r="X325" s="24" t="n">
        <v>603</v>
      </c>
      <c r="Y325" s="2" t="str">
        <f aca="false">IFERROR(VLOOKUP(X325,INDICE!$A$2:$H$999,6,0),"VERBA NOVA")</f>
        <v>CONSIGNAÇÃO</v>
      </c>
      <c r="Z325" s="2" t="str">
        <f aca="false">IFERROR(VLOOKUP(X325,INDICE!$A$2:$H$999,7,0),"VERBA NOVA")</f>
        <v>2.1.8.8.1.12.02</v>
      </c>
      <c r="AA325" s="13" t="n">
        <f aca="false">IF(K325="P",U325*1,U325*-1)</f>
        <v>-4065.6</v>
      </c>
      <c r="AB325" s="2" t="n">
        <f aca="false">IFERROR(VLOOKUP(R325,INDICE!$I$2:$J$999,2,0),"VERBA NOVA")</f>
        <v>9005</v>
      </c>
    </row>
    <row r="326" customFormat="false" ht="14.65" hidden="false" customHeight="false" outlineLevel="0" collapsed="false">
      <c r="A326" s="2" t="s">
        <v>293</v>
      </c>
      <c r="B326" s="2" t="n">
        <v>609</v>
      </c>
      <c r="C326" s="1" t="s">
        <v>417</v>
      </c>
      <c r="D326" s="2" t="n">
        <v>8</v>
      </c>
      <c r="E326" s="2" t="n">
        <v>12296.89</v>
      </c>
      <c r="F326" s="2" t="s">
        <v>16</v>
      </c>
      <c r="G326" s="5" t="s">
        <v>33</v>
      </c>
      <c r="H326" s="54" t="n">
        <v>45282</v>
      </c>
      <c r="I326" s="2" t="n">
        <v>24</v>
      </c>
      <c r="J326" s="2" t="s">
        <v>685</v>
      </c>
      <c r="K326" s="2" t="str">
        <f aca="false">A326</f>
        <v>D</v>
      </c>
      <c r="L326" s="2" t="n">
        <f aca="false">B326</f>
        <v>609</v>
      </c>
      <c r="M326" s="14" t="str">
        <f aca="false">C326</f>
        <v>ASPCRE - HAPVIDA</v>
      </c>
      <c r="N326" s="14" t="str">
        <f aca="false">W326</f>
        <v>609 - ASPCRE - HAPVIDA</v>
      </c>
      <c r="P326" s="2" t="str">
        <f aca="false">Y326</f>
        <v>CONSIGNAÇÃO</v>
      </c>
      <c r="Q326" s="2" t="str">
        <f aca="false">Z326</f>
        <v>2.1.8.8.1.12.14</v>
      </c>
      <c r="R326" s="5" t="str">
        <f aca="false">G326</f>
        <v>INATIVOS E PENSIONISTAS SISTEMA PREVIDENCIÁRIO</v>
      </c>
      <c r="S326" s="2" t="str">
        <f aca="false">F326</f>
        <v>APO</v>
      </c>
      <c r="T326" s="56" t="n">
        <f aca="false">AA326</f>
        <v>-12296.89</v>
      </c>
      <c r="U326" s="57" t="n">
        <f aca="false">E326</f>
        <v>12296.89</v>
      </c>
      <c r="V326" s="2" t="s">
        <v>686</v>
      </c>
      <c r="W326" s="14" t="str">
        <f aca="false">CONCATENATE(L326,V326,M326)</f>
        <v>609 - ASPCRE - HAPVIDA</v>
      </c>
      <c r="X326" s="24" t="n">
        <v>609</v>
      </c>
      <c r="Y326" s="2" t="str">
        <f aca="false">IFERROR(VLOOKUP(X326,INDICE!$A$2:$H$999,6,0),"VERBA NOVA")</f>
        <v>CONSIGNAÇÃO</v>
      </c>
      <c r="Z326" s="2" t="str">
        <f aca="false">IFERROR(VLOOKUP(X326,INDICE!$A$2:$H$999,7,0),"VERBA NOVA")</f>
        <v>2.1.8.8.1.12.14</v>
      </c>
      <c r="AA326" s="13" t="n">
        <f aca="false">IF(K326="P",U326*1,U326*-1)</f>
        <v>-12296.89</v>
      </c>
      <c r="AB326" s="2" t="n">
        <f aca="false">IFERROR(VLOOKUP(R326,INDICE!$I$2:$J$999,2,0),"VERBA NOVA")</f>
        <v>9005</v>
      </c>
    </row>
    <row r="327" customFormat="false" ht="14.65" hidden="false" customHeight="false" outlineLevel="0" collapsed="false">
      <c r="A327" s="2" t="s">
        <v>293</v>
      </c>
      <c r="B327" s="2" t="n">
        <v>623</v>
      </c>
      <c r="C327" s="1" t="s">
        <v>720</v>
      </c>
      <c r="D327" s="2" t="n">
        <v>1</v>
      </c>
      <c r="E327" s="2" t="n">
        <v>35.32</v>
      </c>
      <c r="F327" s="2" t="s">
        <v>16</v>
      </c>
      <c r="G327" s="5" t="s">
        <v>33</v>
      </c>
      <c r="H327" s="54" t="n">
        <v>45282</v>
      </c>
      <c r="I327" s="2" t="n">
        <v>24</v>
      </c>
      <c r="J327" s="2" t="s">
        <v>685</v>
      </c>
      <c r="K327" s="2" t="str">
        <f aca="false">A327</f>
        <v>D</v>
      </c>
      <c r="L327" s="2" t="n">
        <f aca="false">B327</f>
        <v>623</v>
      </c>
      <c r="M327" s="14" t="str">
        <f aca="false">C327</f>
        <v>CENTRO PROFESSORES PERN</v>
      </c>
      <c r="N327" s="14" t="str">
        <f aca="false">W327</f>
        <v>623 - CENTRO PROFESSORES PERN</v>
      </c>
      <c r="P327" s="2" t="str">
        <f aca="false">Y327</f>
        <v>CONSIGNAÇÃO</v>
      </c>
      <c r="Q327" s="2" t="str">
        <f aca="false">Z327</f>
        <v>2.1.8.8.1.12.16</v>
      </c>
      <c r="R327" s="5" t="str">
        <f aca="false">G327</f>
        <v>INATIVOS E PENSIONISTAS SISTEMA PREVIDENCIÁRIO</v>
      </c>
      <c r="S327" s="2" t="str">
        <f aca="false">F327</f>
        <v>APO</v>
      </c>
      <c r="T327" s="56" t="n">
        <f aca="false">AA327</f>
        <v>-35.32</v>
      </c>
      <c r="U327" s="57" t="n">
        <f aca="false">E327</f>
        <v>35.32</v>
      </c>
      <c r="V327" s="2" t="s">
        <v>686</v>
      </c>
      <c r="W327" s="14" t="str">
        <f aca="false">CONCATENATE(L327,V327,M327)</f>
        <v>623 - CENTRO PROFESSORES PERN</v>
      </c>
      <c r="X327" s="24" t="n">
        <v>623</v>
      </c>
      <c r="Y327" s="2" t="str">
        <f aca="false">IFERROR(VLOOKUP(X327,INDICE!$A$2:$H$999,6,0),"VERBA NOVA")</f>
        <v>CONSIGNAÇÃO</v>
      </c>
      <c r="Z327" s="2" t="str">
        <f aca="false">IFERROR(VLOOKUP(X327,INDICE!$A$2:$H$999,7,0),"VERBA NOVA")</f>
        <v>2.1.8.8.1.12.16</v>
      </c>
      <c r="AA327" s="13" t="n">
        <f aca="false">IF(K327="P",U327*1,U327*-1)</f>
        <v>-35.32</v>
      </c>
      <c r="AB327" s="2" t="n">
        <f aca="false">IFERROR(VLOOKUP(R327,INDICE!$I$2:$J$999,2,0),"VERBA NOVA")</f>
        <v>9005</v>
      </c>
    </row>
    <row r="328" customFormat="false" ht="14.65" hidden="false" customHeight="false" outlineLevel="0" collapsed="false">
      <c r="A328" s="2" t="s">
        <v>293</v>
      </c>
      <c r="B328" s="2" t="n">
        <v>630</v>
      </c>
      <c r="C328" s="1" t="s">
        <v>743</v>
      </c>
      <c r="D328" s="2" t="n">
        <v>12</v>
      </c>
      <c r="E328" s="2" t="n">
        <v>39779.25</v>
      </c>
      <c r="F328" s="2" t="s">
        <v>16</v>
      </c>
      <c r="G328" s="5" t="s">
        <v>33</v>
      </c>
      <c r="H328" s="54" t="n">
        <v>45282</v>
      </c>
      <c r="I328" s="2" t="n">
        <v>24</v>
      </c>
      <c r="J328" s="2" t="s">
        <v>685</v>
      </c>
      <c r="K328" s="2" t="str">
        <f aca="false">A328</f>
        <v>D</v>
      </c>
      <c r="L328" s="2" t="n">
        <f aca="false">B328</f>
        <v>630</v>
      </c>
      <c r="M328" s="14" t="str">
        <f aca="false">C328</f>
        <v>AFREM ASSIST SAUDE</v>
      </c>
      <c r="N328" s="14" t="str">
        <f aca="false">W328</f>
        <v>630 - AFREM ASSIST SAUDE</v>
      </c>
      <c r="P328" s="2" t="str">
        <f aca="false">Y328</f>
        <v>CONSIGNAÇÃO</v>
      </c>
      <c r="Q328" s="2" t="str">
        <f aca="false">Z328</f>
        <v>2.1.8.8.1.12.07</v>
      </c>
      <c r="R328" s="5" t="str">
        <f aca="false">G328</f>
        <v>INATIVOS E PENSIONISTAS SISTEMA PREVIDENCIÁRIO</v>
      </c>
      <c r="S328" s="2" t="str">
        <f aca="false">F328</f>
        <v>APO</v>
      </c>
      <c r="T328" s="56" t="n">
        <f aca="false">AA328</f>
        <v>-39779.25</v>
      </c>
      <c r="U328" s="57" t="n">
        <f aca="false">E328</f>
        <v>39779.25</v>
      </c>
      <c r="V328" s="2" t="s">
        <v>686</v>
      </c>
      <c r="W328" s="14" t="str">
        <f aca="false">CONCATENATE(L328,V328,M328)</f>
        <v>630 - AFREM ASSIST SAUDE</v>
      </c>
      <c r="X328" s="24" t="n">
        <v>630</v>
      </c>
      <c r="Y328" s="2" t="str">
        <f aca="false">IFERROR(VLOOKUP(X328,INDICE!$A$2:$H$999,6,0),"VERBA NOVA")</f>
        <v>CONSIGNAÇÃO</v>
      </c>
      <c r="Z328" s="2" t="str">
        <f aca="false">IFERROR(VLOOKUP(X328,INDICE!$A$2:$H$999,7,0),"VERBA NOVA")</f>
        <v>2.1.8.8.1.12.07</v>
      </c>
      <c r="AA328" s="13" t="n">
        <f aca="false">IF(K328="P",U328*1,U328*-1)</f>
        <v>-39779.25</v>
      </c>
      <c r="AB328" s="2" t="n">
        <f aca="false">IFERROR(VLOOKUP(R328,INDICE!$I$2:$J$999,2,0),"VERBA NOVA")</f>
        <v>9005</v>
      </c>
    </row>
    <row r="329" customFormat="false" ht="14.65" hidden="false" customHeight="false" outlineLevel="0" collapsed="false">
      <c r="A329" s="2" t="s">
        <v>293</v>
      </c>
      <c r="B329" s="2" t="n">
        <v>632</v>
      </c>
      <c r="C329" s="1" t="s">
        <v>432</v>
      </c>
      <c r="D329" s="2" t="n">
        <v>3</v>
      </c>
      <c r="E329" s="2" t="n">
        <v>100.6</v>
      </c>
      <c r="F329" s="2" t="s">
        <v>16</v>
      </c>
      <c r="G329" s="5" t="s">
        <v>33</v>
      </c>
      <c r="H329" s="54" t="n">
        <v>45282</v>
      </c>
      <c r="I329" s="2" t="n">
        <v>24</v>
      </c>
      <c r="J329" s="2" t="s">
        <v>685</v>
      </c>
      <c r="K329" s="2" t="str">
        <f aca="false">A329</f>
        <v>D</v>
      </c>
      <c r="L329" s="2" t="n">
        <f aca="false">B329</f>
        <v>632</v>
      </c>
      <c r="M329" s="14" t="str">
        <f aca="false">C329</f>
        <v>SIND AUX E TEC ENFERMAGEM</v>
      </c>
      <c r="N329" s="14" t="str">
        <f aca="false">W329</f>
        <v>632 - SIND AUX E TEC ENFERMAGEM</v>
      </c>
      <c r="P329" s="2" t="str">
        <f aca="false">Y329</f>
        <v>CONSIGNAÇÃO</v>
      </c>
      <c r="Q329" s="2" t="str">
        <f aca="false">Z329</f>
        <v>2.1.8.8.1.16.16</v>
      </c>
      <c r="R329" s="5" t="str">
        <f aca="false">G329</f>
        <v>INATIVOS E PENSIONISTAS SISTEMA PREVIDENCIÁRIO</v>
      </c>
      <c r="S329" s="2" t="str">
        <f aca="false">F329</f>
        <v>APO</v>
      </c>
      <c r="T329" s="56" t="n">
        <f aca="false">AA329</f>
        <v>-100.6</v>
      </c>
      <c r="U329" s="57" t="n">
        <f aca="false">E329</f>
        <v>100.6</v>
      </c>
      <c r="V329" s="2" t="s">
        <v>686</v>
      </c>
      <c r="W329" s="14" t="str">
        <f aca="false">CONCATENATE(L329,V329,M329)</f>
        <v>632 - SIND AUX E TEC ENFERMAGEM</v>
      </c>
      <c r="X329" s="24" t="n">
        <v>632</v>
      </c>
      <c r="Y329" s="2" t="str">
        <f aca="false">IFERROR(VLOOKUP(X329,INDICE!$A$2:$H$999,6,0),"VERBA NOVA")</f>
        <v>CONSIGNAÇÃO</v>
      </c>
      <c r="Z329" s="2" t="str">
        <f aca="false">IFERROR(VLOOKUP(X329,INDICE!$A$2:$H$999,7,0),"VERBA NOVA")</f>
        <v>2.1.8.8.1.16.16</v>
      </c>
      <c r="AA329" s="13" t="n">
        <f aca="false">IF(K329="P",U329*1,U329*-1)</f>
        <v>-100.6</v>
      </c>
      <c r="AB329" s="2" t="n">
        <f aca="false">IFERROR(VLOOKUP(R329,INDICE!$I$2:$J$999,2,0),"VERBA NOVA")</f>
        <v>9005</v>
      </c>
    </row>
    <row r="330" customFormat="false" ht="14.65" hidden="false" customHeight="false" outlineLevel="0" collapsed="false">
      <c r="A330" s="2" t="s">
        <v>293</v>
      </c>
      <c r="B330" s="2" t="n">
        <v>652</v>
      </c>
      <c r="C330" s="1" t="s">
        <v>441</v>
      </c>
      <c r="D330" s="2" t="n">
        <v>121</v>
      </c>
      <c r="E330" s="2" t="n">
        <v>172441.98</v>
      </c>
      <c r="F330" s="2" t="s">
        <v>16</v>
      </c>
      <c r="G330" s="5" t="s">
        <v>33</v>
      </c>
      <c r="H330" s="54" t="n">
        <v>45282</v>
      </c>
      <c r="I330" s="2" t="n">
        <v>24</v>
      </c>
      <c r="J330" s="2" t="s">
        <v>685</v>
      </c>
      <c r="K330" s="2" t="str">
        <f aca="false">A330</f>
        <v>D</v>
      </c>
      <c r="L330" s="2" t="n">
        <f aca="false">B330</f>
        <v>652</v>
      </c>
      <c r="M330" s="14" t="str">
        <f aca="false">C330</f>
        <v>BANCO DO BRASIL</v>
      </c>
      <c r="N330" s="14" t="str">
        <f aca="false">W330</f>
        <v>652 - BANCO DO BRASIL</v>
      </c>
      <c r="P330" s="2" t="str">
        <f aca="false">Y330</f>
        <v>CONSIGNAÇÃO</v>
      </c>
      <c r="Q330" s="2" t="str">
        <f aca="false">Z330</f>
        <v>2.1.8.8.1.10.05</v>
      </c>
      <c r="R330" s="5" t="str">
        <f aca="false">G330</f>
        <v>INATIVOS E PENSIONISTAS SISTEMA PREVIDENCIÁRIO</v>
      </c>
      <c r="S330" s="2" t="str">
        <f aca="false">F330</f>
        <v>APO</v>
      </c>
      <c r="T330" s="56" t="n">
        <f aca="false">AA330</f>
        <v>-172441.98</v>
      </c>
      <c r="U330" s="57" t="n">
        <f aca="false">E330</f>
        <v>172441.98</v>
      </c>
      <c r="V330" s="2" t="s">
        <v>686</v>
      </c>
      <c r="W330" s="14" t="str">
        <f aca="false">CONCATENATE(L330,V330,M330)</f>
        <v>652 - BANCO DO BRASIL</v>
      </c>
      <c r="X330" s="24" t="n">
        <v>652</v>
      </c>
      <c r="Y330" s="2" t="str">
        <f aca="false">IFERROR(VLOOKUP(X330,INDICE!$A$2:$H$999,6,0),"VERBA NOVA")</f>
        <v>CONSIGNAÇÃO</v>
      </c>
      <c r="Z330" s="2" t="str">
        <f aca="false">IFERROR(VLOOKUP(X330,INDICE!$A$2:$H$999,7,0),"VERBA NOVA")</f>
        <v>2.1.8.8.1.10.05</v>
      </c>
      <c r="AA330" s="13" t="n">
        <f aca="false">IF(K330="P",U330*1,U330*-1)</f>
        <v>-172441.98</v>
      </c>
      <c r="AB330" s="2" t="n">
        <f aca="false">IFERROR(VLOOKUP(R330,INDICE!$I$2:$J$999,2,0),"VERBA NOVA")</f>
        <v>9005</v>
      </c>
    </row>
    <row r="331" customFormat="false" ht="14.65" hidden="false" customHeight="false" outlineLevel="0" collapsed="false">
      <c r="A331" s="2" t="s">
        <v>293</v>
      </c>
      <c r="B331" s="2" t="n">
        <v>669</v>
      </c>
      <c r="C331" s="1" t="s">
        <v>445</v>
      </c>
      <c r="D331" s="2" t="n">
        <v>74</v>
      </c>
      <c r="E331" s="2" t="n">
        <v>12289.73</v>
      </c>
      <c r="F331" s="2" t="s">
        <v>16</v>
      </c>
      <c r="G331" s="5" t="s">
        <v>33</v>
      </c>
      <c r="H331" s="54" t="n">
        <v>45282</v>
      </c>
      <c r="I331" s="2" t="n">
        <v>24</v>
      </c>
      <c r="J331" s="2" t="s">
        <v>685</v>
      </c>
      <c r="K331" s="2" t="str">
        <f aca="false">A331</f>
        <v>D</v>
      </c>
      <c r="L331" s="2" t="n">
        <f aca="false">B331</f>
        <v>669</v>
      </c>
      <c r="M331" s="14" t="str">
        <f aca="false">C331</f>
        <v>CRT BRADESCO</v>
      </c>
      <c r="N331" s="14" t="str">
        <f aca="false">W331</f>
        <v>669 - CRT BRADESCO</v>
      </c>
      <c r="P331" s="2" t="str">
        <f aca="false">Y331</f>
        <v>CONSIGNAÇÃO</v>
      </c>
      <c r="Q331" s="2" t="str">
        <f aca="false">Z331</f>
        <v>2.1.8.8.1.10.31</v>
      </c>
      <c r="R331" s="5" t="str">
        <f aca="false">G331</f>
        <v>INATIVOS E PENSIONISTAS SISTEMA PREVIDENCIÁRIO</v>
      </c>
      <c r="S331" s="2" t="str">
        <f aca="false">F331</f>
        <v>APO</v>
      </c>
      <c r="T331" s="56" t="n">
        <f aca="false">AA331</f>
        <v>-12289.73</v>
      </c>
      <c r="U331" s="57" t="n">
        <f aca="false">E331</f>
        <v>12289.73</v>
      </c>
      <c r="V331" s="2" t="s">
        <v>686</v>
      </c>
      <c r="W331" s="14" t="str">
        <f aca="false">CONCATENATE(L331,V331,M331)</f>
        <v>669 - CRT BRADESCO</v>
      </c>
      <c r="X331" s="24" t="n">
        <v>669</v>
      </c>
      <c r="Y331" s="2" t="str">
        <f aca="false">IFERROR(VLOOKUP(X331,INDICE!$A$2:$H$999,6,0),"VERBA NOVA")</f>
        <v>CONSIGNAÇÃO</v>
      </c>
      <c r="Z331" s="2" t="str">
        <f aca="false">IFERROR(VLOOKUP(X331,INDICE!$A$2:$H$999,7,0),"VERBA NOVA")</f>
        <v>2.1.8.8.1.10.31</v>
      </c>
      <c r="AA331" s="13" t="n">
        <f aca="false">IF(K331="P",U331*1,U331*-1)</f>
        <v>-12289.73</v>
      </c>
      <c r="AB331" s="2" t="n">
        <f aca="false">IFERROR(VLOOKUP(R331,INDICE!$I$2:$J$999,2,0),"VERBA NOVA")</f>
        <v>9005</v>
      </c>
    </row>
    <row r="332" customFormat="false" ht="14.65" hidden="false" customHeight="false" outlineLevel="0" collapsed="false">
      <c r="A332" s="2" t="s">
        <v>293</v>
      </c>
      <c r="B332" s="2" t="n">
        <v>678</v>
      </c>
      <c r="C332" s="1" t="s">
        <v>449</v>
      </c>
      <c r="D332" s="2" t="n">
        <v>16</v>
      </c>
      <c r="E332" s="2" t="n">
        <v>5517.51</v>
      </c>
      <c r="F332" s="2" t="s">
        <v>16</v>
      </c>
      <c r="G332" s="5" t="s">
        <v>33</v>
      </c>
      <c r="H332" s="54" t="n">
        <v>45282</v>
      </c>
      <c r="I332" s="2" t="n">
        <v>24</v>
      </c>
      <c r="J332" s="2" t="s">
        <v>685</v>
      </c>
      <c r="K332" s="2" t="str">
        <f aca="false">A332</f>
        <v>D</v>
      </c>
      <c r="L332" s="2" t="n">
        <f aca="false">B332</f>
        <v>678</v>
      </c>
      <c r="M332" s="14" t="str">
        <f aca="false">C332</f>
        <v>CAIXA ECONOMICA FEDERAL</v>
      </c>
      <c r="N332" s="14" t="str">
        <f aca="false">W332</f>
        <v>678 - CAIXA ECONOMICA FEDERAL</v>
      </c>
      <c r="P332" s="2" t="str">
        <f aca="false">Y332</f>
        <v>CONSIGNAÇÃO</v>
      </c>
      <c r="Q332" s="2" t="str">
        <f aca="false">Z332</f>
        <v>2.1.8.8.1.10.04</v>
      </c>
      <c r="R332" s="5" t="str">
        <f aca="false">G332</f>
        <v>INATIVOS E PENSIONISTAS SISTEMA PREVIDENCIÁRIO</v>
      </c>
      <c r="S332" s="2" t="str">
        <f aca="false">F332</f>
        <v>APO</v>
      </c>
      <c r="T332" s="56" t="n">
        <f aca="false">AA332</f>
        <v>-5517.51</v>
      </c>
      <c r="U332" s="57" t="n">
        <f aca="false">E332</f>
        <v>5517.51</v>
      </c>
      <c r="V332" s="2" t="s">
        <v>686</v>
      </c>
      <c r="W332" s="14" t="str">
        <f aca="false">CONCATENATE(L332,V332,M332)</f>
        <v>678 - CAIXA ECONOMICA FEDERAL</v>
      </c>
      <c r="X332" s="24" t="n">
        <v>678</v>
      </c>
      <c r="Y332" s="2" t="str">
        <f aca="false">IFERROR(VLOOKUP(X332,INDICE!$A$2:$H$999,6,0),"VERBA NOVA")</f>
        <v>CONSIGNAÇÃO</v>
      </c>
      <c r="Z332" s="2" t="str">
        <f aca="false">IFERROR(VLOOKUP(X332,INDICE!$A$2:$H$999,7,0),"VERBA NOVA")</f>
        <v>2.1.8.8.1.10.04</v>
      </c>
      <c r="AA332" s="13" t="n">
        <f aca="false">IF(K332="P",U332*1,U332*-1)</f>
        <v>-5517.51</v>
      </c>
      <c r="AB332" s="2" t="n">
        <f aca="false">IFERROR(VLOOKUP(R332,INDICE!$I$2:$J$999,2,0),"VERBA NOVA")</f>
        <v>9005</v>
      </c>
    </row>
    <row r="333" customFormat="false" ht="14.65" hidden="false" customHeight="false" outlineLevel="0" collapsed="false">
      <c r="A333" s="2" t="s">
        <v>293</v>
      </c>
      <c r="B333" s="2" t="n">
        <v>687</v>
      </c>
      <c r="C333" s="1" t="s">
        <v>452</v>
      </c>
      <c r="D333" s="2" t="n">
        <v>314</v>
      </c>
      <c r="E333" s="2" t="n">
        <v>219912.85</v>
      </c>
      <c r="F333" s="2" t="s">
        <v>16</v>
      </c>
      <c r="G333" s="5" t="s">
        <v>33</v>
      </c>
      <c r="H333" s="54" t="n">
        <v>45282</v>
      </c>
      <c r="I333" s="2" t="n">
        <v>24</v>
      </c>
      <c r="J333" s="2" t="s">
        <v>685</v>
      </c>
      <c r="K333" s="2" t="str">
        <f aca="false">A333</f>
        <v>D</v>
      </c>
      <c r="L333" s="2" t="n">
        <f aca="false">B333</f>
        <v>687</v>
      </c>
      <c r="M333" s="14" t="str">
        <f aca="false">C333</f>
        <v>EMP BRADESCO</v>
      </c>
      <c r="N333" s="14" t="str">
        <f aca="false">W333</f>
        <v>687 - EMP BRADESCO</v>
      </c>
      <c r="P333" s="2" t="str">
        <f aca="false">Y333</f>
        <v>CONSIGNAÇÃO</v>
      </c>
      <c r="Q333" s="2" t="str">
        <f aca="false">Z333</f>
        <v>2.1.8.8.1.10.02</v>
      </c>
      <c r="R333" s="5" t="str">
        <f aca="false">G333</f>
        <v>INATIVOS E PENSIONISTAS SISTEMA PREVIDENCIÁRIO</v>
      </c>
      <c r="S333" s="2" t="str">
        <f aca="false">F333</f>
        <v>APO</v>
      </c>
      <c r="T333" s="56" t="n">
        <f aca="false">AA333</f>
        <v>-219912.85</v>
      </c>
      <c r="U333" s="57" t="n">
        <f aca="false">E333</f>
        <v>219912.85</v>
      </c>
      <c r="V333" s="2" t="s">
        <v>686</v>
      </c>
      <c r="W333" s="14" t="str">
        <f aca="false">CONCATENATE(L333,V333,M333)</f>
        <v>687 - EMP BRADESCO</v>
      </c>
      <c r="X333" s="24" t="n">
        <v>687</v>
      </c>
      <c r="Y333" s="2" t="str">
        <f aca="false">IFERROR(VLOOKUP(X333,INDICE!$A$2:$H$999,6,0),"VERBA NOVA")</f>
        <v>CONSIGNAÇÃO</v>
      </c>
      <c r="Z333" s="2" t="str">
        <f aca="false">IFERROR(VLOOKUP(X333,INDICE!$A$2:$H$999,7,0),"VERBA NOVA")</f>
        <v>2.1.8.8.1.10.02</v>
      </c>
      <c r="AA333" s="13" t="n">
        <f aca="false">IF(K333="P",U333*1,U333*-1)</f>
        <v>-219912.85</v>
      </c>
      <c r="AB333" s="2" t="n">
        <f aca="false">IFERROR(VLOOKUP(R333,INDICE!$I$2:$J$999,2,0),"VERBA NOVA")</f>
        <v>9005</v>
      </c>
    </row>
    <row r="334" customFormat="false" ht="14.65" hidden="false" customHeight="false" outlineLevel="0" collapsed="false">
      <c r="A334" s="2" t="s">
        <v>293</v>
      </c>
      <c r="B334" s="2" t="n">
        <v>692</v>
      </c>
      <c r="C334" s="1" t="s">
        <v>456</v>
      </c>
      <c r="D334" s="2" t="n">
        <v>3</v>
      </c>
      <c r="E334" s="2" t="n">
        <v>89.58</v>
      </c>
      <c r="F334" s="2" t="s">
        <v>16</v>
      </c>
      <c r="G334" s="5" t="s">
        <v>33</v>
      </c>
      <c r="H334" s="54" t="n">
        <v>45282</v>
      </c>
      <c r="I334" s="2" t="n">
        <v>24</v>
      </c>
      <c r="J334" s="2" t="s">
        <v>685</v>
      </c>
      <c r="K334" s="2" t="str">
        <f aca="false">A334</f>
        <v>D</v>
      </c>
      <c r="L334" s="2" t="n">
        <f aca="false">B334</f>
        <v>692</v>
      </c>
      <c r="M334" s="14" t="str">
        <f aca="false">C334</f>
        <v>SIND JORN PROF EST</v>
      </c>
      <c r="N334" s="14" t="str">
        <f aca="false">W334</f>
        <v>692 - SIND JORN PROF EST</v>
      </c>
      <c r="P334" s="2" t="str">
        <f aca="false">Y334</f>
        <v>CONSIGNAÇÃO</v>
      </c>
      <c r="Q334" s="2" t="str">
        <f aca="false">Z334</f>
        <v>2.1.8.8.1.16.02</v>
      </c>
      <c r="R334" s="5" t="str">
        <f aca="false">G334</f>
        <v>INATIVOS E PENSIONISTAS SISTEMA PREVIDENCIÁRIO</v>
      </c>
      <c r="S334" s="2" t="str">
        <f aca="false">F334</f>
        <v>APO</v>
      </c>
      <c r="T334" s="56" t="n">
        <f aca="false">AA334</f>
        <v>-89.58</v>
      </c>
      <c r="U334" s="57" t="n">
        <f aca="false">E334</f>
        <v>89.58</v>
      </c>
      <c r="V334" s="2" t="s">
        <v>686</v>
      </c>
      <c r="W334" s="14" t="str">
        <f aca="false">CONCATENATE(L334,V334,M334)</f>
        <v>692 - SIND JORN PROF EST</v>
      </c>
      <c r="X334" s="24" t="n">
        <v>692</v>
      </c>
      <c r="Y334" s="2" t="str">
        <f aca="false">IFERROR(VLOOKUP(X334,INDICE!$A$2:$H$999,6,0),"VERBA NOVA")</f>
        <v>CONSIGNAÇÃO</v>
      </c>
      <c r="Z334" s="2" t="str">
        <f aca="false">IFERROR(VLOOKUP(X334,INDICE!$A$2:$H$999,7,0),"VERBA NOVA")</f>
        <v>2.1.8.8.1.16.02</v>
      </c>
      <c r="AA334" s="13" t="n">
        <f aca="false">IF(K334="P",U334*1,U334*-1)</f>
        <v>-89.58</v>
      </c>
      <c r="AB334" s="2" t="n">
        <f aca="false">IFERROR(VLOOKUP(R334,INDICE!$I$2:$J$999,2,0),"VERBA NOVA")</f>
        <v>9005</v>
      </c>
    </row>
    <row r="335" customFormat="false" ht="14.65" hidden="false" customHeight="false" outlineLevel="0" collapsed="false">
      <c r="A335" s="2" t="s">
        <v>293</v>
      </c>
      <c r="B335" s="2" t="n">
        <v>694</v>
      </c>
      <c r="C335" s="1" t="s">
        <v>744</v>
      </c>
      <c r="D335" s="2" t="n">
        <v>1</v>
      </c>
      <c r="E335" s="2" t="n">
        <v>43.15</v>
      </c>
      <c r="F335" s="2" t="s">
        <v>16</v>
      </c>
      <c r="G335" s="5" t="s">
        <v>33</v>
      </c>
      <c r="H335" s="54" t="n">
        <v>45282</v>
      </c>
      <c r="I335" s="2" t="n">
        <v>24</v>
      </c>
      <c r="J335" s="2" t="s">
        <v>685</v>
      </c>
      <c r="K335" s="2" t="str">
        <f aca="false">A335</f>
        <v>D</v>
      </c>
      <c r="L335" s="2" t="n">
        <f aca="false">B335</f>
        <v>694</v>
      </c>
      <c r="M335" s="14" t="str">
        <f aca="false">C335</f>
        <v>SIND TRAB TRANS RODOVI</v>
      </c>
      <c r="N335" s="14" t="str">
        <f aca="false">W335</f>
        <v>694 - SIND TRAB TRANS RODOVI</v>
      </c>
      <c r="P335" s="2" t="str">
        <f aca="false">Y335</f>
        <v>CONSIGNAÇÃO</v>
      </c>
      <c r="Q335" s="2" t="str">
        <f aca="false">Z335</f>
        <v>2.1.8.8.1.16.06</v>
      </c>
      <c r="R335" s="5" t="str">
        <f aca="false">G335</f>
        <v>INATIVOS E PENSIONISTAS SISTEMA PREVIDENCIÁRIO</v>
      </c>
      <c r="S335" s="2" t="str">
        <f aca="false">F335</f>
        <v>APO</v>
      </c>
      <c r="T335" s="56" t="n">
        <f aca="false">AA335</f>
        <v>-43.15</v>
      </c>
      <c r="U335" s="57" t="n">
        <f aca="false">E335</f>
        <v>43.15</v>
      </c>
      <c r="V335" s="2" t="s">
        <v>686</v>
      </c>
      <c r="W335" s="14" t="str">
        <f aca="false">CONCATENATE(L335,V335,M335)</f>
        <v>694 - SIND TRAB TRANS RODOVI</v>
      </c>
      <c r="X335" s="24" t="n">
        <v>694</v>
      </c>
      <c r="Y335" s="2" t="str">
        <f aca="false">IFERROR(VLOOKUP(X335,INDICE!$A$2:$H$999,6,0),"VERBA NOVA")</f>
        <v>CONSIGNAÇÃO</v>
      </c>
      <c r="Z335" s="2" t="str">
        <f aca="false">IFERROR(VLOOKUP(X335,INDICE!$A$2:$H$999,7,0),"VERBA NOVA")</f>
        <v>2.1.8.8.1.16.06</v>
      </c>
      <c r="AA335" s="13" t="n">
        <f aca="false">IF(K335="P",U335*1,U335*-1)</f>
        <v>-43.15</v>
      </c>
      <c r="AB335" s="2" t="n">
        <f aca="false">IFERROR(VLOOKUP(R335,INDICE!$I$2:$J$999,2,0),"VERBA NOVA")</f>
        <v>9005</v>
      </c>
    </row>
    <row r="336" customFormat="false" ht="14.65" hidden="false" customHeight="false" outlineLevel="0" collapsed="false">
      <c r="A336" s="2" t="s">
        <v>293</v>
      </c>
      <c r="B336" s="2" t="n">
        <v>703</v>
      </c>
      <c r="C336" s="1" t="s">
        <v>464</v>
      </c>
      <c r="D336" s="2" t="n">
        <v>7</v>
      </c>
      <c r="E336" s="2" t="n">
        <v>728</v>
      </c>
      <c r="F336" s="2" t="s">
        <v>16</v>
      </c>
      <c r="G336" s="5" t="s">
        <v>33</v>
      </c>
      <c r="H336" s="54" t="n">
        <v>45282</v>
      </c>
      <c r="I336" s="2" t="n">
        <v>24</v>
      </c>
      <c r="J336" s="2" t="s">
        <v>685</v>
      </c>
      <c r="K336" s="2" t="str">
        <f aca="false">A336</f>
        <v>D</v>
      </c>
      <c r="L336" s="2" t="n">
        <f aca="false">B336</f>
        <v>703</v>
      </c>
      <c r="M336" s="14" t="str">
        <f aca="false">C336</f>
        <v>ODONTOREAL LTDA</v>
      </c>
      <c r="N336" s="14" t="str">
        <f aca="false">W336</f>
        <v>703 - ODONTOREAL LTDA</v>
      </c>
      <c r="P336" s="2" t="str">
        <f aca="false">Y336</f>
        <v>CONSIGNAÇÃO</v>
      </c>
      <c r="Q336" s="2" t="str">
        <f aca="false">Z336</f>
        <v>2.1.8.8.1.18.06</v>
      </c>
      <c r="R336" s="5" t="str">
        <f aca="false">G336</f>
        <v>INATIVOS E PENSIONISTAS SISTEMA PREVIDENCIÁRIO</v>
      </c>
      <c r="S336" s="2" t="str">
        <f aca="false">F336</f>
        <v>APO</v>
      </c>
      <c r="T336" s="56" t="n">
        <f aca="false">AA336</f>
        <v>-728</v>
      </c>
      <c r="U336" s="57" t="n">
        <f aca="false">E336</f>
        <v>728</v>
      </c>
      <c r="V336" s="2" t="s">
        <v>686</v>
      </c>
      <c r="W336" s="14" t="str">
        <f aca="false">CONCATENATE(L336,V336,M336)</f>
        <v>703 - ODONTOREAL LTDA</v>
      </c>
      <c r="X336" s="24" t="n">
        <v>703</v>
      </c>
      <c r="Y336" s="2" t="str">
        <f aca="false">IFERROR(VLOOKUP(X336,INDICE!$A$2:$H$999,6,0),"VERBA NOVA")</f>
        <v>CONSIGNAÇÃO</v>
      </c>
      <c r="Z336" s="2" t="str">
        <f aca="false">IFERROR(VLOOKUP(X336,INDICE!$A$2:$H$999,7,0),"VERBA NOVA")</f>
        <v>2.1.8.8.1.18.06</v>
      </c>
      <c r="AA336" s="13" t="n">
        <f aca="false">IF(K336="P",U336*1,U336*-1)</f>
        <v>-728</v>
      </c>
      <c r="AB336" s="2" t="n">
        <f aca="false">IFERROR(VLOOKUP(R336,INDICE!$I$2:$J$999,2,0),"VERBA NOVA")</f>
        <v>9005</v>
      </c>
    </row>
    <row r="337" customFormat="false" ht="14.65" hidden="false" customHeight="false" outlineLevel="0" collapsed="false">
      <c r="A337" s="2" t="s">
        <v>293</v>
      </c>
      <c r="B337" s="2" t="n">
        <v>713</v>
      </c>
      <c r="C337" s="1" t="s">
        <v>468</v>
      </c>
      <c r="D337" s="2" t="n">
        <v>10</v>
      </c>
      <c r="E337" s="2" t="n">
        <v>5152.44</v>
      </c>
      <c r="F337" s="2" t="s">
        <v>16</v>
      </c>
      <c r="G337" s="5" t="s">
        <v>33</v>
      </c>
      <c r="H337" s="54" t="n">
        <v>45282</v>
      </c>
      <c r="I337" s="2" t="n">
        <v>24</v>
      </c>
      <c r="J337" s="2" t="s">
        <v>685</v>
      </c>
      <c r="K337" s="2" t="str">
        <f aca="false">A337</f>
        <v>D</v>
      </c>
      <c r="L337" s="2" t="n">
        <f aca="false">B337</f>
        <v>713</v>
      </c>
      <c r="M337" s="14" t="str">
        <f aca="false">C337</f>
        <v>SEGURO CAPEMI</v>
      </c>
      <c r="N337" s="14" t="str">
        <f aca="false">W337</f>
        <v>713 - SEGURO CAPEMI</v>
      </c>
      <c r="P337" s="2" t="str">
        <f aca="false">Y337</f>
        <v>CONSIGNAÇÃO</v>
      </c>
      <c r="Q337" s="2" t="str">
        <f aca="false">Z337</f>
        <v>2.1.8.8.1.99.15</v>
      </c>
      <c r="R337" s="5" t="str">
        <f aca="false">G337</f>
        <v>INATIVOS E PENSIONISTAS SISTEMA PREVIDENCIÁRIO</v>
      </c>
      <c r="S337" s="2" t="str">
        <f aca="false">F337</f>
        <v>APO</v>
      </c>
      <c r="T337" s="56" t="n">
        <f aca="false">AA337</f>
        <v>-5152.44</v>
      </c>
      <c r="U337" s="57" t="n">
        <f aca="false">E337</f>
        <v>5152.44</v>
      </c>
      <c r="V337" s="2" t="s">
        <v>686</v>
      </c>
      <c r="W337" s="14" t="str">
        <f aca="false">CONCATENATE(L337,V337,M337)</f>
        <v>713 - SEGURO CAPEMI</v>
      </c>
      <c r="X337" s="24" t="n">
        <v>713</v>
      </c>
      <c r="Y337" s="2" t="str">
        <f aca="false">IFERROR(VLOOKUP(X337,INDICE!$A$2:$H$999,6,0),"VERBA NOVA")</f>
        <v>CONSIGNAÇÃO</v>
      </c>
      <c r="Z337" s="2" t="str">
        <f aca="false">IFERROR(VLOOKUP(X337,INDICE!$A$2:$H$999,7,0),"VERBA NOVA")</f>
        <v>2.1.8.8.1.99.15</v>
      </c>
      <c r="AA337" s="13" t="n">
        <f aca="false">IF(K337="P",U337*1,U337*-1)</f>
        <v>-5152.44</v>
      </c>
      <c r="AB337" s="2" t="n">
        <f aca="false">IFERROR(VLOOKUP(R337,INDICE!$I$2:$J$999,2,0),"VERBA NOVA")</f>
        <v>9005</v>
      </c>
    </row>
    <row r="338" customFormat="false" ht="14.65" hidden="false" customHeight="false" outlineLevel="0" collapsed="false">
      <c r="A338" s="2" t="s">
        <v>293</v>
      </c>
      <c r="B338" s="2" t="n">
        <v>717</v>
      </c>
      <c r="C338" s="1" t="s">
        <v>474</v>
      </c>
      <c r="D338" s="2" t="n">
        <v>2</v>
      </c>
      <c r="E338" s="2" t="n">
        <v>117.61</v>
      </c>
      <c r="F338" s="2" t="s">
        <v>16</v>
      </c>
      <c r="G338" s="5" t="s">
        <v>33</v>
      </c>
      <c r="H338" s="54" t="n">
        <v>45282</v>
      </c>
      <c r="I338" s="2" t="n">
        <v>24</v>
      </c>
      <c r="J338" s="2" t="s">
        <v>685</v>
      </c>
      <c r="K338" s="2" t="str">
        <f aca="false">A338</f>
        <v>D</v>
      </c>
      <c r="L338" s="2" t="n">
        <f aca="false">B338</f>
        <v>717</v>
      </c>
      <c r="M338" s="14" t="str">
        <f aca="false">C338</f>
        <v>PREVIMIL SEGUROS</v>
      </c>
      <c r="N338" s="14" t="str">
        <f aca="false">W338</f>
        <v>717 - PREVIMIL SEGUROS</v>
      </c>
      <c r="P338" s="2" t="str">
        <f aca="false">Y338</f>
        <v>CONSIGNAÇÃO</v>
      </c>
      <c r="Q338" s="2" t="str">
        <f aca="false">Z338</f>
        <v>2.1.8.8.1.99.05</v>
      </c>
      <c r="R338" s="5" t="str">
        <f aca="false">G338</f>
        <v>INATIVOS E PENSIONISTAS SISTEMA PREVIDENCIÁRIO</v>
      </c>
      <c r="S338" s="2" t="str">
        <f aca="false">F338</f>
        <v>APO</v>
      </c>
      <c r="T338" s="56" t="n">
        <f aca="false">AA338</f>
        <v>-117.61</v>
      </c>
      <c r="U338" s="57" t="n">
        <f aca="false">E338</f>
        <v>117.61</v>
      </c>
      <c r="V338" s="2" t="s">
        <v>686</v>
      </c>
      <c r="W338" s="14" t="str">
        <f aca="false">CONCATENATE(L338,V338,M338)</f>
        <v>717 - PREVIMIL SEGUROS</v>
      </c>
      <c r="X338" s="24" t="n">
        <v>717</v>
      </c>
      <c r="Y338" s="2" t="str">
        <f aca="false">IFERROR(VLOOKUP(X338,INDICE!$A$2:$H$999,6,0),"VERBA NOVA")</f>
        <v>CONSIGNAÇÃO</v>
      </c>
      <c r="Z338" s="2" t="str">
        <f aca="false">IFERROR(VLOOKUP(X338,INDICE!$A$2:$H$999,7,0),"VERBA NOVA")</f>
        <v>2.1.8.8.1.99.05</v>
      </c>
      <c r="AA338" s="13" t="n">
        <f aca="false">IF(K338="P",U338*1,U338*-1)</f>
        <v>-117.61</v>
      </c>
      <c r="AB338" s="2" t="n">
        <f aca="false">IFERROR(VLOOKUP(R338,INDICE!$I$2:$J$999,2,0),"VERBA NOVA")</f>
        <v>9005</v>
      </c>
    </row>
    <row r="339" customFormat="false" ht="14.65" hidden="false" customHeight="false" outlineLevel="0" collapsed="false">
      <c r="A339" s="2" t="s">
        <v>293</v>
      </c>
      <c r="B339" s="2" t="n">
        <v>727</v>
      </c>
      <c r="C339" s="1" t="s">
        <v>482</v>
      </c>
      <c r="D339" s="2" t="n">
        <v>5</v>
      </c>
      <c r="E339" s="2" t="n">
        <v>8587.56</v>
      </c>
      <c r="F339" s="2" t="s">
        <v>16</v>
      </c>
      <c r="G339" s="5" t="s">
        <v>33</v>
      </c>
      <c r="H339" s="54" t="n">
        <v>45282</v>
      </c>
      <c r="I339" s="2" t="n">
        <v>24</v>
      </c>
      <c r="J339" s="2" t="s">
        <v>685</v>
      </c>
      <c r="K339" s="2" t="str">
        <f aca="false">A339</f>
        <v>D</v>
      </c>
      <c r="L339" s="2" t="n">
        <f aca="false">B339</f>
        <v>727</v>
      </c>
      <c r="M339" s="14" t="str">
        <f aca="false">C339</f>
        <v>SEG GBOEX</v>
      </c>
      <c r="N339" s="14" t="str">
        <f aca="false">W339</f>
        <v>727 - SEG GBOEX</v>
      </c>
      <c r="P339" s="2" t="str">
        <f aca="false">Y339</f>
        <v>CONSIGNAÇÃO</v>
      </c>
      <c r="Q339" s="2" t="str">
        <f aca="false">Z339</f>
        <v>2.1.8.8.1.12.09</v>
      </c>
      <c r="R339" s="5" t="str">
        <f aca="false">G339</f>
        <v>INATIVOS E PENSIONISTAS SISTEMA PREVIDENCIÁRIO</v>
      </c>
      <c r="S339" s="2" t="str">
        <f aca="false">F339</f>
        <v>APO</v>
      </c>
      <c r="T339" s="56" t="n">
        <f aca="false">AA339</f>
        <v>-8587.56</v>
      </c>
      <c r="U339" s="57" t="n">
        <f aca="false">E339</f>
        <v>8587.56</v>
      </c>
      <c r="V339" s="2" t="s">
        <v>686</v>
      </c>
      <c r="W339" s="14" t="str">
        <f aca="false">CONCATENATE(L339,V339,M339)</f>
        <v>727 - SEG GBOEX</v>
      </c>
      <c r="X339" s="24" t="n">
        <v>727</v>
      </c>
      <c r="Y339" s="2" t="str">
        <f aca="false">IFERROR(VLOOKUP(X339,INDICE!$A$2:$H$999,6,0),"VERBA NOVA")</f>
        <v>CONSIGNAÇÃO</v>
      </c>
      <c r="Z339" s="2" t="str">
        <f aca="false">IFERROR(VLOOKUP(X339,INDICE!$A$2:$H$999,7,0),"VERBA NOVA")</f>
        <v>2.1.8.8.1.12.09</v>
      </c>
      <c r="AA339" s="13" t="n">
        <f aca="false">IF(K339="P",U339*1,U339*-1)</f>
        <v>-8587.56</v>
      </c>
      <c r="AB339" s="2" t="n">
        <f aca="false">IFERROR(VLOOKUP(R339,INDICE!$I$2:$J$999,2,0),"VERBA NOVA")</f>
        <v>9005</v>
      </c>
    </row>
    <row r="340" customFormat="false" ht="14.65" hidden="false" customHeight="false" outlineLevel="0" collapsed="false">
      <c r="A340" s="2" t="s">
        <v>293</v>
      </c>
      <c r="B340" s="2" t="n">
        <v>734</v>
      </c>
      <c r="C340" s="1" t="s">
        <v>493</v>
      </c>
      <c r="D340" s="2" t="n">
        <v>15</v>
      </c>
      <c r="E340" s="2" t="n">
        <v>986.82</v>
      </c>
      <c r="F340" s="2" t="s">
        <v>16</v>
      </c>
      <c r="G340" s="5" t="s">
        <v>33</v>
      </c>
      <c r="H340" s="54" t="n">
        <v>45282</v>
      </c>
      <c r="I340" s="2" t="n">
        <v>24</v>
      </c>
      <c r="J340" s="2" t="s">
        <v>685</v>
      </c>
      <c r="K340" s="2" t="str">
        <f aca="false">A340</f>
        <v>D</v>
      </c>
      <c r="L340" s="2" t="n">
        <f aca="false">B340</f>
        <v>734</v>
      </c>
      <c r="M340" s="14" t="str">
        <f aca="false">C340</f>
        <v>CLUBE SULAMERICANO</v>
      </c>
      <c r="N340" s="14" t="str">
        <f aca="false">W340</f>
        <v>734 - CLUBE SULAMERICANO</v>
      </c>
      <c r="P340" s="2" t="str">
        <f aca="false">Y340</f>
        <v>CONSIGNAÇÃO</v>
      </c>
      <c r="Q340" s="2" t="str">
        <f aca="false">Z340</f>
        <v>2.1.8.8.1.14.10</v>
      </c>
      <c r="R340" s="5" t="str">
        <f aca="false">G340</f>
        <v>INATIVOS E PENSIONISTAS SISTEMA PREVIDENCIÁRIO</v>
      </c>
      <c r="S340" s="2" t="str">
        <f aca="false">F340</f>
        <v>APO</v>
      </c>
      <c r="T340" s="56" t="n">
        <f aca="false">AA340</f>
        <v>-986.82</v>
      </c>
      <c r="U340" s="57" t="n">
        <f aca="false">E340</f>
        <v>986.82</v>
      </c>
      <c r="V340" s="2" t="s">
        <v>686</v>
      </c>
      <c r="W340" s="14" t="str">
        <f aca="false">CONCATENATE(L340,V340,M340)</f>
        <v>734 - CLUBE SULAMERICANO</v>
      </c>
      <c r="X340" s="24" t="n">
        <v>734</v>
      </c>
      <c r="Y340" s="2" t="str">
        <f aca="false">IFERROR(VLOOKUP(X340,INDICE!$A$2:$H$999,6,0),"VERBA NOVA")</f>
        <v>CONSIGNAÇÃO</v>
      </c>
      <c r="Z340" s="2" t="str">
        <f aca="false">IFERROR(VLOOKUP(X340,INDICE!$A$2:$H$999,7,0),"VERBA NOVA")</f>
        <v>2.1.8.8.1.14.10</v>
      </c>
      <c r="AA340" s="13" t="n">
        <f aca="false">IF(K340="P",U340*1,U340*-1)</f>
        <v>-986.82</v>
      </c>
      <c r="AB340" s="2" t="n">
        <f aca="false">IFERROR(VLOOKUP(R340,INDICE!$I$2:$J$999,2,0),"VERBA NOVA")</f>
        <v>9005</v>
      </c>
    </row>
    <row r="341" customFormat="false" ht="14.65" hidden="false" customHeight="false" outlineLevel="0" collapsed="false">
      <c r="A341" s="2" t="s">
        <v>293</v>
      </c>
      <c r="B341" s="2" t="n">
        <v>745</v>
      </c>
      <c r="C341" s="1" t="s">
        <v>663</v>
      </c>
      <c r="D341" s="2" t="n">
        <v>66</v>
      </c>
      <c r="E341" s="2" t="n">
        <v>1320</v>
      </c>
      <c r="F341" s="2" t="s">
        <v>16</v>
      </c>
      <c r="G341" s="5" t="s">
        <v>33</v>
      </c>
      <c r="H341" s="54" t="n">
        <v>45282</v>
      </c>
      <c r="I341" s="2" t="n">
        <v>24</v>
      </c>
      <c r="J341" s="2" t="s">
        <v>685</v>
      </c>
      <c r="K341" s="2" t="str">
        <f aca="false">A341</f>
        <v>D</v>
      </c>
      <c r="L341" s="2" t="n">
        <f aca="false">B341</f>
        <v>745</v>
      </c>
      <c r="M341" s="14" t="str">
        <f aca="false">C341</f>
        <v>AFREM PECULIO</v>
      </c>
      <c r="N341" s="14" t="str">
        <f aca="false">W341</f>
        <v>745 - AFREM PECULIO</v>
      </c>
      <c r="P341" s="2" t="str">
        <f aca="false">Y341</f>
        <v>CONSIGNAÇÃO</v>
      </c>
      <c r="Q341" s="2" t="str">
        <f aca="false">Z341</f>
        <v>2.1.8.8.1.12.07</v>
      </c>
      <c r="R341" s="5" t="str">
        <f aca="false">G341</f>
        <v>INATIVOS E PENSIONISTAS SISTEMA PREVIDENCIÁRIO</v>
      </c>
      <c r="S341" s="2" t="str">
        <f aca="false">F341</f>
        <v>APO</v>
      </c>
      <c r="T341" s="56" t="n">
        <f aca="false">AA341</f>
        <v>-1320</v>
      </c>
      <c r="U341" s="57" t="n">
        <f aca="false">E341</f>
        <v>1320</v>
      </c>
      <c r="V341" s="2" t="s">
        <v>686</v>
      </c>
      <c r="W341" s="14" t="str">
        <f aca="false">CONCATENATE(L341,V341,M341)</f>
        <v>745 - AFREM PECULIO</v>
      </c>
      <c r="X341" s="24" t="n">
        <v>745</v>
      </c>
      <c r="Y341" s="2" t="str">
        <f aca="false">IFERROR(VLOOKUP(X341,INDICE!$A$2:$H$999,6,0),"VERBA NOVA")</f>
        <v>CONSIGNAÇÃO</v>
      </c>
      <c r="Z341" s="2" t="str">
        <f aca="false">IFERROR(VLOOKUP(X341,INDICE!$A$2:$H$999,7,0),"VERBA NOVA")</f>
        <v>2.1.8.8.1.12.07</v>
      </c>
      <c r="AA341" s="13" t="n">
        <f aca="false">IF(K341="P",U341*1,U341*-1)</f>
        <v>-1320</v>
      </c>
      <c r="AB341" s="2" t="n">
        <f aca="false">IFERROR(VLOOKUP(R341,INDICE!$I$2:$J$999,2,0),"VERBA NOVA")</f>
        <v>9005</v>
      </c>
    </row>
    <row r="342" customFormat="false" ht="14.65" hidden="false" customHeight="false" outlineLevel="0" collapsed="false">
      <c r="A342" s="2" t="s">
        <v>293</v>
      </c>
      <c r="B342" s="2" t="n">
        <v>758</v>
      </c>
      <c r="C342" s="1" t="s">
        <v>745</v>
      </c>
      <c r="D342" s="2" t="n">
        <v>4</v>
      </c>
      <c r="E342" s="2" t="n">
        <v>800</v>
      </c>
      <c r="F342" s="2" t="s">
        <v>16</v>
      </c>
      <c r="G342" s="5" t="s">
        <v>33</v>
      </c>
      <c r="H342" s="54" t="n">
        <v>45282</v>
      </c>
      <c r="I342" s="2" t="n">
        <v>24</v>
      </c>
      <c r="J342" s="2" t="s">
        <v>685</v>
      </c>
      <c r="K342" s="2" t="str">
        <f aca="false">A342</f>
        <v>D</v>
      </c>
      <c r="L342" s="2" t="n">
        <f aca="false">B342</f>
        <v>758</v>
      </c>
      <c r="M342" s="14" t="str">
        <f aca="false">C342</f>
        <v>ASS PROC JUDICIAIS</v>
      </c>
      <c r="N342" s="14" t="str">
        <f aca="false">W342</f>
        <v>758 - ASS PROC JUDICIAIS</v>
      </c>
      <c r="P342" s="2" t="str">
        <f aca="false">Y342</f>
        <v>CONSIGNAÇÃO</v>
      </c>
      <c r="Q342" s="2" t="str">
        <f aca="false">Z342</f>
        <v>2.1.8.8.1.12.18</v>
      </c>
      <c r="R342" s="5" t="str">
        <f aca="false">G342</f>
        <v>INATIVOS E PENSIONISTAS SISTEMA PREVIDENCIÁRIO</v>
      </c>
      <c r="S342" s="2" t="str">
        <f aca="false">F342</f>
        <v>APO</v>
      </c>
      <c r="T342" s="56" t="n">
        <f aca="false">AA342</f>
        <v>-800</v>
      </c>
      <c r="U342" s="57" t="n">
        <f aca="false">E342</f>
        <v>800</v>
      </c>
      <c r="V342" s="2" t="s">
        <v>686</v>
      </c>
      <c r="W342" s="14" t="str">
        <f aca="false">CONCATENATE(L342,V342,M342)</f>
        <v>758 - ASS PROC JUDICIAIS</v>
      </c>
      <c r="X342" s="24" t="n">
        <v>758</v>
      </c>
      <c r="Y342" s="2" t="str">
        <f aca="false">IFERROR(VLOOKUP(X342,INDICE!$A$2:$H$999,6,0),"VERBA NOVA")</f>
        <v>CONSIGNAÇÃO</v>
      </c>
      <c r="Z342" s="2" t="str">
        <f aca="false">IFERROR(VLOOKUP(X342,INDICE!$A$2:$H$999,7,0),"VERBA NOVA")</f>
        <v>2.1.8.8.1.12.18</v>
      </c>
      <c r="AA342" s="13" t="n">
        <f aca="false">IF(K342="P",U342*1,U342*-1)</f>
        <v>-800</v>
      </c>
      <c r="AB342" s="2" t="n">
        <f aca="false">IFERROR(VLOOKUP(R342,INDICE!$I$2:$J$999,2,0),"VERBA NOVA")</f>
        <v>9005</v>
      </c>
    </row>
    <row r="343" customFormat="false" ht="14.65" hidden="false" customHeight="false" outlineLevel="0" collapsed="false">
      <c r="A343" s="2" t="s">
        <v>293</v>
      </c>
      <c r="B343" s="2" t="n">
        <v>761</v>
      </c>
      <c r="C343" s="1" t="s">
        <v>508</v>
      </c>
      <c r="D343" s="2" t="n">
        <v>2</v>
      </c>
      <c r="E343" s="2" t="n">
        <v>253.15</v>
      </c>
      <c r="F343" s="2" t="s">
        <v>16</v>
      </c>
      <c r="G343" s="5" t="s">
        <v>33</v>
      </c>
      <c r="H343" s="54" t="n">
        <v>45282</v>
      </c>
      <c r="I343" s="2" t="n">
        <v>24</v>
      </c>
      <c r="J343" s="2" t="s">
        <v>685</v>
      </c>
      <c r="K343" s="2" t="str">
        <f aca="false">A343</f>
        <v>D</v>
      </c>
      <c r="L343" s="2" t="n">
        <f aca="false">B343</f>
        <v>761</v>
      </c>
      <c r="M343" s="14" t="str">
        <f aca="false">C343</f>
        <v>ATM DIAGNOSTICO</v>
      </c>
      <c r="N343" s="14" t="str">
        <f aca="false">W343</f>
        <v>761 - ATM DIAGNOSTICO</v>
      </c>
      <c r="P343" s="2" t="str">
        <f aca="false">Y343</f>
        <v>CONSIGNAÇÃO</v>
      </c>
      <c r="Q343" s="2" t="str">
        <f aca="false">Z343</f>
        <v>2.1.8.8.1.18.03</v>
      </c>
      <c r="R343" s="5" t="str">
        <f aca="false">G343</f>
        <v>INATIVOS E PENSIONISTAS SISTEMA PREVIDENCIÁRIO</v>
      </c>
      <c r="S343" s="2" t="str">
        <f aca="false">F343</f>
        <v>APO</v>
      </c>
      <c r="T343" s="56" t="n">
        <f aca="false">AA343</f>
        <v>-253.15</v>
      </c>
      <c r="U343" s="57" t="n">
        <f aca="false">E343</f>
        <v>253.15</v>
      </c>
      <c r="V343" s="2" t="s">
        <v>686</v>
      </c>
      <c r="W343" s="14" t="str">
        <f aca="false">CONCATENATE(L343,V343,M343)</f>
        <v>761 - ATM DIAGNOSTICO</v>
      </c>
      <c r="X343" s="24" t="n">
        <v>761</v>
      </c>
      <c r="Y343" s="2" t="str">
        <f aca="false">IFERROR(VLOOKUP(X343,INDICE!$A$2:$H$999,6,0),"VERBA NOVA")</f>
        <v>CONSIGNAÇÃO</v>
      </c>
      <c r="Z343" s="2" t="str">
        <f aca="false">IFERROR(VLOOKUP(X343,INDICE!$A$2:$H$999,7,0),"VERBA NOVA")</f>
        <v>2.1.8.8.1.18.03</v>
      </c>
      <c r="AA343" s="13" t="n">
        <f aca="false">IF(K343="P",U343*1,U343*-1)</f>
        <v>-253.15</v>
      </c>
      <c r="AB343" s="2" t="n">
        <f aca="false">IFERROR(VLOOKUP(R343,INDICE!$I$2:$J$999,2,0),"VERBA NOVA")</f>
        <v>9005</v>
      </c>
    </row>
    <row r="344" customFormat="false" ht="14.65" hidden="false" customHeight="false" outlineLevel="0" collapsed="false">
      <c r="A344" s="2" t="s">
        <v>293</v>
      </c>
      <c r="B344" s="2" t="n">
        <v>774</v>
      </c>
      <c r="C344" s="1" t="s">
        <v>516</v>
      </c>
      <c r="D344" s="2" t="n">
        <v>21</v>
      </c>
      <c r="E344" s="2" t="n">
        <v>2594.43</v>
      </c>
      <c r="F344" s="2" t="s">
        <v>16</v>
      </c>
      <c r="G344" s="5" t="s">
        <v>33</v>
      </c>
      <c r="H344" s="54" t="n">
        <v>45282</v>
      </c>
      <c r="I344" s="2" t="n">
        <v>24</v>
      </c>
      <c r="J344" s="2" t="s">
        <v>685</v>
      </c>
      <c r="K344" s="2" t="str">
        <f aca="false">A344</f>
        <v>D</v>
      </c>
      <c r="L344" s="2" t="n">
        <f aca="false">B344</f>
        <v>774</v>
      </c>
      <c r="M344" s="14" t="str">
        <f aca="false">C344</f>
        <v>CARTAO BONSUCESSO</v>
      </c>
      <c r="N344" s="14" t="str">
        <f aca="false">W344</f>
        <v>774 - CARTAO BONSUCESSO</v>
      </c>
      <c r="P344" s="2" t="str">
        <f aca="false">Y344</f>
        <v>CONSIGNAÇÃO</v>
      </c>
      <c r="Q344" s="2" t="str">
        <f aca="false">Z344</f>
        <v>2.1.8.8.1.10.32</v>
      </c>
      <c r="R344" s="5" t="str">
        <f aca="false">G344</f>
        <v>INATIVOS E PENSIONISTAS SISTEMA PREVIDENCIÁRIO</v>
      </c>
      <c r="S344" s="2" t="str">
        <f aca="false">F344</f>
        <v>APO</v>
      </c>
      <c r="T344" s="56" t="n">
        <f aca="false">AA344</f>
        <v>-2594.43</v>
      </c>
      <c r="U344" s="57" t="n">
        <f aca="false">E344</f>
        <v>2594.43</v>
      </c>
      <c r="V344" s="2" t="s">
        <v>686</v>
      </c>
      <c r="W344" s="14" t="str">
        <f aca="false">CONCATENATE(L344,V344,M344)</f>
        <v>774 - CARTAO BONSUCESSO</v>
      </c>
      <c r="X344" s="24" t="n">
        <v>774</v>
      </c>
      <c r="Y344" s="2" t="str">
        <f aca="false">IFERROR(VLOOKUP(X344,INDICE!$A$2:$H$999,6,0),"VERBA NOVA")</f>
        <v>CONSIGNAÇÃO</v>
      </c>
      <c r="Z344" s="2" t="str">
        <f aca="false">IFERROR(VLOOKUP(X344,INDICE!$A$2:$H$999,7,0),"VERBA NOVA")</f>
        <v>2.1.8.8.1.10.32</v>
      </c>
      <c r="AA344" s="13" t="n">
        <f aca="false">IF(K344="P",U344*1,U344*-1)</f>
        <v>-2594.43</v>
      </c>
      <c r="AB344" s="2" t="n">
        <f aca="false">IFERROR(VLOOKUP(R344,INDICE!$I$2:$J$999,2,0),"VERBA NOVA")</f>
        <v>9005</v>
      </c>
    </row>
    <row r="345" customFormat="false" ht="14.65" hidden="false" customHeight="false" outlineLevel="0" collapsed="false">
      <c r="A345" s="2" t="s">
        <v>293</v>
      </c>
      <c r="B345" s="2" t="n">
        <v>779</v>
      </c>
      <c r="C345" s="1" t="s">
        <v>519</v>
      </c>
      <c r="D345" s="2" t="n">
        <v>1</v>
      </c>
      <c r="E345" s="2" t="n">
        <v>99.94</v>
      </c>
      <c r="F345" s="2" t="s">
        <v>16</v>
      </c>
      <c r="G345" s="5" t="s">
        <v>33</v>
      </c>
      <c r="H345" s="54" t="n">
        <v>45282</v>
      </c>
      <c r="I345" s="2" t="n">
        <v>24</v>
      </c>
      <c r="J345" s="2" t="s">
        <v>685</v>
      </c>
      <c r="K345" s="2" t="str">
        <f aca="false">A345</f>
        <v>D</v>
      </c>
      <c r="L345" s="2" t="n">
        <f aca="false">B345</f>
        <v>779</v>
      </c>
      <c r="M345" s="14" t="str">
        <f aca="false">C345</f>
        <v>DIFERENCA SAUDE RECIFE</v>
      </c>
      <c r="N345" s="14" t="str">
        <f aca="false">W345</f>
        <v>779 - DIFERENCA SAUDE RECIFE</v>
      </c>
      <c r="P345" s="2" t="str">
        <f aca="false">Y345</f>
        <v>CONSIGNAÇÃO</v>
      </c>
      <c r="Q345" s="2" t="str">
        <f aca="false">Z345</f>
        <v>2.1.8.8.1.18.07</v>
      </c>
      <c r="R345" s="5" t="str">
        <f aca="false">G345</f>
        <v>INATIVOS E PENSIONISTAS SISTEMA PREVIDENCIÁRIO</v>
      </c>
      <c r="S345" s="2" t="str">
        <f aca="false">F345</f>
        <v>APO</v>
      </c>
      <c r="T345" s="56" t="n">
        <f aca="false">AA345</f>
        <v>-99.94</v>
      </c>
      <c r="U345" s="57" t="n">
        <f aca="false">E345</f>
        <v>99.94</v>
      </c>
      <c r="V345" s="2" t="s">
        <v>686</v>
      </c>
      <c r="W345" s="14" t="str">
        <f aca="false">CONCATENATE(L345,V345,M345)</f>
        <v>779 - DIFERENCA SAUDE RECIFE</v>
      </c>
      <c r="X345" s="24" t="n">
        <v>779</v>
      </c>
      <c r="Y345" s="2" t="str">
        <f aca="false">IFERROR(VLOOKUP(X345,INDICE!$A$2:$H$999,6,0),"VERBA NOVA")</f>
        <v>CONSIGNAÇÃO</v>
      </c>
      <c r="Z345" s="2" t="str">
        <f aca="false">IFERROR(VLOOKUP(X345,INDICE!$A$2:$H$999,7,0),"VERBA NOVA")</f>
        <v>2.1.8.8.1.18.07</v>
      </c>
      <c r="AA345" s="13" t="n">
        <f aca="false">IF(K345="P",U345*1,U345*-1)</f>
        <v>-99.94</v>
      </c>
      <c r="AB345" s="2" t="n">
        <f aca="false">IFERROR(VLOOKUP(R345,INDICE!$I$2:$J$999,2,0),"VERBA NOVA")</f>
        <v>9005</v>
      </c>
    </row>
    <row r="346" customFormat="false" ht="14.65" hidden="false" customHeight="false" outlineLevel="0" collapsed="false">
      <c r="A346" s="2" t="s">
        <v>293</v>
      </c>
      <c r="B346" s="2" t="n">
        <v>795</v>
      </c>
      <c r="C346" s="1" t="s">
        <v>528</v>
      </c>
      <c r="D346" s="2" t="n">
        <v>14</v>
      </c>
      <c r="E346" s="2" t="n">
        <v>1218.14</v>
      </c>
      <c r="F346" s="2" t="s">
        <v>16</v>
      </c>
      <c r="G346" s="5" t="s">
        <v>33</v>
      </c>
      <c r="H346" s="54" t="n">
        <v>45282</v>
      </c>
      <c r="I346" s="2" t="n">
        <v>24</v>
      </c>
      <c r="J346" s="2" t="s">
        <v>685</v>
      </c>
      <c r="K346" s="2" t="str">
        <f aca="false">A346</f>
        <v>D</v>
      </c>
      <c r="L346" s="2" t="n">
        <f aca="false">B346</f>
        <v>795</v>
      </c>
      <c r="M346" s="14" t="str">
        <f aca="false">C346</f>
        <v>EMP PANAMERICANO</v>
      </c>
      <c r="N346" s="14" t="str">
        <f aca="false">W346</f>
        <v>795 - EMP PANAMERICANO</v>
      </c>
      <c r="P346" s="2" t="str">
        <f aca="false">Y346</f>
        <v>CONSIGNAÇÃO</v>
      </c>
      <c r="Q346" s="2" t="str">
        <f aca="false">Z346</f>
        <v>2.1.8.8.1.10.11</v>
      </c>
      <c r="R346" s="5" t="str">
        <f aca="false">G346</f>
        <v>INATIVOS E PENSIONISTAS SISTEMA PREVIDENCIÁRIO</v>
      </c>
      <c r="S346" s="2" t="str">
        <f aca="false">F346</f>
        <v>APO</v>
      </c>
      <c r="T346" s="56" t="n">
        <f aca="false">AA346</f>
        <v>-1218.14</v>
      </c>
      <c r="U346" s="57" t="n">
        <f aca="false">E346</f>
        <v>1218.14</v>
      </c>
      <c r="V346" s="2" t="s">
        <v>686</v>
      </c>
      <c r="W346" s="14" t="str">
        <f aca="false">CONCATENATE(L346,V346,M346)</f>
        <v>795 - EMP PANAMERICANO</v>
      </c>
      <c r="X346" s="24" t="n">
        <v>795</v>
      </c>
      <c r="Y346" s="2" t="str">
        <f aca="false">IFERROR(VLOOKUP(X346,INDICE!$A$2:$H$999,6,0),"VERBA NOVA")</f>
        <v>CONSIGNAÇÃO</v>
      </c>
      <c r="Z346" s="2" t="str">
        <f aca="false">IFERROR(VLOOKUP(X346,INDICE!$A$2:$H$999,7,0),"VERBA NOVA")</f>
        <v>2.1.8.8.1.10.11</v>
      </c>
      <c r="AA346" s="13" t="n">
        <f aca="false">IF(K346="P",U346*1,U346*-1)</f>
        <v>-1218.14</v>
      </c>
      <c r="AB346" s="2" t="n">
        <f aca="false">IFERROR(VLOOKUP(R346,INDICE!$I$2:$J$999,2,0),"VERBA NOVA")</f>
        <v>9005</v>
      </c>
    </row>
    <row r="347" customFormat="false" ht="14.65" hidden="false" customHeight="false" outlineLevel="0" collapsed="false">
      <c r="A347" s="2" t="s">
        <v>11</v>
      </c>
      <c r="B347" s="2" t="n">
        <v>6</v>
      </c>
      <c r="C347" s="1" t="s">
        <v>25</v>
      </c>
      <c r="D347" s="2" t="n">
        <v>4</v>
      </c>
      <c r="E347" s="2" t="n">
        <v>34512</v>
      </c>
      <c r="F347" s="2" t="s">
        <v>133</v>
      </c>
      <c r="G347" s="5" t="s">
        <v>33</v>
      </c>
      <c r="H347" s="54" t="n">
        <v>45282</v>
      </c>
      <c r="I347" s="2" t="n">
        <v>24</v>
      </c>
      <c r="J347" s="2" t="s">
        <v>685</v>
      </c>
      <c r="K347" s="2" t="str">
        <f aca="false">A347</f>
        <v>P</v>
      </c>
      <c r="L347" s="2" t="n">
        <f aca="false">B347</f>
        <v>6</v>
      </c>
      <c r="M347" s="14" t="str">
        <f aca="false">C347</f>
        <v>VERBA HONOR ATIVID JURID</v>
      </c>
      <c r="N347" s="14" t="str">
        <f aca="false">W347</f>
        <v>6 - VERBA HONOR ATIVID JURID</v>
      </c>
      <c r="O347" s="2" t="n">
        <f aca="false">AB347</f>
        <v>9005</v>
      </c>
      <c r="P347" s="2" t="str">
        <f aca="false">Y347</f>
        <v>3.1.90.03</v>
      </c>
      <c r="Q347" s="2" t="str">
        <f aca="false">Z347</f>
        <v>3.1.90.03.51</v>
      </c>
      <c r="R347" s="5" t="str">
        <f aca="false">G347</f>
        <v>INATIVOS E PENSIONISTAS SISTEMA PREVIDENCIÁRIO</v>
      </c>
      <c r="S347" s="2" t="str">
        <f aca="false">F347</f>
        <v>PPR</v>
      </c>
      <c r="T347" s="56" t="n">
        <f aca="false">AA347</f>
        <v>34512</v>
      </c>
      <c r="U347" s="57" t="n">
        <f aca="false">E347</f>
        <v>34512</v>
      </c>
      <c r="V347" s="2" t="s">
        <v>686</v>
      </c>
      <c r="W347" s="14" t="str">
        <f aca="false">CONCATENATE(L347,V347,M347)</f>
        <v>6 - VERBA HONOR ATIVID JURID</v>
      </c>
      <c r="X347" s="24" t="s">
        <v>540</v>
      </c>
      <c r="Y347" s="2" t="str">
        <f aca="false">IFERROR(VLOOKUP(X347,INDICE!$A$2:$H$999,6,0),"VERBA NOVA")</f>
        <v>3.1.90.03</v>
      </c>
      <c r="Z347" s="2" t="str">
        <f aca="false">IFERROR(VLOOKUP(X347,INDICE!$A$2:$H$999,7,0),"VERBA NOVA")</f>
        <v>3.1.90.03.51</v>
      </c>
      <c r="AA347" s="13" t="n">
        <f aca="false">IF(K347="P",U347*1,U347*-1)</f>
        <v>34512</v>
      </c>
      <c r="AB347" s="2" t="n">
        <f aca="false">IFERROR(VLOOKUP(R347,INDICE!$I$2:$J$999,2,0),"VERBA NOVA")</f>
        <v>9005</v>
      </c>
    </row>
    <row r="348" customFormat="false" ht="14.65" hidden="false" customHeight="false" outlineLevel="0" collapsed="false">
      <c r="A348" s="2" t="s">
        <v>11</v>
      </c>
      <c r="B348" s="2" t="n">
        <v>88</v>
      </c>
      <c r="C348" s="1" t="s">
        <v>746</v>
      </c>
      <c r="D348" s="2" t="n">
        <v>2</v>
      </c>
      <c r="E348" s="2" t="n">
        <v>131.62</v>
      </c>
      <c r="F348" s="2" t="s">
        <v>133</v>
      </c>
      <c r="G348" s="5" t="s">
        <v>33</v>
      </c>
      <c r="H348" s="54" t="n">
        <v>45282</v>
      </c>
      <c r="I348" s="2" t="n">
        <v>24</v>
      </c>
      <c r="J348" s="2" t="s">
        <v>685</v>
      </c>
      <c r="K348" s="2" t="str">
        <f aca="false">A348</f>
        <v>P</v>
      </c>
      <c r="L348" s="2" t="n">
        <f aca="false">B348</f>
        <v>88</v>
      </c>
      <c r="M348" s="14" t="str">
        <f aca="false">C348</f>
        <v>COMPLEM REMUNER EC 70 12</v>
      </c>
      <c r="N348" s="14" t="str">
        <f aca="false">W348</f>
        <v>88 - COMPLEM REMUNER EC 70 12</v>
      </c>
      <c r="O348" s="2" t="n">
        <f aca="false">AB348</f>
        <v>9005</v>
      </c>
      <c r="P348" s="2" t="str">
        <f aca="false">Y348</f>
        <v>3.1.90.03</v>
      </c>
      <c r="Q348" s="2" t="str">
        <f aca="false">Z348</f>
        <v>3.1.90.03.01</v>
      </c>
      <c r="R348" s="5" t="str">
        <f aca="false">G348</f>
        <v>INATIVOS E PENSIONISTAS SISTEMA PREVIDENCIÁRIO</v>
      </c>
      <c r="S348" s="2" t="str">
        <f aca="false">F348</f>
        <v>PPR</v>
      </c>
      <c r="T348" s="56" t="n">
        <f aca="false">AA348</f>
        <v>131.62</v>
      </c>
      <c r="U348" s="57" t="n">
        <f aca="false">E348</f>
        <v>131.62</v>
      </c>
      <c r="V348" s="2" t="s">
        <v>686</v>
      </c>
      <c r="W348" s="14" t="str">
        <f aca="false">CONCATENATE(L348,V348,M348)</f>
        <v>88 - COMPLEM REMUNER EC 70 12</v>
      </c>
      <c r="X348" s="24" t="s">
        <v>129</v>
      </c>
      <c r="Y348" s="2" t="str">
        <f aca="false">IFERROR(VLOOKUP(X348,INDICE!$A$2:$H$999,6,0),"VERBA NOVA")</f>
        <v>3.1.90.03</v>
      </c>
      <c r="Z348" s="2" t="str">
        <f aca="false">IFERROR(VLOOKUP(X348,INDICE!$A$2:$H$999,7,0),"VERBA NOVA")</f>
        <v>3.1.90.03.01</v>
      </c>
      <c r="AA348" s="13" t="n">
        <f aca="false">IF(K348="P",U348*1,U348*-1)</f>
        <v>131.62</v>
      </c>
      <c r="AB348" s="2" t="n">
        <f aca="false">IFERROR(VLOOKUP(R348,INDICE!$I$2:$J$999,2,0),"VERBA NOVA")</f>
        <v>9005</v>
      </c>
    </row>
    <row r="349" customFormat="false" ht="14.65" hidden="false" customHeight="false" outlineLevel="0" collapsed="false">
      <c r="A349" s="2" t="s">
        <v>11</v>
      </c>
      <c r="B349" s="2" t="n">
        <v>164</v>
      </c>
      <c r="C349" s="1" t="s">
        <v>727</v>
      </c>
      <c r="D349" s="2" t="n">
        <v>2</v>
      </c>
      <c r="E349" s="2" t="n">
        <v>17116.72</v>
      </c>
      <c r="F349" s="2" t="s">
        <v>133</v>
      </c>
      <c r="G349" s="5" t="s">
        <v>33</v>
      </c>
      <c r="H349" s="54" t="n">
        <v>45282</v>
      </c>
      <c r="I349" s="2" t="n">
        <v>24</v>
      </c>
      <c r="J349" s="2" t="s">
        <v>685</v>
      </c>
      <c r="K349" s="2" t="str">
        <f aca="false">A349</f>
        <v>P</v>
      </c>
      <c r="L349" s="2" t="n">
        <f aca="false">B349</f>
        <v>164</v>
      </c>
      <c r="M349" s="14" t="str">
        <f aca="false">C349</f>
        <v>GRAT SUPE METAS FISCAIS</v>
      </c>
      <c r="N349" s="14" t="str">
        <f aca="false">W349</f>
        <v>164 - GRAT SUPE METAS FISCAIS</v>
      </c>
      <c r="O349" s="2" t="n">
        <f aca="false">AB349</f>
        <v>9005</v>
      </c>
      <c r="P349" s="2" t="str">
        <f aca="false">Y349</f>
        <v>3.1.90.03</v>
      </c>
      <c r="Q349" s="2" t="str">
        <f aca="false">Z349</f>
        <v>3.1.90.03.99</v>
      </c>
      <c r="R349" s="5" t="str">
        <f aca="false">G349</f>
        <v>INATIVOS E PENSIONISTAS SISTEMA PREVIDENCIÁRIO</v>
      </c>
      <c r="S349" s="2" t="str">
        <f aca="false">F349</f>
        <v>PPR</v>
      </c>
      <c r="T349" s="56" t="n">
        <f aca="false">AA349</f>
        <v>17116.72</v>
      </c>
      <c r="U349" s="57" t="n">
        <f aca="false">E349</f>
        <v>17116.72</v>
      </c>
      <c r="V349" s="2" t="s">
        <v>686</v>
      </c>
      <c r="W349" s="14" t="str">
        <f aca="false">CONCATENATE(L349,V349,M349)</f>
        <v>164 - GRAT SUPE METAS FISCAIS</v>
      </c>
      <c r="X349" s="24" t="s">
        <v>543</v>
      </c>
      <c r="Y349" s="2" t="str">
        <f aca="false">IFERROR(VLOOKUP(X349,INDICE!$A$2:$H$999,6,0),"VERBA NOVA")</f>
        <v>3.1.90.03</v>
      </c>
      <c r="Z349" s="2" t="str">
        <f aca="false">IFERROR(VLOOKUP(X349,INDICE!$A$2:$H$999,7,0),"VERBA NOVA")</f>
        <v>3.1.90.03.99</v>
      </c>
      <c r="AA349" s="13" t="n">
        <f aca="false">IF(K349="P",U349*1,U349*-1)</f>
        <v>17116.72</v>
      </c>
      <c r="AB349" s="2" t="n">
        <f aca="false">IFERROR(VLOOKUP(R349,INDICE!$I$2:$J$999,2,0),"VERBA NOVA")</f>
        <v>9005</v>
      </c>
    </row>
    <row r="350" customFormat="false" ht="14.65" hidden="false" customHeight="false" outlineLevel="0" collapsed="false">
      <c r="A350" s="2" t="s">
        <v>11</v>
      </c>
      <c r="B350" s="2" t="n">
        <v>294</v>
      </c>
      <c r="C350" s="1" t="s">
        <v>287</v>
      </c>
      <c r="D350" s="2" t="n">
        <v>369</v>
      </c>
      <c r="E350" s="2" t="n">
        <v>1047822.32</v>
      </c>
      <c r="F350" s="2" t="s">
        <v>133</v>
      </c>
      <c r="G350" s="5" t="s">
        <v>33</v>
      </c>
      <c r="H350" s="54" t="n">
        <v>45282</v>
      </c>
      <c r="I350" s="2" t="n">
        <v>24</v>
      </c>
      <c r="J350" s="2" t="s">
        <v>685</v>
      </c>
      <c r="K350" s="2" t="str">
        <f aca="false">A350</f>
        <v>P</v>
      </c>
      <c r="L350" s="2" t="n">
        <f aca="false">B350</f>
        <v>294</v>
      </c>
      <c r="M350" s="14" t="str">
        <f aca="false">C350</f>
        <v>PENSAO PREVIDENCIARIA</v>
      </c>
      <c r="N350" s="14" t="str">
        <f aca="false">W350</f>
        <v>294 - PENSAO PREVIDENCIARIA</v>
      </c>
      <c r="O350" s="2" t="n">
        <f aca="false">AB350</f>
        <v>9005</v>
      </c>
      <c r="P350" s="2" t="str">
        <f aca="false">Y350</f>
        <v>3.1.90.03</v>
      </c>
      <c r="Q350" s="2" t="str">
        <f aca="false">Z350</f>
        <v>3.1.90.03.01</v>
      </c>
      <c r="R350" s="5" t="str">
        <f aca="false">G350</f>
        <v>INATIVOS E PENSIONISTAS SISTEMA PREVIDENCIÁRIO</v>
      </c>
      <c r="S350" s="2" t="str">
        <f aca="false">F350</f>
        <v>PPR</v>
      </c>
      <c r="T350" s="56" t="n">
        <f aca="false">AA350</f>
        <v>1047822.32</v>
      </c>
      <c r="U350" s="57" t="n">
        <f aca="false">E350</f>
        <v>1047822.32</v>
      </c>
      <c r="V350" s="2" t="s">
        <v>686</v>
      </c>
      <c r="W350" s="14" t="str">
        <f aca="false">CONCATENATE(L350,V350,M350)</f>
        <v>294 - PENSAO PREVIDENCIARIA</v>
      </c>
      <c r="X350" s="24" t="s">
        <v>286</v>
      </c>
      <c r="Y350" s="2" t="str">
        <f aca="false">IFERROR(VLOOKUP(X350,INDICE!$A$2:$H$999,6,0),"VERBA NOVA")</f>
        <v>3.1.90.03</v>
      </c>
      <c r="Z350" s="2" t="str">
        <f aca="false">IFERROR(VLOOKUP(X350,INDICE!$A$2:$H$999,7,0),"VERBA NOVA")</f>
        <v>3.1.90.03.01</v>
      </c>
      <c r="AA350" s="13" t="n">
        <f aca="false">IF(K350="P",U350*1,U350*-1)</f>
        <v>1047822.32</v>
      </c>
      <c r="AB350" s="2" t="n">
        <f aca="false">IFERROR(VLOOKUP(R350,INDICE!$I$2:$J$999,2,0),"VERBA NOVA")</f>
        <v>9005</v>
      </c>
    </row>
    <row r="351" customFormat="false" ht="14.65" hidden="false" customHeight="false" outlineLevel="0" collapsed="false">
      <c r="A351" s="2" t="s">
        <v>11</v>
      </c>
      <c r="B351" s="2" t="n">
        <v>322</v>
      </c>
      <c r="C351" s="1" t="s">
        <v>301</v>
      </c>
      <c r="D351" s="2" t="n">
        <v>4</v>
      </c>
      <c r="E351" s="2" t="n">
        <v>63406.2</v>
      </c>
      <c r="F351" s="2" t="s">
        <v>133</v>
      </c>
      <c r="G351" s="5" t="s">
        <v>33</v>
      </c>
      <c r="H351" s="54" t="n">
        <v>45282</v>
      </c>
      <c r="I351" s="2" t="n">
        <v>24</v>
      </c>
      <c r="J351" s="2" t="s">
        <v>685</v>
      </c>
      <c r="K351" s="2" t="str">
        <f aca="false">A351</f>
        <v>P</v>
      </c>
      <c r="L351" s="2" t="n">
        <f aca="false">B351</f>
        <v>322</v>
      </c>
      <c r="M351" s="14" t="str">
        <f aca="false">C351</f>
        <v>GRAT ATIVIDADE PROCURADOR</v>
      </c>
      <c r="N351" s="14" t="str">
        <f aca="false">W351</f>
        <v>322 - GRAT ATIVIDADE PROCURADOR</v>
      </c>
      <c r="O351" s="2" t="n">
        <f aca="false">AB351</f>
        <v>9005</v>
      </c>
      <c r="P351" s="2" t="str">
        <f aca="false">Y351</f>
        <v>3.1.90.03</v>
      </c>
      <c r="Q351" s="2" t="str">
        <f aca="false">Z351</f>
        <v>3.1.90.03.51</v>
      </c>
      <c r="R351" s="5" t="str">
        <f aca="false">G351</f>
        <v>INATIVOS E PENSIONISTAS SISTEMA PREVIDENCIÁRIO</v>
      </c>
      <c r="S351" s="2" t="str">
        <f aca="false">F351</f>
        <v>PPR</v>
      </c>
      <c r="T351" s="56" t="n">
        <f aca="false">AA351</f>
        <v>63406.2</v>
      </c>
      <c r="U351" s="57" t="n">
        <f aca="false">E351</f>
        <v>63406.2</v>
      </c>
      <c r="V351" s="2" t="s">
        <v>686</v>
      </c>
      <c r="W351" s="14" t="str">
        <f aca="false">CONCATENATE(L351,V351,M351)</f>
        <v>322 - GRAT ATIVIDADE PROCURADOR</v>
      </c>
      <c r="X351" s="24" t="s">
        <v>547</v>
      </c>
      <c r="Y351" s="2" t="str">
        <f aca="false">IFERROR(VLOOKUP(X351,INDICE!$A$2:$H$999,6,0),"VERBA NOVA")</f>
        <v>3.1.90.03</v>
      </c>
      <c r="Z351" s="2" t="str">
        <f aca="false">IFERROR(VLOOKUP(X351,INDICE!$A$2:$H$999,7,0),"VERBA NOVA")</f>
        <v>3.1.90.03.51</v>
      </c>
      <c r="AA351" s="13" t="n">
        <f aca="false">IF(K351="P",U351*1,U351*-1)</f>
        <v>63406.2</v>
      </c>
      <c r="AB351" s="2" t="n">
        <f aca="false">IFERROR(VLOOKUP(R351,INDICE!$I$2:$J$999,2,0),"VERBA NOVA")</f>
        <v>9005</v>
      </c>
    </row>
    <row r="352" customFormat="false" ht="14.65" hidden="false" customHeight="false" outlineLevel="0" collapsed="false">
      <c r="A352" s="2" t="s">
        <v>11</v>
      </c>
      <c r="B352" s="2" t="n">
        <v>28</v>
      </c>
      <c r="C352" s="1" t="s">
        <v>54</v>
      </c>
      <c r="D352" s="2" t="n">
        <v>84</v>
      </c>
      <c r="E352" s="2" t="n">
        <v>18073.19</v>
      </c>
      <c r="F352" s="2" t="s">
        <v>133</v>
      </c>
      <c r="G352" s="5" t="s">
        <v>33</v>
      </c>
      <c r="H352" s="54" t="n">
        <v>45282</v>
      </c>
      <c r="I352" s="2" t="n">
        <v>24</v>
      </c>
      <c r="J352" s="2" t="s">
        <v>685</v>
      </c>
      <c r="K352" s="2" t="str">
        <f aca="false">A352</f>
        <v>P</v>
      </c>
      <c r="L352" s="2" t="n">
        <f aca="false">B352</f>
        <v>28</v>
      </c>
      <c r="M352" s="14" t="str">
        <f aca="false">C352</f>
        <v>COMPL PARA REMUNERACAO SM</v>
      </c>
      <c r="N352" s="14" t="str">
        <f aca="false">W352</f>
        <v>28 - COMPL PARA REMUNERACAO SM</v>
      </c>
      <c r="O352" s="2" t="n">
        <f aca="false">AB352</f>
        <v>9005</v>
      </c>
      <c r="P352" s="2" t="str">
        <f aca="false">Y352</f>
        <v>3.1.90.03</v>
      </c>
      <c r="Q352" s="2" t="str">
        <f aca="false">Z352</f>
        <v>3.1.90.03.01</v>
      </c>
      <c r="R352" s="5" t="str">
        <f aca="false">G352</f>
        <v>INATIVOS E PENSIONISTAS SISTEMA PREVIDENCIÁRIO</v>
      </c>
      <c r="S352" s="2" t="str">
        <f aca="false">F352</f>
        <v>PPR</v>
      </c>
      <c r="T352" s="56" t="n">
        <f aca="false">AA352</f>
        <v>18073.19</v>
      </c>
      <c r="U352" s="57" t="n">
        <f aca="false">E352</f>
        <v>18073.19</v>
      </c>
      <c r="V352" s="2" t="s">
        <v>686</v>
      </c>
      <c r="W352" s="14" t="str">
        <f aca="false">CONCATENATE(L352,V352,M352)</f>
        <v>28 - COMPL PARA REMUNERACAO SM</v>
      </c>
      <c r="X352" s="24" t="s">
        <v>534</v>
      </c>
      <c r="Y352" s="2" t="str">
        <f aca="false">IFERROR(VLOOKUP(X352,INDICE!$A$2:$H$999,6,0),"VERBA NOVA")</f>
        <v>3.1.90.03</v>
      </c>
      <c r="Z352" s="2" t="str">
        <f aca="false">IFERROR(VLOOKUP(X352,INDICE!$A$2:$H$999,7,0),"VERBA NOVA")</f>
        <v>3.1.90.03.01</v>
      </c>
      <c r="AA352" s="13" t="n">
        <f aca="false">IF(K352="P",U352*1,U352*-1)</f>
        <v>18073.19</v>
      </c>
      <c r="AB352" s="2" t="n">
        <f aca="false">IFERROR(VLOOKUP(R352,INDICE!$I$2:$J$999,2,0),"VERBA NOVA")</f>
        <v>9005</v>
      </c>
    </row>
    <row r="353" customFormat="false" ht="14.65" hidden="false" customHeight="false" outlineLevel="0" collapsed="false">
      <c r="A353" s="2" t="s">
        <v>11</v>
      </c>
      <c r="B353" s="2" t="n">
        <v>162</v>
      </c>
      <c r="C353" s="1" t="s">
        <v>206</v>
      </c>
      <c r="D353" s="2" t="n">
        <v>1</v>
      </c>
      <c r="E353" s="2" t="n">
        <v>2102.1</v>
      </c>
      <c r="F353" s="2" t="s">
        <v>133</v>
      </c>
      <c r="G353" s="5" t="s">
        <v>33</v>
      </c>
      <c r="H353" s="54" t="n">
        <v>45282</v>
      </c>
      <c r="I353" s="2" t="n">
        <v>24</v>
      </c>
      <c r="J353" s="2" t="s">
        <v>685</v>
      </c>
      <c r="K353" s="2" t="str">
        <f aca="false">A353</f>
        <v>P</v>
      </c>
      <c r="L353" s="2" t="n">
        <f aca="false">B353</f>
        <v>162</v>
      </c>
      <c r="M353" s="14" t="str">
        <f aca="false">C353</f>
        <v>REST PREV RECIPREV</v>
      </c>
      <c r="N353" s="14" t="str">
        <f aca="false">W353</f>
        <v>162 - REST PREV RECIPREV</v>
      </c>
      <c r="P353" s="2" t="str">
        <f aca="false">Y353</f>
        <v>RESTITUIÇÃO</v>
      </c>
      <c r="Q353" s="2" t="str">
        <f aca="false">Z353</f>
        <v>2.1.8.8.2.01.01</v>
      </c>
      <c r="R353" s="5" t="str">
        <f aca="false">G353</f>
        <v>INATIVOS E PENSIONISTAS SISTEMA PREVIDENCIÁRIO</v>
      </c>
      <c r="S353" s="2" t="str">
        <f aca="false">F353</f>
        <v>PPR</v>
      </c>
      <c r="T353" s="56" t="n">
        <f aca="false">AA353</f>
        <v>2102.1</v>
      </c>
      <c r="U353" s="57" t="n">
        <f aca="false">E353</f>
        <v>2102.1</v>
      </c>
      <c r="V353" s="2" t="s">
        <v>686</v>
      </c>
      <c r="W353" s="14" t="str">
        <f aca="false">CONCATENATE(L353,V353,M353)</f>
        <v>162 - REST PREV RECIPREV</v>
      </c>
      <c r="X353" s="24" t="n">
        <v>162</v>
      </c>
      <c r="Y353" s="2" t="str">
        <f aca="false">IFERROR(VLOOKUP(X353,INDICE!$A$2:$H$999,6,0),"VERBA NOVA")</f>
        <v>RESTITUIÇÃO</v>
      </c>
      <c r="Z353" s="2" t="str">
        <f aca="false">IFERROR(VLOOKUP(X353,INDICE!$A$2:$H$999,7,0),"VERBA NOVA")</f>
        <v>2.1.8.8.2.01.01</v>
      </c>
      <c r="AA353" s="13" t="n">
        <f aca="false">IF(K353="P",U353*1,U353*-1)</f>
        <v>2102.1</v>
      </c>
      <c r="AB353" s="2" t="n">
        <f aca="false">IFERROR(VLOOKUP(R353,INDICE!$I$2:$J$999,2,0),"VERBA NOVA")</f>
        <v>9005</v>
      </c>
    </row>
    <row r="354" customFormat="false" ht="14.65" hidden="false" customHeight="false" outlineLevel="0" collapsed="false">
      <c r="A354" s="2" t="s">
        <v>11</v>
      </c>
      <c r="B354" s="2" t="n">
        <v>231</v>
      </c>
      <c r="C354" s="1" t="s">
        <v>260</v>
      </c>
      <c r="D354" s="2" t="n">
        <v>2</v>
      </c>
      <c r="E354" s="2" t="n">
        <v>26872.61</v>
      </c>
      <c r="F354" s="2" t="s">
        <v>133</v>
      </c>
      <c r="G354" s="5" t="s">
        <v>33</v>
      </c>
      <c r="H354" s="54" t="n">
        <v>45282</v>
      </c>
      <c r="I354" s="2" t="n">
        <v>24</v>
      </c>
      <c r="J354" s="2" t="s">
        <v>685</v>
      </c>
      <c r="K354" s="2" t="str">
        <f aca="false">A354</f>
        <v>P</v>
      </c>
      <c r="L354" s="2" t="n">
        <f aca="false">B354</f>
        <v>231</v>
      </c>
      <c r="M354" s="14" t="str">
        <f aca="false">C354</f>
        <v>REST IMPOSTO DE RENDA</v>
      </c>
      <c r="N354" s="14" t="str">
        <f aca="false">W354</f>
        <v>231 - REST IMPOSTO DE RENDA</v>
      </c>
      <c r="P354" s="2" t="str">
        <f aca="false">Y354</f>
        <v>RESTITUIÇÃO</v>
      </c>
      <c r="Q354" s="2" t="str">
        <f aca="false">Z354</f>
        <v>2.1.8.8.1.01.04</v>
      </c>
      <c r="R354" s="5" t="str">
        <f aca="false">G354</f>
        <v>INATIVOS E PENSIONISTAS SISTEMA PREVIDENCIÁRIO</v>
      </c>
      <c r="S354" s="2" t="str">
        <f aca="false">F354</f>
        <v>PPR</v>
      </c>
      <c r="T354" s="56" t="n">
        <f aca="false">AA354</f>
        <v>26872.61</v>
      </c>
      <c r="U354" s="57" t="n">
        <f aca="false">E354</f>
        <v>26872.61</v>
      </c>
      <c r="V354" s="2" t="s">
        <v>686</v>
      </c>
      <c r="W354" s="14" t="str">
        <f aca="false">CONCATENATE(L354,V354,M354)</f>
        <v>231 - REST IMPOSTO DE RENDA</v>
      </c>
      <c r="X354" s="24" t="s">
        <v>537</v>
      </c>
      <c r="Y354" s="2" t="str">
        <f aca="false">IFERROR(VLOOKUP(X354,INDICE!$A$2:$H$999,6,0),"VERBA NOVA")</f>
        <v>RESTITUIÇÃO</v>
      </c>
      <c r="Z354" s="2" t="str">
        <f aca="false">IFERROR(VLOOKUP(X354,INDICE!$A$2:$H$999,7,0),"VERBA NOVA")</f>
        <v>2.1.8.8.1.01.04</v>
      </c>
      <c r="AA354" s="13" t="n">
        <f aca="false">IF(K354="P",U354*1,U354*-1)</f>
        <v>26872.61</v>
      </c>
      <c r="AB354" s="2" t="n">
        <f aca="false">IFERROR(VLOOKUP(R354,INDICE!$I$2:$J$999,2,0),"VERBA NOVA")</f>
        <v>9005</v>
      </c>
    </row>
    <row r="355" customFormat="false" ht="14.65" hidden="false" customHeight="false" outlineLevel="0" collapsed="false">
      <c r="A355" s="2" t="s">
        <v>11</v>
      </c>
      <c r="B355" s="2" t="n">
        <v>295</v>
      </c>
      <c r="C355" s="1" t="s">
        <v>696</v>
      </c>
      <c r="D355" s="2" t="n">
        <v>3</v>
      </c>
      <c r="E355" s="2" t="n">
        <v>15758.79</v>
      </c>
      <c r="F355" s="2" t="s">
        <v>133</v>
      </c>
      <c r="G355" s="5" t="s">
        <v>33</v>
      </c>
      <c r="H355" s="54" t="n">
        <v>45282</v>
      </c>
      <c r="I355" s="2" t="n">
        <v>24</v>
      </c>
      <c r="J355" s="2" t="s">
        <v>685</v>
      </c>
      <c r="K355" s="2" t="str">
        <f aca="false">A355</f>
        <v>P</v>
      </c>
      <c r="L355" s="2" t="n">
        <f aca="false">B355</f>
        <v>295</v>
      </c>
      <c r="M355" s="14" t="str">
        <f aca="false">C355</f>
        <v>DIF PENSAO PREVIDENCIARI</v>
      </c>
      <c r="N355" s="14" t="str">
        <f aca="false">W355</f>
        <v>295 - DIF PENSAO PREVIDENCIARI</v>
      </c>
      <c r="O355" s="2" t="n">
        <f aca="false">AB355</f>
        <v>9005</v>
      </c>
      <c r="P355" s="2" t="str">
        <f aca="false">Y355</f>
        <v>3.1.90.03</v>
      </c>
      <c r="Q355" s="2" t="str">
        <f aca="false">Z355</f>
        <v>3.1.90.03.01</v>
      </c>
      <c r="R355" s="5" t="str">
        <f aca="false">G355</f>
        <v>INATIVOS E PENSIONISTAS SISTEMA PREVIDENCIÁRIO</v>
      </c>
      <c r="S355" s="2" t="str">
        <f aca="false">F355</f>
        <v>PPR</v>
      </c>
      <c r="T355" s="56" t="n">
        <f aca="false">AA355</f>
        <v>15758.79</v>
      </c>
      <c r="U355" s="57" t="n">
        <f aca="false">E355</f>
        <v>15758.79</v>
      </c>
      <c r="V355" s="2" t="s">
        <v>686</v>
      </c>
      <c r="W355" s="14" t="str">
        <f aca="false">CONCATENATE(L355,V355,M355)</f>
        <v>295 - DIF PENSAO PREVIDENCIARI</v>
      </c>
      <c r="X355" s="24" t="s">
        <v>288</v>
      </c>
      <c r="Y355" s="2" t="str">
        <f aca="false">IFERROR(VLOOKUP(X355,INDICE!$A$2:$H$999,6,0),"VERBA NOVA")</f>
        <v>3.1.90.03</v>
      </c>
      <c r="Z355" s="2" t="str">
        <f aca="false">IFERROR(VLOOKUP(X355,INDICE!$A$2:$H$999,7,0),"VERBA NOVA")</f>
        <v>3.1.90.03.01</v>
      </c>
      <c r="AA355" s="13" t="n">
        <f aca="false">IF(K355="P",U355*1,U355*-1)</f>
        <v>15758.79</v>
      </c>
      <c r="AB355" s="2" t="n">
        <f aca="false">IFERROR(VLOOKUP(R355,INDICE!$I$2:$J$999,2,0),"VERBA NOVA")</f>
        <v>9005</v>
      </c>
    </row>
    <row r="356" customFormat="false" ht="14.65" hidden="false" customHeight="false" outlineLevel="0" collapsed="false">
      <c r="A356" s="2" t="s">
        <v>293</v>
      </c>
      <c r="B356" s="2" t="n">
        <v>414</v>
      </c>
      <c r="C356" s="1" t="s">
        <v>323</v>
      </c>
      <c r="D356" s="2" t="n">
        <v>1</v>
      </c>
      <c r="E356" s="2" t="n">
        <v>826.48</v>
      </c>
      <c r="F356" s="2" t="s">
        <v>133</v>
      </c>
      <c r="G356" s="5" t="s">
        <v>33</v>
      </c>
      <c r="H356" s="54" t="n">
        <v>45282</v>
      </c>
      <c r="I356" s="2" t="n">
        <v>24</v>
      </c>
      <c r="J356" s="2" t="s">
        <v>685</v>
      </c>
      <c r="K356" s="2" t="str">
        <f aca="false">A356</f>
        <v>D</v>
      </c>
      <c r="L356" s="2" t="n">
        <f aca="false">B356</f>
        <v>414</v>
      </c>
      <c r="M356" s="14" t="str">
        <f aca="false">C356</f>
        <v>AFREM SEGUROS PLANO I</v>
      </c>
      <c r="N356" s="14" t="str">
        <f aca="false">W356</f>
        <v>414 - AFREM SEGUROS PLANO I</v>
      </c>
      <c r="P356" s="2" t="str">
        <f aca="false">Y356</f>
        <v>CONSIGNAÇÃO</v>
      </c>
      <c r="Q356" s="2" t="str">
        <f aca="false">Z356</f>
        <v>2.1.8.8.1.12.07</v>
      </c>
      <c r="R356" s="5" t="str">
        <f aca="false">G356</f>
        <v>INATIVOS E PENSIONISTAS SISTEMA PREVIDENCIÁRIO</v>
      </c>
      <c r="S356" s="2" t="str">
        <f aca="false">F356</f>
        <v>PPR</v>
      </c>
      <c r="T356" s="56" t="n">
        <f aca="false">AA356</f>
        <v>-826.48</v>
      </c>
      <c r="U356" s="57" t="n">
        <f aca="false">E356</f>
        <v>826.48</v>
      </c>
      <c r="V356" s="2" t="s">
        <v>686</v>
      </c>
      <c r="W356" s="14" t="str">
        <f aca="false">CONCATENATE(L356,V356,M356)</f>
        <v>414 - AFREM SEGUROS PLANO I</v>
      </c>
      <c r="X356" s="24" t="n">
        <v>414</v>
      </c>
      <c r="Y356" s="2" t="str">
        <f aca="false">IFERROR(VLOOKUP(X356,INDICE!$A$2:$H$999,6,0),"VERBA NOVA")</f>
        <v>CONSIGNAÇÃO</v>
      </c>
      <c r="Z356" s="2" t="str">
        <f aca="false">IFERROR(VLOOKUP(X356,INDICE!$A$2:$H$999,7,0),"VERBA NOVA")</f>
        <v>2.1.8.8.1.12.07</v>
      </c>
      <c r="AA356" s="13" t="n">
        <f aca="false">IF(K356="P",U356*1,U356*-1)</f>
        <v>-826.48</v>
      </c>
      <c r="AB356" s="2" t="n">
        <f aca="false">IFERROR(VLOOKUP(R356,INDICE!$I$2:$J$999,2,0),"VERBA NOVA")</f>
        <v>9005</v>
      </c>
    </row>
    <row r="357" customFormat="false" ht="14.65" hidden="false" customHeight="false" outlineLevel="0" collapsed="false">
      <c r="A357" s="2" t="s">
        <v>293</v>
      </c>
      <c r="B357" s="2" t="n">
        <v>466</v>
      </c>
      <c r="C357" s="1" t="s">
        <v>617</v>
      </c>
      <c r="D357" s="2" t="n">
        <v>1</v>
      </c>
      <c r="E357" s="2" t="n">
        <v>298.4</v>
      </c>
      <c r="F357" s="2" t="s">
        <v>133</v>
      </c>
      <c r="G357" s="5" t="s">
        <v>33</v>
      </c>
      <c r="H357" s="54" t="n">
        <v>45282</v>
      </c>
      <c r="I357" s="2" t="n">
        <v>24</v>
      </c>
      <c r="J357" s="2" t="s">
        <v>685</v>
      </c>
      <c r="K357" s="2" t="str">
        <f aca="false">A357</f>
        <v>D</v>
      </c>
      <c r="L357" s="2" t="n">
        <f aca="false">B357</f>
        <v>466</v>
      </c>
      <c r="M357" s="14" t="str">
        <f aca="false">C357</f>
        <v>BANCO SAFRA EMPRESTIMO</v>
      </c>
      <c r="N357" s="14" t="str">
        <f aca="false">W357</f>
        <v>466 - BANCO SAFRA EMPRESTIMO</v>
      </c>
      <c r="P357" s="2" t="str">
        <f aca="false">Y357</f>
        <v>CONSIGNAÇÃO</v>
      </c>
      <c r="Q357" s="2" t="str">
        <f aca="false">Z357</f>
        <v>2.1.8.8.1.10.46</v>
      </c>
      <c r="R357" s="5" t="str">
        <f aca="false">G357</f>
        <v>INATIVOS E PENSIONISTAS SISTEMA PREVIDENCIÁRIO</v>
      </c>
      <c r="S357" s="2" t="str">
        <f aca="false">F357</f>
        <v>PPR</v>
      </c>
      <c r="T357" s="56" t="n">
        <f aca="false">AA357</f>
        <v>-298.4</v>
      </c>
      <c r="U357" s="57" t="n">
        <f aca="false">E357</f>
        <v>298.4</v>
      </c>
      <c r="V357" s="2" t="s">
        <v>686</v>
      </c>
      <c r="W357" s="14" t="str">
        <f aca="false">CONCATENATE(L357,V357,M357)</f>
        <v>466 - BANCO SAFRA EMPRESTIMO</v>
      </c>
      <c r="X357" s="24" t="n">
        <v>466</v>
      </c>
      <c r="Y357" s="2" t="str">
        <f aca="false">IFERROR(VLOOKUP(X357,INDICE!$A$2:$H$999,6,0),"VERBA NOVA")</f>
        <v>CONSIGNAÇÃO</v>
      </c>
      <c r="Z357" s="2" t="str">
        <f aca="false">IFERROR(VLOOKUP(X357,INDICE!$A$2:$H$999,7,0),"VERBA NOVA")</f>
        <v>2.1.8.8.1.10.46</v>
      </c>
      <c r="AA357" s="13" t="n">
        <f aca="false">IF(K357="P",U357*1,U357*-1)</f>
        <v>-298.4</v>
      </c>
      <c r="AB357" s="2" t="n">
        <f aca="false">IFERROR(VLOOKUP(R357,INDICE!$I$2:$J$999,2,0),"VERBA NOVA")</f>
        <v>9005</v>
      </c>
    </row>
    <row r="358" customFormat="false" ht="14.65" hidden="false" customHeight="false" outlineLevel="0" collapsed="false">
      <c r="A358" s="2" t="s">
        <v>293</v>
      </c>
      <c r="B358" s="2" t="n">
        <v>488</v>
      </c>
      <c r="C358" s="1" t="s">
        <v>625</v>
      </c>
      <c r="D358" s="2" t="n">
        <v>2</v>
      </c>
      <c r="E358" s="2" t="n">
        <v>219.46</v>
      </c>
      <c r="F358" s="2" t="s">
        <v>133</v>
      </c>
      <c r="G358" s="5" t="s">
        <v>33</v>
      </c>
      <c r="H358" s="54" t="n">
        <v>45282</v>
      </c>
      <c r="I358" s="2" t="n">
        <v>24</v>
      </c>
      <c r="J358" s="2" t="s">
        <v>685</v>
      </c>
      <c r="K358" s="2" t="str">
        <f aca="false">A358</f>
        <v>D</v>
      </c>
      <c r="L358" s="2" t="n">
        <f aca="false">B358</f>
        <v>488</v>
      </c>
      <c r="M358" s="14" t="str">
        <f aca="false">C358</f>
        <v>B MASTER CRT BEN SAQUE</v>
      </c>
      <c r="N358" s="14" t="str">
        <f aca="false">W358</f>
        <v>488 - B MASTER CRT BEN SAQUE</v>
      </c>
      <c r="P358" s="2" t="str">
        <f aca="false">Y358</f>
        <v>CONSIGNAÇÃO</v>
      </c>
      <c r="Q358" s="2" t="str">
        <f aca="false">Z358</f>
        <v>2.1.8.8.1.10.50</v>
      </c>
      <c r="R358" s="5" t="str">
        <f aca="false">G358</f>
        <v>INATIVOS E PENSIONISTAS SISTEMA PREVIDENCIÁRIO</v>
      </c>
      <c r="S358" s="2" t="str">
        <f aca="false">F358</f>
        <v>PPR</v>
      </c>
      <c r="T358" s="56" t="n">
        <f aca="false">AA358</f>
        <v>-219.46</v>
      </c>
      <c r="U358" s="57" t="n">
        <f aca="false">E358</f>
        <v>219.46</v>
      </c>
      <c r="V358" s="2" t="s">
        <v>686</v>
      </c>
      <c r="W358" s="14" t="str">
        <f aca="false">CONCATENATE(L358,V358,M358)</f>
        <v>488 - B MASTER CRT BEN SAQUE</v>
      </c>
      <c r="X358" s="24" t="n">
        <v>488</v>
      </c>
      <c r="Y358" s="2" t="str">
        <f aca="false">IFERROR(VLOOKUP(X358,INDICE!$A$2:$H$999,6,0),"VERBA NOVA")</f>
        <v>CONSIGNAÇÃO</v>
      </c>
      <c r="Z358" s="2" t="str">
        <f aca="false">IFERROR(VLOOKUP(X358,INDICE!$A$2:$H$999,7,0),"VERBA NOVA")</f>
        <v>2.1.8.8.1.10.50</v>
      </c>
      <c r="AA358" s="13" t="n">
        <f aca="false">IF(K358="P",U358*1,U358*-1)</f>
        <v>-219.46</v>
      </c>
      <c r="AB358" s="2" t="n">
        <f aca="false">IFERROR(VLOOKUP(R358,INDICE!$I$2:$J$999,2,0),"VERBA NOVA")</f>
        <v>9005</v>
      </c>
    </row>
    <row r="359" customFormat="false" ht="14.65" hidden="false" customHeight="false" outlineLevel="0" collapsed="false">
      <c r="A359" s="2" t="s">
        <v>293</v>
      </c>
      <c r="B359" s="2" t="n">
        <v>502</v>
      </c>
      <c r="C359" s="1" t="s">
        <v>629</v>
      </c>
      <c r="D359" s="2" t="n">
        <v>2</v>
      </c>
      <c r="E359" s="2" t="n">
        <v>311.56</v>
      </c>
      <c r="F359" s="2" t="s">
        <v>133</v>
      </c>
      <c r="G359" s="5" t="s">
        <v>33</v>
      </c>
      <c r="H359" s="54" t="n">
        <v>45282</v>
      </c>
      <c r="I359" s="2" t="n">
        <v>24</v>
      </c>
      <c r="J359" s="2" t="s">
        <v>685</v>
      </c>
      <c r="K359" s="2" t="str">
        <f aca="false">A359</f>
        <v>D</v>
      </c>
      <c r="L359" s="2" t="n">
        <f aca="false">B359</f>
        <v>502</v>
      </c>
      <c r="M359" s="14" t="str">
        <f aca="false">C359</f>
        <v>BANCO MASTER CRT CREDITO</v>
      </c>
      <c r="N359" s="14" t="str">
        <f aca="false">W359</f>
        <v>502 - BANCO MASTER CRT CREDITO</v>
      </c>
      <c r="P359" s="2" t="str">
        <f aca="false">Y359</f>
        <v>CONSIGNAÇÃO</v>
      </c>
      <c r="Q359" s="2" t="str">
        <f aca="false">Z359</f>
        <v>2.1.8.8.1.10.52</v>
      </c>
      <c r="R359" s="5" t="str">
        <f aca="false">G359</f>
        <v>INATIVOS E PENSIONISTAS SISTEMA PREVIDENCIÁRIO</v>
      </c>
      <c r="S359" s="2" t="str">
        <f aca="false">F359</f>
        <v>PPR</v>
      </c>
      <c r="T359" s="56" t="n">
        <f aca="false">AA359</f>
        <v>-311.56</v>
      </c>
      <c r="U359" s="57" t="n">
        <f aca="false">E359</f>
        <v>311.56</v>
      </c>
      <c r="V359" s="2" t="s">
        <v>686</v>
      </c>
      <c r="W359" s="14" t="str">
        <f aca="false">CONCATENATE(L359,V359,M359)</f>
        <v>502 - BANCO MASTER CRT CREDITO</v>
      </c>
      <c r="X359" s="24" t="n">
        <v>502</v>
      </c>
      <c r="Y359" s="2" t="str">
        <f aca="false">IFERROR(VLOOKUP(X359,INDICE!$A$2:$H$999,6,0),"VERBA NOVA")</f>
        <v>CONSIGNAÇÃO</v>
      </c>
      <c r="Z359" s="2" t="str">
        <f aca="false">IFERROR(VLOOKUP(X359,INDICE!$A$2:$H$999,7,0),"VERBA NOVA")</f>
        <v>2.1.8.8.1.10.52</v>
      </c>
      <c r="AA359" s="13" t="n">
        <f aca="false">IF(K359="P",U359*1,U359*-1)</f>
        <v>-311.56</v>
      </c>
      <c r="AB359" s="2" t="n">
        <f aca="false">IFERROR(VLOOKUP(R359,INDICE!$I$2:$J$999,2,0),"VERBA NOVA")</f>
        <v>9005</v>
      </c>
    </row>
    <row r="360" customFormat="false" ht="14.65" hidden="false" customHeight="false" outlineLevel="0" collapsed="false">
      <c r="A360" s="2" t="s">
        <v>293</v>
      </c>
      <c r="B360" s="2" t="n">
        <v>543</v>
      </c>
      <c r="C360" s="1" t="s">
        <v>373</v>
      </c>
      <c r="D360" s="2" t="n">
        <v>1</v>
      </c>
      <c r="E360" s="2" t="n">
        <v>200.11</v>
      </c>
      <c r="F360" s="2" t="s">
        <v>133</v>
      </c>
      <c r="G360" s="5" t="s">
        <v>33</v>
      </c>
      <c r="H360" s="54" t="n">
        <v>45282</v>
      </c>
      <c r="I360" s="2" t="n">
        <v>24</v>
      </c>
      <c r="J360" s="2" t="s">
        <v>685</v>
      </c>
      <c r="K360" s="2" t="str">
        <f aca="false">A360</f>
        <v>D</v>
      </c>
      <c r="L360" s="2" t="n">
        <f aca="false">B360</f>
        <v>543</v>
      </c>
      <c r="M360" s="14" t="str">
        <f aca="false">C360</f>
        <v>EMP SICRED</v>
      </c>
      <c r="N360" s="14" t="str">
        <f aca="false">W360</f>
        <v>543 - EMP SICRED</v>
      </c>
      <c r="P360" s="2" t="str">
        <f aca="false">Y360</f>
        <v>CONSIGNAÇÃO</v>
      </c>
      <c r="Q360" s="2" t="str">
        <f aca="false">Z360</f>
        <v>2.1.8.8.1.10.40</v>
      </c>
      <c r="R360" s="5" t="str">
        <f aca="false">G360</f>
        <v>INATIVOS E PENSIONISTAS SISTEMA PREVIDENCIÁRIO</v>
      </c>
      <c r="S360" s="2" t="str">
        <f aca="false">F360</f>
        <v>PPR</v>
      </c>
      <c r="T360" s="56" t="n">
        <f aca="false">AA360</f>
        <v>-200.11</v>
      </c>
      <c r="U360" s="57" t="n">
        <f aca="false">E360</f>
        <v>200.11</v>
      </c>
      <c r="V360" s="2" t="s">
        <v>686</v>
      </c>
      <c r="W360" s="14" t="str">
        <f aca="false">CONCATENATE(L360,V360,M360)</f>
        <v>543 - EMP SICRED</v>
      </c>
      <c r="X360" s="24" t="n">
        <v>543</v>
      </c>
      <c r="Y360" s="2" t="str">
        <f aca="false">IFERROR(VLOOKUP(X360,INDICE!$A$2:$H$999,6,0),"VERBA NOVA")</f>
        <v>CONSIGNAÇÃO</v>
      </c>
      <c r="Z360" s="2" t="str">
        <f aca="false">IFERROR(VLOOKUP(X360,INDICE!$A$2:$H$999,7,0),"VERBA NOVA")</f>
        <v>2.1.8.8.1.10.40</v>
      </c>
      <c r="AA360" s="13" t="n">
        <f aca="false">IF(K360="P",U360*1,U360*-1)</f>
        <v>-200.11</v>
      </c>
      <c r="AB360" s="2" t="n">
        <f aca="false">IFERROR(VLOOKUP(R360,INDICE!$I$2:$J$999,2,0),"VERBA NOVA")</f>
        <v>9005</v>
      </c>
    </row>
    <row r="361" customFormat="false" ht="14.65" hidden="false" customHeight="false" outlineLevel="0" collapsed="false">
      <c r="A361" s="2" t="s">
        <v>293</v>
      </c>
      <c r="B361" s="2" t="n">
        <v>549</v>
      </c>
      <c r="C361" s="1" t="s">
        <v>700</v>
      </c>
      <c r="D361" s="2" t="n">
        <v>1</v>
      </c>
      <c r="E361" s="2" t="n">
        <v>5280</v>
      </c>
      <c r="F361" s="2" t="s">
        <v>133</v>
      </c>
      <c r="G361" s="5" t="s">
        <v>33</v>
      </c>
      <c r="H361" s="54" t="n">
        <v>45282</v>
      </c>
      <c r="I361" s="2" t="n">
        <v>24</v>
      </c>
      <c r="J361" s="2" t="s">
        <v>685</v>
      </c>
      <c r="K361" s="2" t="str">
        <f aca="false">A361</f>
        <v>D</v>
      </c>
      <c r="L361" s="2" t="n">
        <f aca="false">B361</f>
        <v>549</v>
      </c>
      <c r="M361" s="14" t="str">
        <f aca="false">C361</f>
        <v>DESC ADIANT ORD PAG</v>
      </c>
      <c r="N361" s="14" t="str">
        <f aca="false">W361</f>
        <v>549 - DESC ADIANT ORD PAG</v>
      </c>
      <c r="O361" s="2" t="n">
        <f aca="false">AB361</f>
        <v>9005</v>
      </c>
      <c r="P361" s="2" t="str">
        <f aca="false">Y361</f>
        <v>3.1.90.01</v>
      </c>
      <c r="Q361" s="2" t="str">
        <f aca="false">Z361</f>
        <v>3.1.90.01.01</v>
      </c>
      <c r="R361" s="5" t="str">
        <f aca="false">G361</f>
        <v>INATIVOS E PENSIONISTAS SISTEMA PREVIDENCIÁRIO</v>
      </c>
      <c r="S361" s="2" t="str">
        <f aca="false">F361</f>
        <v>PPR</v>
      </c>
      <c r="T361" s="56" t="n">
        <f aca="false">AA361</f>
        <v>-5280</v>
      </c>
      <c r="U361" s="57" t="n">
        <f aca="false">E361</f>
        <v>5280</v>
      </c>
      <c r="V361" s="2" t="s">
        <v>686</v>
      </c>
      <c r="W361" s="14" t="str">
        <f aca="false">CONCATENATE(L361,V361,M361)</f>
        <v>549 - DESC ADIANT ORD PAG</v>
      </c>
      <c r="X361" s="24" t="s">
        <v>558</v>
      </c>
      <c r="Y361" s="2" t="str">
        <f aca="false">IFERROR(VLOOKUP(X361,INDICE!$A$2:$H$999,6,0),"VERBA NOVA")</f>
        <v>3.1.90.01</v>
      </c>
      <c r="Z361" s="2" t="str">
        <f aca="false">IFERROR(VLOOKUP(X361,INDICE!$A$2:$H$999,7,0),"VERBA NOVA")</f>
        <v>3.1.90.01.01</v>
      </c>
      <c r="AA361" s="13" t="n">
        <f aca="false">IF(K361="P",U361*1,U361*-1)</f>
        <v>-5280</v>
      </c>
      <c r="AB361" s="2" t="n">
        <f aca="false">IFERROR(VLOOKUP(R361,INDICE!$I$2:$J$999,2,0),"VERBA NOVA")</f>
        <v>9005</v>
      </c>
    </row>
    <row r="362" customFormat="false" ht="14.65" hidden="false" customHeight="false" outlineLevel="0" collapsed="false">
      <c r="A362" s="2" t="s">
        <v>293</v>
      </c>
      <c r="B362" s="2" t="n">
        <v>556</v>
      </c>
      <c r="C362" s="1" t="s">
        <v>381</v>
      </c>
      <c r="D362" s="2" t="n">
        <v>2</v>
      </c>
      <c r="E362" s="2" t="n">
        <v>156.22</v>
      </c>
      <c r="F362" s="2" t="s">
        <v>133</v>
      </c>
      <c r="G362" s="5" t="s">
        <v>33</v>
      </c>
      <c r="H362" s="54" t="n">
        <v>45282</v>
      </c>
      <c r="I362" s="2" t="n">
        <v>24</v>
      </c>
      <c r="J362" s="2" t="s">
        <v>685</v>
      </c>
      <c r="K362" s="2" t="str">
        <f aca="false">A362</f>
        <v>D</v>
      </c>
      <c r="L362" s="2" t="n">
        <f aca="false">B362</f>
        <v>556</v>
      </c>
      <c r="M362" s="14" t="str">
        <f aca="false">C362</f>
        <v>EMP DAYCOVAL</v>
      </c>
      <c r="N362" s="14" t="str">
        <f aca="false">W362</f>
        <v>556 - EMP DAYCOVAL</v>
      </c>
      <c r="P362" s="2" t="str">
        <f aca="false">Y362</f>
        <v>CONSIGNAÇÃO</v>
      </c>
      <c r="Q362" s="2" t="str">
        <f aca="false">Z362</f>
        <v>2.1.8.8.1.10.26</v>
      </c>
      <c r="R362" s="5" t="str">
        <f aca="false">G362</f>
        <v>INATIVOS E PENSIONISTAS SISTEMA PREVIDENCIÁRIO</v>
      </c>
      <c r="S362" s="2" t="str">
        <f aca="false">F362</f>
        <v>PPR</v>
      </c>
      <c r="T362" s="56" t="n">
        <f aca="false">AA362</f>
        <v>-156.22</v>
      </c>
      <c r="U362" s="57" t="n">
        <f aca="false">E362</f>
        <v>156.22</v>
      </c>
      <c r="V362" s="2" t="s">
        <v>686</v>
      </c>
      <c r="W362" s="14" t="str">
        <f aca="false">CONCATENATE(L362,V362,M362)</f>
        <v>556 - EMP DAYCOVAL</v>
      </c>
      <c r="X362" s="24" t="n">
        <v>556</v>
      </c>
      <c r="Y362" s="2" t="str">
        <f aca="false">IFERROR(VLOOKUP(X362,INDICE!$A$2:$H$999,6,0),"VERBA NOVA")</f>
        <v>CONSIGNAÇÃO</v>
      </c>
      <c r="Z362" s="2" t="str">
        <f aca="false">IFERROR(VLOOKUP(X362,INDICE!$A$2:$H$999,7,0),"VERBA NOVA")</f>
        <v>2.1.8.8.1.10.26</v>
      </c>
      <c r="AA362" s="13" t="n">
        <f aca="false">IF(K362="P",U362*1,U362*-1)</f>
        <v>-156.22</v>
      </c>
      <c r="AB362" s="2" t="n">
        <f aca="false">IFERROR(VLOOKUP(R362,INDICE!$I$2:$J$999,2,0),"VERBA NOVA")</f>
        <v>9005</v>
      </c>
    </row>
    <row r="363" customFormat="false" ht="14.65" hidden="false" customHeight="false" outlineLevel="0" collapsed="false">
      <c r="A363" s="2" t="s">
        <v>293</v>
      </c>
      <c r="B363" s="2" t="n">
        <v>630</v>
      </c>
      <c r="C363" s="1" t="s">
        <v>743</v>
      </c>
      <c r="D363" s="2" t="n">
        <v>1</v>
      </c>
      <c r="E363" s="2" t="n">
        <v>2653.02</v>
      </c>
      <c r="F363" s="2" t="s">
        <v>133</v>
      </c>
      <c r="G363" s="5" t="s">
        <v>33</v>
      </c>
      <c r="H363" s="54" t="n">
        <v>45282</v>
      </c>
      <c r="I363" s="2" t="n">
        <v>24</v>
      </c>
      <c r="J363" s="2" t="s">
        <v>685</v>
      </c>
      <c r="K363" s="2" t="str">
        <f aca="false">A363</f>
        <v>D</v>
      </c>
      <c r="L363" s="2" t="n">
        <f aca="false">B363</f>
        <v>630</v>
      </c>
      <c r="M363" s="14" t="str">
        <f aca="false">C363</f>
        <v>AFREM ASSIST SAUDE</v>
      </c>
      <c r="N363" s="14" t="str">
        <f aca="false">W363</f>
        <v>630 - AFREM ASSIST SAUDE</v>
      </c>
      <c r="P363" s="2" t="str">
        <f aca="false">Y363</f>
        <v>CONSIGNAÇÃO</v>
      </c>
      <c r="Q363" s="2" t="str">
        <f aca="false">Z363</f>
        <v>2.1.8.8.1.12.07</v>
      </c>
      <c r="R363" s="5" t="str">
        <f aca="false">G363</f>
        <v>INATIVOS E PENSIONISTAS SISTEMA PREVIDENCIÁRIO</v>
      </c>
      <c r="S363" s="2" t="str">
        <f aca="false">F363</f>
        <v>PPR</v>
      </c>
      <c r="T363" s="56" t="n">
        <f aca="false">AA363</f>
        <v>-2653.02</v>
      </c>
      <c r="U363" s="57" t="n">
        <f aca="false">E363</f>
        <v>2653.02</v>
      </c>
      <c r="V363" s="2" t="s">
        <v>686</v>
      </c>
      <c r="W363" s="14" t="str">
        <f aca="false">CONCATENATE(L363,V363,M363)</f>
        <v>630 - AFREM ASSIST SAUDE</v>
      </c>
      <c r="X363" s="24" t="n">
        <v>630</v>
      </c>
      <c r="Y363" s="2" t="str">
        <f aca="false">IFERROR(VLOOKUP(X363,INDICE!$A$2:$H$999,6,0),"VERBA NOVA")</f>
        <v>CONSIGNAÇÃO</v>
      </c>
      <c r="Z363" s="2" t="str">
        <f aca="false">IFERROR(VLOOKUP(X363,INDICE!$A$2:$H$999,7,0),"VERBA NOVA")</f>
        <v>2.1.8.8.1.12.07</v>
      </c>
      <c r="AA363" s="13" t="n">
        <f aca="false">IF(K363="P",U363*1,U363*-1)</f>
        <v>-2653.02</v>
      </c>
      <c r="AB363" s="2" t="n">
        <f aca="false">IFERROR(VLOOKUP(R363,INDICE!$I$2:$J$999,2,0),"VERBA NOVA")</f>
        <v>9005</v>
      </c>
    </row>
    <row r="364" customFormat="false" ht="14.65" hidden="false" customHeight="false" outlineLevel="0" collapsed="false">
      <c r="A364" s="2" t="s">
        <v>293</v>
      </c>
      <c r="B364" s="2" t="n">
        <v>652</v>
      </c>
      <c r="C364" s="1" t="s">
        <v>441</v>
      </c>
      <c r="D364" s="2" t="n">
        <v>9</v>
      </c>
      <c r="E364" s="2" t="n">
        <v>15313.6</v>
      </c>
      <c r="F364" s="2" t="s">
        <v>133</v>
      </c>
      <c r="G364" s="5" t="s">
        <v>33</v>
      </c>
      <c r="H364" s="54" t="n">
        <v>45282</v>
      </c>
      <c r="I364" s="2" t="n">
        <v>24</v>
      </c>
      <c r="J364" s="2" t="s">
        <v>685</v>
      </c>
      <c r="K364" s="2" t="str">
        <f aca="false">A364</f>
        <v>D</v>
      </c>
      <c r="L364" s="2" t="n">
        <f aca="false">B364</f>
        <v>652</v>
      </c>
      <c r="M364" s="14" t="str">
        <f aca="false">C364</f>
        <v>BANCO DO BRASIL</v>
      </c>
      <c r="N364" s="14" t="str">
        <f aca="false">W364</f>
        <v>652 - BANCO DO BRASIL</v>
      </c>
      <c r="P364" s="2" t="str">
        <f aca="false">Y364</f>
        <v>CONSIGNAÇÃO</v>
      </c>
      <c r="Q364" s="2" t="str">
        <f aca="false">Z364</f>
        <v>2.1.8.8.1.10.05</v>
      </c>
      <c r="R364" s="5" t="str">
        <f aca="false">G364</f>
        <v>INATIVOS E PENSIONISTAS SISTEMA PREVIDENCIÁRIO</v>
      </c>
      <c r="S364" s="2" t="str">
        <f aca="false">F364</f>
        <v>PPR</v>
      </c>
      <c r="T364" s="56" t="n">
        <f aca="false">AA364</f>
        <v>-15313.6</v>
      </c>
      <c r="U364" s="57" t="n">
        <f aca="false">E364</f>
        <v>15313.6</v>
      </c>
      <c r="V364" s="2" t="s">
        <v>686</v>
      </c>
      <c r="W364" s="14" t="str">
        <f aca="false">CONCATENATE(L364,V364,M364)</f>
        <v>652 - BANCO DO BRASIL</v>
      </c>
      <c r="X364" s="24" t="n">
        <v>652</v>
      </c>
      <c r="Y364" s="2" t="str">
        <f aca="false">IFERROR(VLOOKUP(X364,INDICE!$A$2:$H$999,6,0),"VERBA NOVA")</f>
        <v>CONSIGNAÇÃO</v>
      </c>
      <c r="Z364" s="2" t="str">
        <f aca="false">IFERROR(VLOOKUP(X364,INDICE!$A$2:$H$999,7,0),"VERBA NOVA")</f>
        <v>2.1.8.8.1.10.05</v>
      </c>
      <c r="AA364" s="13" t="n">
        <f aca="false">IF(K364="P",U364*1,U364*-1)</f>
        <v>-15313.6</v>
      </c>
      <c r="AB364" s="2" t="n">
        <f aca="false">IFERROR(VLOOKUP(R364,INDICE!$I$2:$J$999,2,0),"VERBA NOVA")</f>
        <v>9005</v>
      </c>
    </row>
    <row r="365" customFormat="false" ht="14.65" hidden="false" customHeight="false" outlineLevel="0" collapsed="false">
      <c r="A365" s="2" t="s">
        <v>293</v>
      </c>
      <c r="B365" s="2" t="n">
        <v>678</v>
      </c>
      <c r="C365" s="1" t="s">
        <v>449</v>
      </c>
      <c r="D365" s="2" t="n">
        <v>3</v>
      </c>
      <c r="E365" s="2" t="n">
        <v>1417.35</v>
      </c>
      <c r="F365" s="2" t="s">
        <v>133</v>
      </c>
      <c r="G365" s="5" t="s">
        <v>33</v>
      </c>
      <c r="H365" s="54" t="n">
        <v>45282</v>
      </c>
      <c r="I365" s="2" t="n">
        <v>24</v>
      </c>
      <c r="J365" s="2" t="s">
        <v>685</v>
      </c>
      <c r="K365" s="2" t="str">
        <f aca="false">A365</f>
        <v>D</v>
      </c>
      <c r="L365" s="2" t="n">
        <f aca="false">B365</f>
        <v>678</v>
      </c>
      <c r="M365" s="14" t="str">
        <f aca="false">C365</f>
        <v>CAIXA ECONOMICA FEDERAL</v>
      </c>
      <c r="N365" s="14" t="str">
        <f aca="false">W365</f>
        <v>678 - CAIXA ECONOMICA FEDERAL</v>
      </c>
      <c r="P365" s="2" t="str">
        <f aca="false">Y365</f>
        <v>CONSIGNAÇÃO</v>
      </c>
      <c r="Q365" s="2" t="str">
        <f aca="false">Z365</f>
        <v>2.1.8.8.1.10.04</v>
      </c>
      <c r="R365" s="5" t="str">
        <f aca="false">G365</f>
        <v>INATIVOS E PENSIONISTAS SISTEMA PREVIDENCIÁRIO</v>
      </c>
      <c r="S365" s="2" t="str">
        <f aca="false">F365</f>
        <v>PPR</v>
      </c>
      <c r="T365" s="56" t="n">
        <f aca="false">AA365</f>
        <v>-1417.35</v>
      </c>
      <c r="U365" s="57" t="n">
        <f aca="false">E365</f>
        <v>1417.35</v>
      </c>
      <c r="V365" s="2" t="s">
        <v>686</v>
      </c>
      <c r="W365" s="14" t="str">
        <f aca="false">CONCATENATE(L365,V365,M365)</f>
        <v>678 - CAIXA ECONOMICA FEDERAL</v>
      </c>
      <c r="X365" s="24" t="n">
        <v>678</v>
      </c>
      <c r="Y365" s="2" t="str">
        <f aca="false">IFERROR(VLOOKUP(X365,INDICE!$A$2:$H$999,6,0),"VERBA NOVA")</f>
        <v>CONSIGNAÇÃO</v>
      </c>
      <c r="Z365" s="2" t="str">
        <f aca="false">IFERROR(VLOOKUP(X365,INDICE!$A$2:$H$999,7,0),"VERBA NOVA")</f>
        <v>2.1.8.8.1.10.04</v>
      </c>
      <c r="AA365" s="13" t="n">
        <f aca="false">IF(K365="P",U365*1,U365*-1)</f>
        <v>-1417.35</v>
      </c>
      <c r="AB365" s="2" t="n">
        <f aca="false">IFERROR(VLOOKUP(R365,INDICE!$I$2:$J$999,2,0),"VERBA NOVA")</f>
        <v>9005</v>
      </c>
    </row>
    <row r="366" customFormat="false" ht="14.65" hidden="false" customHeight="false" outlineLevel="0" collapsed="false">
      <c r="A366" s="2" t="s">
        <v>293</v>
      </c>
      <c r="B366" s="2" t="n">
        <v>703</v>
      </c>
      <c r="C366" s="1" t="s">
        <v>464</v>
      </c>
      <c r="D366" s="2" t="n">
        <v>1</v>
      </c>
      <c r="E366" s="2" t="n">
        <v>73.2</v>
      </c>
      <c r="F366" s="2" t="s">
        <v>133</v>
      </c>
      <c r="G366" s="5" t="s">
        <v>33</v>
      </c>
      <c r="H366" s="54" t="n">
        <v>45282</v>
      </c>
      <c r="I366" s="2" t="n">
        <v>24</v>
      </c>
      <c r="J366" s="2" t="s">
        <v>685</v>
      </c>
      <c r="K366" s="2" t="str">
        <f aca="false">A366</f>
        <v>D</v>
      </c>
      <c r="L366" s="2" t="n">
        <f aca="false">B366</f>
        <v>703</v>
      </c>
      <c r="M366" s="14" t="str">
        <f aca="false">C366</f>
        <v>ODONTOREAL LTDA</v>
      </c>
      <c r="N366" s="14" t="str">
        <f aca="false">W366</f>
        <v>703 - ODONTOREAL LTDA</v>
      </c>
      <c r="P366" s="2" t="str">
        <f aca="false">Y366</f>
        <v>CONSIGNAÇÃO</v>
      </c>
      <c r="Q366" s="2" t="str">
        <f aca="false">Z366</f>
        <v>2.1.8.8.1.18.06</v>
      </c>
      <c r="R366" s="5" t="str">
        <f aca="false">G366</f>
        <v>INATIVOS E PENSIONISTAS SISTEMA PREVIDENCIÁRIO</v>
      </c>
      <c r="S366" s="2" t="str">
        <f aca="false">F366</f>
        <v>PPR</v>
      </c>
      <c r="T366" s="56" t="n">
        <f aca="false">AA366</f>
        <v>-73.2</v>
      </c>
      <c r="U366" s="57" t="n">
        <f aca="false">E366</f>
        <v>73.2</v>
      </c>
      <c r="V366" s="2" t="s">
        <v>686</v>
      </c>
      <c r="W366" s="14" t="str">
        <f aca="false">CONCATENATE(L366,V366,M366)</f>
        <v>703 - ODONTOREAL LTDA</v>
      </c>
      <c r="X366" s="24" t="n">
        <v>703</v>
      </c>
      <c r="Y366" s="2" t="str">
        <f aca="false">IFERROR(VLOOKUP(X366,INDICE!$A$2:$H$999,6,0),"VERBA NOVA")</f>
        <v>CONSIGNAÇÃO</v>
      </c>
      <c r="Z366" s="2" t="str">
        <f aca="false">IFERROR(VLOOKUP(X366,INDICE!$A$2:$H$999,7,0),"VERBA NOVA")</f>
        <v>2.1.8.8.1.18.06</v>
      </c>
      <c r="AA366" s="13" t="n">
        <f aca="false">IF(K366="P",U366*1,U366*-1)</f>
        <v>-73.2</v>
      </c>
      <c r="AB366" s="2" t="n">
        <f aca="false">IFERROR(VLOOKUP(R366,INDICE!$I$2:$J$999,2,0),"VERBA NOVA")</f>
        <v>9005</v>
      </c>
    </row>
    <row r="367" customFormat="false" ht="14.65" hidden="false" customHeight="false" outlineLevel="0" collapsed="false">
      <c r="A367" s="2" t="s">
        <v>293</v>
      </c>
      <c r="B367" s="2" t="n">
        <v>745</v>
      </c>
      <c r="C367" s="1" t="s">
        <v>663</v>
      </c>
      <c r="D367" s="2" t="n">
        <v>5</v>
      </c>
      <c r="E367" s="2" t="n">
        <v>100</v>
      </c>
      <c r="F367" s="2" t="s">
        <v>133</v>
      </c>
      <c r="G367" s="5" t="s">
        <v>33</v>
      </c>
      <c r="H367" s="54" t="n">
        <v>45282</v>
      </c>
      <c r="I367" s="2" t="n">
        <v>24</v>
      </c>
      <c r="J367" s="2" t="s">
        <v>685</v>
      </c>
      <c r="K367" s="2" t="str">
        <f aca="false">A367</f>
        <v>D</v>
      </c>
      <c r="L367" s="2" t="n">
        <f aca="false">B367</f>
        <v>745</v>
      </c>
      <c r="M367" s="14" t="str">
        <f aca="false">C367</f>
        <v>AFREM PECULIO</v>
      </c>
      <c r="N367" s="14" t="str">
        <f aca="false">W367</f>
        <v>745 - AFREM PECULIO</v>
      </c>
      <c r="P367" s="2" t="str">
        <f aca="false">Y367</f>
        <v>CONSIGNAÇÃO</v>
      </c>
      <c r="Q367" s="2" t="str">
        <f aca="false">Z367</f>
        <v>2.1.8.8.1.12.07</v>
      </c>
      <c r="R367" s="5" t="str">
        <f aca="false">G367</f>
        <v>INATIVOS E PENSIONISTAS SISTEMA PREVIDENCIÁRIO</v>
      </c>
      <c r="S367" s="2" t="str">
        <f aca="false">F367</f>
        <v>PPR</v>
      </c>
      <c r="T367" s="56" t="n">
        <f aca="false">AA367</f>
        <v>-100</v>
      </c>
      <c r="U367" s="57" t="n">
        <f aca="false">E367</f>
        <v>100</v>
      </c>
      <c r="V367" s="2" t="s">
        <v>686</v>
      </c>
      <c r="W367" s="14" t="str">
        <f aca="false">CONCATENATE(L367,V367,M367)</f>
        <v>745 - AFREM PECULIO</v>
      </c>
      <c r="X367" s="24" t="n">
        <v>745</v>
      </c>
      <c r="Y367" s="2" t="str">
        <f aca="false">IFERROR(VLOOKUP(X367,INDICE!$A$2:$H$999,6,0),"VERBA NOVA")</f>
        <v>CONSIGNAÇÃO</v>
      </c>
      <c r="Z367" s="2" t="str">
        <f aca="false">IFERROR(VLOOKUP(X367,INDICE!$A$2:$H$999,7,0),"VERBA NOVA")</f>
        <v>2.1.8.8.1.12.07</v>
      </c>
      <c r="AA367" s="13" t="n">
        <f aca="false">IF(K367="P",U367*1,U367*-1)</f>
        <v>-100</v>
      </c>
      <c r="AB367" s="2" t="n">
        <f aca="false">IFERROR(VLOOKUP(R367,INDICE!$I$2:$J$999,2,0),"VERBA NOVA")</f>
        <v>9005</v>
      </c>
    </row>
    <row r="368" customFormat="false" ht="14.65" hidden="false" customHeight="false" outlineLevel="0" collapsed="false">
      <c r="A368" s="2" t="s">
        <v>293</v>
      </c>
      <c r="B368" s="2" t="n">
        <v>769</v>
      </c>
      <c r="C368" s="1" t="s">
        <v>698</v>
      </c>
      <c r="D368" s="2" t="n">
        <v>11</v>
      </c>
      <c r="E368" s="2" t="n">
        <v>4647.52</v>
      </c>
      <c r="F368" s="2" t="s">
        <v>133</v>
      </c>
      <c r="G368" s="5" t="s">
        <v>33</v>
      </c>
      <c r="H368" s="54" t="n">
        <v>45282</v>
      </c>
      <c r="I368" s="2" t="n">
        <v>24</v>
      </c>
      <c r="J368" s="2" t="s">
        <v>685</v>
      </c>
      <c r="K368" s="2" t="str">
        <f aca="false">A368</f>
        <v>D</v>
      </c>
      <c r="L368" s="2" t="n">
        <f aca="false">B368</f>
        <v>769</v>
      </c>
      <c r="M368" s="14" t="str">
        <f aca="false">C368</f>
        <v>BANCO BMC S A</v>
      </c>
      <c r="N368" s="14" t="str">
        <f aca="false">W368</f>
        <v>769 - BANCO BMC S A</v>
      </c>
      <c r="P368" s="2" t="str">
        <f aca="false">Y368</f>
        <v>CONSIGNAÇÃO</v>
      </c>
      <c r="Q368" s="2" t="str">
        <f aca="false">Z368</f>
        <v>2.1.8.8.1.10.07</v>
      </c>
      <c r="R368" s="5" t="str">
        <f aca="false">G368</f>
        <v>INATIVOS E PENSIONISTAS SISTEMA PREVIDENCIÁRIO</v>
      </c>
      <c r="S368" s="2" t="str">
        <f aca="false">F368</f>
        <v>PPR</v>
      </c>
      <c r="T368" s="56" t="n">
        <f aca="false">AA368</f>
        <v>-4647.52</v>
      </c>
      <c r="U368" s="57" t="n">
        <f aca="false">E368</f>
        <v>4647.52</v>
      </c>
      <c r="V368" s="2" t="s">
        <v>686</v>
      </c>
      <c r="W368" s="14" t="str">
        <f aca="false">CONCATENATE(L368,V368,M368)</f>
        <v>769 - BANCO BMC S A</v>
      </c>
      <c r="X368" s="24" t="n">
        <v>769</v>
      </c>
      <c r="Y368" s="2" t="str">
        <f aca="false">IFERROR(VLOOKUP(X368,INDICE!$A$2:$H$999,6,0),"VERBA NOVA")</f>
        <v>CONSIGNAÇÃO</v>
      </c>
      <c r="Z368" s="2" t="str">
        <f aca="false">IFERROR(VLOOKUP(X368,INDICE!$A$2:$H$999,7,0),"VERBA NOVA")</f>
        <v>2.1.8.8.1.10.07</v>
      </c>
      <c r="AA368" s="13" t="n">
        <f aca="false">IF(K368="P",U368*1,U368*-1)</f>
        <v>-4647.52</v>
      </c>
      <c r="AB368" s="2" t="n">
        <f aca="false">IFERROR(VLOOKUP(R368,INDICE!$I$2:$J$999,2,0),"VERBA NOVA")</f>
        <v>9005</v>
      </c>
    </row>
    <row r="369" customFormat="false" ht="14.65" hidden="false" customHeight="false" outlineLevel="0" collapsed="false">
      <c r="A369" s="2" t="s">
        <v>293</v>
      </c>
      <c r="B369" s="2" t="n">
        <v>777</v>
      </c>
      <c r="C369" s="1" t="s">
        <v>518</v>
      </c>
      <c r="D369" s="2" t="n">
        <v>139</v>
      </c>
      <c r="E369" s="2" t="n">
        <v>11844.36</v>
      </c>
      <c r="F369" s="2" t="s">
        <v>133</v>
      </c>
      <c r="G369" s="5" t="s">
        <v>33</v>
      </c>
      <c r="H369" s="54" t="n">
        <v>45282</v>
      </c>
      <c r="I369" s="2" t="n">
        <v>24</v>
      </c>
      <c r="J369" s="2" t="s">
        <v>685</v>
      </c>
      <c r="K369" s="2" t="str">
        <f aca="false">A369</f>
        <v>D</v>
      </c>
      <c r="L369" s="2" t="n">
        <f aca="false">B369</f>
        <v>777</v>
      </c>
      <c r="M369" s="14" t="str">
        <f aca="false">C369</f>
        <v>SAUDE RECIFE</v>
      </c>
      <c r="N369" s="14" t="str">
        <f aca="false">W369</f>
        <v>777 - SAUDE RECIFE</v>
      </c>
      <c r="P369" s="2" t="str">
        <f aca="false">Y369</f>
        <v>CONSIGNAÇÃO</v>
      </c>
      <c r="Q369" s="2" t="str">
        <f aca="false">Z369</f>
        <v>2.1.8.8.1.18.07</v>
      </c>
      <c r="R369" s="5" t="str">
        <f aca="false">G369</f>
        <v>INATIVOS E PENSIONISTAS SISTEMA PREVIDENCIÁRIO</v>
      </c>
      <c r="S369" s="2" t="str">
        <f aca="false">F369</f>
        <v>PPR</v>
      </c>
      <c r="T369" s="56" t="n">
        <f aca="false">AA369</f>
        <v>-11844.36</v>
      </c>
      <c r="U369" s="57" t="n">
        <f aca="false">E369</f>
        <v>11844.36</v>
      </c>
      <c r="V369" s="2" t="s">
        <v>686</v>
      </c>
      <c r="W369" s="14" t="str">
        <f aca="false">CONCATENATE(L369,V369,M369)</f>
        <v>777 - SAUDE RECIFE</v>
      </c>
      <c r="X369" s="24" t="n">
        <v>777</v>
      </c>
      <c r="Y369" s="2" t="str">
        <f aca="false">IFERROR(VLOOKUP(X369,INDICE!$A$2:$H$999,6,0),"VERBA NOVA")</f>
        <v>CONSIGNAÇÃO</v>
      </c>
      <c r="Z369" s="2" t="str">
        <f aca="false">IFERROR(VLOOKUP(X369,INDICE!$A$2:$H$999,7,0),"VERBA NOVA")</f>
        <v>2.1.8.8.1.18.07</v>
      </c>
      <c r="AA369" s="13" t="n">
        <f aca="false">IF(K369="P",U369*1,U369*-1)</f>
        <v>-11844.36</v>
      </c>
      <c r="AB369" s="2" t="n">
        <f aca="false">IFERROR(VLOOKUP(R369,INDICE!$I$2:$J$999,2,0),"VERBA NOVA")</f>
        <v>9005</v>
      </c>
    </row>
    <row r="370" customFormat="false" ht="14.65" hidden="false" customHeight="false" outlineLevel="0" collapsed="false">
      <c r="A370" s="2" t="s">
        <v>293</v>
      </c>
      <c r="B370" s="2" t="n">
        <v>790</v>
      </c>
      <c r="C370" s="1" t="s">
        <v>525</v>
      </c>
      <c r="D370" s="2" t="n">
        <v>37</v>
      </c>
      <c r="E370" s="2" t="n">
        <v>29055.89</v>
      </c>
      <c r="F370" s="2" t="s">
        <v>133</v>
      </c>
      <c r="G370" s="5" t="s">
        <v>33</v>
      </c>
      <c r="H370" s="54" t="n">
        <v>45282</v>
      </c>
      <c r="I370" s="2" t="n">
        <v>24</v>
      </c>
      <c r="J370" s="2" t="s">
        <v>685</v>
      </c>
      <c r="K370" s="2" t="str">
        <f aca="false">A370</f>
        <v>D</v>
      </c>
      <c r="L370" s="2" t="n">
        <f aca="false">B370</f>
        <v>790</v>
      </c>
      <c r="M370" s="14" t="str">
        <f aca="false">C370</f>
        <v>CONTR RECIPREV</v>
      </c>
      <c r="N370" s="14" t="str">
        <f aca="false">W370</f>
        <v>790 - CONTR RECIPREV</v>
      </c>
      <c r="P370" s="2" t="str">
        <f aca="false">Y370</f>
        <v>CONSIGNAÇÃO</v>
      </c>
      <c r="Q370" s="2" t="str">
        <f aca="false">Z370</f>
        <v>2.1.8.8.2.01.01</v>
      </c>
      <c r="R370" s="5" t="str">
        <f aca="false">G370</f>
        <v>INATIVOS E PENSIONISTAS SISTEMA PREVIDENCIÁRIO</v>
      </c>
      <c r="S370" s="2" t="str">
        <f aca="false">F370</f>
        <v>PPR</v>
      </c>
      <c r="T370" s="56" t="n">
        <f aca="false">AA370</f>
        <v>-29055.89</v>
      </c>
      <c r="U370" s="57" t="n">
        <f aca="false">E370</f>
        <v>29055.89</v>
      </c>
      <c r="V370" s="2" t="s">
        <v>686</v>
      </c>
      <c r="W370" s="14" t="str">
        <f aca="false">CONCATENATE(L370,V370,M370)</f>
        <v>790 - CONTR RECIPREV</v>
      </c>
      <c r="X370" s="24" t="n">
        <v>790</v>
      </c>
      <c r="Y370" s="2" t="str">
        <f aca="false">IFERROR(VLOOKUP(X370,INDICE!$A$2:$H$999,6,0),"VERBA NOVA")</f>
        <v>CONSIGNAÇÃO</v>
      </c>
      <c r="Z370" s="2" t="str">
        <f aca="false">IFERROR(VLOOKUP(X370,INDICE!$A$2:$H$999,7,0),"VERBA NOVA")</f>
        <v>2.1.8.8.2.01.01</v>
      </c>
      <c r="AA370" s="13" t="n">
        <f aca="false">IF(K370="P",U370*1,U370*-1)</f>
        <v>-29055.89</v>
      </c>
      <c r="AB370" s="2" t="n">
        <f aca="false">IFERROR(VLOOKUP(R370,INDICE!$I$2:$J$999,2,0),"VERBA NOVA")</f>
        <v>9005</v>
      </c>
    </row>
    <row r="371" customFormat="false" ht="14.65" hidden="false" customHeight="false" outlineLevel="0" collapsed="false">
      <c r="A371" s="2" t="s">
        <v>293</v>
      </c>
      <c r="B371" s="2" t="n">
        <v>465</v>
      </c>
      <c r="C371" s="1" t="s">
        <v>721</v>
      </c>
      <c r="D371" s="2" t="n">
        <v>3</v>
      </c>
      <c r="E371" s="2" t="n">
        <v>369.29</v>
      </c>
      <c r="F371" s="2" t="s">
        <v>133</v>
      </c>
      <c r="G371" s="5" t="s">
        <v>33</v>
      </c>
      <c r="H371" s="54" t="n">
        <v>45282</v>
      </c>
      <c r="I371" s="2" t="n">
        <v>24</v>
      </c>
      <c r="J371" s="2" t="s">
        <v>685</v>
      </c>
      <c r="K371" s="2" t="str">
        <f aca="false">A371</f>
        <v>D</v>
      </c>
      <c r="L371" s="2" t="n">
        <f aca="false">B371</f>
        <v>465</v>
      </c>
      <c r="M371" s="14" t="str">
        <f aca="false">C371</f>
        <v>CIASPREV CRT</v>
      </c>
      <c r="N371" s="14" t="str">
        <f aca="false">W371</f>
        <v>465 - CIASPREV CRT</v>
      </c>
      <c r="P371" s="2" t="str">
        <f aca="false">Y371</f>
        <v>CONSIGNAÇÃO</v>
      </c>
      <c r="Q371" s="2" t="str">
        <f aca="false">Z371</f>
        <v>2.1.8.8.1.14.24</v>
      </c>
      <c r="R371" s="5" t="str">
        <f aca="false">G371</f>
        <v>INATIVOS E PENSIONISTAS SISTEMA PREVIDENCIÁRIO</v>
      </c>
      <c r="S371" s="2" t="str">
        <f aca="false">F371</f>
        <v>PPR</v>
      </c>
      <c r="T371" s="56" t="n">
        <f aca="false">AA371</f>
        <v>-369.29</v>
      </c>
      <c r="U371" s="57" t="n">
        <f aca="false">E371</f>
        <v>369.29</v>
      </c>
      <c r="V371" s="2" t="s">
        <v>686</v>
      </c>
      <c r="W371" s="14" t="str">
        <f aca="false">CONCATENATE(L371,V371,M371)</f>
        <v>465 - CIASPREV CRT</v>
      </c>
      <c r="X371" s="24" t="n">
        <v>465</v>
      </c>
      <c r="Y371" s="2" t="str">
        <f aca="false">IFERROR(VLOOKUP(X371,INDICE!$A$2:$H$999,6,0),"VERBA NOVA")</f>
        <v>CONSIGNAÇÃO</v>
      </c>
      <c r="Z371" s="2" t="str">
        <f aca="false">IFERROR(VLOOKUP(X371,INDICE!$A$2:$H$999,7,0),"VERBA NOVA")</f>
        <v>2.1.8.8.1.14.24</v>
      </c>
      <c r="AA371" s="13" t="n">
        <f aca="false">IF(K371="P",U371*1,U371*-1)</f>
        <v>-369.29</v>
      </c>
      <c r="AB371" s="2" t="n">
        <f aca="false">IFERROR(VLOOKUP(R371,INDICE!$I$2:$J$999,2,0),"VERBA NOVA")</f>
        <v>9005</v>
      </c>
    </row>
    <row r="372" customFormat="false" ht="14.65" hidden="false" customHeight="false" outlineLevel="0" collapsed="false">
      <c r="A372" s="2" t="s">
        <v>293</v>
      </c>
      <c r="B372" s="2" t="n">
        <v>487</v>
      </c>
      <c r="C372" s="1" t="s">
        <v>623</v>
      </c>
      <c r="D372" s="2" t="n">
        <v>2</v>
      </c>
      <c r="E372" s="2" t="n">
        <v>113.31</v>
      </c>
      <c r="F372" s="2" t="s">
        <v>133</v>
      </c>
      <c r="G372" s="5" t="s">
        <v>33</v>
      </c>
      <c r="H372" s="54" t="n">
        <v>45282</v>
      </c>
      <c r="I372" s="2" t="n">
        <v>24</v>
      </c>
      <c r="J372" s="2" t="s">
        <v>685</v>
      </c>
      <c r="K372" s="2" t="str">
        <f aca="false">A372</f>
        <v>D</v>
      </c>
      <c r="L372" s="2" t="n">
        <f aca="false">B372</f>
        <v>487</v>
      </c>
      <c r="M372" s="14" t="str">
        <f aca="false">C372</f>
        <v>CRT BENEFICIO BANCO LECCA</v>
      </c>
      <c r="N372" s="14" t="str">
        <f aca="false">W372</f>
        <v>487 - CRT BENEFICIO BANCO LECCA</v>
      </c>
      <c r="P372" s="2" t="str">
        <f aca="false">Y372</f>
        <v>CONSIGNAÇÃO</v>
      </c>
      <c r="Q372" s="2" t="str">
        <f aca="false">Z372</f>
        <v>2.1.8.8.1.10.48</v>
      </c>
      <c r="R372" s="5" t="str">
        <f aca="false">G372</f>
        <v>INATIVOS E PENSIONISTAS SISTEMA PREVIDENCIÁRIO</v>
      </c>
      <c r="S372" s="2" t="str">
        <f aca="false">F372</f>
        <v>PPR</v>
      </c>
      <c r="T372" s="56" t="n">
        <f aca="false">AA372</f>
        <v>-113.31</v>
      </c>
      <c r="U372" s="57" t="n">
        <f aca="false">E372</f>
        <v>113.31</v>
      </c>
      <c r="V372" s="2" t="s">
        <v>686</v>
      </c>
      <c r="W372" s="14" t="str">
        <f aca="false">CONCATENATE(L372,V372,M372)</f>
        <v>487 - CRT BENEFICIO BANCO LECCA</v>
      </c>
      <c r="X372" s="24" t="n">
        <v>487</v>
      </c>
      <c r="Y372" s="2" t="str">
        <f aca="false">IFERROR(VLOOKUP(X372,INDICE!$A$2:$H$999,6,0),"VERBA NOVA")</f>
        <v>CONSIGNAÇÃO</v>
      </c>
      <c r="Z372" s="2" t="str">
        <f aca="false">IFERROR(VLOOKUP(X372,INDICE!$A$2:$H$999,7,0),"VERBA NOVA")</f>
        <v>2.1.8.8.1.10.48</v>
      </c>
      <c r="AA372" s="13" t="n">
        <f aca="false">IF(K372="P",U372*1,U372*-1)</f>
        <v>-113.31</v>
      </c>
      <c r="AB372" s="2" t="n">
        <f aca="false">IFERROR(VLOOKUP(R372,INDICE!$I$2:$J$999,2,0),"VERBA NOVA")</f>
        <v>9005</v>
      </c>
    </row>
    <row r="373" customFormat="false" ht="14.65" hidden="false" customHeight="false" outlineLevel="0" collapsed="false">
      <c r="A373" s="2" t="s">
        <v>293</v>
      </c>
      <c r="B373" s="2" t="n">
        <v>489</v>
      </c>
      <c r="C373" s="1" t="s">
        <v>627</v>
      </c>
      <c r="D373" s="2" t="n">
        <v>1</v>
      </c>
      <c r="E373" s="2" t="n">
        <v>27.09</v>
      </c>
      <c r="F373" s="2" t="s">
        <v>133</v>
      </c>
      <c r="G373" s="5" t="s">
        <v>33</v>
      </c>
      <c r="H373" s="54" t="n">
        <v>45282</v>
      </c>
      <c r="I373" s="2" t="n">
        <v>24</v>
      </c>
      <c r="J373" s="2" t="s">
        <v>685</v>
      </c>
      <c r="K373" s="2" t="str">
        <f aca="false">A373</f>
        <v>D</v>
      </c>
      <c r="L373" s="2" t="n">
        <f aca="false">B373</f>
        <v>489</v>
      </c>
      <c r="M373" s="14" t="str">
        <f aca="false">C373</f>
        <v>B MASTER CRT BEN COMPRAS</v>
      </c>
      <c r="N373" s="14" t="str">
        <f aca="false">W373</f>
        <v>489 - B MASTER CRT BEN COMPRAS</v>
      </c>
      <c r="P373" s="2" t="str">
        <f aca="false">Y373</f>
        <v>CONSIGNAÇÃO</v>
      </c>
      <c r="Q373" s="2" t="str">
        <f aca="false">Z373</f>
        <v>2.1.8.8.1.10.51</v>
      </c>
      <c r="R373" s="5" t="str">
        <f aca="false">G373</f>
        <v>INATIVOS E PENSIONISTAS SISTEMA PREVIDENCIÁRIO</v>
      </c>
      <c r="S373" s="2" t="str">
        <f aca="false">F373</f>
        <v>PPR</v>
      </c>
      <c r="T373" s="56" t="n">
        <f aca="false">AA373</f>
        <v>-27.09</v>
      </c>
      <c r="U373" s="57" t="n">
        <f aca="false">E373</f>
        <v>27.09</v>
      </c>
      <c r="V373" s="2" t="s">
        <v>686</v>
      </c>
      <c r="W373" s="14" t="str">
        <f aca="false">CONCATENATE(L373,V373,M373)</f>
        <v>489 - B MASTER CRT BEN COMPRAS</v>
      </c>
      <c r="X373" s="24" t="n">
        <v>489</v>
      </c>
      <c r="Y373" s="2" t="str">
        <f aca="false">IFERROR(VLOOKUP(X373,INDICE!$A$2:$H$999,6,0),"VERBA NOVA")</f>
        <v>CONSIGNAÇÃO</v>
      </c>
      <c r="Z373" s="2" t="str">
        <f aca="false">IFERROR(VLOOKUP(X373,INDICE!$A$2:$H$999,7,0),"VERBA NOVA")</f>
        <v>2.1.8.8.1.10.51</v>
      </c>
      <c r="AA373" s="13" t="n">
        <f aca="false">IF(K373="P",U373*1,U373*-1)</f>
        <v>-27.09</v>
      </c>
      <c r="AB373" s="2" t="n">
        <f aca="false">IFERROR(VLOOKUP(R373,INDICE!$I$2:$J$999,2,0),"VERBA NOVA")</f>
        <v>9005</v>
      </c>
    </row>
    <row r="374" customFormat="false" ht="14.65" hidden="false" customHeight="false" outlineLevel="0" collapsed="false">
      <c r="A374" s="2" t="s">
        <v>293</v>
      </c>
      <c r="B374" s="2" t="n">
        <v>516</v>
      </c>
      <c r="C374" s="1" t="s">
        <v>362</v>
      </c>
      <c r="D374" s="2" t="n">
        <v>68</v>
      </c>
      <c r="E374" s="2" t="n">
        <v>67744.44</v>
      </c>
      <c r="F374" s="2" t="s">
        <v>133</v>
      </c>
      <c r="G374" s="5" t="s">
        <v>33</v>
      </c>
      <c r="H374" s="54" t="n">
        <v>45282</v>
      </c>
      <c r="I374" s="2" t="n">
        <v>24</v>
      </c>
      <c r="J374" s="2" t="s">
        <v>685</v>
      </c>
      <c r="K374" s="2" t="str">
        <f aca="false">A374</f>
        <v>D</v>
      </c>
      <c r="L374" s="2" t="n">
        <f aca="false">B374</f>
        <v>516</v>
      </c>
      <c r="M374" s="14" t="str">
        <f aca="false">C374</f>
        <v>IMPOSTO DE RENDA</v>
      </c>
      <c r="N374" s="14" t="str">
        <f aca="false">W374</f>
        <v>516 - IMPOSTO DE RENDA</v>
      </c>
      <c r="P374" s="2" t="str">
        <f aca="false">Y374</f>
        <v>CONSIGNAÇÃO</v>
      </c>
      <c r="Q374" s="2" t="str">
        <f aca="false">Z374</f>
        <v>2.1.8.8.1.01.24</v>
      </c>
      <c r="R374" s="5" t="str">
        <f aca="false">G374</f>
        <v>INATIVOS E PENSIONISTAS SISTEMA PREVIDENCIÁRIO</v>
      </c>
      <c r="S374" s="2" t="str">
        <f aca="false">F374</f>
        <v>PPR</v>
      </c>
      <c r="T374" s="56" t="n">
        <f aca="false">AA374</f>
        <v>-67744.44</v>
      </c>
      <c r="U374" s="57" t="n">
        <f aca="false">E374</f>
        <v>67744.44</v>
      </c>
      <c r="V374" s="2" t="s">
        <v>686</v>
      </c>
      <c r="W374" s="14" t="str">
        <f aca="false">CONCATENATE(L374,V374,M374)</f>
        <v>516 - IMPOSTO DE RENDA</v>
      </c>
      <c r="X374" s="24" t="n">
        <v>516</v>
      </c>
      <c r="Y374" s="2" t="str">
        <f aca="false">IFERROR(VLOOKUP(X374,INDICE!$A$2:$H$999,6,0),"VERBA NOVA")</f>
        <v>CONSIGNAÇÃO</v>
      </c>
      <c r="Z374" s="2" t="str">
        <f aca="false">IFERROR(VLOOKUP(X374,INDICE!$A$2:$H$999,7,0),"VERBA NOVA")</f>
        <v>2.1.8.8.1.01.24</v>
      </c>
      <c r="AA374" s="13" t="n">
        <f aca="false">IF(K374="P",U374*1,U374*-1)</f>
        <v>-67744.44</v>
      </c>
      <c r="AB374" s="2" t="n">
        <f aca="false">IFERROR(VLOOKUP(R374,INDICE!$I$2:$J$999,2,0),"VERBA NOVA")</f>
        <v>9005</v>
      </c>
    </row>
    <row r="375" customFormat="false" ht="14.65" hidden="false" customHeight="false" outlineLevel="0" collapsed="false">
      <c r="A375" s="2" t="s">
        <v>293</v>
      </c>
      <c r="B375" s="2" t="n">
        <v>546</v>
      </c>
      <c r="C375" s="1" t="s">
        <v>377</v>
      </c>
      <c r="D375" s="2" t="n">
        <v>9</v>
      </c>
      <c r="E375" s="2" t="n">
        <v>739.01</v>
      </c>
      <c r="F375" s="2" t="s">
        <v>133</v>
      </c>
      <c r="G375" s="5" t="s">
        <v>33</v>
      </c>
      <c r="H375" s="54" t="n">
        <v>45282</v>
      </c>
      <c r="I375" s="2" t="n">
        <v>24</v>
      </c>
      <c r="J375" s="2" t="s">
        <v>685</v>
      </c>
      <c r="K375" s="2" t="str">
        <f aca="false">A375</f>
        <v>D</v>
      </c>
      <c r="L375" s="2" t="n">
        <f aca="false">B375</f>
        <v>546</v>
      </c>
      <c r="M375" s="14" t="str">
        <f aca="false">C375</f>
        <v>CRT PAN</v>
      </c>
      <c r="N375" s="14" t="str">
        <f aca="false">W375</f>
        <v>546 - CRT PAN</v>
      </c>
      <c r="P375" s="2" t="str">
        <f aca="false">Y375</f>
        <v>CONSIGNAÇÃO</v>
      </c>
      <c r="Q375" s="2" t="str">
        <f aca="false">Z375</f>
        <v>2.1.8.8.1.10.35</v>
      </c>
      <c r="R375" s="5" t="str">
        <f aca="false">G375</f>
        <v>INATIVOS E PENSIONISTAS SISTEMA PREVIDENCIÁRIO</v>
      </c>
      <c r="S375" s="2" t="str">
        <f aca="false">F375</f>
        <v>PPR</v>
      </c>
      <c r="T375" s="56" t="n">
        <f aca="false">AA375</f>
        <v>-739.01</v>
      </c>
      <c r="U375" s="57" t="n">
        <f aca="false">E375</f>
        <v>739.01</v>
      </c>
      <c r="V375" s="2" t="s">
        <v>686</v>
      </c>
      <c r="W375" s="14" t="str">
        <f aca="false">CONCATENATE(L375,V375,M375)</f>
        <v>546 - CRT PAN</v>
      </c>
      <c r="X375" s="24" t="n">
        <v>546</v>
      </c>
      <c r="Y375" s="2" t="str">
        <f aca="false">IFERROR(VLOOKUP(X375,INDICE!$A$2:$H$999,6,0),"VERBA NOVA")</f>
        <v>CONSIGNAÇÃO</v>
      </c>
      <c r="Z375" s="2" t="str">
        <f aca="false">IFERROR(VLOOKUP(X375,INDICE!$A$2:$H$999,7,0),"VERBA NOVA")</f>
        <v>2.1.8.8.1.10.35</v>
      </c>
      <c r="AA375" s="13" t="n">
        <f aca="false">IF(K375="P",U375*1,U375*-1)</f>
        <v>-739.01</v>
      </c>
      <c r="AB375" s="2" t="n">
        <f aca="false">IFERROR(VLOOKUP(R375,INDICE!$I$2:$J$999,2,0),"VERBA NOVA")</f>
        <v>9005</v>
      </c>
    </row>
    <row r="376" customFormat="false" ht="14.65" hidden="false" customHeight="false" outlineLevel="0" collapsed="false">
      <c r="A376" s="2" t="s">
        <v>293</v>
      </c>
      <c r="B376" s="2" t="n">
        <v>554</v>
      </c>
      <c r="C376" s="1" t="s">
        <v>651</v>
      </c>
      <c r="D376" s="2" t="n">
        <v>1</v>
      </c>
      <c r="E376" s="2" t="n">
        <v>31.23</v>
      </c>
      <c r="F376" s="2" t="s">
        <v>133</v>
      </c>
      <c r="G376" s="5" t="s">
        <v>33</v>
      </c>
      <c r="H376" s="54" t="n">
        <v>45282</v>
      </c>
      <c r="I376" s="2" t="n">
        <v>24</v>
      </c>
      <c r="J376" s="2" t="s">
        <v>685</v>
      </c>
      <c r="K376" s="2" t="str">
        <f aca="false">A376</f>
        <v>D</v>
      </c>
      <c r="L376" s="2" t="n">
        <f aca="false">B376</f>
        <v>554</v>
      </c>
      <c r="M376" s="14" t="str">
        <f aca="false">C376</f>
        <v>CAPITAL CONSIG CRT BENEFI</v>
      </c>
      <c r="N376" s="14" t="str">
        <f aca="false">W376</f>
        <v>554 - CAPITAL CONSIG CRT BENEFI</v>
      </c>
      <c r="P376" s="2" t="str">
        <f aca="false">Y376</f>
        <v>CONSIGNAÇÃO</v>
      </c>
      <c r="Q376" s="2" t="str">
        <f aca="false">Z376</f>
        <v>2.1.8.8.1.10.57</v>
      </c>
      <c r="R376" s="5" t="str">
        <f aca="false">G376</f>
        <v>INATIVOS E PENSIONISTAS SISTEMA PREVIDENCIÁRIO</v>
      </c>
      <c r="S376" s="2" t="str">
        <f aca="false">F376</f>
        <v>PPR</v>
      </c>
      <c r="T376" s="56" t="n">
        <f aca="false">AA376</f>
        <v>-31.23</v>
      </c>
      <c r="U376" s="57" t="n">
        <f aca="false">E376</f>
        <v>31.23</v>
      </c>
      <c r="V376" s="2" t="s">
        <v>686</v>
      </c>
      <c r="W376" s="14" t="str">
        <f aca="false">CONCATENATE(L376,V376,M376)</f>
        <v>554 - CAPITAL CONSIG CRT BENEFI</v>
      </c>
      <c r="X376" s="24" t="n">
        <v>554</v>
      </c>
      <c r="Y376" s="2" t="str">
        <f aca="false">IFERROR(VLOOKUP(X376,INDICE!$A$2:$H$999,6,0),"VERBA NOVA")</f>
        <v>CONSIGNAÇÃO</v>
      </c>
      <c r="Z376" s="2" t="str">
        <f aca="false">IFERROR(VLOOKUP(X376,INDICE!$A$2:$H$999,7,0),"VERBA NOVA")</f>
        <v>2.1.8.8.1.10.57</v>
      </c>
      <c r="AA376" s="13" t="n">
        <f aca="false">IF(K376="P",U376*1,U376*-1)</f>
        <v>-31.23</v>
      </c>
      <c r="AB376" s="2" t="n">
        <f aca="false">IFERROR(VLOOKUP(R376,INDICE!$I$2:$J$999,2,0),"VERBA NOVA")</f>
        <v>9005</v>
      </c>
    </row>
    <row r="377" customFormat="false" ht="14.65" hidden="false" customHeight="false" outlineLevel="0" collapsed="false">
      <c r="A377" s="2" t="s">
        <v>293</v>
      </c>
      <c r="B377" s="2" t="n">
        <v>595</v>
      </c>
      <c r="C377" s="1" t="s">
        <v>403</v>
      </c>
      <c r="D377" s="2" t="n">
        <v>5</v>
      </c>
      <c r="E377" s="2" t="n">
        <v>463.21</v>
      </c>
      <c r="F377" s="2" t="s">
        <v>133</v>
      </c>
      <c r="G377" s="5" t="s">
        <v>33</v>
      </c>
      <c r="H377" s="54" t="n">
        <v>45282</v>
      </c>
      <c r="I377" s="2" t="n">
        <v>24</v>
      </c>
      <c r="J377" s="2" t="s">
        <v>685</v>
      </c>
      <c r="K377" s="2" t="str">
        <f aca="false">A377</f>
        <v>D</v>
      </c>
      <c r="L377" s="2" t="n">
        <f aca="false">B377</f>
        <v>595</v>
      </c>
      <c r="M377" s="14" t="str">
        <f aca="false">C377</f>
        <v>AFREM - SINDICAL</v>
      </c>
      <c r="N377" s="14" t="str">
        <f aca="false">W377</f>
        <v>595 - AFREM - SINDICAL</v>
      </c>
      <c r="P377" s="2" t="str">
        <f aca="false">Y377</f>
        <v>CONSIGNAÇÃO</v>
      </c>
      <c r="Q377" s="2" t="str">
        <f aca="false">Z377</f>
        <v>2.1.8.8.1.12.07</v>
      </c>
      <c r="R377" s="5" t="str">
        <f aca="false">G377</f>
        <v>INATIVOS E PENSIONISTAS SISTEMA PREVIDENCIÁRIO</v>
      </c>
      <c r="S377" s="2" t="str">
        <f aca="false">F377</f>
        <v>PPR</v>
      </c>
      <c r="T377" s="56" t="n">
        <f aca="false">AA377</f>
        <v>-463.21</v>
      </c>
      <c r="U377" s="57" t="n">
        <f aca="false">E377</f>
        <v>463.21</v>
      </c>
      <c r="V377" s="2" t="s">
        <v>686</v>
      </c>
      <c r="W377" s="14" t="str">
        <f aca="false">CONCATENATE(L377,V377,M377)</f>
        <v>595 - AFREM - SINDICAL</v>
      </c>
      <c r="X377" s="24" t="n">
        <v>595</v>
      </c>
      <c r="Y377" s="2" t="str">
        <f aca="false">IFERROR(VLOOKUP(X377,INDICE!$A$2:$H$999,6,0),"VERBA NOVA")</f>
        <v>CONSIGNAÇÃO</v>
      </c>
      <c r="Z377" s="2" t="str">
        <f aca="false">IFERROR(VLOOKUP(X377,INDICE!$A$2:$H$999,7,0),"VERBA NOVA")</f>
        <v>2.1.8.8.1.12.07</v>
      </c>
      <c r="AA377" s="13" t="n">
        <f aca="false">IF(K377="P",U377*1,U377*-1)</f>
        <v>-463.21</v>
      </c>
      <c r="AB377" s="2" t="n">
        <f aca="false">IFERROR(VLOOKUP(R377,INDICE!$I$2:$J$999,2,0),"VERBA NOVA")</f>
        <v>9005</v>
      </c>
    </row>
    <row r="378" customFormat="false" ht="14.65" hidden="false" customHeight="false" outlineLevel="0" collapsed="false">
      <c r="A378" s="2" t="s">
        <v>293</v>
      </c>
      <c r="B378" s="2" t="n">
        <v>651</v>
      </c>
      <c r="C378" s="1" t="s">
        <v>439</v>
      </c>
      <c r="D378" s="2" t="n">
        <v>2</v>
      </c>
      <c r="E378" s="2" t="n">
        <v>1244.43</v>
      </c>
      <c r="F378" s="2" t="s">
        <v>133</v>
      </c>
      <c r="G378" s="5" t="s">
        <v>33</v>
      </c>
      <c r="H378" s="54" t="n">
        <v>45282</v>
      </c>
      <c r="I378" s="2" t="n">
        <v>24</v>
      </c>
      <c r="J378" s="2" t="s">
        <v>685</v>
      </c>
      <c r="K378" s="2" t="str">
        <f aca="false">A378</f>
        <v>D</v>
      </c>
      <c r="L378" s="2" t="n">
        <f aca="false">B378</f>
        <v>651</v>
      </c>
      <c r="M378" s="14" t="str">
        <f aca="false">C378</f>
        <v>EMPRESTIMO BANCO REAL</v>
      </c>
      <c r="N378" s="14" t="str">
        <f aca="false">W378</f>
        <v>651 - EMPRESTIMO BANCO REAL</v>
      </c>
      <c r="P378" s="2" t="str">
        <f aca="false">Y378</f>
        <v>CONSIGNAÇÃO</v>
      </c>
      <c r="Q378" s="2" t="str">
        <f aca="false">Z378</f>
        <v>2.1.8.8.1.10.06</v>
      </c>
      <c r="R378" s="5" t="str">
        <f aca="false">G378</f>
        <v>INATIVOS E PENSIONISTAS SISTEMA PREVIDENCIÁRIO</v>
      </c>
      <c r="S378" s="2" t="str">
        <f aca="false">F378</f>
        <v>PPR</v>
      </c>
      <c r="T378" s="56" t="n">
        <f aca="false">AA378</f>
        <v>-1244.43</v>
      </c>
      <c r="U378" s="57" t="n">
        <f aca="false">E378</f>
        <v>1244.43</v>
      </c>
      <c r="V378" s="2" t="s">
        <v>686</v>
      </c>
      <c r="W378" s="14" t="str">
        <f aca="false">CONCATENATE(L378,V378,M378)</f>
        <v>651 - EMPRESTIMO BANCO REAL</v>
      </c>
      <c r="X378" s="24" t="n">
        <v>651</v>
      </c>
      <c r="Y378" s="2" t="str">
        <f aca="false">IFERROR(VLOOKUP(X378,INDICE!$A$2:$H$999,6,0),"VERBA NOVA")</f>
        <v>CONSIGNAÇÃO</v>
      </c>
      <c r="Z378" s="2" t="str">
        <f aca="false">IFERROR(VLOOKUP(X378,INDICE!$A$2:$H$999,7,0),"VERBA NOVA")</f>
        <v>2.1.8.8.1.10.06</v>
      </c>
      <c r="AA378" s="13" t="n">
        <f aca="false">IF(K378="P",U378*1,U378*-1)</f>
        <v>-1244.43</v>
      </c>
      <c r="AB378" s="2" t="n">
        <f aca="false">IFERROR(VLOOKUP(R378,INDICE!$I$2:$J$999,2,0),"VERBA NOVA")</f>
        <v>9005</v>
      </c>
    </row>
    <row r="379" customFormat="false" ht="14.65" hidden="false" customHeight="false" outlineLevel="0" collapsed="false">
      <c r="A379" s="2" t="s">
        <v>293</v>
      </c>
      <c r="B379" s="2" t="n">
        <v>669</v>
      </c>
      <c r="C379" s="1" t="s">
        <v>445</v>
      </c>
      <c r="D379" s="2" t="n">
        <v>15</v>
      </c>
      <c r="E379" s="2" t="n">
        <v>3323.04</v>
      </c>
      <c r="F379" s="2" t="s">
        <v>133</v>
      </c>
      <c r="G379" s="5" t="s">
        <v>33</v>
      </c>
      <c r="H379" s="54" t="n">
        <v>45282</v>
      </c>
      <c r="I379" s="2" t="n">
        <v>24</v>
      </c>
      <c r="J379" s="2" t="s">
        <v>685</v>
      </c>
      <c r="K379" s="2" t="str">
        <f aca="false">A379</f>
        <v>D</v>
      </c>
      <c r="L379" s="2" t="n">
        <f aca="false">B379</f>
        <v>669</v>
      </c>
      <c r="M379" s="14" t="str">
        <f aca="false">C379</f>
        <v>CRT BRADESCO</v>
      </c>
      <c r="N379" s="14" t="str">
        <f aca="false">W379</f>
        <v>669 - CRT BRADESCO</v>
      </c>
      <c r="P379" s="2" t="str">
        <f aca="false">Y379</f>
        <v>CONSIGNAÇÃO</v>
      </c>
      <c r="Q379" s="2" t="str">
        <f aca="false">Z379</f>
        <v>2.1.8.8.1.10.31</v>
      </c>
      <c r="R379" s="5" t="str">
        <f aca="false">G379</f>
        <v>INATIVOS E PENSIONISTAS SISTEMA PREVIDENCIÁRIO</v>
      </c>
      <c r="S379" s="2" t="str">
        <f aca="false">F379</f>
        <v>PPR</v>
      </c>
      <c r="T379" s="56" t="n">
        <f aca="false">AA379</f>
        <v>-3323.04</v>
      </c>
      <c r="U379" s="57" t="n">
        <f aca="false">E379</f>
        <v>3323.04</v>
      </c>
      <c r="V379" s="2" t="s">
        <v>686</v>
      </c>
      <c r="W379" s="14" t="str">
        <f aca="false">CONCATENATE(L379,V379,M379)</f>
        <v>669 - CRT BRADESCO</v>
      </c>
      <c r="X379" s="24" t="n">
        <v>669</v>
      </c>
      <c r="Y379" s="2" t="str">
        <f aca="false">IFERROR(VLOOKUP(X379,INDICE!$A$2:$H$999,6,0),"VERBA NOVA")</f>
        <v>CONSIGNAÇÃO</v>
      </c>
      <c r="Z379" s="2" t="str">
        <f aca="false">IFERROR(VLOOKUP(X379,INDICE!$A$2:$H$999,7,0),"VERBA NOVA")</f>
        <v>2.1.8.8.1.10.31</v>
      </c>
      <c r="AA379" s="13" t="n">
        <f aca="false">IF(K379="P",U379*1,U379*-1)</f>
        <v>-3323.04</v>
      </c>
      <c r="AB379" s="2" t="n">
        <f aca="false">IFERROR(VLOOKUP(R379,INDICE!$I$2:$J$999,2,0),"VERBA NOVA")</f>
        <v>9005</v>
      </c>
    </row>
    <row r="380" customFormat="false" ht="14.65" hidden="false" customHeight="false" outlineLevel="0" collapsed="false">
      <c r="A380" s="2" t="s">
        <v>293</v>
      </c>
      <c r="B380" s="2" t="n">
        <v>687</v>
      </c>
      <c r="C380" s="1" t="s">
        <v>452</v>
      </c>
      <c r="D380" s="2" t="n">
        <v>97</v>
      </c>
      <c r="E380" s="2" t="n">
        <v>76990.16</v>
      </c>
      <c r="F380" s="2" t="s">
        <v>133</v>
      </c>
      <c r="G380" s="5" t="s">
        <v>33</v>
      </c>
      <c r="H380" s="54" t="n">
        <v>45282</v>
      </c>
      <c r="I380" s="2" t="n">
        <v>24</v>
      </c>
      <c r="J380" s="2" t="s">
        <v>685</v>
      </c>
      <c r="K380" s="2" t="str">
        <f aca="false">A380</f>
        <v>D</v>
      </c>
      <c r="L380" s="2" t="n">
        <f aca="false">B380</f>
        <v>687</v>
      </c>
      <c r="M380" s="14" t="str">
        <f aca="false">C380</f>
        <v>EMP BRADESCO</v>
      </c>
      <c r="N380" s="14" t="str">
        <f aca="false">W380</f>
        <v>687 - EMP BRADESCO</v>
      </c>
      <c r="P380" s="2" t="str">
        <f aca="false">Y380</f>
        <v>CONSIGNAÇÃO</v>
      </c>
      <c r="Q380" s="2" t="str">
        <f aca="false">Z380</f>
        <v>2.1.8.8.1.10.02</v>
      </c>
      <c r="R380" s="5" t="str">
        <f aca="false">G380</f>
        <v>INATIVOS E PENSIONISTAS SISTEMA PREVIDENCIÁRIO</v>
      </c>
      <c r="S380" s="2" t="str">
        <f aca="false">F380</f>
        <v>PPR</v>
      </c>
      <c r="T380" s="56" t="n">
        <f aca="false">AA380</f>
        <v>-76990.16</v>
      </c>
      <c r="U380" s="57" t="n">
        <f aca="false">E380</f>
        <v>76990.16</v>
      </c>
      <c r="V380" s="2" t="s">
        <v>686</v>
      </c>
      <c r="W380" s="14" t="str">
        <f aca="false">CONCATENATE(L380,V380,M380)</f>
        <v>687 - EMP BRADESCO</v>
      </c>
      <c r="X380" s="24" t="n">
        <v>687</v>
      </c>
      <c r="Y380" s="2" t="str">
        <f aca="false">IFERROR(VLOOKUP(X380,INDICE!$A$2:$H$999,6,0),"VERBA NOVA")</f>
        <v>CONSIGNAÇÃO</v>
      </c>
      <c r="Z380" s="2" t="str">
        <f aca="false">IFERROR(VLOOKUP(X380,INDICE!$A$2:$H$999,7,0),"VERBA NOVA")</f>
        <v>2.1.8.8.1.10.02</v>
      </c>
      <c r="AA380" s="13" t="n">
        <f aca="false">IF(K380="P",U380*1,U380*-1)</f>
        <v>-76990.16</v>
      </c>
      <c r="AB380" s="2" t="n">
        <f aca="false">IFERROR(VLOOKUP(R380,INDICE!$I$2:$J$999,2,0),"VERBA NOVA")</f>
        <v>9005</v>
      </c>
    </row>
    <row r="381" customFormat="false" ht="14.65" hidden="false" customHeight="false" outlineLevel="0" collapsed="false">
      <c r="A381" s="2" t="s">
        <v>293</v>
      </c>
      <c r="B381" s="2" t="n">
        <v>707</v>
      </c>
      <c r="C381" s="1" t="s">
        <v>467</v>
      </c>
      <c r="D381" s="2" t="n">
        <v>1</v>
      </c>
      <c r="E381" s="2" t="n">
        <v>96.07</v>
      </c>
      <c r="F381" s="2" t="s">
        <v>133</v>
      </c>
      <c r="G381" s="5" t="s">
        <v>33</v>
      </c>
      <c r="H381" s="54" t="n">
        <v>45282</v>
      </c>
      <c r="I381" s="2" t="n">
        <v>24</v>
      </c>
      <c r="J381" s="2" t="s">
        <v>685</v>
      </c>
      <c r="K381" s="2" t="str">
        <f aca="false">A381</f>
        <v>D</v>
      </c>
      <c r="L381" s="2" t="n">
        <f aca="false">B381</f>
        <v>707</v>
      </c>
      <c r="M381" s="14" t="str">
        <f aca="false">C381</f>
        <v>EXCEDENTE TETO CONSTITUCI</v>
      </c>
      <c r="N381" s="14" t="str">
        <f aca="false">W381</f>
        <v>707 - EXCEDENTE TETO CONSTITUCI</v>
      </c>
      <c r="O381" s="2" t="n">
        <f aca="false">AB381</f>
        <v>9005</v>
      </c>
      <c r="P381" s="2" t="str">
        <f aca="false">Y381</f>
        <v>3.1.90.03</v>
      </c>
      <c r="Q381" s="2" t="str">
        <f aca="false">Z381</f>
        <v>3.1.90.03.51</v>
      </c>
      <c r="R381" s="5" t="str">
        <f aca="false">G381</f>
        <v>INATIVOS E PENSIONISTAS SISTEMA PREVIDENCIÁRIO</v>
      </c>
      <c r="S381" s="2" t="str">
        <f aca="false">F381</f>
        <v>PPR</v>
      </c>
      <c r="T381" s="56" t="n">
        <f aca="false">AA381</f>
        <v>-96.07</v>
      </c>
      <c r="U381" s="57" t="n">
        <f aca="false">E381</f>
        <v>96.07</v>
      </c>
      <c r="V381" s="2" t="s">
        <v>686</v>
      </c>
      <c r="W381" s="14" t="str">
        <f aca="false">CONCATENATE(L381,V381,M381)</f>
        <v>707 - EXCEDENTE TETO CONSTITUCI</v>
      </c>
      <c r="X381" s="24" t="s">
        <v>548</v>
      </c>
      <c r="Y381" s="2" t="str">
        <f aca="false">IFERROR(VLOOKUP(X381,INDICE!$A$2:$H$999,6,0),"VERBA NOVA")</f>
        <v>3.1.90.03</v>
      </c>
      <c r="Z381" s="2" t="str">
        <f aca="false">IFERROR(VLOOKUP(X381,INDICE!$A$2:$H$999,7,0),"VERBA NOVA")</f>
        <v>3.1.90.03.51</v>
      </c>
      <c r="AA381" s="13" t="n">
        <f aca="false">IF(K381="P",U381*1,U381*-1)</f>
        <v>-96.07</v>
      </c>
      <c r="AB381" s="2" t="n">
        <f aca="false">IFERROR(VLOOKUP(R381,INDICE!$I$2:$J$999,2,0),"VERBA NOVA")</f>
        <v>9005</v>
      </c>
    </row>
    <row r="382" customFormat="false" ht="14.65" hidden="false" customHeight="false" outlineLevel="0" collapsed="false">
      <c r="A382" s="2" t="s">
        <v>293</v>
      </c>
      <c r="B382" s="2" t="n">
        <v>755</v>
      </c>
      <c r="C382" s="1" t="s">
        <v>501</v>
      </c>
      <c r="D382" s="2" t="n">
        <v>66</v>
      </c>
      <c r="E382" s="2" t="n">
        <v>2241.61</v>
      </c>
      <c r="F382" s="2" t="s">
        <v>133</v>
      </c>
      <c r="G382" s="5" t="s">
        <v>33</v>
      </c>
      <c r="H382" s="54" t="n">
        <v>45282</v>
      </c>
      <c r="I382" s="2" t="n">
        <v>24</v>
      </c>
      <c r="J382" s="2" t="s">
        <v>685</v>
      </c>
      <c r="K382" s="2" t="str">
        <f aca="false">A382</f>
        <v>D</v>
      </c>
      <c r="L382" s="2" t="n">
        <f aca="false">B382</f>
        <v>755</v>
      </c>
      <c r="M382" s="14" t="str">
        <f aca="false">C382</f>
        <v>CO-PARTICIPACAO SAUDE REC</v>
      </c>
      <c r="N382" s="14" t="str">
        <f aca="false">W382</f>
        <v>755 - CO-PARTICIPACAO SAUDE REC</v>
      </c>
      <c r="P382" s="2" t="str">
        <f aca="false">Y382</f>
        <v>CONSIGNAÇÃO</v>
      </c>
      <c r="Q382" s="2" t="str">
        <f aca="false">Z382</f>
        <v>2.1.8.8.1.18.07</v>
      </c>
      <c r="R382" s="5" t="str">
        <f aca="false">G382</f>
        <v>INATIVOS E PENSIONISTAS SISTEMA PREVIDENCIÁRIO</v>
      </c>
      <c r="S382" s="2" t="str">
        <f aca="false">F382</f>
        <v>PPR</v>
      </c>
      <c r="T382" s="56" t="n">
        <f aca="false">AA382</f>
        <v>-2241.61</v>
      </c>
      <c r="U382" s="57" t="n">
        <f aca="false">E382</f>
        <v>2241.61</v>
      </c>
      <c r="V382" s="2" t="s">
        <v>686</v>
      </c>
      <c r="W382" s="14" t="str">
        <f aca="false">CONCATENATE(L382,V382,M382)</f>
        <v>755 - CO-PARTICIPACAO SAUDE REC</v>
      </c>
      <c r="X382" s="24" t="n">
        <v>755</v>
      </c>
      <c r="Y382" s="2" t="str">
        <f aca="false">IFERROR(VLOOKUP(X382,INDICE!$A$2:$H$999,6,0),"VERBA NOVA")</f>
        <v>CONSIGNAÇÃO</v>
      </c>
      <c r="Z382" s="2" t="str">
        <f aca="false">IFERROR(VLOOKUP(X382,INDICE!$A$2:$H$999,7,0),"VERBA NOVA")</f>
        <v>2.1.8.8.1.18.07</v>
      </c>
      <c r="AA382" s="13" t="n">
        <f aca="false">IF(K382="P",U382*1,U382*-1)</f>
        <v>-2241.61</v>
      </c>
      <c r="AB382" s="2" t="n">
        <f aca="false">IFERROR(VLOOKUP(R382,INDICE!$I$2:$J$999,2,0),"VERBA NOVA")</f>
        <v>9005</v>
      </c>
    </row>
    <row r="383" customFormat="false" ht="14.65" hidden="false" customHeight="false" outlineLevel="0" collapsed="false">
      <c r="A383" s="2" t="s">
        <v>293</v>
      </c>
      <c r="B383" s="2" t="n">
        <v>774</v>
      </c>
      <c r="C383" s="1" t="s">
        <v>516</v>
      </c>
      <c r="D383" s="2" t="n">
        <v>1</v>
      </c>
      <c r="E383" s="2" t="n">
        <v>43.53</v>
      </c>
      <c r="F383" s="2" t="s">
        <v>133</v>
      </c>
      <c r="G383" s="5" t="s">
        <v>33</v>
      </c>
      <c r="H383" s="54" t="n">
        <v>45282</v>
      </c>
      <c r="I383" s="2" t="n">
        <v>24</v>
      </c>
      <c r="J383" s="2" t="s">
        <v>685</v>
      </c>
      <c r="K383" s="2" t="str">
        <f aca="false">A383</f>
        <v>D</v>
      </c>
      <c r="L383" s="2" t="n">
        <f aca="false">B383</f>
        <v>774</v>
      </c>
      <c r="M383" s="14" t="str">
        <f aca="false">C383</f>
        <v>CARTAO BONSUCESSO</v>
      </c>
      <c r="N383" s="14" t="str">
        <f aca="false">W383</f>
        <v>774 - CARTAO BONSUCESSO</v>
      </c>
      <c r="P383" s="2" t="str">
        <f aca="false">Y383</f>
        <v>CONSIGNAÇÃO</v>
      </c>
      <c r="Q383" s="2" t="str">
        <f aca="false">Z383</f>
        <v>2.1.8.8.1.10.32</v>
      </c>
      <c r="R383" s="5" t="str">
        <f aca="false">G383</f>
        <v>INATIVOS E PENSIONISTAS SISTEMA PREVIDENCIÁRIO</v>
      </c>
      <c r="S383" s="2" t="str">
        <f aca="false">F383</f>
        <v>PPR</v>
      </c>
      <c r="T383" s="56" t="n">
        <f aca="false">AA383</f>
        <v>-43.53</v>
      </c>
      <c r="U383" s="57" t="n">
        <f aca="false">E383</f>
        <v>43.53</v>
      </c>
      <c r="V383" s="2" t="s">
        <v>686</v>
      </c>
      <c r="W383" s="14" t="str">
        <f aca="false">CONCATENATE(L383,V383,M383)</f>
        <v>774 - CARTAO BONSUCESSO</v>
      </c>
      <c r="X383" s="24" t="n">
        <v>774</v>
      </c>
      <c r="Y383" s="2" t="str">
        <f aca="false">IFERROR(VLOOKUP(X383,INDICE!$A$2:$H$999,6,0),"VERBA NOVA")</f>
        <v>CONSIGNAÇÃO</v>
      </c>
      <c r="Z383" s="2" t="str">
        <f aca="false">IFERROR(VLOOKUP(X383,INDICE!$A$2:$H$999,7,0),"VERBA NOVA")</f>
        <v>2.1.8.8.1.10.32</v>
      </c>
      <c r="AA383" s="13" t="n">
        <f aca="false">IF(K383="P",U383*1,U383*-1)</f>
        <v>-43.53</v>
      </c>
      <c r="AB383" s="2" t="n">
        <f aca="false">IFERROR(VLOOKUP(R383,INDICE!$I$2:$J$999,2,0),"VERBA NOVA")</f>
        <v>9005</v>
      </c>
    </row>
    <row r="384" customFormat="false" ht="14.65" hidden="false" customHeight="false" outlineLevel="0" collapsed="false">
      <c r="A384" s="2" t="s">
        <v>293</v>
      </c>
      <c r="B384" s="2" t="n">
        <v>779</v>
      </c>
      <c r="C384" s="1" t="s">
        <v>519</v>
      </c>
      <c r="D384" s="2" t="n">
        <v>1</v>
      </c>
      <c r="E384" s="2" t="n">
        <v>187.39</v>
      </c>
      <c r="F384" s="2" t="s">
        <v>133</v>
      </c>
      <c r="G384" s="5" t="s">
        <v>33</v>
      </c>
      <c r="H384" s="54" t="n">
        <v>45282</v>
      </c>
      <c r="I384" s="2" t="n">
        <v>24</v>
      </c>
      <c r="J384" s="2" t="s">
        <v>685</v>
      </c>
      <c r="K384" s="2" t="str">
        <f aca="false">A384</f>
        <v>D</v>
      </c>
      <c r="L384" s="2" t="n">
        <f aca="false">B384</f>
        <v>779</v>
      </c>
      <c r="M384" s="14" t="str">
        <f aca="false">C384</f>
        <v>DIFERENCA SAUDE RECIFE</v>
      </c>
      <c r="N384" s="14" t="str">
        <f aca="false">W384</f>
        <v>779 - DIFERENCA SAUDE RECIFE</v>
      </c>
      <c r="P384" s="2" t="str">
        <f aca="false">Y384</f>
        <v>CONSIGNAÇÃO</v>
      </c>
      <c r="Q384" s="2" t="str">
        <f aca="false">Z384</f>
        <v>2.1.8.8.1.18.07</v>
      </c>
      <c r="R384" s="5" t="str">
        <f aca="false">G384</f>
        <v>INATIVOS E PENSIONISTAS SISTEMA PREVIDENCIÁRIO</v>
      </c>
      <c r="S384" s="2" t="str">
        <f aca="false">F384</f>
        <v>PPR</v>
      </c>
      <c r="T384" s="56" t="n">
        <f aca="false">AA384</f>
        <v>-187.39</v>
      </c>
      <c r="U384" s="57" t="n">
        <f aca="false">E384</f>
        <v>187.39</v>
      </c>
      <c r="V384" s="2" t="s">
        <v>686</v>
      </c>
      <c r="W384" s="14" t="str">
        <f aca="false">CONCATENATE(L384,V384,M384)</f>
        <v>779 - DIFERENCA SAUDE RECIFE</v>
      </c>
      <c r="X384" s="24" t="n">
        <v>779</v>
      </c>
      <c r="Y384" s="2" t="str">
        <f aca="false">IFERROR(VLOOKUP(X384,INDICE!$A$2:$H$999,6,0),"VERBA NOVA")</f>
        <v>CONSIGNAÇÃO</v>
      </c>
      <c r="Z384" s="2" t="str">
        <f aca="false">IFERROR(VLOOKUP(X384,INDICE!$A$2:$H$999,7,0),"VERBA NOVA")</f>
        <v>2.1.8.8.1.18.07</v>
      </c>
      <c r="AA384" s="13" t="n">
        <f aca="false">IF(K384="P",U384*1,U384*-1)</f>
        <v>-187.39</v>
      </c>
      <c r="AB384" s="2" t="n">
        <f aca="false">IFERROR(VLOOKUP(R384,INDICE!$I$2:$J$999,2,0),"VERBA NOVA")</f>
        <v>9005</v>
      </c>
    </row>
    <row r="385" customFormat="false" ht="14.65" hidden="false" customHeight="false" outlineLevel="0" collapsed="false">
      <c r="A385" s="2" t="s">
        <v>293</v>
      </c>
      <c r="B385" s="2" t="n">
        <v>795</v>
      </c>
      <c r="C385" s="1" t="s">
        <v>528</v>
      </c>
      <c r="D385" s="2" t="n">
        <v>2</v>
      </c>
      <c r="E385" s="2" t="n">
        <v>69.8</v>
      </c>
      <c r="F385" s="2" t="s">
        <v>133</v>
      </c>
      <c r="G385" s="5" t="s">
        <v>33</v>
      </c>
      <c r="H385" s="54" t="n">
        <v>45282</v>
      </c>
      <c r="I385" s="2" t="n">
        <v>24</v>
      </c>
      <c r="J385" s="2" t="s">
        <v>685</v>
      </c>
      <c r="K385" s="2" t="str">
        <f aca="false">A385</f>
        <v>D</v>
      </c>
      <c r="L385" s="2" t="n">
        <f aca="false">B385</f>
        <v>795</v>
      </c>
      <c r="M385" s="14" t="str">
        <f aca="false">C385</f>
        <v>EMP PANAMERICANO</v>
      </c>
      <c r="N385" s="14" t="str">
        <f aca="false">W385</f>
        <v>795 - EMP PANAMERICANO</v>
      </c>
      <c r="P385" s="2" t="str">
        <f aca="false">Y385</f>
        <v>CONSIGNAÇÃO</v>
      </c>
      <c r="Q385" s="2" t="str">
        <f aca="false">Z385</f>
        <v>2.1.8.8.1.10.11</v>
      </c>
      <c r="R385" s="5" t="str">
        <f aca="false">G385</f>
        <v>INATIVOS E PENSIONISTAS SISTEMA PREVIDENCIÁRIO</v>
      </c>
      <c r="S385" s="2" t="str">
        <f aca="false">F385</f>
        <v>PPR</v>
      </c>
      <c r="T385" s="56" t="n">
        <f aca="false">AA385</f>
        <v>-69.8</v>
      </c>
      <c r="U385" s="57" t="n">
        <f aca="false">E385</f>
        <v>69.8</v>
      </c>
      <c r="V385" s="2" t="s">
        <v>686</v>
      </c>
      <c r="W385" s="14" t="str">
        <f aca="false">CONCATENATE(L385,V385,M385)</f>
        <v>795 - EMP PANAMERICANO</v>
      </c>
      <c r="X385" s="24" t="n">
        <v>795</v>
      </c>
      <c r="Y385" s="2" t="str">
        <f aca="false">IFERROR(VLOOKUP(X385,INDICE!$A$2:$H$999,6,0),"VERBA NOVA")</f>
        <v>CONSIGNAÇÃO</v>
      </c>
      <c r="Z385" s="2" t="str">
        <f aca="false">IFERROR(VLOOKUP(X385,INDICE!$A$2:$H$999,7,0),"VERBA NOVA")</f>
        <v>2.1.8.8.1.10.11</v>
      </c>
      <c r="AA385" s="13" t="n">
        <f aca="false">IF(K385="P",U385*1,U385*-1)</f>
        <v>-69.8</v>
      </c>
      <c r="AB385" s="2" t="n">
        <f aca="false">IFERROR(VLOOKUP(R385,INDICE!$I$2:$J$999,2,0),"VERBA NOVA")</f>
        <v>9005</v>
      </c>
    </row>
    <row r="386" customFormat="false" ht="14.65" hidden="false" customHeight="false" outlineLevel="0" collapsed="false">
      <c r="A386" s="2" t="s">
        <v>11</v>
      </c>
      <c r="B386" s="2" t="n">
        <v>286</v>
      </c>
      <c r="C386" s="1" t="s">
        <v>280</v>
      </c>
      <c r="D386" s="2" t="n">
        <v>34</v>
      </c>
      <c r="E386" s="2" t="n">
        <v>41761.51</v>
      </c>
      <c r="F386" s="2" t="s">
        <v>283</v>
      </c>
      <c r="G386" s="5" t="s">
        <v>33</v>
      </c>
      <c r="H386" s="54" t="n">
        <v>45282</v>
      </c>
      <c r="I386" s="2" t="n">
        <v>24</v>
      </c>
      <c r="J386" s="2" t="s">
        <v>685</v>
      </c>
      <c r="K386" s="2" t="str">
        <f aca="false">A386</f>
        <v>P</v>
      </c>
      <c r="L386" s="2" t="n">
        <f aca="false">B386</f>
        <v>286</v>
      </c>
      <c r="M386" s="14" t="str">
        <f aca="false">C386</f>
        <v>PENSAO ALIMENTICIA</v>
      </c>
      <c r="N386" s="14" t="str">
        <f aca="false">W386</f>
        <v>286 - PENSAO ALIMENTICIA</v>
      </c>
      <c r="P386" s="2" t="str">
        <f aca="false">Y386</f>
        <v>NÃO ELEMENTADO</v>
      </c>
      <c r="Q386" s="2" t="str">
        <f aca="false">Z386</f>
        <v>NÃO ELEMENTADO</v>
      </c>
      <c r="R386" s="5" t="str">
        <f aca="false">G386</f>
        <v>INATIVOS E PENSIONISTAS SISTEMA PREVIDENCIÁRIO</v>
      </c>
      <c r="S386" s="2" t="str">
        <f aca="false">F386</f>
        <v>PEN</v>
      </c>
      <c r="T386" s="56" t="n">
        <f aca="false">AA386</f>
        <v>41761.51</v>
      </c>
      <c r="U386" s="57" t="n">
        <f aca="false">E386</f>
        <v>41761.51</v>
      </c>
      <c r="V386" s="2" t="s">
        <v>686</v>
      </c>
      <c r="W386" s="14" t="str">
        <f aca="false">CONCATENATE(L386,V386,M386)</f>
        <v>286 - PENSAO ALIMENTICIA</v>
      </c>
      <c r="X386" s="24" t="s">
        <v>279</v>
      </c>
      <c r="Y386" s="2" t="str">
        <f aca="false">IFERROR(VLOOKUP(X386,INDICE!$A$2:$H$999,6,0),"VERBA NOVA")</f>
        <v>NÃO ELEMENTADO</v>
      </c>
      <c r="Z386" s="2" t="str">
        <f aca="false">IFERROR(VLOOKUP(X386,INDICE!$A$2:$H$999,7,0),"VERBA NOVA")</f>
        <v>NÃO ELEMENTADO</v>
      </c>
      <c r="AA386" s="13" t="n">
        <f aca="false">IF(K386="P",U386*1,U386*-1)</f>
        <v>41761.51</v>
      </c>
      <c r="AB386" s="2" t="n">
        <f aca="false">IFERROR(VLOOKUP(R386,INDICE!$I$2:$J$999,2,0),"VERBA NOVA")</f>
        <v>9005</v>
      </c>
    </row>
    <row r="387" customFormat="false" ht="14.65" hidden="false" customHeight="false" outlineLevel="0" collapsed="false">
      <c r="A387" s="2" t="s">
        <v>11</v>
      </c>
      <c r="B387" s="2" t="n">
        <v>3</v>
      </c>
      <c r="C387" s="1" t="s">
        <v>12</v>
      </c>
      <c r="D387" s="2" t="n">
        <v>2</v>
      </c>
      <c r="E387" s="2" t="n">
        <v>2617.78</v>
      </c>
      <c r="F387" s="2" t="s">
        <v>16</v>
      </c>
      <c r="G387" s="9" t="s">
        <v>38</v>
      </c>
      <c r="H387" s="54" t="n">
        <v>45282</v>
      </c>
      <c r="I387" s="2" t="n">
        <v>24</v>
      </c>
      <c r="J387" s="2" t="s">
        <v>685</v>
      </c>
      <c r="K387" s="2" t="str">
        <f aca="false">A387</f>
        <v>P</v>
      </c>
      <c r="L387" s="2" t="n">
        <f aca="false">B387</f>
        <v>3</v>
      </c>
      <c r="M387" s="14" t="str">
        <f aca="false">C387</f>
        <v>PROVENTOS</v>
      </c>
      <c r="N387" s="14" t="str">
        <f aca="false">W387</f>
        <v>3 - PROVENTOS</v>
      </c>
      <c r="O387" s="2" t="n">
        <f aca="false">AB387</f>
        <v>9009</v>
      </c>
      <c r="P387" s="2" t="str">
        <f aca="false">Y387</f>
        <v>3.1.90.01</v>
      </c>
      <c r="Q387" s="2" t="str">
        <f aca="false">Z387</f>
        <v>3.1.90.01.01</v>
      </c>
      <c r="R387" s="5" t="str">
        <f aca="false">G387</f>
        <v>INATIVOS E PENSIONISTAS IASC</v>
      </c>
      <c r="S387" s="2" t="str">
        <f aca="false">F387</f>
        <v>APO</v>
      </c>
      <c r="T387" s="56" t="n">
        <f aca="false">AA387</f>
        <v>2617.78</v>
      </c>
      <c r="U387" s="57" t="n">
        <f aca="false">E387</f>
        <v>2617.78</v>
      </c>
      <c r="V387" s="2" t="s">
        <v>686</v>
      </c>
      <c r="W387" s="14" t="str">
        <f aca="false">CONCATENATE(L387,V387,M387)</f>
        <v>3 - PROVENTOS</v>
      </c>
      <c r="X387" s="24" t="s">
        <v>10</v>
      </c>
      <c r="Y387" s="2" t="str">
        <f aca="false">IFERROR(VLOOKUP(X387,INDICE!$A$2:$H$999,6,0),"VERBA NOVA")</f>
        <v>3.1.90.01</v>
      </c>
      <c r="Z387" s="2" t="str">
        <f aca="false">IFERROR(VLOOKUP(X387,INDICE!$A$2:$H$999,7,0),"VERBA NOVA")</f>
        <v>3.1.90.01.01</v>
      </c>
      <c r="AA387" s="13" t="n">
        <f aca="false">IF(K387="P",U387*1,U387*-1)</f>
        <v>2617.78</v>
      </c>
      <c r="AB387" s="2" t="n">
        <f aca="false">IFERROR(VLOOKUP(R387,INDICE!$I$2:$J$999,2,0),"VERBA NOVA")</f>
        <v>9009</v>
      </c>
    </row>
    <row r="388" customFormat="false" ht="14.65" hidden="false" customHeight="false" outlineLevel="0" collapsed="false">
      <c r="A388" s="2" t="s">
        <v>11</v>
      </c>
      <c r="B388" s="2" t="n">
        <v>28</v>
      </c>
      <c r="C388" s="1" t="s">
        <v>54</v>
      </c>
      <c r="D388" s="2" t="n">
        <v>1</v>
      </c>
      <c r="E388" s="2" t="n">
        <v>239.01</v>
      </c>
      <c r="F388" s="2" t="s">
        <v>16</v>
      </c>
      <c r="G388" s="9" t="s">
        <v>38</v>
      </c>
      <c r="H388" s="54" t="n">
        <v>45282</v>
      </c>
      <c r="I388" s="2" t="n">
        <v>24</v>
      </c>
      <c r="J388" s="2" t="s">
        <v>685</v>
      </c>
      <c r="K388" s="2" t="str">
        <f aca="false">A388</f>
        <v>P</v>
      </c>
      <c r="L388" s="2" t="n">
        <f aca="false">B388</f>
        <v>28</v>
      </c>
      <c r="M388" s="14" t="str">
        <f aca="false">C388</f>
        <v>COMPL PARA REMUNERACAO SM</v>
      </c>
      <c r="N388" s="14" t="str">
        <f aca="false">W388</f>
        <v>28 - COMPL PARA REMUNERACAO SM</v>
      </c>
      <c r="O388" s="2" t="n">
        <f aca="false">AB388</f>
        <v>9009</v>
      </c>
      <c r="P388" s="2" t="str">
        <f aca="false">Y388</f>
        <v>3.1.90.01</v>
      </c>
      <c r="Q388" s="2" t="str">
        <f aca="false">Z388</f>
        <v>3.1.90.01.01</v>
      </c>
      <c r="R388" s="5" t="str">
        <f aca="false">G388</f>
        <v>INATIVOS E PENSIONISTAS IASC</v>
      </c>
      <c r="S388" s="2" t="str">
        <f aca="false">F388</f>
        <v>APO</v>
      </c>
      <c r="T388" s="56" t="n">
        <f aca="false">AA388</f>
        <v>239.01</v>
      </c>
      <c r="U388" s="57" t="n">
        <f aca="false">E388</f>
        <v>239.01</v>
      </c>
      <c r="V388" s="2" t="s">
        <v>686</v>
      </c>
      <c r="W388" s="14" t="str">
        <f aca="false">CONCATENATE(L388,V388,M388)</f>
        <v>28 - COMPL PARA REMUNERACAO SM</v>
      </c>
      <c r="X388" s="24" t="s">
        <v>53</v>
      </c>
      <c r="Y388" s="2" t="str">
        <f aca="false">IFERROR(VLOOKUP(X388,INDICE!$A$2:$H$999,6,0),"VERBA NOVA")</f>
        <v>3.1.90.01</v>
      </c>
      <c r="Z388" s="2" t="str">
        <f aca="false">IFERROR(VLOOKUP(X388,INDICE!$A$2:$H$999,7,0),"VERBA NOVA")</f>
        <v>3.1.90.01.01</v>
      </c>
      <c r="AA388" s="13" t="n">
        <f aca="false">IF(K388="P",U388*1,U388*-1)</f>
        <v>239.01</v>
      </c>
      <c r="AB388" s="2" t="n">
        <f aca="false">IFERROR(VLOOKUP(R388,INDICE!$I$2:$J$999,2,0),"VERBA NOVA")</f>
        <v>9009</v>
      </c>
    </row>
    <row r="389" customFormat="false" ht="14.65" hidden="false" customHeight="false" outlineLevel="0" collapsed="false">
      <c r="A389" s="2" t="s">
        <v>293</v>
      </c>
      <c r="B389" s="2" t="n">
        <v>652</v>
      </c>
      <c r="C389" s="1" t="s">
        <v>441</v>
      </c>
      <c r="D389" s="2" t="n">
        <v>1</v>
      </c>
      <c r="E389" s="2" t="n">
        <v>539.2</v>
      </c>
      <c r="F389" s="2" t="s">
        <v>16</v>
      </c>
      <c r="G389" s="9" t="s">
        <v>38</v>
      </c>
      <c r="H389" s="54" t="n">
        <v>45282</v>
      </c>
      <c r="I389" s="2" t="n">
        <v>24</v>
      </c>
      <c r="J389" s="2" t="s">
        <v>685</v>
      </c>
      <c r="K389" s="2" t="str">
        <f aca="false">A389</f>
        <v>D</v>
      </c>
      <c r="L389" s="2" t="n">
        <f aca="false">B389</f>
        <v>652</v>
      </c>
      <c r="M389" s="14" t="str">
        <f aca="false">C389</f>
        <v>BANCO DO BRASIL</v>
      </c>
      <c r="N389" s="14" t="str">
        <f aca="false">W389</f>
        <v>652 - BANCO DO BRASIL</v>
      </c>
      <c r="P389" s="2" t="str">
        <f aca="false">Y389</f>
        <v>CONSIGNAÇÃO</v>
      </c>
      <c r="Q389" s="2" t="str">
        <f aca="false">Z389</f>
        <v>2.1.8.8.1.10.05</v>
      </c>
      <c r="R389" s="5" t="str">
        <f aca="false">G389</f>
        <v>INATIVOS E PENSIONISTAS IASC</v>
      </c>
      <c r="S389" s="2" t="str">
        <f aca="false">F389</f>
        <v>APO</v>
      </c>
      <c r="T389" s="56" t="n">
        <f aca="false">AA389</f>
        <v>-539.2</v>
      </c>
      <c r="U389" s="57" t="n">
        <f aca="false">E389</f>
        <v>539.2</v>
      </c>
      <c r="V389" s="2" t="s">
        <v>686</v>
      </c>
      <c r="W389" s="14" t="str">
        <f aca="false">CONCATENATE(L389,V389,M389)</f>
        <v>652 - BANCO DO BRASIL</v>
      </c>
      <c r="X389" s="24" t="n">
        <v>652</v>
      </c>
      <c r="Y389" s="2" t="str">
        <f aca="false">IFERROR(VLOOKUP(X389,INDICE!$A$2:$H$999,6,0),"VERBA NOVA")</f>
        <v>CONSIGNAÇÃO</v>
      </c>
      <c r="Z389" s="2" t="str">
        <f aca="false">IFERROR(VLOOKUP(X389,INDICE!$A$2:$H$999,7,0),"VERBA NOVA")</f>
        <v>2.1.8.8.1.10.05</v>
      </c>
      <c r="AA389" s="13" t="n">
        <f aca="false">IF(K389="P",U389*1,U389*-1)</f>
        <v>-539.2</v>
      </c>
      <c r="AB389" s="2" t="n">
        <f aca="false">IFERROR(VLOOKUP(R389,INDICE!$I$2:$J$999,2,0),"VERBA NOVA")</f>
        <v>9009</v>
      </c>
    </row>
  </sheetData>
  <autoFilter ref="A1:AB389"/>
  <printOptions headings="false" gridLines="false" gridLinesSet="true" horizontalCentered="false" verticalCentered="false"/>
  <pageMargins left="0.7875" right="0.7875" top="1.025" bottom="0.7875" header="0.7875" footer="0.511811023622047"/>
  <pageSetup paperSize="1" scale="115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&amp;C&amp;Kffffff&amp;A</oddHead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2" activeCellId="0" sqref="J12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58" width="30.23"/>
    <col collapsed="false" customWidth="true" hidden="false" outlineLevel="0" max="2" min="2" style="59" width="2.41"/>
    <col collapsed="false" customWidth="true" hidden="false" outlineLevel="0" max="3" min="3" style="60" width="5.56"/>
    <col collapsed="false" customWidth="true" hidden="false" outlineLevel="0" max="4" min="4" style="60" width="40.61"/>
    <col collapsed="false" customWidth="true" hidden="false" outlineLevel="0" max="5" min="5" style="60" width="19.84"/>
  </cols>
  <sheetData>
    <row r="1" customFormat="false" ht="14.9" hidden="true" customHeight="false" outlineLevel="0" collapsed="false">
      <c r="A1" s="61" t="s">
        <v>682</v>
      </c>
      <c r="B1" s="62" t="s">
        <v>1</v>
      </c>
      <c r="C1" s="63" t="s">
        <v>7</v>
      </c>
      <c r="D1" s="63" t="s">
        <v>680</v>
      </c>
      <c r="E1" s="64" t="s">
        <v>747</v>
      </c>
    </row>
    <row r="2" customFormat="false" ht="25.35" hidden="false" customHeight="false" outlineLevel="0" collapsed="false">
      <c r="A2" s="65" t="s">
        <v>17</v>
      </c>
      <c r="B2" s="66"/>
      <c r="C2" s="66"/>
      <c r="D2" s="66"/>
      <c r="E2" s="67"/>
    </row>
    <row r="3" customFormat="false" ht="14.65" hidden="false" customHeight="false" outlineLevel="0" collapsed="false">
      <c r="A3" s="68"/>
      <c r="B3" s="69" t="s">
        <v>11</v>
      </c>
      <c r="C3" s="70"/>
      <c r="D3" s="70"/>
      <c r="E3" s="71"/>
    </row>
    <row r="4" customFormat="false" ht="14.65" hidden="false" customHeight="false" outlineLevel="0" collapsed="false">
      <c r="A4" s="68"/>
      <c r="B4" s="69"/>
      <c r="C4" s="72" t="s">
        <v>16</v>
      </c>
      <c r="D4" s="72"/>
      <c r="E4" s="73" t="n">
        <v>341674.7</v>
      </c>
    </row>
    <row r="5" customFormat="false" ht="14.65" hidden="false" customHeight="false" outlineLevel="0" collapsed="false">
      <c r="A5" s="68"/>
      <c r="B5" s="69"/>
      <c r="C5" s="70"/>
      <c r="D5" s="70" t="s">
        <v>748</v>
      </c>
      <c r="E5" s="74" t="n">
        <v>77402.26</v>
      </c>
    </row>
    <row r="6" customFormat="false" ht="14.65" hidden="false" customHeight="false" outlineLevel="0" collapsed="false">
      <c r="A6" s="68"/>
      <c r="B6" s="69"/>
      <c r="C6" s="70"/>
      <c r="D6" s="70" t="s">
        <v>749</v>
      </c>
      <c r="E6" s="74" t="n">
        <v>2422.31</v>
      </c>
    </row>
    <row r="7" customFormat="false" ht="14.65" hidden="false" customHeight="false" outlineLevel="0" collapsed="false">
      <c r="A7" s="68"/>
      <c r="B7" s="69"/>
      <c r="C7" s="70"/>
      <c r="D7" s="70" t="s">
        <v>750</v>
      </c>
      <c r="E7" s="74" t="n">
        <v>1762.48</v>
      </c>
    </row>
    <row r="8" customFormat="false" ht="14.65" hidden="false" customHeight="false" outlineLevel="0" collapsed="false">
      <c r="A8" s="68"/>
      <c r="B8" s="69"/>
      <c r="C8" s="70"/>
      <c r="D8" s="70" t="s">
        <v>751</v>
      </c>
      <c r="E8" s="74" t="n">
        <v>146.3</v>
      </c>
    </row>
    <row r="9" customFormat="false" ht="14.65" hidden="false" customHeight="false" outlineLevel="0" collapsed="false">
      <c r="A9" s="68"/>
      <c r="B9" s="69"/>
      <c r="C9" s="70"/>
      <c r="D9" s="70" t="s">
        <v>752</v>
      </c>
      <c r="E9" s="74" t="n">
        <v>0.04</v>
      </c>
    </row>
    <row r="10" customFormat="false" ht="14.65" hidden="false" customHeight="false" outlineLevel="0" collapsed="false">
      <c r="A10" s="68"/>
      <c r="B10" s="69"/>
      <c r="C10" s="70"/>
      <c r="D10" s="70" t="s">
        <v>753</v>
      </c>
      <c r="E10" s="74" t="n">
        <v>1022.29</v>
      </c>
    </row>
    <row r="11" customFormat="false" ht="14.65" hidden="false" customHeight="false" outlineLevel="0" collapsed="false">
      <c r="A11" s="68"/>
      <c r="B11" s="69"/>
      <c r="C11" s="70"/>
      <c r="D11" s="70" t="s">
        <v>754</v>
      </c>
      <c r="E11" s="74" t="n">
        <v>894.77</v>
      </c>
    </row>
    <row r="12" customFormat="false" ht="14.65" hidden="false" customHeight="false" outlineLevel="0" collapsed="false">
      <c r="A12" s="68"/>
      <c r="B12" s="69"/>
      <c r="C12" s="70"/>
      <c r="D12" s="70" t="s">
        <v>755</v>
      </c>
      <c r="E12" s="74" t="n">
        <v>189151.43</v>
      </c>
    </row>
    <row r="13" customFormat="false" ht="14.65" hidden="false" customHeight="false" outlineLevel="0" collapsed="false">
      <c r="A13" s="68"/>
      <c r="B13" s="69"/>
      <c r="C13" s="70"/>
      <c r="D13" s="70" t="s">
        <v>756</v>
      </c>
      <c r="E13" s="74" t="n">
        <v>31049.06</v>
      </c>
    </row>
    <row r="14" customFormat="false" ht="14.65" hidden="false" customHeight="false" outlineLevel="0" collapsed="false">
      <c r="A14" s="68"/>
      <c r="B14" s="69"/>
      <c r="C14" s="70"/>
      <c r="D14" s="70" t="s">
        <v>757</v>
      </c>
      <c r="E14" s="74" t="n">
        <v>19066.81</v>
      </c>
    </row>
    <row r="15" customFormat="false" ht="14.65" hidden="false" customHeight="false" outlineLevel="0" collapsed="false">
      <c r="A15" s="68"/>
      <c r="B15" s="69"/>
      <c r="C15" s="70"/>
      <c r="D15" s="70" t="s">
        <v>758</v>
      </c>
      <c r="E15" s="74" t="n">
        <v>16016.29</v>
      </c>
    </row>
    <row r="16" customFormat="false" ht="14.65" hidden="false" customHeight="false" outlineLevel="0" collapsed="false">
      <c r="A16" s="68"/>
      <c r="B16" s="69"/>
      <c r="C16" s="70"/>
      <c r="D16" s="70" t="s">
        <v>759</v>
      </c>
      <c r="E16" s="74" t="n">
        <v>291.16</v>
      </c>
    </row>
    <row r="17" customFormat="false" ht="14.65" hidden="false" customHeight="false" outlineLevel="0" collapsed="false">
      <c r="A17" s="68"/>
      <c r="B17" s="69"/>
      <c r="C17" s="70"/>
      <c r="D17" s="70" t="s">
        <v>760</v>
      </c>
      <c r="E17" s="74" t="n">
        <v>2449.5</v>
      </c>
    </row>
    <row r="18" customFormat="false" ht="14.65" hidden="false" customHeight="false" outlineLevel="0" collapsed="false">
      <c r="A18" s="68"/>
      <c r="B18" s="69"/>
      <c r="C18" s="72" t="s">
        <v>283</v>
      </c>
      <c r="D18" s="72"/>
      <c r="E18" s="73" t="n">
        <v>6519.92</v>
      </c>
    </row>
    <row r="19" customFormat="false" ht="14.65" hidden="false" customHeight="false" outlineLevel="0" collapsed="false">
      <c r="A19" s="68"/>
      <c r="B19" s="69"/>
      <c r="C19" s="70"/>
      <c r="D19" s="70" t="s">
        <v>761</v>
      </c>
      <c r="E19" s="74" t="n">
        <v>6519.92</v>
      </c>
    </row>
    <row r="20" customFormat="false" ht="14.65" hidden="false" customHeight="false" outlineLevel="0" collapsed="false">
      <c r="A20" s="68"/>
      <c r="B20" s="69"/>
      <c r="C20" s="72" t="s">
        <v>133</v>
      </c>
      <c r="D20" s="72"/>
      <c r="E20" s="73" t="n">
        <v>73827.08</v>
      </c>
    </row>
    <row r="21" customFormat="false" ht="14.65" hidden="false" customHeight="false" outlineLevel="0" collapsed="false">
      <c r="A21" s="68"/>
      <c r="B21" s="69"/>
      <c r="C21" s="70"/>
      <c r="D21" s="70" t="s">
        <v>754</v>
      </c>
      <c r="E21" s="74" t="n">
        <v>60.81</v>
      </c>
    </row>
    <row r="22" customFormat="false" ht="14.65" hidden="false" customHeight="false" outlineLevel="0" collapsed="false">
      <c r="A22" s="68"/>
      <c r="B22" s="69"/>
      <c r="C22" s="70"/>
      <c r="D22" s="70" t="s">
        <v>762</v>
      </c>
      <c r="E22" s="74" t="n">
        <v>44497.61</v>
      </c>
    </row>
    <row r="23" customFormat="false" ht="14.65" hidden="false" customHeight="false" outlineLevel="0" collapsed="false">
      <c r="A23" s="68"/>
      <c r="B23" s="69"/>
      <c r="C23" s="70"/>
      <c r="D23" s="70" t="s">
        <v>763</v>
      </c>
      <c r="E23" s="74" t="n">
        <v>13146</v>
      </c>
    </row>
    <row r="24" customFormat="false" ht="14.65" hidden="false" customHeight="false" outlineLevel="0" collapsed="false">
      <c r="A24" s="68"/>
      <c r="B24" s="69"/>
      <c r="C24" s="70"/>
      <c r="D24" s="70" t="s">
        <v>764</v>
      </c>
      <c r="E24" s="74" t="n">
        <v>16122.66</v>
      </c>
    </row>
    <row r="25" customFormat="false" ht="14.65" hidden="false" customHeight="false" outlineLevel="0" collapsed="false">
      <c r="A25" s="68"/>
      <c r="B25" s="69" t="s">
        <v>293</v>
      </c>
      <c r="C25" s="70"/>
      <c r="D25" s="70"/>
      <c r="E25" s="71"/>
    </row>
    <row r="26" customFormat="false" ht="14.65" hidden="false" customHeight="false" outlineLevel="0" collapsed="false">
      <c r="A26" s="68"/>
      <c r="B26" s="69"/>
      <c r="C26" s="72" t="s">
        <v>16</v>
      </c>
      <c r="D26" s="72"/>
      <c r="E26" s="73" t="n">
        <v>-64824.87</v>
      </c>
    </row>
    <row r="27" customFormat="false" ht="14.65" hidden="false" customHeight="false" outlineLevel="0" collapsed="false">
      <c r="A27" s="68"/>
      <c r="B27" s="69"/>
      <c r="C27" s="70"/>
      <c r="D27" s="70" t="s">
        <v>765</v>
      </c>
      <c r="E27" s="74" t="n">
        <v>-20429.43</v>
      </c>
    </row>
    <row r="28" customFormat="false" ht="14.65" hidden="false" customHeight="false" outlineLevel="0" collapsed="false">
      <c r="A28" s="68"/>
      <c r="B28" s="69"/>
      <c r="C28" s="70"/>
      <c r="D28" s="70" t="s">
        <v>766</v>
      </c>
      <c r="E28" s="74" t="n">
        <v>-6519.92</v>
      </c>
    </row>
    <row r="29" customFormat="false" ht="14.65" hidden="false" customHeight="false" outlineLevel="0" collapsed="false">
      <c r="A29" s="68"/>
      <c r="B29" s="69"/>
      <c r="C29" s="70"/>
      <c r="D29" s="70" t="s">
        <v>767</v>
      </c>
      <c r="E29" s="74" t="n">
        <v>-46.2</v>
      </c>
    </row>
    <row r="30" customFormat="false" ht="14.65" hidden="false" customHeight="false" outlineLevel="0" collapsed="false">
      <c r="A30" s="68"/>
      <c r="B30" s="69"/>
      <c r="C30" s="70"/>
      <c r="D30" s="70" t="s">
        <v>768</v>
      </c>
      <c r="E30" s="74" t="n">
        <v>-33.4</v>
      </c>
    </row>
    <row r="31" customFormat="false" ht="14.65" hidden="false" customHeight="false" outlineLevel="0" collapsed="false">
      <c r="A31" s="68"/>
      <c r="B31" s="69"/>
      <c r="C31" s="70"/>
      <c r="D31" s="70" t="s">
        <v>769</v>
      </c>
      <c r="E31" s="74" t="n">
        <v>-30</v>
      </c>
    </row>
    <row r="32" customFormat="false" ht="14.65" hidden="false" customHeight="false" outlineLevel="0" collapsed="false">
      <c r="A32" s="68"/>
      <c r="B32" s="69"/>
      <c r="C32" s="70"/>
      <c r="D32" s="70" t="s">
        <v>770</v>
      </c>
      <c r="E32" s="74" t="n">
        <v>-875</v>
      </c>
    </row>
    <row r="33" customFormat="false" ht="14.65" hidden="false" customHeight="false" outlineLevel="0" collapsed="false">
      <c r="A33" s="68"/>
      <c r="B33" s="69"/>
      <c r="C33" s="70"/>
      <c r="D33" s="70" t="s">
        <v>771</v>
      </c>
      <c r="E33" s="74" t="n">
        <v>-28</v>
      </c>
    </row>
    <row r="34" customFormat="false" ht="14.65" hidden="false" customHeight="false" outlineLevel="0" collapsed="false">
      <c r="A34" s="68"/>
      <c r="B34" s="69"/>
      <c r="C34" s="70"/>
      <c r="D34" s="70" t="s">
        <v>772</v>
      </c>
      <c r="E34" s="74" t="n">
        <v>-211.2</v>
      </c>
    </row>
    <row r="35" customFormat="false" ht="14.65" hidden="false" customHeight="false" outlineLevel="0" collapsed="false">
      <c r="A35" s="68"/>
      <c r="B35" s="69"/>
      <c r="C35" s="70"/>
      <c r="D35" s="70" t="s">
        <v>773</v>
      </c>
      <c r="E35" s="74" t="n">
        <v>-0.7</v>
      </c>
    </row>
    <row r="36" customFormat="false" ht="14.65" hidden="false" customHeight="false" outlineLevel="0" collapsed="false">
      <c r="A36" s="68"/>
      <c r="B36" s="69"/>
      <c r="C36" s="70"/>
      <c r="D36" s="70" t="s">
        <v>774</v>
      </c>
      <c r="E36" s="74" t="n">
        <v>-1813.64</v>
      </c>
    </row>
    <row r="37" customFormat="false" ht="14.65" hidden="false" customHeight="false" outlineLevel="0" collapsed="false">
      <c r="A37" s="68"/>
      <c r="B37" s="69"/>
      <c r="C37" s="70"/>
      <c r="D37" s="70" t="s">
        <v>775</v>
      </c>
      <c r="E37" s="74" t="n">
        <v>-566.27</v>
      </c>
    </row>
    <row r="38" customFormat="false" ht="14.65" hidden="false" customHeight="false" outlineLevel="0" collapsed="false">
      <c r="A38" s="68"/>
      <c r="B38" s="69"/>
      <c r="C38" s="70"/>
      <c r="D38" s="70" t="s">
        <v>776</v>
      </c>
      <c r="E38" s="74" t="n">
        <v>-46.79</v>
      </c>
    </row>
    <row r="39" customFormat="false" ht="14.65" hidden="false" customHeight="false" outlineLevel="0" collapsed="false">
      <c r="A39" s="68"/>
      <c r="B39" s="69"/>
      <c r="C39" s="70"/>
      <c r="D39" s="70" t="s">
        <v>777</v>
      </c>
      <c r="E39" s="74" t="n">
        <v>-12842.96</v>
      </c>
    </row>
    <row r="40" customFormat="false" ht="14.65" hidden="false" customHeight="false" outlineLevel="0" collapsed="false">
      <c r="A40" s="68"/>
      <c r="B40" s="69"/>
      <c r="C40" s="70"/>
      <c r="D40" s="70" t="s">
        <v>778</v>
      </c>
      <c r="E40" s="74" t="n">
        <v>-926.06</v>
      </c>
    </row>
    <row r="41" customFormat="false" ht="14.65" hidden="false" customHeight="false" outlineLevel="0" collapsed="false">
      <c r="A41" s="68"/>
      <c r="B41" s="69"/>
      <c r="C41" s="70"/>
      <c r="D41" s="70" t="s">
        <v>779</v>
      </c>
      <c r="E41" s="74" t="n">
        <v>-62.11</v>
      </c>
    </row>
    <row r="42" customFormat="false" ht="14.65" hidden="false" customHeight="false" outlineLevel="0" collapsed="false">
      <c r="A42" s="68"/>
      <c r="B42" s="69"/>
      <c r="C42" s="70"/>
      <c r="D42" s="70" t="s">
        <v>780</v>
      </c>
      <c r="E42" s="74" t="n">
        <v>-572.4</v>
      </c>
    </row>
    <row r="43" customFormat="false" ht="14.65" hidden="false" customHeight="false" outlineLevel="0" collapsed="false">
      <c r="A43" s="68"/>
      <c r="B43" s="69"/>
      <c r="C43" s="70"/>
      <c r="D43" s="70" t="s">
        <v>781</v>
      </c>
      <c r="E43" s="74" t="n">
        <v>-241.4</v>
      </c>
    </row>
    <row r="44" customFormat="false" ht="14.65" hidden="false" customHeight="false" outlineLevel="0" collapsed="false">
      <c r="A44" s="68"/>
      <c r="B44" s="69"/>
      <c r="C44" s="70"/>
      <c r="D44" s="70" t="s">
        <v>782</v>
      </c>
      <c r="E44" s="74" t="n">
        <v>-628.14</v>
      </c>
    </row>
    <row r="45" customFormat="false" ht="14.65" hidden="false" customHeight="false" outlineLevel="0" collapsed="false">
      <c r="A45" s="68"/>
      <c r="B45" s="69"/>
      <c r="C45" s="70"/>
      <c r="D45" s="70" t="s">
        <v>783</v>
      </c>
      <c r="E45" s="74" t="n">
        <v>-569.91</v>
      </c>
    </row>
    <row r="46" customFormat="false" ht="14.65" hidden="false" customHeight="false" outlineLevel="0" collapsed="false">
      <c r="A46" s="68"/>
      <c r="B46" s="69"/>
      <c r="C46" s="70"/>
      <c r="D46" s="70" t="s">
        <v>784</v>
      </c>
      <c r="E46" s="74" t="n">
        <v>-4098.06</v>
      </c>
    </row>
    <row r="47" customFormat="false" ht="14.65" hidden="false" customHeight="false" outlineLevel="0" collapsed="false">
      <c r="A47" s="68"/>
      <c r="B47" s="69"/>
      <c r="C47" s="70"/>
      <c r="D47" s="70" t="s">
        <v>785</v>
      </c>
      <c r="E47" s="74" t="n">
        <v>-14283.28</v>
      </c>
    </row>
    <row r="48" customFormat="false" ht="14.65" hidden="false" customHeight="false" outlineLevel="0" collapsed="false">
      <c r="A48" s="68"/>
      <c r="B48" s="69"/>
      <c r="C48" s="72" t="s">
        <v>133</v>
      </c>
      <c r="D48" s="72"/>
      <c r="E48" s="73" t="n">
        <v>-12815.62</v>
      </c>
    </row>
    <row r="49" customFormat="false" ht="14.65" hidden="false" customHeight="false" outlineLevel="0" collapsed="false">
      <c r="A49" s="68"/>
      <c r="B49" s="69"/>
      <c r="C49" s="70"/>
      <c r="D49" s="70" t="s">
        <v>786</v>
      </c>
      <c r="E49" s="74" t="n">
        <v>-1209.11</v>
      </c>
    </row>
    <row r="50" customFormat="false" ht="14.65" hidden="false" customHeight="false" outlineLevel="0" collapsed="false">
      <c r="A50" s="68"/>
      <c r="B50" s="69"/>
      <c r="C50" s="70"/>
      <c r="D50" s="70" t="s">
        <v>787</v>
      </c>
      <c r="E50" s="74" t="n">
        <v>-144.79</v>
      </c>
    </row>
    <row r="51" customFormat="false" ht="14.65" hidden="false" customHeight="false" outlineLevel="0" collapsed="false">
      <c r="A51" s="68"/>
      <c r="B51" s="69"/>
      <c r="C51" s="70"/>
      <c r="D51" s="70" t="s">
        <v>788</v>
      </c>
      <c r="E51" s="74" t="n">
        <v>-0.14</v>
      </c>
    </row>
    <row r="52" customFormat="false" ht="14.65" hidden="false" customHeight="false" outlineLevel="0" collapsed="false">
      <c r="A52" s="68"/>
      <c r="B52" s="69"/>
      <c r="C52" s="70"/>
      <c r="D52" s="70" t="s">
        <v>789</v>
      </c>
      <c r="E52" s="74" t="n">
        <v>-75.72</v>
      </c>
    </row>
    <row r="53" customFormat="false" ht="14.65" hidden="false" customHeight="false" outlineLevel="0" collapsed="false">
      <c r="A53" s="68"/>
      <c r="B53" s="69"/>
      <c r="C53" s="70"/>
      <c r="D53" s="70" t="s">
        <v>790</v>
      </c>
      <c r="E53" s="74" t="n">
        <v>-15.35</v>
      </c>
    </row>
    <row r="54" customFormat="false" ht="14.65" hidden="false" customHeight="false" outlineLevel="0" collapsed="false">
      <c r="A54" s="68"/>
      <c r="B54" s="69"/>
      <c r="C54" s="70"/>
      <c r="D54" s="70" t="s">
        <v>765</v>
      </c>
      <c r="E54" s="74" t="n">
        <v>-1344.16</v>
      </c>
    </row>
    <row r="55" customFormat="false" ht="14.65" hidden="false" customHeight="false" outlineLevel="0" collapsed="false">
      <c r="A55" s="68"/>
      <c r="B55" s="69"/>
      <c r="C55" s="70"/>
      <c r="D55" s="70" t="s">
        <v>775</v>
      </c>
      <c r="E55" s="74" t="n">
        <v>-178.2</v>
      </c>
    </row>
    <row r="56" customFormat="false" ht="14.65" hidden="false" customHeight="false" outlineLevel="0" collapsed="false">
      <c r="A56" s="68"/>
      <c r="B56" s="69"/>
      <c r="C56" s="70"/>
      <c r="D56" s="70" t="s">
        <v>791</v>
      </c>
      <c r="E56" s="74" t="n">
        <v>-487.99</v>
      </c>
    </row>
    <row r="57" customFormat="false" ht="14.65" hidden="false" customHeight="false" outlineLevel="0" collapsed="false">
      <c r="A57" s="68"/>
      <c r="B57" s="69"/>
      <c r="C57" s="70"/>
      <c r="D57" s="70" t="s">
        <v>777</v>
      </c>
      <c r="E57" s="74" t="n">
        <v>-8342.7</v>
      </c>
    </row>
    <row r="58" customFormat="false" ht="14.65" hidden="false" customHeight="false" outlineLevel="0" collapsed="false">
      <c r="A58" s="68"/>
      <c r="B58" s="69"/>
      <c r="C58" s="70"/>
      <c r="D58" s="70" t="s">
        <v>783</v>
      </c>
      <c r="E58" s="74" t="n">
        <v>-19</v>
      </c>
    </row>
    <row r="59" customFormat="false" ht="14.65" hidden="false" customHeight="false" outlineLevel="0" collapsed="false">
      <c r="A59" s="68"/>
      <c r="B59" s="69"/>
      <c r="C59" s="70"/>
      <c r="D59" s="70" t="s">
        <v>792</v>
      </c>
      <c r="E59" s="74" t="n">
        <v>-228.14</v>
      </c>
    </row>
    <row r="60" customFormat="false" ht="14.65" hidden="false" customHeight="false" outlineLevel="0" collapsed="false">
      <c r="A60" s="68"/>
      <c r="B60" s="69"/>
      <c r="C60" s="70"/>
      <c r="D60" s="70" t="s">
        <v>784</v>
      </c>
      <c r="E60" s="74" t="n">
        <v>-584.77</v>
      </c>
    </row>
    <row r="61" customFormat="false" ht="14.65" hidden="false" customHeight="false" outlineLevel="0" collapsed="false">
      <c r="A61" s="68"/>
      <c r="B61" s="69"/>
      <c r="C61" s="70"/>
      <c r="D61" s="70" t="s">
        <v>785</v>
      </c>
      <c r="E61" s="74" t="n">
        <v>-185.55</v>
      </c>
    </row>
    <row r="62" customFormat="false" ht="25.35" hidden="false" customHeight="false" outlineLevel="0" collapsed="false">
      <c r="A62" s="65" t="s">
        <v>20</v>
      </c>
      <c r="B62" s="66"/>
      <c r="C62" s="66"/>
      <c r="D62" s="66"/>
      <c r="E62" s="67"/>
    </row>
    <row r="63" customFormat="false" ht="14.65" hidden="false" customHeight="false" outlineLevel="0" collapsed="false">
      <c r="A63" s="68"/>
      <c r="B63" s="69" t="s">
        <v>11</v>
      </c>
      <c r="C63" s="70"/>
      <c r="D63" s="70"/>
      <c r="E63" s="71"/>
    </row>
    <row r="64" customFormat="false" ht="14.65" hidden="false" customHeight="false" outlineLevel="0" collapsed="false">
      <c r="A64" s="68"/>
      <c r="B64" s="69"/>
      <c r="C64" s="72" t="s">
        <v>16</v>
      </c>
      <c r="D64" s="72"/>
      <c r="E64" s="73" t="n">
        <v>155125.81</v>
      </c>
    </row>
    <row r="65" customFormat="false" ht="14.65" hidden="false" customHeight="false" outlineLevel="0" collapsed="false">
      <c r="A65" s="68"/>
      <c r="B65" s="69"/>
      <c r="C65" s="70"/>
      <c r="D65" s="70" t="s">
        <v>748</v>
      </c>
      <c r="E65" s="74" t="n">
        <v>25681.63</v>
      </c>
    </row>
    <row r="66" customFormat="false" ht="14.65" hidden="false" customHeight="false" outlineLevel="0" collapsed="false">
      <c r="A66" s="68"/>
      <c r="B66" s="69"/>
      <c r="C66" s="70"/>
      <c r="D66" s="70" t="s">
        <v>750</v>
      </c>
      <c r="E66" s="74" t="n">
        <v>2379.89</v>
      </c>
    </row>
    <row r="67" customFormat="false" ht="14.65" hidden="false" customHeight="false" outlineLevel="0" collapsed="false">
      <c r="A67" s="68"/>
      <c r="B67" s="69"/>
      <c r="C67" s="70"/>
      <c r="D67" s="70" t="s">
        <v>793</v>
      </c>
      <c r="E67" s="74" t="n">
        <v>138.18</v>
      </c>
    </row>
    <row r="68" customFormat="false" ht="14.65" hidden="false" customHeight="false" outlineLevel="0" collapsed="false">
      <c r="A68" s="68"/>
      <c r="B68" s="69"/>
      <c r="C68" s="70"/>
      <c r="D68" s="70" t="s">
        <v>754</v>
      </c>
      <c r="E68" s="74" t="n">
        <v>1497.77</v>
      </c>
    </row>
    <row r="69" customFormat="false" ht="14.65" hidden="false" customHeight="false" outlineLevel="0" collapsed="false">
      <c r="A69" s="68"/>
      <c r="B69" s="69"/>
      <c r="C69" s="70"/>
      <c r="D69" s="70" t="s">
        <v>755</v>
      </c>
      <c r="E69" s="74" t="n">
        <v>78787.55</v>
      </c>
    </row>
    <row r="70" customFormat="false" ht="14.65" hidden="false" customHeight="false" outlineLevel="0" collapsed="false">
      <c r="A70" s="68"/>
      <c r="B70" s="69"/>
      <c r="C70" s="70"/>
      <c r="D70" s="70" t="s">
        <v>794</v>
      </c>
      <c r="E70" s="74" t="n">
        <v>944.77</v>
      </c>
    </row>
    <row r="71" customFormat="false" ht="14.65" hidden="false" customHeight="false" outlineLevel="0" collapsed="false">
      <c r="A71" s="68"/>
      <c r="B71" s="69"/>
      <c r="C71" s="70"/>
      <c r="D71" s="70" t="s">
        <v>758</v>
      </c>
      <c r="E71" s="74" t="n">
        <v>35376.82</v>
      </c>
    </row>
    <row r="72" customFormat="false" ht="14.65" hidden="false" customHeight="false" outlineLevel="0" collapsed="false">
      <c r="A72" s="68"/>
      <c r="B72" s="69"/>
      <c r="C72" s="70"/>
      <c r="D72" s="70" t="s">
        <v>795</v>
      </c>
      <c r="E72" s="74" t="n">
        <v>9585.2</v>
      </c>
    </row>
    <row r="73" customFormat="false" ht="14.65" hidden="false" customHeight="false" outlineLevel="0" collapsed="false">
      <c r="A73" s="68"/>
      <c r="B73" s="69"/>
      <c r="C73" s="70"/>
      <c r="D73" s="70" t="s">
        <v>796</v>
      </c>
      <c r="E73" s="74" t="n">
        <v>734</v>
      </c>
    </row>
    <row r="74" customFormat="false" ht="14.65" hidden="false" customHeight="false" outlineLevel="0" collapsed="false">
      <c r="A74" s="68"/>
      <c r="B74" s="69"/>
      <c r="C74" s="72" t="s">
        <v>133</v>
      </c>
      <c r="D74" s="72"/>
      <c r="E74" s="73" t="n">
        <v>17227.01</v>
      </c>
    </row>
    <row r="75" customFormat="false" ht="14.65" hidden="false" customHeight="false" outlineLevel="0" collapsed="false">
      <c r="A75" s="68"/>
      <c r="B75" s="69"/>
      <c r="C75" s="70"/>
      <c r="D75" s="70" t="s">
        <v>762</v>
      </c>
      <c r="E75" s="74" t="n">
        <v>17227.01</v>
      </c>
    </row>
    <row r="76" customFormat="false" ht="14.65" hidden="false" customHeight="false" outlineLevel="0" collapsed="false">
      <c r="A76" s="68"/>
      <c r="B76" s="69" t="s">
        <v>293</v>
      </c>
      <c r="C76" s="70"/>
      <c r="D76" s="70"/>
      <c r="E76" s="71"/>
    </row>
    <row r="77" customFormat="false" ht="14.65" hidden="false" customHeight="false" outlineLevel="0" collapsed="false">
      <c r="A77" s="68"/>
      <c r="B77" s="69"/>
      <c r="C77" s="72" t="s">
        <v>16</v>
      </c>
      <c r="D77" s="72"/>
      <c r="E77" s="73" t="n">
        <v>-12766.36</v>
      </c>
    </row>
    <row r="78" customFormat="false" ht="14.65" hidden="false" customHeight="false" outlineLevel="0" collapsed="false">
      <c r="A78" s="68"/>
      <c r="B78" s="69"/>
      <c r="C78" s="70"/>
      <c r="D78" s="70" t="s">
        <v>765</v>
      </c>
      <c r="E78" s="74" t="n">
        <v>-2313.27</v>
      </c>
    </row>
    <row r="79" customFormat="false" ht="14.65" hidden="false" customHeight="false" outlineLevel="0" collapsed="false">
      <c r="A79" s="68"/>
      <c r="B79" s="69"/>
      <c r="C79" s="70"/>
      <c r="D79" s="70" t="s">
        <v>767</v>
      </c>
      <c r="E79" s="74" t="n">
        <v>-158.4</v>
      </c>
    </row>
    <row r="80" customFormat="false" ht="14.65" hidden="false" customHeight="false" outlineLevel="0" collapsed="false">
      <c r="A80" s="68"/>
      <c r="B80" s="69"/>
      <c r="C80" s="70"/>
      <c r="D80" s="70" t="s">
        <v>769</v>
      </c>
      <c r="E80" s="74" t="n">
        <v>-60</v>
      </c>
    </row>
    <row r="81" customFormat="false" ht="14.65" hidden="false" customHeight="false" outlineLevel="0" collapsed="false">
      <c r="A81" s="68"/>
      <c r="B81" s="69"/>
      <c r="C81" s="70"/>
      <c r="D81" s="70" t="s">
        <v>770</v>
      </c>
      <c r="E81" s="74" t="n">
        <v>-375</v>
      </c>
    </row>
    <row r="82" customFormat="false" ht="14.65" hidden="false" customHeight="false" outlineLevel="0" collapsed="false">
      <c r="A82" s="68"/>
      <c r="B82" s="69"/>
      <c r="C82" s="70"/>
      <c r="D82" s="70" t="s">
        <v>774</v>
      </c>
      <c r="E82" s="74" t="n">
        <v>-291.81</v>
      </c>
    </row>
    <row r="83" customFormat="false" ht="14.65" hidden="false" customHeight="false" outlineLevel="0" collapsed="false">
      <c r="A83" s="68"/>
      <c r="B83" s="69"/>
      <c r="C83" s="70"/>
      <c r="D83" s="70" t="s">
        <v>776</v>
      </c>
      <c r="E83" s="74" t="n">
        <v>-560.74</v>
      </c>
    </row>
    <row r="84" customFormat="false" ht="14.65" hidden="false" customHeight="false" outlineLevel="0" collapsed="false">
      <c r="A84" s="68"/>
      <c r="B84" s="69"/>
      <c r="C84" s="70"/>
      <c r="D84" s="70" t="s">
        <v>777</v>
      </c>
      <c r="E84" s="74" t="n">
        <v>-3402.65</v>
      </c>
    </row>
    <row r="85" customFormat="false" ht="14.65" hidden="false" customHeight="false" outlineLevel="0" collapsed="false">
      <c r="A85" s="68"/>
      <c r="B85" s="69"/>
      <c r="C85" s="70"/>
      <c r="D85" s="70" t="s">
        <v>781</v>
      </c>
      <c r="E85" s="74" t="n">
        <v>-163.98</v>
      </c>
    </row>
    <row r="86" customFormat="false" ht="14.65" hidden="false" customHeight="false" outlineLevel="0" collapsed="false">
      <c r="A86" s="68"/>
      <c r="B86" s="69"/>
      <c r="C86" s="70"/>
      <c r="D86" s="70" t="s">
        <v>783</v>
      </c>
      <c r="E86" s="74" t="n">
        <v>-675.6</v>
      </c>
    </row>
    <row r="87" customFormat="false" ht="14.65" hidden="false" customHeight="false" outlineLevel="0" collapsed="false">
      <c r="A87" s="68"/>
      <c r="B87" s="69"/>
      <c r="C87" s="70"/>
      <c r="D87" s="70" t="s">
        <v>784</v>
      </c>
      <c r="E87" s="74" t="n">
        <v>-3139.51</v>
      </c>
    </row>
    <row r="88" customFormat="false" ht="14.65" hidden="false" customHeight="false" outlineLevel="0" collapsed="false">
      <c r="A88" s="68"/>
      <c r="B88" s="69"/>
      <c r="C88" s="70"/>
      <c r="D88" s="70" t="s">
        <v>785</v>
      </c>
      <c r="E88" s="74" t="n">
        <v>-1625.4</v>
      </c>
    </row>
    <row r="89" customFormat="false" ht="14.65" hidden="false" customHeight="false" outlineLevel="0" collapsed="false">
      <c r="A89" s="68"/>
      <c r="B89" s="69"/>
      <c r="C89" s="72" t="s">
        <v>133</v>
      </c>
      <c r="D89" s="72"/>
      <c r="E89" s="73" t="n">
        <v>-5355.48</v>
      </c>
    </row>
    <row r="90" customFormat="false" ht="14.65" hidden="false" customHeight="false" outlineLevel="0" collapsed="false">
      <c r="A90" s="68"/>
      <c r="B90" s="69"/>
      <c r="C90" s="70"/>
      <c r="D90" s="70" t="s">
        <v>765</v>
      </c>
      <c r="E90" s="74" t="n">
        <v>-923.74</v>
      </c>
    </row>
    <row r="91" customFormat="false" ht="14.65" hidden="false" customHeight="false" outlineLevel="0" collapsed="false">
      <c r="A91" s="68"/>
      <c r="B91" s="69"/>
      <c r="C91" s="70"/>
      <c r="D91" s="70" t="s">
        <v>797</v>
      </c>
      <c r="E91" s="74" t="n">
        <v>-1439.13</v>
      </c>
    </row>
    <row r="92" customFormat="false" ht="14.65" hidden="false" customHeight="false" outlineLevel="0" collapsed="false">
      <c r="A92" s="68"/>
      <c r="B92" s="69"/>
      <c r="C92" s="70"/>
      <c r="D92" s="70" t="s">
        <v>775</v>
      </c>
      <c r="E92" s="74" t="n">
        <v>-301.95</v>
      </c>
    </row>
    <row r="93" customFormat="false" ht="14.65" hidden="false" customHeight="false" outlineLevel="0" collapsed="false">
      <c r="A93" s="68"/>
      <c r="B93" s="69"/>
      <c r="C93" s="70"/>
      <c r="D93" s="70" t="s">
        <v>776</v>
      </c>
      <c r="E93" s="74" t="n">
        <v>-46.79</v>
      </c>
    </row>
    <row r="94" customFormat="false" ht="14.65" hidden="false" customHeight="false" outlineLevel="0" collapsed="false">
      <c r="A94" s="68"/>
      <c r="B94" s="69"/>
      <c r="C94" s="70"/>
      <c r="D94" s="70" t="s">
        <v>777</v>
      </c>
      <c r="E94" s="74" t="n">
        <v>-2404.81</v>
      </c>
    </row>
    <row r="95" customFormat="false" ht="14.65" hidden="false" customHeight="false" outlineLevel="0" collapsed="false">
      <c r="A95" s="68"/>
      <c r="B95" s="69"/>
      <c r="C95" s="70"/>
      <c r="D95" s="70" t="s">
        <v>784</v>
      </c>
      <c r="E95" s="74" t="n">
        <v>-223.83</v>
      </c>
    </row>
    <row r="96" customFormat="false" ht="14.65" hidden="false" customHeight="false" outlineLevel="0" collapsed="false">
      <c r="A96" s="68"/>
      <c r="B96" s="69"/>
      <c r="C96" s="70"/>
      <c r="D96" s="70" t="s">
        <v>785</v>
      </c>
      <c r="E96" s="74" t="n">
        <v>-15.23</v>
      </c>
    </row>
    <row r="97" customFormat="false" ht="25.35" hidden="false" customHeight="false" outlineLevel="0" collapsed="false">
      <c r="A97" s="65" t="s">
        <v>23</v>
      </c>
      <c r="B97" s="66"/>
      <c r="C97" s="66"/>
      <c r="D97" s="66"/>
      <c r="E97" s="67"/>
    </row>
    <row r="98" customFormat="false" ht="14.65" hidden="false" customHeight="false" outlineLevel="0" collapsed="false">
      <c r="A98" s="68"/>
      <c r="B98" s="69" t="s">
        <v>11</v>
      </c>
      <c r="C98" s="70"/>
      <c r="D98" s="70"/>
      <c r="E98" s="71"/>
    </row>
    <row r="99" customFormat="false" ht="14.65" hidden="false" customHeight="false" outlineLevel="0" collapsed="false">
      <c r="A99" s="68"/>
      <c r="B99" s="69"/>
      <c r="C99" s="72" t="s">
        <v>16</v>
      </c>
      <c r="D99" s="72"/>
      <c r="E99" s="73" t="n">
        <v>3412.56</v>
      </c>
    </row>
    <row r="100" customFormat="false" ht="14.65" hidden="false" customHeight="false" outlineLevel="0" collapsed="false">
      <c r="A100" s="68"/>
      <c r="B100" s="69"/>
      <c r="C100" s="70"/>
      <c r="D100" s="70" t="s">
        <v>748</v>
      </c>
      <c r="E100" s="74" t="n">
        <v>329.54</v>
      </c>
    </row>
    <row r="101" customFormat="false" ht="14.65" hidden="false" customHeight="false" outlineLevel="0" collapsed="false">
      <c r="A101" s="68"/>
      <c r="B101" s="69"/>
      <c r="C101" s="70"/>
      <c r="D101" s="70" t="s">
        <v>750</v>
      </c>
      <c r="E101" s="74" t="n">
        <v>58.63</v>
      </c>
    </row>
    <row r="102" customFormat="false" ht="14.65" hidden="false" customHeight="false" outlineLevel="0" collapsed="false">
      <c r="A102" s="68"/>
      <c r="B102" s="69"/>
      <c r="C102" s="70"/>
      <c r="D102" s="70" t="s">
        <v>754</v>
      </c>
      <c r="E102" s="74" t="n">
        <v>498.11</v>
      </c>
    </row>
    <row r="103" customFormat="false" ht="14.65" hidden="false" customHeight="false" outlineLevel="0" collapsed="false">
      <c r="A103" s="68"/>
      <c r="B103" s="69"/>
      <c r="C103" s="70"/>
      <c r="D103" s="70" t="s">
        <v>755</v>
      </c>
      <c r="E103" s="74" t="n">
        <v>1994.56</v>
      </c>
    </row>
    <row r="104" customFormat="false" ht="14.65" hidden="false" customHeight="false" outlineLevel="0" collapsed="false">
      <c r="A104" s="68"/>
      <c r="B104" s="69"/>
      <c r="C104" s="70"/>
      <c r="D104" s="70" t="s">
        <v>794</v>
      </c>
      <c r="E104" s="74" t="n">
        <v>56.68</v>
      </c>
    </row>
    <row r="105" customFormat="false" ht="14.65" hidden="false" customHeight="false" outlineLevel="0" collapsed="false">
      <c r="A105" s="68"/>
      <c r="B105" s="69"/>
      <c r="C105" s="70"/>
      <c r="D105" s="70" t="s">
        <v>758</v>
      </c>
      <c r="E105" s="74" t="n">
        <v>475.04</v>
      </c>
    </row>
    <row r="106" customFormat="false" ht="14.65" hidden="false" customHeight="false" outlineLevel="0" collapsed="false">
      <c r="A106" s="68"/>
      <c r="B106" s="69" t="s">
        <v>293</v>
      </c>
      <c r="C106" s="70"/>
      <c r="D106" s="70"/>
      <c r="E106" s="71"/>
    </row>
    <row r="107" customFormat="false" ht="14.65" hidden="false" customHeight="false" outlineLevel="0" collapsed="false">
      <c r="A107" s="68"/>
      <c r="B107" s="69"/>
      <c r="C107" s="72" t="s">
        <v>16</v>
      </c>
      <c r="D107" s="72"/>
      <c r="E107" s="73" t="n">
        <v>-147.79</v>
      </c>
    </row>
    <row r="108" customFormat="false" ht="14.65" hidden="false" customHeight="false" outlineLevel="0" collapsed="false">
      <c r="A108" s="68"/>
      <c r="B108" s="69"/>
      <c r="C108" s="70"/>
      <c r="D108" s="70" t="s">
        <v>776</v>
      </c>
      <c r="E108" s="74" t="n">
        <v>-46.79</v>
      </c>
    </row>
    <row r="109" customFormat="false" ht="14.65" hidden="false" customHeight="false" outlineLevel="0" collapsed="false">
      <c r="A109" s="68"/>
      <c r="B109" s="69"/>
      <c r="C109" s="70"/>
      <c r="D109" s="70" t="s">
        <v>783</v>
      </c>
      <c r="E109" s="74" t="n">
        <v>-41.6</v>
      </c>
    </row>
    <row r="110" customFormat="false" ht="14.65" hidden="false" customHeight="false" outlineLevel="0" collapsed="false">
      <c r="A110" s="68"/>
      <c r="B110" s="69"/>
      <c r="C110" s="70"/>
      <c r="D110" s="70" t="s">
        <v>784</v>
      </c>
      <c r="E110" s="74" t="n">
        <v>-59.4</v>
      </c>
    </row>
    <row r="111" customFormat="false" ht="25.35" hidden="false" customHeight="false" outlineLevel="0" collapsed="false">
      <c r="A111" s="65" t="s">
        <v>38</v>
      </c>
      <c r="B111" s="66"/>
      <c r="C111" s="66"/>
      <c r="D111" s="66"/>
      <c r="E111" s="67"/>
    </row>
    <row r="112" customFormat="false" ht="14.65" hidden="false" customHeight="false" outlineLevel="0" collapsed="false">
      <c r="A112" s="68"/>
      <c r="B112" s="69" t="s">
        <v>11</v>
      </c>
      <c r="C112" s="70"/>
      <c r="D112" s="70"/>
      <c r="E112" s="71"/>
    </row>
    <row r="113" customFormat="false" ht="14.65" hidden="false" customHeight="false" outlineLevel="0" collapsed="false">
      <c r="A113" s="68"/>
      <c r="B113" s="69"/>
      <c r="C113" s="72" t="s">
        <v>16</v>
      </c>
      <c r="D113" s="72"/>
      <c r="E113" s="73" t="n">
        <v>2856.79</v>
      </c>
    </row>
    <row r="114" customFormat="false" ht="14.65" hidden="false" customHeight="false" outlineLevel="0" collapsed="false">
      <c r="A114" s="68"/>
      <c r="B114" s="69"/>
      <c r="C114" s="70"/>
      <c r="D114" s="70" t="s">
        <v>754</v>
      </c>
      <c r="E114" s="74" t="n">
        <v>239.01</v>
      </c>
    </row>
    <row r="115" customFormat="false" ht="14.65" hidden="false" customHeight="false" outlineLevel="0" collapsed="false">
      <c r="A115" s="68"/>
      <c r="B115" s="69"/>
      <c r="C115" s="70"/>
      <c r="D115" s="70" t="s">
        <v>755</v>
      </c>
      <c r="E115" s="74" t="n">
        <v>2617.78</v>
      </c>
    </row>
    <row r="116" customFormat="false" ht="14.65" hidden="false" customHeight="false" outlineLevel="0" collapsed="false">
      <c r="A116" s="68"/>
      <c r="B116" s="69" t="s">
        <v>293</v>
      </c>
      <c r="C116" s="70"/>
      <c r="D116" s="70"/>
      <c r="E116" s="71"/>
    </row>
    <row r="117" customFormat="false" ht="14.65" hidden="false" customHeight="false" outlineLevel="0" collapsed="false">
      <c r="A117" s="68"/>
      <c r="B117" s="69"/>
      <c r="C117" s="72" t="s">
        <v>16</v>
      </c>
      <c r="D117" s="72"/>
      <c r="E117" s="73" t="n">
        <v>-539.2</v>
      </c>
    </row>
    <row r="118" customFormat="false" ht="14.65" hidden="false" customHeight="false" outlineLevel="0" collapsed="false">
      <c r="A118" s="68"/>
      <c r="B118" s="69"/>
      <c r="C118" s="70"/>
      <c r="D118" s="70" t="s">
        <v>774</v>
      </c>
      <c r="E118" s="74" t="n">
        <v>-539.2</v>
      </c>
    </row>
    <row r="119" customFormat="false" ht="25.35" hidden="false" customHeight="false" outlineLevel="0" collapsed="false">
      <c r="A119" s="65" t="s">
        <v>27</v>
      </c>
      <c r="B119" s="66"/>
      <c r="C119" s="66"/>
      <c r="D119" s="66"/>
      <c r="E119" s="67"/>
    </row>
    <row r="120" customFormat="false" ht="14.65" hidden="false" customHeight="false" outlineLevel="0" collapsed="false">
      <c r="A120" s="68"/>
      <c r="B120" s="69" t="s">
        <v>11</v>
      </c>
      <c r="C120" s="70"/>
      <c r="D120" s="70"/>
      <c r="E120" s="71"/>
    </row>
    <row r="121" customFormat="false" ht="14.65" hidden="false" customHeight="false" outlineLevel="0" collapsed="false">
      <c r="A121" s="68"/>
      <c r="B121" s="69"/>
      <c r="C121" s="72" t="s">
        <v>16</v>
      </c>
      <c r="D121" s="72"/>
      <c r="E121" s="73" t="n">
        <v>7409102.37</v>
      </c>
    </row>
    <row r="122" customFormat="false" ht="14.65" hidden="false" customHeight="false" outlineLevel="0" collapsed="false">
      <c r="A122" s="68"/>
      <c r="B122" s="69"/>
      <c r="C122" s="70"/>
      <c r="D122" s="70" t="s">
        <v>798</v>
      </c>
      <c r="E122" s="74" t="n">
        <v>23426.95</v>
      </c>
    </row>
    <row r="123" customFormat="false" ht="14.65" hidden="false" customHeight="false" outlineLevel="0" collapsed="false">
      <c r="A123" s="68"/>
      <c r="B123" s="69"/>
      <c r="C123" s="70"/>
      <c r="D123" s="70" t="s">
        <v>799</v>
      </c>
      <c r="E123" s="74" t="n">
        <v>990</v>
      </c>
    </row>
    <row r="124" customFormat="false" ht="14.65" hidden="false" customHeight="false" outlineLevel="0" collapsed="false">
      <c r="A124" s="68"/>
      <c r="B124" s="69"/>
      <c r="C124" s="70"/>
      <c r="D124" s="70" t="s">
        <v>748</v>
      </c>
      <c r="E124" s="74" t="n">
        <v>1081798.9</v>
      </c>
    </row>
    <row r="125" customFormat="false" ht="14.65" hidden="false" customHeight="false" outlineLevel="0" collapsed="false">
      <c r="A125" s="68"/>
      <c r="B125" s="69"/>
      <c r="C125" s="70"/>
      <c r="D125" s="70" t="s">
        <v>749</v>
      </c>
      <c r="E125" s="74" t="n">
        <v>2824.86</v>
      </c>
    </row>
    <row r="126" customFormat="false" ht="14.65" hidden="false" customHeight="false" outlineLevel="0" collapsed="false">
      <c r="A126" s="68"/>
      <c r="B126" s="69"/>
      <c r="C126" s="70"/>
      <c r="D126" s="70" t="s">
        <v>750</v>
      </c>
      <c r="E126" s="74" t="n">
        <v>100579.28</v>
      </c>
    </row>
    <row r="127" customFormat="false" ht="14.65" hidden="false" customHeight="false" outlineLevel="0" collapsed="false">
      <c r="A127" s="68"/>
      <c r="B127" s="69"/>
      <c r="C127" s="70"/>
      <c r="D127" s="70" t="s">
        <v>800</v>
      </c>
      <c r="E127" s="74" t="n">
        <v>1336.98</v>
      </c>
    </row>
    <row r="128" customFormat="false" ht="14.65" hidden="false" customHeight="false" outlineLevel="0" collapsed="false">
      <c r="A128" s="68"/>
      <c r="B128" s="69"/>
      <c r="C128" s="70"/>
      <c r="D128" s="70" t="s">
        <v>801</v>
      </c>
      <c r="E128" s="74" t="n">
        <v>81.22</v>
      </c>
    </row>
    <row r="129" customFormat="false" ht="14.65" hidden="false" customHeight="false" outlineLevel="0" collapsed="false">
      <c r="A129" s="68"/>
      <c r="B129" s="69"/>
      <c r="C129" s="70"/>
      <c r="D129" s="70" t="s">
        <v>802</v>
      </c>
      <c r="E129" s="74" t="n">
        <v>14.16</v>
      </c>
    </row>
    <row r="130" customFormat="false" ht="14.65" hidden="false" customHeight="false" outlineLevel="0" collapsed="false">
      <c r="A130" s="68"/>
      <c r="B130" s="69"/>
      <c r="C130" s="70"/>
      <c r="D130" s="70" t="s">
        <v>751</v>
      </c>
      <c r="E130" s="74" t="n">
        <v>4618.96</v>
      </c>
    </row>
    <row r="131" customFormat="false" ht="14.65" hidden="false" customHeight="false" outlineLevel="0" collapsed="false">
      <c r="A131" s="68"/>
      <c r="B131" s="69"/>
      <c r="C131" s="70"/>
      <c r="D131" s="70" t="s">
        <v>803</v>
      </c>
      <c r="E131" s="74" t="n">
        <v>1707.08</v>
      </c>
    </row>
    <row r="132" customFormat="false" ht="14.65" hidden="false" customHeight="false" outlineLevel="0" collapsed="false">
      <c r="A132" s="68"/>
      <c r="B132" s="69"/>
      <c r="C132" s="70"/>
      <c r="D132" s="70" t="s">
        <v>804</v>
      </c>
      <c r="E132" s="74" t="n">
        <v>10759.78</v>
      </c>
    </row>
    <row r="133" customFormat="false" ht="14.65" hidden="false" customHeight="false" outlineLevel="0" collapsed="false">
      <c r="A133" s="68"/>
      <c r="B133" s="69"/>
      <c r="C133" s="70"/>
      <c r="D133" s="70" t="s">
        <v>805</v>
      </c>
      <c r="E133" s="74" t="n">
        <v>3688.35</v>
      </c>
    </row>
    <row r="134" customFormat="false" ht="14.65" hidden="false" customHeight="false" outlineLevel="0" collapsed="false">
      <c r="A134" s="68"/>
      <c r="B134" s="69"/>
      <c r="C134" s="70"/>
      <c r="D134" s="70" t="s">
        <v>806</v>
      </c>
      <c r="E134" s="74" t="n">
        <v>3361.2</v>
      </c>
    </row>
    <row r="135" customFormat="false" ht="14.65" hidden="false" customHeight="false" outlineLevel="0" collapsed="false">
      <c r="A135" s="68"/>
      <c r="B135" s="69"/>
      <c r="C135" s="70"/>
      <c r="D135" s="70" t="s">
        <v>807</v>
      </c>
      <c r="E135" s="74" t="n">
        <v>11755.1</v>
      </c>
    </row>
    <row r="136" customFormat="false" ht="14.65" hidden="false" customHeight="false" outlineLevel="0" collapsed="false">
      <c r="A136" s="68"/>
      <c r="B136" s="69"/>
      <c r="C136" s="70"/>
      <c r="D136" s="70" t="s">
        <v>808</v>
      </c>
      <c r="E136" s="74" t="n">
        <v>5036.69</v>
      </c>
    </row>
    <row r="137" customFormat="false" ht="14.65" hidden="false" customHeight="false" outlineLevel="0" collapsed="false">
      <c r="A137" s="68"/>
      <c r="B137" s="69"/>
      <c r="C137" s="70"/>
      <c r="D137" s="70" t="s">
        <v>809</v>
      </c>
      <c r="E137" s="74" t="n">
        <v>1651.72</v>
      </c>
    </row>
    <row r="138" customFormat="false" ht="14.65" hidden="false" customHeight="false" outlineLevel="0" collapsed="false">
      <c r="A138" s="68"/>
      <c r="B138" s="69"/>
      <c r="C138" s="70"/>
      <c r="D138" s="70" t="s">
        <v>810</v>
      </c>
      <c r="E138" s="74" t="n">
        <v>35855</v>
      </c>
    </row>
    <row r="139" customFormat="false" ht="14.65" hidden="false" customHeight="false" outlineLevel="0" collapsed="false">
      <c r="A139" s="68"/>
      <c r="B139" s="69"/>
      <c r="C139" s="70"/>
      <c r="D139" s="70" t="s">
        <v>811</v>
      </c>
      <c r="E139" s="74" t="n">
        <v>61765.11</v>
      </c>
    </row>
    <row r="140" customFormat="false" ht="14.65" hidden="false" customHeight="false" outlineLevel="0" collapsed="false">
      <c r="A140" s="68"/>
      <c r="B140" s="69"/>
      <c r="C140" s="70"/>
      <c r="D140" s="70" t="s">
        <v>812</v>
      </c>
      <c r="E140" s="74" t="n">
        <v>2640</v>
      </c>
    </row>
    <row r="141" customFormat="false" ht="14.65" hidden="false" customHeight="false" outlineLevel="0" collapsed="false">
      <c r="A141" s="68"/>
      <c r="B141" s="69"/>
      <c r="C141" s="70"/>
      <c r="D141" s="70" t="s">
        <v>813</v>
      </c>
      <c r="E141" s="74" t="n">
        <v>2936.81</v>
      </c>
    </row>
    <row r="142" customFormat="false" ht="14.65" hidden="false" customHeight="false" outlineLevel="0" collapsed="false">
      <c r="A142" s="68"/>
      <c r="B142" s="69"/>
      <c r="C142" s="70"/>
      <c r="D142" s="70" t="s">
        <v>814</v>
      </c>
      <c r="E142" s="74" t="n">
        <v>18900</v>
      </c>
    </row>
    <row r="143" customFormat="false" ht="14.65" hidden="false" customHeight="false" outlineLevel="0" collapsed="false">
      <c r="A143" s="68"/>
      <c r="B143" s="69"/>
      <c r="C143" s="70"/>
      <c r="D143" s="70" t="s">
        <v>752</v>
      </c>
      <c r="E143" s="74" t="n">
        <v>0.13</v>
      </c>
    </row>
    <row r="144" customFormat="false" ht="14.65" hidden="false" customHeight="false" outlineLevel="0" collapsed="false">
      <c r="A144" s="68"/>
      <c r="B144" s="69"/>
      <c r="C144" s="70"/>
      <c r="D144" s="70" t="s">
        <v>753</v>
      </c>
      <c r="E144" s="74" t="n">
        <v>1173.44</v>
      </c>
    </row>
    <row r="145" customFormat="false" ht="14.65" hidden="false" customHeight="false" outlineLevel="0" collapsed="false">
      <c r="A145" s="68"/>
      <c r="B145" s="69"/>
      <c r="C145" s="70"/>
      <c r="D145" s="70" t="s">
        <v>815</v>
      </c>
      <c r="E145" s="74" t="n">
        <v>1290</v>
      </c>
    </row>
    <row r="146" customFormat="false" ht="14.65" hidden="false" customHeight="false" outlineLevel="0" collapsed="false">
      <c r="A146" s="68"/>
      <c r="B146" s="69"/>
      <c r="C146" s="70"/>
      <c r="D146" s="70" t="s">
        <v>754</v>
      </c>
      <c r="E146" s="74" t="n">
        <v>50437.22</v>
      </c>
    </row>
    <row r="147" customFormat="false" ht="14.65" hidden="false" customHeight="false" outlineLevel="0" collapsed="false">
      <c r="A147" s="68"/>
      <c r="B147" s="69"/>
      <c r="C147" s="70"/>
      <c r="D147" s="70" t="s">
        <v>755</v>
      </c>
      <c r="E147" s="74" t="n">
        <v>5763518.48</v>
      </c>
    </row>
    <row r="148" customFormat="false" ht="14.65" hidden="false" customHeight="false" outlineLevel="0" collapsed="false">
      <c r="A148" s="68"/>
      <c r="B148" s="69"/>
      <c r="C148" s="70"/>
      <c r="D148" s="70" t="s">
        <v>816</v>
      </c>
      <c r="E148" s="74" t="n">
        <v>835.08</v>
      </c>
    </row>
    <row r="149" customFormat="false" ht="14.65" hidden="false" customHeight="false" outlineLevel="0" collapsed="false">
      <c r="A149" s="68"/>
      <c r="B149" s="69"/>
      <c r="C149" s="70"/>
      <c r="D149" s="70" t="s">
        <v>817</v>
      </c>
      <c r="E149" s="74" t="n">
        <v>68.91</v>
      </c>
    </row>
    <row r="150" customFormat="false" ht="14.65" hidden="false" customHeight="false" outlineLevel="0" collapsed="false">
      <c r="A150" s="68"/>
      <c r="B150" s="69"/>
      <c r="C150" s="70"/>
      <c r="D150" s="70" t="s">
        <v>818</v>
      </c>
      <c r="E150" s="74" t="n">
        <v>23816.1</v>
      </c>
    </row>
    <row r="151" customFormat="false" ht="14.65" hidden="false" customHeight="false" outlineLevel="0" collapsed="false">
      <c r="A151" s="68"/>
      <c r="B151" s="69"/>
      <c r="C151" s="70"/>
      <c r="D151" s="70" t="s">
        <v>819</v>
      </c>
      <c r="E151" s="74" t="n">
        <v>49.06</v>
      </c>
    </row>
    <row r="152" customFormat="false" ht="14.65" hidden="false" customHeight="false" outlineLevel="0" collapsed="false">
      <c r="A152" s="68"/>
      <c r="B152" s="69"/>
      <c r="C152" s="70"/>
      <c r="D152" s="70" t="s">
        <v>820</v>
      </c>
      <c r="E152" s="74" t="n">
        <v>99.73</v>
      </c>
    </row>
    <row r="153" customFormat="false" ht="14.65" hidden="false" customHeight="false" outlineLevel="0" collapsed="false">
      <c r="A153" s="68"/>
      <c r="B153" s="69"/>
      <c r="C153" s="70"/>
      <c r="D153" s="70" t="s">
        <v>821</v>
      </c>
      <c r="E153" s="74" t="n">
        <v>166.61</v>
      </c>
    </row>
    <row r="154" customFormat="false" ht="14.65" hidden="false" customHeight="false" outlineLevel="0" collapsed="false">
      <c r="A154" s="68"/>
      <c r="B154" s="69"/>
      <c r="C154" s="70"/>
      <c r="D154" s="70" t="s">
        <v>757</v>
      </c>
      <c r="E154" s="74" t="n">
        <v>9452.95</v>
      </c>
    </row>
    <row r="155" customFormat="false" ht="14.65" hidden="false" customHeight="false" outlineLevel="0" collapsed="false">
      <c r="A155" s="68"/>
      <c r="B155" s="69"/>
      <c r="C155" s="70"/>
      <c r="D155" s="70" t="s">
        <v>822</v>
      </c>
      <c r="E155" s="74" t="n">
        <v>48.34</v>
      </c>
    </row>
    <row r="156" customFormat="false" ht="14.65" hidden="false" customHeight="false" outlineLevel="0" collapsed="false">
      <c r="A156" s="68"/>
      <c r="B156" s="69"/>
      <c r="C156" s="70"/>
      <c r="D156" s="70" t="s">
        <v>794</v>
      </c>
      <c r="E156" s="74" t="n">
        <v>45333.12</v>
      </c>
    </row>
    <row r="157" customFormat="false" ht="14.65" hidden="false" customHeight="false" outlineLevel="0" collapsed="false">
      <c r="A157" s="68"/>
      <c r="B157" s="69"/>
      <c r="C157" s="70"/>
      <c r="D157" s="70" t="s">
        <v>823</v>
      </c>
      <c r="E157" s="74" t="n">
        <v>2430.26</v>
      </c>
    </row>
    <row r="158" customFormat="false" ht="14.65" hidden="false" customHeight="false" outlineLevel="0" collapsed="false">
      <c r="A158" s="68"/>
      <c r="B158" s="69"/>
      <c r="C158" s="70"/>
      <c r="D158" s="70" t="s">
        <v>758</v>
      </c>
      <c r="E158" s="74" t="n">
        <v>102038.5</v>
      </c>
    </row>
    <row r="159" customFormat="false" ht="14.65" hidden="false" customHeight="false" outlineLevel="0" collapsed="false">
      <c r="A159" s="68"/>
      <c r="B159" s="69"/>
      <c r="C159" s="70"/>
      <c r="D159" s="70" t="s">
        <v>824</v>
      </c>
      <c r="E159" s="74" t="n">
        <v>11724.22</v>
      </c>
    </row>
    <row r="160" customFormat="false" ht="14.65" hidden="false" customHeight="false" outlineLevel="0" collapsed="false">
      <c r="A160" s="68"/>
      <c r="B160" s="69"/>
      <c r="C160" s="70"/>
      <c r="D160" s="70" t="s">
        <v>825</v>
      </c>
      <c r="E160" s="74" t="n">
        <v>4725</v>
      </c>
    </row>
    <row r="161" customFormat="false" ht="14.65" hidden="false" customHeight="false" outlineLevel="0" collapsed="false">
      <c r="A161" s="68"/>
      <c r="B161" s="69"/>
      <c r="C161" s="70"/>
      <c r="D161" s="70" t="s">
        <v>826</v>
      </c>
      <c r="E161" s="74" t="n">
        <v>11200</v>
      </c>
    </row>
    <row r="162" customFormat="false" ht="14.65" hidden="false" customHeight="false" outlineLevel="0" collapsed="false">
      <c r="A162" s="68"/>
      <c r="B162" s="69"/>
      <c r="C162" s="70"/>
      <c r="D162" s="70" t="s">
        <v>827</v>
      </c>
      <c r="E162" s="74" t="n">
        <v>120.04</v>
      </c>
    </row>
    <row r="163" customFormat="false" ht="14.65" hidden="false" customHeight="false" outlineLevel="0" collapsed="false">
      <c r="A163" s="68"/>
      <c r="B163" s="69"/>
      <c r="C163" s="70"/>
      <c r="D163" s="70" t="s">
        <v>828</v>
      </c>
      <c r="E163" s="74" t="n">
        <v>850</v>
      </c>
    </row>
    <row r="164" customFormat="false" ht="14.65" hidden="false" customHeight="false" outlineLevel="0" collapsed="false">
      <c r="A164" s="68"/>
      <c r="B164" s="69"/>
      <c r="C164" s="70"/>
      <c r="D164" s="70" t="s">
        <v>829</v>
      </c>
      <c r="E164" s="74" t="n">
        <v>2597.03</v>
      </c>
    </row>
    <row r="165" customFormat="false" ht="14.65" hidden="false" customHeight="false" outlineLevel="0" collapsed="false">
      <c r="A165" s="68"/>
      <c r="B165" s="69"/>
      <c r="C165" s="70"/>
      <c r="D165" s="70" t="s">
        <v>830</v>
      </c>
      <c r="E165" s="74" t="n">
        <v>1400</v>
      </c>
    </row>
    <row r="166" customFormat="false" ht="14.65" hidden="false" customHeight="false" outlineLevel="0" collapsed="false">
      <c r="A166" s="68"/>
      <c r="B166" s="69"/>
      <c r="C166" s="72" t="s">
        <v>283</v>
      </c>
      <c r="D166" s="72"/>
      <c r="E166" s="73" t="n">
        <v>6278.68</v>
      </c>
    </row>
    <row r="167" customFormat="false" ht="14.65" hidden="false" customHeight="false" outlineLevel="0" collapsed="false">
      <c r="A167" s="68"/>
      <c r="B167" s="69"/>
      <c r="C167" s="70"/>
      <c r="D167" s="70" t="s">
        <v>761</v>
      </c>
      <c r="E167" s="74" t="n">
        <v>6278.68</v>
      </c>
    </row>
    <row r="168" customFormat="false" ht="14.65" hidden="false" customHeight="false" outlineLevel="0" collapsed="false">
      <c r="A168" s="68"/>
      <c r="B168" s="69"/>
      <c r="C168" s="72" t="s">
        <v>133</v>
      </c>
      <c r="D168" s="72"/>
      <c r="E168" s="73" t="n">
        <v>293013.94</v>
      </c>
    </row>
    <row r="169" customFormat="false" ht="14.65" hidden="false" customHeight="false" outlineLevel="0" collapsed="false">
      <c r="A169" s="68"/>
      <c r="B169" s="69"/>
      <c r="C169" s="70"/>
      <c r="D169" s="70" t="s">
        <v>754</v>
      </c>
      <c r="E169" s="74" t="n">
        <v>3230.44</v>
      </c>
    </row>
    <row r="170" customFormat="false" ht="14.65" hidden="false" customHeight="false" outlineLevel="0" collapsed="false">
      <c r="A170" s="68"/>
      <c r="B170" s="69"/>
      <c r="C170" s="70"/>
      <c r="D170" s="70" t="s">
        <v>762</v>
      </c>
      <c r="E170" s="74" t="n">
        <v>289783.5</v>
      </c>
    </row>
    <row r="171" customFormat="false" ht="14.65" hidden="false" customHeight="false" outlineLevel="0" collapsed="false">
      <c r="A171" s="68"/>
      <c r="B171" s="69" t="s">
        <v>293</v>
      </c>
      <c r="C171" s="70"/>
      <c r="D171" s="70"/>
      <c r="E171" s="71"/>
    </row>
    <row r="172" customFormat="false" ht="14.65" hidden="false" customHeight="false" outlineLevel="0" collapsed="false">
      <c r="A172" s="68"/>
      <c r="B172" s="69"/>
      <c r="C172" s="72" t="s">
        <v>16</v>
      </c>
      <c r="D172" s="72"/>
      <c r="E172" s="73" t="n">
        <v>-1538029.33</v>
      </c>
    </row>
    <row r="173" customFormat="false" ht="14.65" hidden="false" customHeight="false" outlineLevel="0" collapsed="false">
      <c r="A173" s="68"/>
      <c r="B173" s="69"/>
      <c r="C173" s="70"/>
      <c r="D173" s="70" t="s">
        <v>831</v>
      </c>
      <c r="E173" s="74" t="n">
        <v>-45</v>
      </c>
    </row>
    <row r="174" customFormat="false" ht="14.65" hidden="false" customHeight="false" outlineLevel="0" collapsed="false">
      <c r="A174" s="68"/>
      <c r="B174" s="69"/>
      <c r="C174" s="70"/>
      <c r="D174" s="70" t="s">
        <v>786</v>
      </c>
      <c r="E174" s="74" t="n">
        <v>-942.95</v>
      </c>
    </row>
    <row r="175" customFormat="false" ht="14.65" hidden="false" customHeight="false" outlineLevel="0" collapsed="false">
      <c r="A175" s="68"/>
      <c r="B175" s="69"/>
      <c r="C175" s="70"/>
      <c r="D175" s="70" t="s">
        <v>832</v>
      </c>
      <c r="E175" s="74" t="n">
        <v>-2657.92</v>
      </c>
    </row>
    <row r="176" customFormat="false" ht="14.65" hidden="false" customHeight="false" outlineLevel="0" collapsed="false">
      <c r="A176" s="68"/>
      <c r="B176" s="69"/>
      <c r="C176" s="70"/>
      <c r="D176" s="70" t="s">
        <v>833</v>
      </c>
      <c r="E176" s="74" t="n">
        <v>-1463.02</v>
      </c>
    </row>
    <row r="177" customFormat="false" ht="14.65" hidden="false" customHeight="false" outlineLevel="0" collapsed="false">
      <c r="A177" s="68"/>
      <c r="B177" s="69"/>
      <c r="C177" s="70"/>
      <c r="D177" s="70" t="s">
        <v>834</v>
      </c>
      <c r="E177" s="74" t="n">
        <v>-1050.58</v>
      </c>
    </row>
    <row r="178" customFormat="false" ht="14.65" hidden="false" customHeight="false" outlineLevel="0" collapsed="false">
      <c r="A178" s="68"/>
      <c r="B178" s="69"/>
      <c r="C178" s="70"/>
      <c r="D178" s="70" t="s">
        <v>787</v>
      </c>
      <c r="E178" s="74" t="n">
        <v>-3062.24</v>
      </c>
    </row>
    <row r="179" customFormat="false" ht="14.65" hidden="false" customHeight="false" outlineLevel="0" collapsed="false">
      <c r="A179" s="68"/>
      <c r="B179" s="69"/>
      <c r="C179" s="70"/>
      <c r="D179" s="70" t="s">
        <v>788</v>
      </c>
      <c r="E179" s="74" t="n">
        <v>-464.16</v>
      </c>
    </row>
    <row r="180" customFormat="false" ht="14.65" hidden="false" customHeight="false" outlineLevel="0" collapsed="false">
      <c r="A180" s="68"/>
      <c r="B180" s="69"/>
      <c r="C180" s="70"/>
      <c r="D180" s="70" t="s">
        <v>789</v>
      </c>
      <c r="E180" s="74" t="n">
        <v>-1933.06</v>
      </c>
    </row>
    <row r="181" customFormat="false" ht="14.65" hidden="false" customHeight="false" outlineLevel="0" collapsed="false">
      <c r="A181" s="68"/>
      <c r="B181" s="69"/>
      <c r="C181" s="70"/>
      <c r="D181" s="70" t="s">
        <v>790</v>
      </c>
      <c r="E181" s="74" t="n">
        <v>-35.1</v>
      </c>
    </row>
    <row r="182" customFormat="false" ht="14.65" hidden="false" customHeight="false" outlineLevel="0" collapsed="false">
      <c r="A182" s="68"/>
      <c r="B182" s="69"/>
      <c r="C182" s="70"/>
      <c r="D182" s="70" t="s">
        <v>765</v>
      </c>
      <c r="E182" s="74" t="n">
        <v>-510741.57</v>
      </c>
    </row>
    <row r="183" customFormat="false" ht="14.65" hidden="false" customHeight="false" outlineLevel="0" collapsed="false">
      <c r="A183" s="68"/>
      <c r="B183" s="69"/>
      <c r="C183" s="70"/>
      <c r="D183" s="70" t="s">
        <v>835</v>
      </c>
      <c r="E183" s="74" t="n">
        <v>-453.68</v>
      </c>
    </row>
    <row r="184" customFormat="false" ht="14.65" hidden="false" customHeight="false" outlineLevel="0" collapsed="false">
      <c r="A184" s="68"/>
      <c r="B184" s="69"/>
      <c r="C184" s="70"/>
      <c r="D184" s="70" t="s">
        <v>836</v>
      </c>
      <c r="E184" s="74" t="n">
        <v>-1808.05</v>
      </c>
    </row>
    <row r="185" customFormat="false" ht="14.65" hidden="false" customHeight="false" outlineLevel="0" collapsed="false">
      <c r="A185" s="68"/>
      <c r="B185" s="69"/>
      <c r="C185" s="70"/>
      <c r="D185" s="70" t="s">
        <v>837</v>
      </c>
      <c r="E185" s="74" t="n">
        <v>-5582.51</v>
      </c>
    </row>
    <row r="186" customFormat="false" ht="14.65" hidden="false" customHeight="false" outlineLevel="0" collapsed="false">
      <c r="A186" s="68"/>
      <c r="B186" s="69"/>
      <c r="C186" s="70"/>
      <c r="D186" s="70" t="s">
        <v>797</v>
      </c>
      <c r="E186" s="74" t="n">
        <v>-18536.1</v>
      </c>
    </row>
    <row r="187" customFormat="false" ht="14.65" hidden="false" customHeight="false" outlineLevel="0" collapsed="false">
      <c r="A187" s="68"/>
      <c r="B187" s="69"/>
      <c r="C187" s="70"/>
      <c r="D187" s="70" t="s">
        <v>838</v>
      </c>
      <c r="E187" s="74" t="n">
        <v>-216.71</v>
      </c>
    </row>
    <row r="188" customFormat="false" ht="14.65" hidden="false" customHeight="false" outlineLevel="0" collapsed="false">
      <c r="A188" s="68"/>
      <c r="B188" s="69"/>
      <c r="C188" s="70"/>
      <c r="D188" s="70" t="s">
        <v>839</v>
      </c>
      <c r="E188" s="74" t="n">
        <v>-1083.34</v>
      </c>
    </row>
    <row r="189" customFormat="false" ht="14.65" hidden="false" customHeight="false" outlineLevel="0" collapsed="false">
      <c r="A189" s="68"/>
      <c r="B189" s="69"/>
      <c r="C189" s="70"/>
      <c r="D189" s="70" t="s">
        <v>840</v>
      </c>
      <c r="E189" s="74" t="n">
        <v>-96.5</v>
      </c>
    </row>
    <row r="190" customFormat="false" ht="14.65" hidden="false" customHeight="false" outlineLevel="0" collapsed="false">
      <c r="A190" s="68"/>
      <c r="B190" s="69"/>
      <c r="C190" s="70"/>
      <c r="D190" s="70" t="s">
        <v>766</v>
      </c>
      <c r="E190" s="74" t="n">
        <v>-6278.68</v>
      </c>
    </row>
    <row r="191" customFormat="false" ht="14.65" hidden="false" customHeight="false" outlineLevel="0" collapsed="false">
      <c r="A191" s="68"/>
      <c r="B191" s="69"/>
      <c r="C191" s="70"/>
      <c r="D191" s="70" t="s">
        <v>767</v>
      </c>
      <c r="E191" s="74" t="n">
        <v>-4441.8</v>
      </c>
    </row>
    <row r="192" customFormat="false" ht="14.65" hidden="false" customHeight="false" outlineLevel="0" collapsed="false">
      <c r="A192" s="68"/>
      <c r="B192" s="69"/>
      <c r="C192" s="70"/>
      <c r="D192" s="70" t="s">
        <v>768</v>
      </c>
      <c r="E192" s="74" t="n">
        <v>-965.94</v>
      </c>
    </row>
    <row r="193" customFormat="false" ht="14.65" hidden="false" customHeight="false" outlineLevel="0" collapsed="false">
      <c r="A193" s="68"/>
      <c r="B193" s="69"/>
      <c r="C193" s="70"/>
      <c r="D193" s="70" t="s">
        <v>841</v>
      </c>
      <c r="E193" s="74" t="n">
        <v>-409.76</v>
      </c>
    </row>
    <row r="194" customFormat="false" ht="14.65" hidden="false" customHeight="false" outlineLevel="0" collapsed="false">
      <c r="A194" s="68"/>
      <c r="B194" s="69"/>
      <c r="C194" s="70"/>
      <c r="D194" s="70" t="s">
        <v>842</v>
      </c>
      <c r="E194" s="74" t="n">
        <v>-10</v>
      </c>
    </row>
    <row r="195" customFormat="false" ht="14.65" hidden="false" customHeight="false" outlineLevel="0" collapsed="false">
      <c r="A195" s="68"/>
      <c r="B195" s="69"/>
      <c r="C195" s="70"/>
      <c r="D195" s="70" t="s">
        <v>843</v>
      </c>
      <c r="E195" s="74" t="n">
        <v>-4.91</v>
      </c>
    </row>
    <row r="196" customFormat="false" ht="14.65" hidden="false" customHeight="false" outlineLevel="0" collapsed="false">
      <c r="A196" s="68"/>
      <c r="B196" s="69"/>
      <c r="C196" s="70"/>
      <c r="D196" s="70" t="s">
        <v>769</v>
      </c>
      <c r="E196" s="74" t="n">
        <v>-60</v>
      </c>
    </row>
    <row r="197" customFormat="false" ht="14.65" hidden="false" customHeight="false" outlineLevel="0" collapsed="false">
      <c r="A197" s="68"/>
      <c r="B197" s="69"/>
      <c r="C197" s="70"/>
      <c r="D197" s="70" t="s">
        <v>770</v>
      </c>
      <c r="E197" s="74" t="n">
        <v>-3500</v>
      </c>
    </row>
    <row r="198" customFormat="false" ht="14.65" hidden="false" customHeight="false" outlineLevel="0" collapsed="false">
      <c r="A198" s="68"/>
      <c r="B198" s="69"/>
      <c r="C198" s="70"/>
      <c r="D198" s="70" t="s">
        <v>844</v>
      </c>
      <c r="E198" s="74" t="n">
        <v>-47.19</v>
      </c>
    </row>
    <row r="199" customFormat="false" ht="14.65" hidden="false" customHeight="false" outlineLevel="0" collapsed="false">
      <c r="A199" s="68"/>
      <c r="B199" s="69"/>
      <c r="C199" s="70"/>
      <c r="D199" s="70" t="s">
        <v>772</v>
      </c>
      <c r="E199" s="74" t="n">
        <v>-792</v>
      </c>
    </row>
    <row r="200" customFormat="false" ht="14.65" hidden="false" customHeight="false" outlineLevel="0" collapsed="false">
      <c r="A200" s="68"/>
      <c r="B200" s="69"/>
      <c r="C200" s="70"/>
      <c r="D200" s="70" t="s">
        <v>845</v>
      </c>
      <c r="E200" s="74" t="n">
        <v>-554.4</v>
      </c>
    </row>
    <row r="201" customFormat="false" ht="14.65" hidden="false" customHeight="false" outlineLevel="0" collapsed="false">
      <c r="A201" s="68"/>
      <c r="B201" s="69"/>
      <c r="C201" s="70"/>
      <c r="D201" s="70" t="s">
        <v>773</v>
      </c>
      <c r="E201" s="74" t="n">
        <v>-4276.8</v>
      </c>
    </row>
    <row r="202" customFormat="false" ht="14.65" hidden="false" customHeight="false" outlineLevel="0" collapsed="false">
      <c r="A202" s="68"/>
      <c r="B202" s="69"/>
      <c r="C202" s="70"/>
      <c r="D202" s="70" t="s">
        <v>846</v>
      </c>
      <c r="E202" s="74" t="n">
        <v>-3926.67</v>
      </c>
    </row>
    <row r="203" customFormat="false" ht="14.65" hidden="false" customHeight="false" outlineLevel="0" collapsed="false">
      <c r="A203" s="68"/>
      <c r="B203" s="69"/>
      <c r="C203" s="70"/>
      <c r="D203" s="70" t="s">
        <v>847</v>
      </c>
      <c r="E203" s="74" t="n">
        <v>-11165.32</v>
      </c>
    </row>
    <row r="204" customFormat="false" ht="14.65" hidden="false" customHeight="false" outlineLevel="0" collapsed="false">
      <c r="A204" s="68"/>
      <c r="B204" s="69"/>
      <c r="C204" s="70"/>
      <c r="D204" s="70" t="s">
        <v>848</v>
      </c>
      <c r="E204" s="74" t="n">
        <v>-1794.96</v>
      </c>
    </row>
    <row r="205" customFormat="false" ht="14.65" hidden="false" customHeight="false" outlineLevel="0" collapsed="false">
      <c r="A205" s="68"/>
      <c r="B205" s="69"/>
      <c r="C205" s="70"/>
      <c r="D205" s="70" t="s">
        <v>849</v>
      </c>
      <c r="E205" s="74" t="n">
        <v>-1810.68</v>
      </c>
    </row>
    <row r="206" customFormat="false" ht="14.65" hidden="false" customHeight="false" outlineLevel="0" collapsed="false">
      <c r="A206" s="68"/>
      <c r="B206" s="69"/>
      <c r="C206" s="70"/>
      <c r="D206" s="70" t="s">
        <v>850</v>
      </c>
      <c r="E206" s="74" t="n">
        <v>-9213.46</v>
      </c>
    </row>
    <row r="207" customFormat="false" ht="14.65" hidden="false" customHeight="false" outlineLevel="0" collapsed="false">
      <c r="A207" s="68"/>
      <c r="B207" s="69"/>
      <c r="C207" s="70"/>
      <c r="D207" s="70" t="s">
        <v>774</v>
      </c>
      <c r="E207" s="74" t="n">
        <v>-185569.63</v>
      </c>
    </row>
    <row r="208" customFormat="false" ht="14.65" hidden="false" customHeight="false" outlineLevel="0" collapsed="false">
      <c r="A208" s="68"/>
      <c r="B208" s="69"/>
      <c r="C208" s="70"/>
      <c r="D208" s="70" t="s">
        <v>851</v>
      </c>
      <c r="E208" s="74" t="n">
        <v>-401.86</v>
      </c>
    </row>
    <row r="209" customFormat="false" ht="14.65" hidden="false" customHeight="false" outlineLevel="0" collapsed="false">
      <c r="A209" s="68"/>
      <c r="B209" s="69"/>
      <c r="C209" s="70"/>
      <c r="D209" s="70" t="s">
        <v>775</v>
      </c>
      <c r="E209" s="74" t="n">
        <v>-15830.07</v>
      </c>
    </row>
    <row r="210" customFormat="false" ht="14.65" hidden="false" customHeight="false" outlineLevel="0" collapsed="false">
      <c r="A210" s="68"/>
      <c r="B210" s="69"/>
      <c r="C210" s="70"/>
      <c r="D210" s="70" t="s">
        <v>791</v>
      </c>
      <c r="E210" s="74" t="n">
        <v>-3487.18</v>
      </c>
    </row>
    <row r="211" customFormat="false" ht="14.65" hidden="false" customHeight="false" outlineLevel="0" collapsed="false">
      <c r="A211" s="68"/>
      <c r="B211" s="69"/>
      <c r="C211" s="70"/>
      <c r="D211" s="70" t="s">
        <v>776</v>
      </c>
      <c r="E211" s="74" t="n">
        <v>-3929.25</v>
      </c>
    </row>
    <row r="212" customFormat="false" ht="14.65" hidden="false" customHeight="false" outlineLevel="0" collapsed="false">
      <c r="A212" s="68"/>
      <c r="B212" s="69"/>
      <c r="C212" s="70"/>
      <c r="D212" s="70" t="s">
        <v>777</v>
      </c>
      <c r="E212" s="74" t="n">
        <v>-393994.39</v>
      </c>
    </row>
    <row r="213" customFormat="false" ht="14.65" hidden="false" customHeight="false" outlineLevel="0" collapsed="false">
      <c r="A213" s="68"/>
      <c r="B213" s="69"/>
      <c r="C213" s="70"/>
      <c r="D213" s="70" t="s">
        <v>852</v>
      </c>
      <c r="E213" s="74" t="n">
        <v>-32718.12</v>
      </c>
    </row>
    <row r="214" customFormat="false" ht="14.65" hidden="false" customHeight="false" outlineLevel="0" collapsed="false">
      <c r="A214" s="68"/>
      <c r="B214" s="69"/>
      <c r="C214" s="70"/>
      <c r="D214" s="70" t="s">
        <v>853</v>
      </c>
      <c r="E214" s="74" t="n">
        <v>-1868.76</v>
      </c>
    </row>
    <row r="215" customFormat="false" ht="14.65" hidden="false" customHeight="false" outlineLevel="0" collapsed="false">
      <c r="A215" s="68"/>
      <c r="B215" s="69"/>
      <c r="C215" s="70"/>
      <c r="D215" s="70" t="s">
        <v>779</v>
      </c>
      <c r="E215" s="74" t="n">
        <v>-2649.21</v>
      </c>
    </row>
    <row r="216" customFormat="false" ht="14.65" hidden="false" customHeight="false" outlineLevel="0" collapsed="false">
      <c r="A216" s="68"/>
      <c r="B216" s="69"/>
      <c r="C216" s="70"/>
      <c r="D216" s="70" t="s">
        <v>780</v>
      </c>
      <c r="E216" s="74" t="n">
        <v>-6510.92</v>
      </c>
    </row>
    <row r="217" customFormat="false" ht="14.65" hidden="false" customHeight="false" outlineLevel="0" collapsed="false">
      <c r="A217" s="68"/>
      <c r="B217" s="69"/>
      <c r="C217" s="70"/>
      <c r="D217" s="70" t="s">
        <v>854</v>
      </c>
      <c r="E217" s="74" t="n">
        <v>-220.56</v>
      </c>
    </row>
    <row r="218" customFormat="false" ht="14.65" hidden="false" customHeight="false" outlineLevel="0" collapsed="false">
      <c r="A218" s="68"/>
      <c r="B218" s="69"/>
      <c r="C218" s="70"/>
      <c r="D218" s="70" t="s">
        <v>781</v>
      </c>
      <c r="E218" s="74" t="n">
        <v>-831.86</v>
      </c>
    </row>
    <row r="219" customFormat="false" ht="14.65" hidden="false" customHeight="false" outlineLevel="0" collapsed="false">
      <c r="A219" s="68"/>
      <c r="B219" s="69"/>
      <c r="C219" s="70"/>
      <c r="D219" s="70" t="s">
        <v>782</v>
      </c>
      <c r="E219" s="74" t="n">
        <v>-6908.36</v>
      </c>
    </row>
    <row r="220" customFormat="false" ht="14.65" hidden="false" customHeight="false" outlineLevel="0" collapsed="false">
      <c r="A220" s="68"/>
      <c r="B220" s="69"/>
      <c r="C220" s="70"/>
      <c r="D220" s="70" t="s">
        <v>855</v>
      </c>
      <c r="E220" s="74" t="n">
        <v>-1471.23</v>
      </c>
    </row>
    <row r="221" customFormat="false" ht="14.65" hidden="false" customHeight="false" outlineLevel="0" collapsed="false">
      <c r="A221" s="68"/>
      <c r="B221" s="69"/>
      <c r="C221" s="70"/>
      <c r="D221" s="70" t="s">
        <v>856</v>
      </c>
      <c r="E221" s="74" t="n">
        <v>-690.3</v>
      </c>
    </row>
    <row r="222" customFormat="false" ht="14.65" hidden="false" customHeight="false" outlineLevel="0" collapsed="false">
      <c r="A222" s="68"/>
      <c r="B222" s="69"/>
      <c r="C222" s="70"/>
      <c r="D222" s="70" t="s">
        <v>857</v>
      </c>
      <c r="E222" s="74" t="n">
        <v>-695.43</v>
      </c>
    </row>
    <row r="223" customFormat="false" ht="14.65" hidden="false" customHeight="false" outlineLevel="0" collapsed="false">
      <c r="A223" s="68"/>
      <c r="B223" s="69"/>
      <c r="C223" s="70"/>
      <c r="D223" s="70" t="s">
        <v>858</v>
      </c>
      <c r="E223" s="74" t="n">
        <v>-20</v>
      </c>
    </row>
    <row r="224" customFormat="false" ht="14.65" hidden="false" customHeight="false" outlineLevel="0" collapsed="false">
      <c r="A224" s="68"/>
      <c r="B224" s="69"/>
      <c r="C224" s="70"/>
      <c r="D224" s="70" t="s">
        <v>783</v>
      </c>
      <c r="E224" s="74" t="n">
        <v>-10394.16</v>
      </c>
    </row>
    <row r="225" customFormat="false" ht="14.65" hidden="false" customHeight="false" outlineLevel="0" collapsed="false">
      <c r="A225" s="68"/>
      <c r="B225" s="69"/>
      <c r="C225" s="70"/>
      <c r="D225" s="70" t="s">
        <v>859</v>
      </c>
      <c r="E225" s="74" t="n">
        <v>-249.68</v>
      </c>
    </row>
    <row r="226" customFormat="false" ht="14.65" hidden="false" customHeight="false" outlineLevel="0" collapsed="false">
      <c r="A226" s="68"/>
      <c r="B226" s="69"/>
      <c r="C226" s="70"/>
      <c r="D226" s="70" t="s">
        <v>860</v>
      </c>
      <c r="E226" s="74" t="n">
        <v>-458.06</v>
      </c>
    </row>
    <row r="227" customFormat="false" ht="14.65" hidden="false" customHeight="false" outlineLevel="0" collapsed="false">
      <c r="A227" s="68"/>
      <c r="B227" s="69"/>
      <c r="C227" s="70"/>
      <c r="D227" s="70" t="s">
        <v>792</v>
      </c>
      <c r="E227" s="74" t="n">
        <v>-38013.49</v>
      </c>
    </row>
    <row r="228" customFormat="false" ht="14.65" hidden="false" customHeight="false" outlineLevel="0" collapsed="false">
      <c r="A228" s="68"/>
      <c r="B228" s="69"/>
      <c r="C228" s="70"/>
      <c r="D228" s="70" t="s">
        <v>861</v>
      </c>
      <c r="E228" s="74" t="n">
        <v>-1633.99</v>
      </c>
    </row>
    <row r="229" customFormat="false" ht="14.65" hidden="false" customHeight="false" outlineLevel="0" collapsed="false">
      <c r="A229" s="68"/>
      <c r="B229" s="69"/>
      <c r="C229" s="70"/>
      <c r="D229" s="70" t="s">
        <v>784</v>
      </c>
      <c r="E229" s="74" t="n">
        <v>-102111.23</v>
      </c>
    </row>
    <row r="230" customFormat="false" ht="14.65" hidden="false" customHeight="false" outlineLevel="0" collapsed="false">
      <c r="A230" s="68"/>
      <c r="B230" s="69"/>
      <c r="C230" s="70"/>
      <c r="D230" s="70" t="s">
        <v>785</v>
      </c>
      <c r="E230" s="74" t="n">
        <v>-124027.02</v>
      </c>
    </row>
    <row r="231" customFormat="false" ht="14.65" hidden="false" customHeight="false" outlineLevel="0" collapsed="false">
      <c r="A231" s="68"/>
      <c r="B231" s="69"/>
      <c r="C231" s="70"/>
      <c r="D231" s="70" t="s">
        <v>862</v>
      </c>
      <c r="E231" s="74" t="n">
        <v>-3919.51</v>
      </c>
    </row>
    <row r="232" customFormat="false" ht="14.65" hidden="false" customHeight="false" outlineLevel="0" collapsed="false">
      <c r="A232" s="68"/>
      <c r="B232" s="69"/>
      <c r="C232" s="72" t="s">
        <v>133</v>
      </c>
      <c r="D232" s="72"/>
      <c r="E232" s="73" t="n">
        <v>-44462.65</v>
      </c>
    </row>
    <row r="233" customFormat="false" ht="14.65" hidden="false" customHeight="false" outlineLevel="0" collapsed="false">
      <c r="A233" s="68"/>
      <c r="B233" s="69"/>
      <c r="C233" s="70"/>
      <c r="D233" s="70" t="s">
        <v>787</v>
      </c>
      <c r="E233" s="74" t="n">
        <v>-195.38</v>
      </c>
    </row>
    <row r="234" customFormat="false" ht="14.65" hidden="false" customHeight="false" outlineLevel="0" collapsed="false">
      <c r="A234" s="68"/>
      <c r="B234" s="69"/>
      <c r="C234" s="70"/>
      <c r="D234" s="70" t="s">
        <v>788</v>
      </c>
      <c r="E234" s="74" t="n">
        <v>-20.23</v>
      </c>
    </row>
    <row r="235" customFormat="false" ht="14.65" hidden="false" customHeight="false" outlineLevel="0" collapsed="false">
      <c r="A235" s="68"/>
      <c r="B235" s="69"/>
      <c r="C235" s="70"/>
      <c r="D235" s="70" t="s">
        <v>790</v>
      </c>
      <c r="E235" s="74" t="n">
        <v>-45.79</v>
      </c>
    </row>
    <row r="236" customFormat="false" ht="14.65" hidden="false" customHeight="false" outlineLevel="0" collapsed="false">
      <c r="A236" s="68"/>
      <c r="B236" s="69"/>
      <c r="C236" s="70"/>
      <c r="D236" s="70" t="s">
        <v>765</v>
      </c>
      <c r="E236" s="74" t="n">
        <v>-9259.38</v>
      </c>
    </row>
    <row r="237" customFormat="false" ht="14.65" hidden="false" customHeight="false" outlineLevel="0" collapsed="false">
      <c r="A237" s="68"/>
      <c r="B237" s="69"/>
      <c r="C237" s="70"/>
      <c r="D237" s="70" t="s">
        <v>837</v>
      </c>
      <c r="E237" s="74" t="n">
        <v>-19.37</v>
      </c>
    </row>
    <row r="238" customFormat="false" ht="14.65" hidden="false" customHeight="false" outlineLevel="0" collapsed="false">
      <c r="A238" s="68"/>
      <c r="B238" s="69"/>
      <c r="C238" s="70"/>
      <c r="D238" s="70" t="s">
        <v>863</v>
      </c>
      <c r="E238" s="74" t="n">
        <v>-414.07</v>
      </c>
    </row>
    <row r="239" customFormat="false" ht="14.65" hidden="false" customHeight="false" outlineLevel="0" collapsed="false">
      <c r="A239" s="68"/>
      <c r="B239" s="69"/>
      <c r="C239" s="70"/>
      <c r="D239" s="70" t="s">
        <v>774</v>
      </c>
      <c r="E239" s="74" t="n">
        <v>-4352.03</v>
      </c>
    </row>
    <row r="240" customFormat="false" ht="14.65" hidden="false" customHeight="false" outlineLevel="0" collapsed="false">
      <c r="A240" s="68"/>
      <c r="B240" s="69"/>
      <c r="C240" s="70"/>
      <c r="D240" s="70" t="s">
        <v>775</v>
      </c>
      <c r="E240" s="74" t="n">
        <v>-920.09</v>
      </c>
    </row>
    <row r="241" customFormat="false" ht="14.65" hidden="false" customHeight="false" outlineLevel="0" collapsed="false">
      <c r="A241" s="68"/>
      <c r="B241" s="69"/>
      <c r="C241" s="70"/>
      <c r="D241" s="70" t="s">
        <v>791</v>
      </c>
      <c r="E241" s="74" t="n">
        <v>-1014.08</v>
      </c>
    </row>
    <row r="242" customFormat="false" ht="14.65" hidden="false" customHeight="false" outlineLevel="0" collapsed="false">
      <c r="A242" s="68"/>
      <c r="B242" s="69"/>
      <c r="C242" s="70"/>
      <c r="D242" s="70" t="s">
        <v>777</v>
      </c>
      <c r="E242" s="74" t="n">
        <v>-23693.12</v>
      </c>
    </row>
    <row r="243" customFormat="false" ht="14.65" hidden="false" customHeight="false" outlineLevel="0" collapsed="false">
      <c r="A243" s="68"/>
      <c r="B243" s="69"/>
      <c r="C243" s="70"/>
      <c r="D243" s="70" t="s">
        <v>783</v>
      </c>
      <c r="E243" s="74" t="n">
        <v>-229.28</v>
      </c>
    </row>
    <row r="244" customFormat="false" ht="14.65" hidden="false" customHeight="false" outlineLevel="0" collapsed="false">
      <c r="A244" s="68"/>
      <c r="B244" s="69"/>
      <c r="C244" s="70"/>
      <c r="D244" s="70" t="s">
        <v>792</v>
      </c>
      <c r="E244" s="74" t="n">
        <v>-1693.98</v>
      </c>
    </row>
    <row r="245" customFormat="false" ht="14.65" hidden="false" customHeight="false" outlineLevel="0" collapsed="false">
      <c r="A245" s="68"/>
      <c r="B245" s="69"/>
      <c r="C245" s="70"/>
      <c r="D245" s="70" t="s">
        <v>784</v>
      </c>
      <c r="E245" s="74" t="n">
        <v>-2505.07</v>
      </c>
    </row>
    <row r="246" customFormat="false" ht="14.65" hidden="false" customHeight="false" outlineLevel="0" collapsed="false">
      <c r="A246" s="68"/>
      <c r="B246" s="69"/>
      <c r="C246" s="70"/>
      <c r="D246" s="70" t="s">
        <v>785</v>
      </c>
      <c r="E246" s="74" t="n">
        <v>-100.78</v>
      </c>
    </row>
    <row r="247" customFormat="false" ht="26.85" hidden="false" customHeight="false" outlineLevel="0" collapsed="false">
      <c r="A247" s="65" t="s">
        <v>33</v>
      </c>
      <c r="B247" s="66"/>
      <c r="C247" s="66"/>
      <c r="D247" s="66"/>
      <c r="E247" s="67"/>
    </row>
    <row r="248" customFormat="false" ht="14.65" hidden="false" customHeight="false" outlineLevel="0" collapsed="false">
      <c r="A248" s="68"/>
      <c r="B248" s="69" t="s">
        <v>11</v>
      </c>
      <c r="C248" s="70"/>
      <c r="D248" s="70"/>
      <c r="E248" s="71"/>
    </row>
    <row r="249" customFormat="false" ht="14.65" hidden="false" customHeight="false" outlineLevel="0" collapsed="false">
      <c r="A249" s="68"/>
      <c r="B249" s="69"/>
      <c r="C249" s="72" t="s">
        <v>16</v>
      </c>
      <c r="D249" s="72"/>
      <c r="E249" s="73" t="n">
        <v>7213181.06</v>
      </c>
    </row>
    <row r="250" customFormat="false" ht="14.65" hidden="false" customHeight="false" outlineLevel="0" collapsed="false">
      <c r="A250" s="68"/>
      <c r="B250" s="69"/>
      <c r="C250" s="70"/>
      <c r="D250" s="70" t="s">
        <v>864</v>
      </c>
      <c r="E250" s="74" t="n">
        <v>54.15</v>
      </c>
    </row>
    <row r="251" customFormat="false" ht="14.65" hidden="false" customHeight="false" outlineLevel="0" collapsed="false">
      <c r="A251" s="68"/>
      <c r="B251" s="69"/>
      <c r="C251" s="70"/>
      <c r="D251" s="70" t="s">
        <v>865</v>
      </c>
      <c r="E251" s="74" t="n">
        <v>34500</v>
      </c>
    </row>
    <row r="252" customFormat="false" ht="14.65" hidden="false" customHeight="false" outlineLevel="0" collapsed="false">
      <c r="A252" s="68"/>
      <c r="B252" s="69"/>
      <c r="C252" s="70"/>
      <c r="D252" s="70" t="s">
        <v>748</v>
      </c>
      <c r="E252" s="74" t="n">
        <v>449870.14</v>
      </c>
    </row>
    <row r="253" customFormat="false" ht="14.65" hidden="false" customHeight="false" outlineLevel="0" collapsed="false">
      <c r="A253" s="68"/>
      <c r="B253" s="69"/>
      <c r="C253" s="70"/>
      <c r="D253" s="70" t="s">
        <v>866</v>
      </c>
      <c r="E253" s="74" t="n">
        <v>143.64</v>
      </c>
    </row>
    <row r="254" customFormat="false" ht="14.65" hidden="false" customHeight="false" outlineLevel="0" collapsed="false">
      <c r="A254" s="68"/>
      <c r="B254" s="69"/>
      <c r="C254" s="70"/>
      <c r="D254" s="70" t="s">
        <v>749</v>
      </c>
      <c r="E254" s="74" t="n">
        <v>44930.71</v>
      </c>
    </row>
    <row r="255" customFormat="false" ht="14.65" hidden="false" customHeight="false" outlineLevel="0" collapsed="false">
      <c r="A255" s="68"/>
      <c r="B255" s="69"/>
      <c r="C255" s="70"/>
      <c r="D255" s="70" t="s">
        <v>750</v>
      </c>
      <c r="E255" s="74" t="n">
        <v>31573.27</v>
      </c>
    </row>
    <row r="256" customFormat="false" ht="14.65" hidden="false" customHeight="false" outlineLevel="0" collapsed="false">
      <c r="A256" s="68"/>
      <c r="B256" s="69"/>
      <c r="C256" s="70"/>
      <c r="D256" s="70" t="s">
        <v>800</v>
      </c>
      <c r="E256" s="74" t="n">
        <v>19731.24</v>
      </c>
    </row>
    <row r="257" customFormat="false" ht="14.65" hidden="false" customHeight="false" outlineLevel="0" collapsed="false">
      <c r="A257" s="68"/>
      <c r="B257" s="69"/>
      <c r="C257" s="70"/>
      <c r="D257" s="70" t="s">
        <v>801</v>
      </c>
      <c r="E257" s="74" t="n">
        <v>157.98</v>
      </c>
    </row>
    <row r="258" customFormat="false" ht="14.65" hidden="false" customHeight="false" outlineLevel="0" collapsed="false">
      <c r="A258" s="68"/>
      <c r="B258" s="69"/>
      <c r="C258" s="70"/>
      <c r="D258" s="70" t="s">
        <v>867</v>
      </c>
      <c r="E258" s="74" t="n">
        <v>551.94</v>
      </c>
    </row>
    <row r="259" customFormat="false" ht="14.65" hidden="false" customHeight="false" outlineLevel="0" collapsed="false">
      <c r="A259" s="68"/>
      <c r="B259" s="69"/>
      <c r="C259" s="70"/>
      <c r="D259" s="70" t="s">
        <v>793</v>
      </c>
      <c r="E259" s="74" t="n">
        <v>48.34</v>
      </c>
    </row>
    <row r="260" customFormat="false" ht="14.65" hidden="false" customHeight="false" outlineLevel="0" collapsed="false">
      <c r="A260" s="68"/>
      <c r="B260" s="69"/>
      <c r="C260" s="70"/>
      <c r="D260" s="70" t="s">
        <v>802</v>
      </c>
      <c r="E260" s="74" t="n">
        <v>176.22</v>
      </c>
    </row>
    <row r="261" customFormat="false" ht="14.65" hidden="false" customHeight="false" outlineLevel="0" collapsed="false">
      <c r="A261" s="68"/>
      <c r="B261" s="69"/>
      <c r="C261" s="70"/>
      <c r="D261" s="70" t="s">
        <v>751</v>
      </c>
      <c r="E261" s="74" t="n">
        <v>1836.97</v>
      </c>
    </row>
    <row r="262" customFormat="false" ht="14.65" hidden="false" customHeight="false" outlineLevel="0" collapsed="false">
      <c r="A262" s="68"/>
      <c r="B262" s="69"/>
      <c r="C262" s="70"/>
      <c r="D262" s="70" t="s">
        <v>803</v>
      </c>
      <c r="E262" s="74" t="n">
        <v>3905.39</v>
      </c>
    </row>
    <row r="263" customFormat="false" ht="14.65" hidden="false" customHeight="false" outlineLevel="0" collapsed="false">
      <c r="A263" s="68"/>
      <c r="B263" s="69"/>
      <c r="C263" s="70"/>
      <c r="D263" s="70" t="s">
        <v>868</v>
      </c>
      <c r="E263" s="74" t="n">
        <v>460</v>
      </c>
    </row>
    <row r="264" customFormat="false" ht="14.65" hidden="false" customHeight="false" outlineLevel="0" collapsed="false">
      <c r="A264" s="68"/>
      <c r="B264" s="69"/>
      <c r="C264" s="70"/>
      <c r="D264" s="70" t="s">
        <v>805</v>
      </c>
      <c r="E264" s="74" t="n">
        <v>4879.69</v>
      </c>
    </row>
    <row r="265" customFormat="false" ht="14.65" hidden="false" customHeight="false" outlineLevel="0" collapsed="false">
      <c r="A265" s="68"/>
      <c r="B265" s="69"/>
      <c r="C265" s="70"/>
      <c r="D265" s="70" t="s">
        <v>869</v>
      </c>
      <c r="E265" s="74" t="n">
        <v>2137.14</v>
      </c>
    </row>
    <row r="266" customFormat="false" ht="14.65" hidden="false" customHeight="false" outlineLevel="0" collapsed="false">
      <c r="A266" s="68"/>
      <c r="B266" s="69"/>
      <c r="C266" s="70"/>
      <c r="D266" s="70" t="s">
        <v>870</v>
      </c>
      <c r="E266" s="74" t="n">
        <v>502153.54</v>
      </c>
    </row>
    <row r="267" customFormat="false" ht="14.65" hidden="false" customHeight="false" outlineLevel="0" collapsed="false">
      <c r="A267" s="68"/>
      <c r="B267" s="69"/>
      <c r="C267" s="70"/>
      <c r="D267" s="70" t="s">
        <v>806</v>
      </c>
      <c r="E267" s="74" t="n">
        <v>33021.78</v>
      </c>
    </row>
    <row r="268" customFormat="false" ht="14.65" hidden="false" customHeight="false" outlineLevel="0" collapsed="false">
      <c r="A268" s="68"/>
      <c r="B268" s="69"/>
      <c r="C268" s="70"/>
      <c r="D268" s="70" t="s">
        <v>871</v>
      </c>
      <c r="E268" s="74" t="n">
        <v>2570.59</v>
      </c>
    </row>
    <row r="269" customFormat="false" ht="14.65" hidden="false" customHeight="false" outlineLevel="0" collapsed="false">
      <c r="A269" s="68"/>
      <c r="B269" s="69"/>
      <c r="C269" s="70"/>
      <c r="D269" s="70" t="s">
        <v>808</v>
      </c>
      <c r="E269" s="74" t="n">
        <v>10476.05</v>
      </c>
    </row>
    <row r="270" customFormat="false" ht="14.65" hidden="false" customHeight="false" outlineLevel="0" collapsed="false">
      <c r="A270" s="68"/>
      <c r="B270" s="69"/>
      <c r="C270" s="70"/>
      <c r="D270" s="70" t="s">
        <v>809</v>
      </c>
      <c r="E270" s="74" t="n">
        <v>4701.73</v>
      </c>
    </row>
    <row r="271" customFormat="false" ht="14.65" hidden="false" customHeight="false" outlineLevel="0" collapsed="false">
      <c r="A271" s="68"/>
      <c r="B271" s="69"/>
      <c r="C271" s="70"/>
      <c r="D271" s="70" t="s">
        <v>872</v>
      </c>
      <c r="E271" s="74" t="n">
        <v>2880</v>
      </c>
    </row>
    <row r="272" customFormat="false" ht="14.65" hidden="false" customHeight="false" outlineLevel="0" collapsed="false">
      <c r="A272" s="68"/>
      <c r="B272" s="69"/>
      <c r="C272" s="70"/>
      <c r="D272" s="70" t="s">
        <v>873</v>
      </c>
      <c r="E272" s="74" t="n">
        <v>24054.28</v>
      </c>
    </row>
    <row r="273" customFormat="false" ht="14.65" hidden="false" customHeight="false" outlineLevel="0" collapsed="false">
      <c r="A273" s="68"/>
      <c r="B273" s="69"/>
      <c r="C273" s="70"/>
      <c r="D273" s="70" t="s">
        <v>874</v>
      </c>
      <c r="E273" s="74" t="n">
        <v>1240.28</v>
      </c>
    </row>
    <row r="274" customFormat="false" ht="14.65" hidden="false" customHeight="false" outlineLevel="0" collapsed="false">
      <c r="A274" s="68"/>
      <c r="B274" s="69"/>
      <c r="C274" s="70"/>
      <c r="D274" s="70" t="s">
        <v>810</v>
      </c>
      <c r="E274" s="74" t="n">
        <v>413.2</v>
      </c>
    </row>
    <row r="275" customFormat="false" ht="14.65" hidden="false" customHeight="false" outlineLevel="0" collapsed="false">
      <c r="A275" s="68"/>
      <c r="B275" s="69"/>
      <c r="C275" s="70"/>
      <c r="D275" s="70" t="s">
        <v>875</v>
      </c>
      <c r="E275" s="74" t="n">
        <v>13305.69</v>
      </c>
    </row>
    <row r="276" customFormat="false" ht="14.65" hidden="false" customHeight="false" outlineLevel="0" collapsed="false">
      <c r="A276" s="68"/>
      <c r="B276" s="69"/>
      <c r="C276" s="70"/>
      <c r="D276" s="70" t="s">
        <v>813</v>
      </c>
      <c r="E276" s="74" t="n">
        <v>17427.88</v>
      </c>
    </row>
    <row r="277" customFormat="false" ht="14.65" hidden="false" customHeight="false" outlineLevel="0" collapsed="false">
      <c r="A277" s="68"/>
      <c r="B277" s="69"/>
      <c r="C277" s="70"/>
      <c r="D277" s="70" t="s">
        <v>876</v>
      </c>
      <c r="E277" s="74" t="n">
        <v>1350</v>
      </c>
    </row>
    <row r="278" customFormat="false" ht="14.65" hidden="false" customHeight="false" outlineLevel="0" collapsed="false">
      <c r="A278" s="68"/>
      <c r="B278" s="69"/>
      <c r="C278" s="70"/>
      <c r="D278" s="70" t="s">
        <v>814</v>
      </c>
      <c r="E278" s="74" t="n">
        <v>9100</v>
      </c>
    </row>
    <row r="279" customFormat="false" ht="14.65" hidden="false" customHeight="false" outlineLevel="0" collapsed="false">
      <c r="A279" s="68"/>
      <c r="B279" s="69"/>
      <c r="C279" s="70"/>
      <c r="D279" s="70" t="s">
        <v>752</v>
      </c>
      <c r="E279" s="74" t="n">
        <v>57.62</v>
      </c>
    </row>
    <row r="280" customFormat="false" ht="14.65" hidden="false" customHeight="false" outlineLevel="0" collapsed="false">
      <c r="A280" s="68"/>
      <c r="B280" s="69"/>
      <c r="C280" s="70"/>
      <c r="D280" s="70" t="s">
        <v>753</v>
      </c>
      <c r="E280" s="74" t="n">
        <v>1146.5</v>
      </c>
    </row>
    <row r="281" customFormat="false" ht="14.65" hidden="false" customHeight="false" outlineLevel="0" collapsed="false">
      <c r="A281" s="68"/>
      <c r="B281" s="69"/>
      <c r="C281" s="70"/>
      <c r="D281" s="70" t="s">
        <v>815</v>
      </c>
      <c r="E281" s="74" t="n">
        <v>12900</v>
      </c>
    </row>
    <row r="282" customFormat="false" ht="14.65" hidden="false" customHeight="false" outlineLevel="0" collapsed="false">
      <c r="A282" s="68"/>
      <c r="B282" s="69"/>
      <c r="C282" s="70"/>
      <c r="D282" s="70" t="s">
        <v>754</v>
      </c>
      <c r="E282" s="74" t="n">
        <v>152726.09</v>
      </c>
    </row>
    <row r="283" customFormat="false" ht="14.65" hidden="false" customHeight="false" outlineLevel="0" collapsed="false">
      <c r="A283" s="68"/>
      <c r="B283" s="69"/>
      <c r="C283" s="70"/>
      <c r="D283" s="70" t="s">
        <v>755</v>
      </c>
      <c r="E283" s="74" t="n">
        <v>4116203.3</v>
      </c>
    </row>
    <row r="284" customFormat="false" ht="14.65" hidden="false" customHeight="false" outlineLevel="0" collapsed="false">
      <c r="A284" s="68"/>
      <c r="B284" s="69"/>
      <c r="C284" s="70"/>
      <c r="D284" s="70" t="s">
        <v>877</v>
      </c>
      <c r="E284" s="74" t="n">
        <v>2376.9</v>
      </c>
    </row>
    <row r="285" customFormat="false" ht="14.65" hidden="false" customHeight="false" outlineLevel="0" collapsed="false">
      <c r="A285" s="68"/>
      <c r="B285" s="69"/>
      <c r="C285" s="70"/>
      <c r="D285" s="70" t="s">
        <v>816</v>
      </c>
      <c r="E285" s="74" t="n">
        <v>89930.56</v>
      </c>
    </row>
    <row r="286" customFormat="false" ht="14.65" hidden="false" customHeight="false" outlineLevel="0" collapsed="false">
      <c r="A286" s="68"/>
      <c r="B286" s="69"/>
      <c r="C286" s="70"/>
      <c r="D286" s="70" t="s">
        <v>878</v>
      </c>
      <c r="E286" s="74" t="n">
        <v>335145.52</v>
      </c>
    </row>
    <row r="287" customFormat="false" ht="14.65" hidden="false" customHeight="false" outlineLevel="0" collapsed="false">
      <c r="A287" s="68"/>
      <c r="B287" s="69"/>
      <c r="C287" s="70"/>
      <c r="D287" s="70" t="s">
        <v>879</v>
      </c>
      <c r="E287" s="74" t="n">
        <v>79257.75</v>
      </c>
    </row>
    <row r="288" customFormat="false" ht="14.65" hidden="false" customHeight="false" outlineLevel="0" collapsed="false">
      <c r="A288" s="68"/>
      <c r="B288" s="69"/>
      <c r="C288" s="70"/>
      <c r="D288" s="70" t="s">
        <v>880</v>
      </c>
      <c r="E288" s="74" t="n">
        <v>4281.16</v>
      </c>
    </row>
    <row r="289" customFormat="false" ht="14.65" hidden="false" customHeight="false" outlineLevel="0" collapsed="false">
      <c r="A289" s="68"/>
      <c r="B289" s="69"/>
      <c r="C289" s="70"/>
      <c r="D289" s="70" t="s">
        <v>881</v>
      </c>
      <c r="E289" s="74" t="n">
        <v>168.16</v>
      </c>
    </row>
    <row r="290" customFormat="false" ht="14.65" hidden="false" customHeight="false" outlineLevel="0" collapsed="false">
      <c r="A290" s="68"/>
      <c r="B290" s="69"/>
      <c r="C290" s="70"/>
      <c r="D290" s="70" t="s">
        <v>882</v>
      </c>
      <c r="E290" s="74" t="n">
        <v>12153.02</v>
      </c>
    </row>
    <row r="291" customFormat="false" ht="14.65" hidden="false" customHeight="false" outlineLevel="0" collapsed="false">
      <c r="A291" s="68"/>
      <c r="B291" s="69"/>
      <c r="C291" s="70"/>
      <c r="D291" s="70" t="s">
        <v>883</v>
      </c>
      <c r="E291" s="74" t="n">
        <v>2156.07</v>
      </c>
    </row>
    <row r="292" customFormat="false" ht="14.65" hidden="false" customHeight="false" outlineLevel="0" collapsed="false">
      <c r="A292" s="68"/>
      <c r="B292" s="69"/>
      <c r="C292" s="70"/>
      <c r="D292" s="70" t="s">
        <v>884</v>
      </c>
      <c r="E292" s="74" t="n">
        <v>6439.19</v>
      </c>
    </row>
    <row r="293" customFormat="false" ht="14.65" hidden="false" customHeight="false" outlineLevel="0" collapsed="false">
      <c r="A293" s="68"/>
      <c r="B293" s="69"/>
      <c r="C293" s="70"/>
      <c r="D293" s="70" t="s">
        <v>819</v>
      </c>
      <c r="E293" s="74" t="n">
        <v>1885.94</v>
      </c>
    </row>
    <row r="294" customFormat="false" ht="14.65" hidden="false" customHeight="false" outlineLevel="0" collapsed="false">
      <c r="A294" s="68"/>
      <c r="B294" s="69"/>
      <c r="C294" s="70"/>
      <c r="D294" s="70" t="s">
        <v>885</v>
      </c>
      <c r="E294" s="74" t="n">
        <v>2066.9</v>
      </c>
    </row>
    <row r="295" customFormat="false" ht="14.65" hidden="false" customHeight="false" outlineLevel="0" collapsed="false">
      <c r="A295" s="68"/>
      <c r="B295" s="69"/>
      <c r="C295" s="70"/>
      <c r="D295" s="70" t="s">
        <v>820</v>
      </c>
      <c r="E295" s="74" t="n">
        <v>158.31</v>
      </c>
    </row>
    <row r="296" customFormat="false" ht="14.65" hidden="false" customHeight="false" outlineLevel="0" collapsed="false">
      <c r="A296" s="68"/>
      <c r="B296" s="69"/>
      <c r="C296" s="70"/>
      <c r="D296" s="70" t="s">
        <v>821</v>
      </c>
      <c r="E296" s="74" t="n">
        <v>639.5</v>
      </c>
    </row>
    <row r="297" customFormat="false" ht="14.65" hidden="false" customHeight="false" outlineLevel="0" collapsed="false">
      <c r="A297" s="68"/>
      <c r="B297" s="69"/>
      <c r="C297" s="70"/>
      <c r="D297" s="70" t="s">
        <v>757</v>
      </c>
      <c r="E297" s="74" t="n">
        <v>17537.72</v>
      </c>
    </row>
    <row r="298" customFormat="false" ht="14.65" hidden="false" customHeight="false" outlineLevel="0" collapsed="false">
      <c r="A298" s="68"/>
      <c r="B298" s="69"/>
      <c r="C298" s="70"/>
      <c r="D298" s="70" t="s">
        <v>822</v>
      </c>
      <c r="E298" s="74" t="n">
        <v>676.29</v>
      </c>
    </row>
    <row r="299" customFormat="false" ht="14.65" hidden="false" customHeight="false" outlineLevel="0" collapsed="false">
      <c r="A299" s="68"/>
      <c r="B299" s="69"/>
      <c r="C299" s="70"/>
      <c r="D299" s="70" t="s">
        <v>794</v>
      </c>
      <c r="E299" s="74" t="n">
        <v>8178.5</v>
      </c>
    </row>
    <row r="300" customFormat="false" ht="14.65" hidden="false" customHeight="false" outlineLevel="0" collapsed="false">
      <c r="A300" s="68"/>
      <c r="B300" s="69"/>
      <c r="C300" s="70"/>
      <c r="D300" s="70" t="s">
        <v>823</v>
      </c>
      <c r="E300" s="74" t="n">
        <v>6881.32</v>
      </c>
    </row>
    <row r="301" customFormat="false" ht="14.65" hidden="false" customHeight="false" outlineLevel="0" collapsed="false">
      <c r="A301" s="68"/>
      <c r="B301" s="69"/>
      <c r="C301" s="70"/>
      <c r="D301" s="70" t="s">
        <v>758</v>
      </c>
      <c r="E301" s="74" t="n">
        <v>220656.11</v>
      </c>
    </row>
    <row r="302" customFormat="false" ht="14.65" hidden="false" customHeight="false" outlineLevel="0" collapsed="false">
      <c r="A302" s="68"/>
      <c r="B302" s="69"/>
      <c r="C302" s="70"/>
      <c r="D302" s="70" t="s">
        <v>886</v>
      </c>
      <c r="E302" s="74" t="n">
        <v>3180.5</v>
      </c>
    </row>
    <row r="303" customFormat="false" ht="14.65" hidden="false" customHeight="false" outlineLevel="0" collapsed="false">
      <c r="A303" s="68"/>
      <c r="B303" s="69"/>
      <c r="C303" s="70"/>
      <c r="D303" s="70" t="s">
        <v>887</v>
      </c>
      <c r="E303" s="74" t="n">
        <v>820363.9</v>
      </c>
    </row>
    <row r="304" customFormat="false" ht="14.65" hidden="false" customHeight="false" outlineLevel="0" collapsed="false">
      <c r="A304" s="68"/>
      <c r="B304" s="69"/>
      <c r="C304" s="70"/>
      <c r="D304" s="70" t="s">
        <v>888</v>
      </c>
      <c r="E304" s="74" t="n">
        <v>43140</v>
      </c>
    </row>
    <row r="305" customFormat="false" ht="14.65" hidden="false" customHeight="false" outlineLevel="0" collapsed="false">
      <c r="A305" s="68"/>
      <c r="B305" s="69"/>
      <c r="C305" s="70"/>
      <c r="D305" s="70" t="s">
        <v>889</v>
      </c>
      <c r="E305" s="74" t="n">
        <v>1205.68</v>
      </c>
    </row>
    <row r="306" customFormat="false" ht="14.65" hidden="false" customHeight="false" outlineLevel="0" collapsed="false">
      <c r="A306" s="68"/>
      <c r="B306" s="69"/>
      <c r="C306" s="70"/>
      <c r="D306" s="70" t="s">
        <v>824</v>
      </c>
      <c r="E306" s="74" t="n">
        <v>248.5</v>
      </c>
    </row>
    <row r="307" customFormat="false" ht="14.65" hidden="false" customHeight="false" outlineLevel="0" collapsed="false">
      <c r="A307" s="68"/>
      <c r="B307" s="69"/>
      <c r="C307" s="70"/>
      <c r="D307" s="70" t="s">
        <v>890</v>
      </c>
      <c r="E307" s="74" t="n">
        <v>2375.26</v>
      </c>
    </row>
    <row r="308" customFormat="false" ht="14.65" hidden="false" customHeight="false" outlineLevel="0" collapsed="false">
      <c r="A308" s="68"/>
      <c r="B308" s="69"/>
      <c r="C308" s="70"/>
      <c r="D308" s="70" t="s">
        <v>796</v>
      </c>
      <c r="E308" s="74" t="n">
        <v>2202</v>
      </c>
    </row>
    <row r="309" customFormat="false" ht="14.65" hidden="false" customHeight="false" outlineLevel="0" collapsed="false">
      <c r="A309" s="68"/>
      <c r="B309" s="69"/>
      <c r="C309" s="70"/>
      <c r="D309" s="70" t="s">
        <v>891</v>
      </c>
      <c r="E309" s="74" t="n">
        <v>32526.18</v>
      </c>
    </row>
    <row r="310" customFormat="false" ht="14.65" hidden="false" customHeight="false" outlineLevel="0" collapsed="false">
      <c r="A310" s="68"/>
      <c r="B310" s="69"/>
      <c r="C310" s="70"/>
      <c r="D310" s="70" t="s">
        <v>828</v>
      </c>
      <c r="E310" s="74" t="n">
        <v>8318.1</v>
      </c>
    </row>
    <row r="311" customFormat="false" ht="14.65" hidden="false" customHeight="false" outlineLevel="0" collapsed="false">
      <c r="A311" s="68"/>
      <c r="B311" s="69"/>
      <c r="C311" s="70"/>
      <c r="D311" s="70" t="s">
        <v>829</v>
      </c>
      <c r="E311" s="74" t="n">
        <v>6963.27</v>
      </c>
    </row>
    <row r="312" customFormat="false" ht="14.65" hidden="false" customHeight="false" outlineLevel="0" collapsed="false">
      <c r="A312" s="68"/>
      <c r="B312" s="69"/>
      <c r="C312" s="70"/>
      <c r="D312" s="70" t="s">
        <v>760</v>
      </c>
      <c r="E312" s="74" t="n">
        <v>1383.4</v>
      </c>
    </row>
    <row r="313" customFormat="false" ht="14.65" hidden="false" customHeight="false" outlineLevel="0" collapsed="false">
      <c r="A313" s="68"/>
      <c r="B313" s="69"/>
      <c r="C313" s="72" t="s">
        <v>283</v>
      </c>
      <c r="D313" s="72"/>
      <c r="E313" s="73" t="n">
        <v>41761.51</v>
      </c>
    </row>
    <row r="314" customFormat="false" ht="14.65" hidden="false" customHeight="false" outlineLevel="0" collapsed="false">
      <c r="A314" s="68"/>
      <c r="B314" s="69"/>
      <c r="C314" s="70"/>
      <c r="D314" s="70" t="s">
        <v>761</v>
      </c>
      <c r="E314" s="74" t="n">
        <v>41761.51</v>
      </c>
    </row>
    <row r="315" customFormat="false" ht="14.65" hidden="false" customHeight="false" outlineLevel="0" collapsed="false">
      <c r="A315" s="68"/>
      <c r="B315" s="69"/>
      <c r="C315" s="72" t="s">
        <v>133</v>
      </c>
      <c r="D315" s="72"/>
      <c r="E315" s="73" t="n">
        <v>1225795.55</v>
      </c>
    </row>
    <row r="316" customFormat="false" ht="14.65" hidden="false" customHeight="false" outlineLevel="0" collapsed="false">
      <c r="A316" s="68"/>
      <c r="B316" s="69"/>
      <c r="C316" s="70"/>
      <c r="D316" s="70" t="s">
        <v>869</v>
      </c>
      <c r="E316" s="74" t="n">
        <v>2102.1</v>
      </c>
    </row>
    <row r="317" customFormat="false" ht="14.65" hidden="false" customHeight="false" outlineLevel="0" collapsed="false">
      <c r="A317" s="68"/>
      <c r="B317" s="69"/>
      <c r="C317" s="70"/>
      <c r="D317" s="70" t="s">
        <v>870</v>
      </c>
      <c r="E317" s="74" t="n">
        <v>17116.72</v>
      </c>
    </row>
    <row r="318" customFormat="false" ht="14.65" hidden="false" customHeight="false" outlineLevel="0" collapsed="false">
      <c r="A318" s="68"/>
      <c r="B318" s="69"/>
      <c r="C318" s="70"/>
      <c r="D318" s="70" t="s">
        <v>813</v>
      </c>
      <c r="E318" s="74" t="n">
        <v>26872.61</v>
      </c>
    </row>
    <row r="319" customFormat="false" ht="14.65" hidden="false" customHeight="false" outlineLevel="0" collapsed="false">
      <c r="A319" s="68"/>
      <c r="B319" s="69"/>
      <c r="C319" s="70"/>
      <c r="D319" s="70" t="s">
        <v>754</v>
      </c>
      <c r="E319" s="74" t="n">
        <v>18073.19</v>
      </c>
    </row>
    <row r="320" customFormat="false" ht="14.65" hidden="false" customHeight="false" outlineLevel="0" collapsed="false">
      <c r="A320" s="68"/>
      <c r="B320" s="69"/>
      <c r="C320" s="70"/>
      <c r="D320" s="70" t="s">
        <v>762</v>
      </c>
      <c r="E320" s="74" t="n">
        <v>1047822.32</v>
      </c>
    </row>
    <row r="321" customFormat="false" ht="14.65" hidden="false" customHeight="false" outlineLevel="0" collapsed="false">
      <c r="A321" s="68"/>
      <c r="B321" s="69"/>
      <c r="C321" s="70"/>
      <c r="D321" s="70" t="s">
        <v>763</v>
      </c>
      <c r="E321" s="74" t="n">
        <v>15758.79</v>
      </c>
    </row>
    <row r="322" customFormat="false" ht="14.65" hidden="false" customHeight="false" outlineLevel="0" collapsed="false">
      <c r="A322" s="68"/>
      <c r="B322" s="69"/>
      <c r="C322" s="70"/>
      <c r="D322" s="70" t="s">
        <v>879</v>
      </c>
      <c r="E322" s="74" t="n">
        <v>63406.2</v>
      </c>
    </row>
    <row r="323" customFormat="false" ht="14.65" hidden="false" customHeight="false" outlineLevel="0" collapsed="false">
      <c r="A323" s="68"/>
      <c r="B323" s="69"/>
      <c r="C323" s="70"/>
      <c r="D323" s="70" t="s">
        <v>888</v>
      </c>
      <c r="E323" s="74" t="n">
        <v>34512</v>
      </c>
    </row>
    <row r="324" customFormat="false" ht="14.65" hidden="false" customHeight="false" outlineLevel="0" collapsed="false">
      <c r="A324" s="68"/>
      <c r="B324" s="69"/>
      <c r="C324" s="70"/>
      <c r="D324" s="70" t="s">
        <v>892</v>
      </c>
      <c r="E324" s="74" t="n">
        <v>131.62</v>
      </c>
    </row>
    <row r="325" customFormat="false" ht="14.65" hidden="false" customHeight="false" outlineLevel="0" collapsed="false">
      <c r="A325" s="68"/>
      <c r="B325" s="69" t="s">
        <v>293</v>
      </c>
      <c r="C325" s="70"/>
      <c r="D325" s="70"/>
      <c r="E325" s="71"/>
    </row>
    <row r="326" customFormat="false" ht="14.65" hidden="false" customHeight="false" outlineLevel="0" collapsed="false">
      <c r="A326" s="68"/>
      <c r="B326" s="69"/>
      <c r="C326" s="72" t="s">
        <v>16</v>
      </c>
      <c r="D326" s="72"/>
      <c r="E326" s="73" t="n">
        <v>-1786315.74</v>
      </c>
    </row>
    <row r="327" customFormat="false" ht="14.65" hidden="false" customHeight="false" outlineLevel="0" collapsed="false">
      <c r="A327" s="68"/>
      <c r="B327" s="69"/>
      <c r="C327" s="70"/>
      <c r="D327" s="70" t="s">
        <v>893</v>
      </c>
      <c r="E327" s="74" t="n">
        <v>-3471.74</v>
      </c>
    </row>
    <row r="328" customFormat="false" ht="14.65" hidden="false" customHeight="false" outlineLevel="0" collapsed="false">
      <c r="A328" s="68"/>
      <c r="B328" s="69"/>
      <c r="C328" s="70"/>
      <c r="D328" s="70" t="s">
        <v>831</v>
      </c>
      <c r="E328" s="74" t="n">
        <v>-15</v>
      </c>
    </row>
    <row r="329" customFormat="false" ht="14.65" hidden="false" customHeight="false" outlineLevel="0" collapsed="false">
      <c r="A329" s="68"/>
      <c r="B329" s="69"/>
      <c r="C329" s="70"/>
      <c r="D329" s="70" t="s">
        <v>832</v>
      </c>
      <c r="E329" s="74" t="n">
        <v>-218.89</v>
      </c>
    </row>
    <row r="330" customFormat="false" ht="14.65" hidden="false" customHeight="false" outlineLevel="0" collapsed="false">
      <c r="A330" s="68"/>
      <c r="B330" s="69"/>
      <c r="C330" s="70"/>
      <c r="D330" s="70" t="s">
        <v>894</v>
      </c>
      <c r="E330" s="74" t="n">
        <v>-100</v>
      </c>
    </row>
    <row r="331" customFormat="false" ht="14.65" hidden="false" customHeight="false" outlineLevel="0" collapsed="false">
      <c r="A331" s="68"/>
      <c r="B331" s="69"/>
      <c r="C331" s="70"/>
      <c r="D331" s="70" t="s">
        <v>895</v>
      </c>
      <c r="E331" s="74" t="n">
        <v>-65.45</v>
      </c>
    </row>
    <row r="332" customFormat="false" ht="14.65" hidden="false" customHeight="false" outlineLevel="0" collapsed="false">
      <c r="A332" s="68"/>
      <c r="B332" s="69"/>
      <c r="C332" s="70"/>
      <c r="D332" s="70" t="s">
        <v>833</v>
      </c>
      <c r="E332" s="74" t="n">
        <v>-1121.82</v>
      </c>
    </row>
    <row r="333" customFormat="false" ht="14.65" hidden="false" customHeight="false" outlineLevel="0" collapsed="false">
      <c r="A333" s="68"/>
      <c r="B333" s="69"/>
      <c r="C333" s="70"/>
      <c r="D333" s="70" t="s">
        <v>834</v>
      </c>
      <c r="E333" s="74" t="n">
        <v>-656.99</v>
      </c>
    </row>
    <row r="334" customFormat="false" ht="14.65" hidden="false" customHeight="false" outlineLevel="0" collapsed="false">
      <c r="A334" s="68"/>
      <c r="B334" s="69"/>
      <c r="C334" s="70"/>
      <c r="D334" s="70" t="s">
        <v>787</v>
      </c>
      <c r="E334" s="74" t="n">
        <v>-1877.31</v>
      </c>
    </row>
    <row r="335" customFormat="false" ht="14.65" hidden="false" customHeight="false" outlineLevel="0" collapsed="false">
      <c r="A335" s="68"/>
      <c r="B335" s="69"/>
      <c r="C335" s="70"/>
      <c r="D335" s="70" t="s">
        <v>788</v>
      </c>
      <c r="E335" s="74" t="n">
        <v>-284.35</v>
      </c>
    </row>
    <row r="336" customFormat="false" ht="14.65" hidden="false" customHeight="false" outlineLevel="0" collapsed="false">
      <c r="A336" s="68"/>
      <c r="B336" s="69"/>
      <c r="C336" s="70"/>
      <c r="D336" s="70" t="s">
        <v>896</v>
      </c>
      <c r="E336" s="74" t="n">
        <v>-187.19</v>
      </c>
    </row>
    <row r="337" customFormat="false" ht="14.65" hidden="false" customHeight="false" outlineLevel="0" collapsed="false">
      <c r="A337" s="68"/>
      <c r="B337" s="69"/>
      <c r="C337" s="70"/>
      <c r="D337" s="70" t="s">
        <v>789</v>
      </c>
      <c r="E337" s="74" t="n">
        <v>-1755.12</v>
      </c>
    </row>
    <row r="338" customFormat="false" ht="14.65" hidden="false" customHeight="false" outlineLevel="0" collapsed="false">
      <c r="A338" s="68"/>
      <c r="B338" s="69"/>
      <c r="C338" s="70"/>
      <c r="D338" s="70" t="s">
        <v>765</v>
      </c>
      <c r="E338" s="74" t="n">
        <v>-550836.46</v>
      </c>
    </row>
    <row r="339" customFormat="false" ht="14.65" hidden="false" customHeight="false" outlineLevel="0" collapsed="false">
      <c r="A339" s="68"/>
      <c r="B339" s="69"/>
      <c r="C339" s="70"/>
      <c r="D339" s="70" t="s">
        <v>836</v>
      </c>
      <c r="E339" s="74" t="n">
        <v>-7268.56</v>
      </c>
    </row>
    <row r="340" customFormat="false" ht="14.65" hidden="false" customHeight="false" outlineLevel="0" collapsed="false">
      <c r="A340" s="68"/>
      <c r="B340" s="69"/>
      <c r="C340" s="70"/>
      <c r="D340" s="70" t="s">
        <v>837</v>
      </c>
      <c r="E340" s="74" t="n">
        <v>-2554.61</v>
      </c>
    </row>
    <row r="341" customFormat="false" ht="14.65" hidden="false" customHeight="false" outlineLevel="0" collapsed="false">
      <c r="A341" s="68"/>
      <c r="B341" s="69"/>
      <c r="C341" s="70"/>
      <c r="D341" s="70" t="s">
        <v>838</v>
      </c>
      <c r="E341" s="74" t="n">
        <v>-184.96</v>
      </c>
    </row>
    <row r="342" customFormat="false" ht="14.65" hidden="false" customHeight="false" outlineLevel="0" collapsed="false">
      <c r="A342" s="68"/>
      <c r="B342" s="69"/>
      <c r="C342" s="70"/>
      <c r="D342" s="70" t="s">
        <v>839</v>
      </c>
      <c r="E342" s="74" t="n">
        <v>-593.23</v>
      </c>
    </row>
    <row r="343" customFormat="false" ht="14.65" hidden="false" customHeight="false" outlineLevel="0" collapsed="false">
      <c r="A343" s="68"/>
      <c r="B343" s="69"/>
      <c r="C343" s="70"/>
      <c r="D343" s="70" t="s">
        <v>766</v>
      </c>
      <c r="E343" s="74" t="n">
        <v>-41761.51</v>
      </c>
    </row>
    <row r="344" customFormat="false" ht="14.65" hidden="false" customHeight="false" outlineLevel="0" collapsed="false">
      <c r="A344" s="68"/>
      <c r="B344" s="69"/>
      <c r="C344" s="70"/>
      <c r="D344" s="70" t="s">
        <v>897</v>
      </c>
      <c r="E344" s="74" t="n">
        <v>-114</v>
      </c>
    </row>
    <row r="345" customFormat="false" ht="14.65" hidden="false" customHeight="false" outlineLevel="0" collapsed="false">
      <c r="A345" s="68"/>
      <c r="B345" s="69"/>
      <c r="C345" s="70"/>
      <c r="D345" s="70" t="s">
        <v>767</v>
      </c>
      <c r="E345" s="74" t="n">
        <v>-4217.4</v>
      </c>
    </row>
    <row r="346" customFormat="false" ht="14.65" hidden="false" customHeight="false" outlineLevel="0" collapsed="false">
      <c r="A346" s="68"/>
      <c r="B346" s="69"/>
      <c r="C346" s="70"/>
      <c r="D346" s="70" t="s">
        <v>768</v>
      </c>
      <c r="E346" s="74" t="n">
        <v>-673</v>
      </c>
    </row>
    <row r="347" customFormat="false" ht="14.65" hidden="false" customHeight="false" outlineLevel="0" collapsed="false">
      <c r="A347" s="68"/>
      <c r="B347" s="69"/>
      <c r="C347" s="70"/>
      <c r="D347" s="70" t="s">
        <v>842</v>
      </c>
      <c r="E347" s="74" t="n">
        <v>-140</v>
      </c>
    </row>
    <row r="348" customFormat="false" ht="14.65" hidden="false" customHeight="false" outlineLevel="0" collapsed="false">
      <c r="A348" s="68"/>
      <c r="B348" s="69"/>
      <c r="C348" s="70"/>
      <c r="D348" s="70" t="s">
        <v>843</v>
      </c>
      <c r="E348" s="74" t="n">
        <v>-1038</v>
      </c>
    </row>
    <row r="349" customFormat="false" ht="14.65" hidden="false" customHeight="false" outlineLevel="0" collapsed="false">
      <c r="A349" s="68"/>
      <c r="B349" s="69"/>
      <c r="C349" s="70"/>
      <c r="D349" s="70" t="s">
        <v>769</v>
      </c>
      <c r="E349" s="74" t="n">
        <v>-390</v>
      </c>
    </row>
    <row r="350" customFormat="false" ht="14.65" hidden="false" customHeight="false" outlineLevel="0" collapsed="false">
      <c r="A350" s="68"/>
      <c r="B350" s="69"/>
      <c r="C350" s="70"/>
      <c r="D350" s="70" t="s">
        <v>770</v>
      </c>
      <c r="E350" s="74" t="n">
        <v>-6000</v>
      </c>
    </row>
    <row r="351" customFormat="false" ht="14.65" hidden="false" customHeight="false" outlineLevel="0" collapsed="false">
      <c r="A351" s="68"/>
      <c r="B351" s="69"/>
      <c r="C351" s="70"/>
      <c r="D351" s="70" t="s">
        <v>844</v>
      </c>
      <c r="E351" s="74" t="n">
        <v>-11117.12</v>
      </c>
    </row>
    <row r="352" customFormat="false" ht="14.65" hidden="false" customHeight="false" outlineLevel="0" collapsed="false">
      <c r="A352" s="68"/>
      <c r="B352" s="69"/>
      <c r="C352" s="70"/>
      <c r="D352" s="70" t="s">
        <v>771</v>
      </c>
      <c r="E352" s="74" t="n">
        <v>-84</v>
      </c>
    </row>
    <row r="353" customFormat="false" ht="14.65" hidden="false" customHeight="false" outlineLevel="0" collapsed="false">
      <c r="A353" s="68"/>
      <c r="B353" s="69"/>
      <c r="C353" s="70"/>
      <c r="D353" s="70" t="s">
        <v>772</v>
      </c>
      <c r="E353" s="74" t="n">
        <v>-3326.4</v>
      </c>
    </row>
    <row r="354" customFormat="false" ht="14.65" hidden="false" customHeight="false" outlineLevel="0" collapsed="false">
      <c r="A354" s="68"/>
      <c r="B354" s="69"/>
      <c r="C354" s="70"/>
      <c r="D354" s="70" t="s">
        <v>898</v>
      </c>
      <c r="E354" s="74" t="n">
        <v>-26.4</v>
      </c>
    </row>
    <row r="355" customFormat="false" ht="14.65" hidden="false" customHeight="false" outlineLevel="0" collapsed="false">
      <c r="A355" s="68"/>
      <c r="B355" s="69"/>
      <c r="C355" s="70"/>
      <c r="D355" s="70" t="s">
        <v>845</v>
      </c>
      <c r="E355" s="74" t="n">
        <v>-1346.4</v>
      </c>
    </row>
    <row r="356" customFormat="false" ht="14.65" hidden="false" customHeight="false" outlineLevel="0" collapsed="false">
      <c r="A356" s="68"/>
      <c r="B356" s="69"/>
      <c r="C356" s="70"/>
      <c r="D356" s="70" t="s">
        <v>773</v>
      </c>
      <c r="E356" s="74" t="n">
        <v>-4065.6</v>
      </c>
    </row>
    <row r="357" customFormat="false" ht="14.65" hidden="false" customHeight="false" outlineLevel="0" collapsed="false">
      <c r="A357" s="68"/>
      <c r="B357" s="69"/>
      <c r="C357" s="70"/>
      <c r="D357" s="70" t="s">
        <v>846</v>
      </c>
      <c r="E357" s="74" t="n">
        <v>-2804.49</v>
      </c>
    </row>
    <row r="358" customFormat="false" ht="14.65" hidden="false" customHeight="false" outlineLevel="0" collapsed="false">
      <c r="A358" s="68"/>
      <c r="B358" s="69"/>
      <c r="C358" s="70"/>
      <c r="D358" s="70" t="s">
        <v>847</v>
      </c>
      <c r="E358" s="74" t="n">
        <v>-12296.89</v>
      </c>
    </row>
    <row r="359" customFormat="false" ht="14.65" hidden="false" customHeight="false" outlineLevel="0" collapsed="false">
      <c r="A359" s="68"/>
      <c r="B359" s="69"/>
      <c r="C359" s="70"/>
      <c r="D359" s="70" t="s">
        <v>848</v>
      </c>
      <c r="E359" s="74" t="n">
        <v>-4280.28</v>
      </c>
    </row>
    <row r="360" customFormat="false" ht="14.65" hidden="false" customHeight="false" outlineLevel="0" collapsed="false">
      <c r="A360" s="68"/>
      <c r="B360" s="69"/>
      <c r="C360" s="70"/>
      <c r="D360" s="70" t="s">
        <v>849</v>
      </c>
      <c r="E360" s="74" t="n">
        <v>-35.32</v>
      </c>
    </row>
    <row r="361" customFormat="false" ht="14.65" hidden="false" customHeight="false" outlineLevel="0" collapsed="false">
      <c r="A361" s="68"/>
      <c r="B361" s="69"/>
      <c r="C361" s="70"/>
      <c r="D361" s="70" t="s">
        <v>899</v>
      </c>
      <c r="E361" s="74" t="n">
        <v>-332.34</v>
      </c>
    </row>
    <row r="362" customFormat="false" ht="14.65" hidden="false" customHeight="false" outlineLevel="0" collapsed="false">
      <c r="A362" s="68"/>
      <c r="B362" s="69"/>
      <c r="C362" s="70"/>
      <c r="D362" s="70" t="s">
        <v>900</v>
      </c>
      <c r="E362" s="74" t="n">
        <v>-39779.25</v>
      </c>
    </row>
    <row r="363" customFormat="false" ht="14.65" hidden="false" customHeight="false" outlineLevel="0" collapsed="false">
      <c r="A363" s="68"/>
      <c r="B363" s="69"/>
      <c r="C363" s="70"/>
      <c r="D363" s="70" t="s">
        <v>901</v>
      </c>
      <c r="E363" s="74" t="n">
        <v>-132</v>
      </c>
    </row>
    <row r="364" customFormat="false" ht="14.65" hidden="false" customHeight="false" outlineLevel="0" collapsed="false">
      <c r="A364" s="68"/>
      <c r="B364" s="69"/>
      <c r="C364" s="70"/>
      <c r="D364" s="70" t="s">
        <v>902</v>
      </c>
      <c r="E364" s="74" t="n">
        <v>-100.6</v>
      </c>
    </row>
    <row r="365" customFormat="false" ht="14.65" hidden="false" customHeight="false" outlineLevel="0" collapsed="false">
      <c r="A365" s="68"/>
      <c r="B365" s="69"/>
      <c r="C365" s="70"/>
      <c r="D365" s="70" t="s">
        <v>850</v>
      </c>
      <c r="E365" s="74" t="n">
        <v>-4956.53</v>
      </c>
    </row>
    <row r="366" customFormat="false" ht="14.65" hidden="false" customHeight="false" outlineLevel="0" collapsed="false">
      <c r="A366" s="68"/>
      <c r="B366" s="69"/>
      <c r="C366" s="70"/>
      <c r="D366" s="70" t="s">
        <v>774</v>
      </c>
      <c r="E366" s="74" t="n">
        <v>-172441.98</v>
      </c>
    </row>
    <row r="367" customFormat="false" ht="14.65" hidden="false" customHeight="false" outlineLevel="0" collapsed="false">
      <c r="A367" s="68"/>
      <c r="B367" s="69"/>
      <c r="C367" s="70"/>
      <c r="D367" s="70" t="s">
        <v>851</v>
      </c>
      <c r="E367" s="74" t="n">
        <v>-122.45</v>
      </c>
    </row>
    <row r="368" customFormat="false" ht="14.65" hidden="false" customHeight="false" outlineLevel="0" collapsed="false">
      <c r="A368" s="68"/>
      <c r="B368" s="69"/>
      <c r="C368" s="70"/>
      <c r="D368" s="70" t="s">
        <v>775</v>
      </c>
      <c r="E368" s="74" t="n">
        <v>-12289.73</v>
      </c>
    </row>
    <row r="369" customFormat="false" ht="14.65" hidden="false" customHeight="false" outlineLevel="0" collapsed="false">
      <c r="A369" s="68"/>
      <c r="B369" s="69"/>
      <c r="C369" s="70"/>
      <c r="D369" s="70" t="s">
        <v>903</v>
      </c>
      <c r="E369" s="74" t="n">
        <v>-193.21</v>
      </c>
    </row>
    <row r="370" customFormat="false" ht="14.65" hidden="false" customHeight="false" outlineLevel="0" collapsed="false">
      <c r="A370" s="68"/>
      <c r="B370" s="69"/>
      <c r="C370" s="70"/>
      <c r="D370" s="70" t="s">
        <v>791</v>
      </c>
      <c r="E370" s="74" t="n">
        <v>-5517.51</v>
      </c>
    </row>
    <row r="371" customFormat="false" ht="14.65" hidden="false" customHeight="false" outlineLevel="0" collapsed="false">
      <c r="A371" s="68"/>
      <c r="B371" s="69"/>
      <c r="C371" s="70"/>
      <c r="D371" s="70" t="s">
        <v>776</v>
      </c>
      <c r="E371" s="74" t="n">
        <v>-5797.89</v>
      </c>
    </row>
    <row r="372" customFormat="false" ht="14.65" hidden="false" customHeight="false" outlineLevel="0" collapsed="false">
      <c r="A372" s="68"/>
      <c r="B372" s="69"/>
      <c r="C372" s="70"/>
      <c r="D372" s="70" t="s">
        <v>777</v>
      </c>
      <c r="E372" s="74" t="n">
        <v>-219912.85</v>
      </c>
    </row>
    <row r="373" customFormat="false" ht="14.65" hidden="false" customHeight="false" outlineLevel="0" collapsed="false">
      <c r="A373" s="68"/>
      <c r="B373" s="69"/>
      <c r="C373" s="70"/>
      <c r="D373" s="70" t="s">
        <v>904</v>
      </c>
      <c r="E373" s="74" t="n">
        <v>-389.38</v>
      </c>
    </row>
    <row r="374" customFormat="false" ht="14.65" hidden="false" customHeight="false" outlineLevel="0" collapsed="false">
      <c r="A374" s="68"/>
      <c r="B374" s="69"/>
      <c r="C374" s="70"/>
      <c r="D374" s="70" t="s">
        <v>905</v>
      </c>
      <c r="E374" s="74" t="n">
        <v>-89.58</v>
      </c>
    </row>
    <row r="375" customFormat="false" ht="14.65" hidden="false" customHeight="false" outlineLevel="0" collapsed="false">
      <c r="A375" s="68"/>
      <c r="B375" s="69"/>
      <c r="C375" s="70"/>
      <c r="D375" s="70" t="s">
        <v>906</v>
      </c>
      <c r="E375" s="74" t="n">
        <v>-3900</v>
      </c>
    </row>
    <row r="376" customFormat="false" ht="14.65" hidden="false" customHeight="false" outlineLevel="0" collapsed="false">
      <c r="A376" s="68"/>
      <c r="B376" s="69"/>
      <c r="C376" s="70"/>
      <c r="D376" s="70" t="s">
        <v>907</v>
      </c>
      <c r="E376" s="74" t="n">
        <v>-43.15</v>
      </c>
    </row>
    <row r="377" customFormat="false" ht="14.65" hidden="false" customHeight="false" outlineLevel="0" collapsed="false">
      <c r="A377" s="68"/>
      <c r="B377" s="69"/>
      <c r="C377" s="70"/>
      <c r="D377" s="70" t="s">
        <v>852</v>
      </c>
      <c r="E377" s="74" t="n">
        <v>-15.24</v>
      </c>
    </row>
    <row r="378" customFormat="false" ht="14.65" hidden="false" customHeight="false" outlineLevel="0" collapsed="false">
      <c r="A378" s="68"/>
      <c r="B378" s="69"/>
      <c r="C378" s="70"/>
      <c r="D378" s="70" t="s">
        <v>853</v>
      </c>
      <c r="E378" s="74" t="n">
        <v>-728</v>
      </c>
    </row>
    <row r="379" customFormat="false" ht="14.65" hidden="false" customHeight="false" outlineLevel="0" collapsed="false">
      <c r="A379" s="68"/>
      <c r="B379" s="69"/>
      <c r="C379" s="70"/>
      <c r="D379" s="70" t="s">
        <v>778</v>
      </c>
      <c r="E379" s="74" t="n">
        <v>-164459.75</v>
      </c>
    </row>
    <row r="380" customFormat="false" ht="14.65" hidden="false" customHeight="false" outlineLevel="0" collapsed="false">
      <c r="A380" s="68"/>
      <c r="B380" s="69"/>
      <c r="C380" s="70"/>
      <c r="D380" s="70" t="s">
        <v>779</v>
      </c>
      <c r="E380" s="74" t="n">
        <v>-5152.44</v>
      </c>
    </row>
    <row r="381" customFormat="false" ht="14.65" hidden="false" customHeight="false" outlineLevel="0" collapsed="false">
      <c r="A381" s="68"/>
      <c r="B381" s="69"/>
      <c r="C381" s="70"/>
      <c r="D381" s="70" t="s">
        <v>780</v>
      </c>
      <c r="E381" s="74" t="n">
        <v>-10704.16</v>
      </c>
    </row>
    <row r="382" customFormat="false" ht="14.65" hidden="false" customHeight="false" outlineLevel="0" collapsed="false">
      <c r="A382" s="68"/>
      <c r="B382" s="69"/>
      <c r="C382" s="70"/>
      <c r="D382" s="70" t="s">
        <v>854</v>
      </c>
      <c r="E382" s="74" t="n">
        <v>-117.61</v>
      </c>
    </row>
    <row r="383" customFormat="false" ht="14.65" hidden="false" customHeight="false" outlineLevel="0" collapsed="false">
      <c r="A383" s="68"/>
      <c r="B383" s="69"/>
      <c r="C383" s="70"/>
      <c r="D383" s="70" t="s">
        <v>781</v>
      </c>
      <c r="E383" s="74" t="n">
        <v>-2229.61</v>
      </c>
    </row>
    <row r="384" customFormat="false" ht="14.65" hidden="false" customHeight="false" outlineLevel="0" collapsed="false">
      <c r="A384" s="68"/>
      <c r="B384" s="69"/>
      <c r="C384" s="70"/>
      <c r="D384" s="70" t="s">
        <v>782</v>
      </c>
      <c r="E384" s="74" t="n">
        <v>-8587.56</v>
      </c>
    </row>
    <row r="385" customFormat="false" ht="14.65" hidden="false" customHeight="false" outlineLevel="0" collapsed="false">
      <c r="A385" s="68"/>
      <c r="B385" s="69"/>
      <c r="C385" s="70"/>
      <c r="D385" s="70" t="s">
        <v>855</v>
      </c>
      <c r="E385" s="74" t="n">
        <v>-969.4</v>
      </c>
    </row>
    <row r="386" customFormat="false" ht="14.65" hidden="false" customHeight="false" outlineLevel="0" collapsed="false">
      <c r="A386" s="68"/>
      <c r="B386" s="69"/>
      <c r="C386" s="70"/>
      <c r="D386" s="70" t="s">
        <v>856</v>
      </c>
      <c r="E386" s="74" t="n">
        <v>-986.82</v>
      </c>
    </row>
    <row r="387" customFormat="false" ht="14.65" hidden="false" customHeight="false" outlineLevel="0" collapsed="false">
      <c r="A387" s="68"/>
      <c r="B387" s="69"/>
      <c r="C387" s="70"/>
      <c r="D387" s="70" t="s">
        <v>857</v>
      </c>
      <c r="E387" s="74" t="n">
        <v>-1701.55</v>
      </c>
    </row>
    <row r="388" customFormat="false" ht="14.65" hidden="false" customHeight="false" outlineLevel="0" collapsed="false">
      <c r="A388" s="68"/>
      <c r="B388" s="69"/>
      <c r="C388" s="70"/>
      <c r="D388" s="70" t="s">
        <v>858</v>
      </c>
      <c r="E388" s="74" t="n">
        <v>-1320</v>
      </c>
    </row>
    <row r="389" customFormat="false" ht="14.65" hidden="false" customHeight="false" outlineLevel="0" collapsed="false">
      <c r="A389" s="68"/>
      <c r="B389" s="69"/>
      <c r="C389" s="70"/>
      <c r="D389" s="70" t="s">
        <v>783</v>
      </c>
      <c r="E389" s="74" t="n">
        <v>-14926.43</v>
      </c>
    </row>
    <row r="390" customFormat="false" ht="14.9" hidden="false" customHeight="false" outlineLevel="0" collapsed="false">
      <c r="A390" s="68"/>
      <c r="B390" s="69"/>
      <c r="C390" s="70"/>
      <c r="D390" s="70" t="s">
        <v>908</v>
      </c>
      <c r="E390" s="74" t="n">
        <v>-800</v>
      </c>
    </row>
    <row r="391" customFormat="false" ht="14.65" hidden="false" customHeight="false" outlineLevel="0" collapsed="false">
      <c r="A391" s="68"/>
      <c r="B391" s="69"/>
      <c r="C391" s="70"/>
      <c r="D391" s="70" t="s">
        <v>909</v>
      </c>
      <c r="E391" s="74" t="n">
        <v>-110</v>
      </c>
    </row>
    <row r="392" customFormat="false" ht="14.65" hidden="false" customHeight="false" outlineLevel="0" collapsed="false">
      <c r="A392" s="68"/>
      <c r="B392" s="69"/>
      <c r="C392" s="70"/>
      <c r="D392" s="70" t="s">
        <v>860</v>
      </c>
      <c r="E392" s="74" t="n">
        <v>-253.15</v>
      </c>
    </row>
    <row r="393" customFormat="false" ht="14.65" hidden="false" customHeight="false" outlineLevel="0" collapsed="false">
      <c r="A393" s="68"/>
      <c r="B393" s="69"/>
      <c r="C393" s="70"/>
      <c r="D393" s="70" t="s">
        <v>792</v>
      </c>
      <c r="E393" s="74" t="n">
        <v>-27158.42</v>
      </c>
    </row>
    <row r="394" customFormat="false" ht="14.65" hidden="false" customHeight="false" outlineLevel="0" collapsed="false">
      <c r="A394" s="68"/>
      <c r="B394" s="69"/>
      <c r="C394" s="70"/>
      <c r="D394" s="70" t="s">
        <v>861</v>
      </c>
      <c r="E394" s="74" t="n">
        <v>-2594.43</v>
      </c>
    </row>
    <row r="395" customFormat="false" ht="14.65" hidden="false" customHeight="false" outlineLevel="0" collapsed="false">
      <c r="A395" s="68"/>
      <c r="B395" s="69"/>
      <c r="C395" s="70"/>
      <c r="D395" s="70" t="s">
        <v>784</v>
      </c>
      <c r="E395" s="74" t="n">
        <v>-72342.63</v>
      </c>
    </row>
    <row r="396" customFormat="false" ht="14.65" hidden="false" customHeight="false" outlineLevel="0" collapsed="false">
      <c r="A396" s="68"/>
      <c r="B396" s="69"/>
      <c r="C396" s="70"/>
      <c r="D396" s="70" t="s">
        <v>910</v>
      </c>
      <c r="E396" s="74" t="n">
        <v>-99.94</v>
      </c>
    </row>
    <row r="397" customFormat="false" ht="14.65" hidden="false" customHeight="false" outlineLevel="0" collapsed="false">
      <c r="A397" s="68"/>
      <c r="B397" s="69"/>
      <c r="C397" s="70"/>
      <c r="D397" s="70" t="s">
        <v>785</v>
      </c>
      <c r="E397" s="74" t="n">
        <v>-338633.57</v>
      </c>
    </row>
    <row r="398" customFormat="false" ht="14.65" hidden="false" customHeight="false" outlineLevel="0" collapsed="false">
      <c r="A398" s="68"/>
      <c r="B398" s="69"/>
      <c r="C398" s="70"/>
      <c r="D398" s="70" t="s">
        <v>862</v>
      </c>
      <c r="E398" s="74" t="n">
        <v>-1218.14</v>
      </c>
    </row>
    <row r="399" customFormat="false" ht="14.65" hidden="false" customHeight="false" outlineLevel="0" collapsed="false">
      <c r="A399" s="68"/>
      <c r="B399" s="69"/>
      <c r="C399" s="70"/>
      <c r="D399" s="70" t="s">
        <v>911</v>
      </c>
      <c r="E399" s="74" t="n">
        <v>-299.95</v>
      </c>
    </row>
    <row r="400" customFormat="false" ht="14.65" hidden="false" customHeight="false" outlineLevel="0" collapsed="false">
      <c r="A400" s="68"/>
      <c r="B400" s="69"/>
      <c r="C400" s="72" t="s">
        <v>133</v>
      </c>
      <c r="D400" s="72"/>
      <c r="E400" s="73" t="n">
        <v>-226080.78</v>
      </c>
    </row>
    <row r="401" customFormat="false" ht="14.65" hidden="false" customHeight="false" outlineLevel="0" collapsed="false">
      <c r="A401" s="68"/>
      <c r="B401" s="69"/>
      <c r="C401" s="70"/>
      <c r="D401" s="70" t="s">
        <v>893</v>
      </c>
      <c r="E401" s="74" t="n">
        <v>-826.48</v>
      </c>
    </row>
    <row r="402" customFormat="false" ht="14.65" hidden="false" customHeight="false" outlineLevel="0" collapsed="false">
      <c r="A402" s="68"/>
      <c r="B402" s="69"/>
      <c r="C402" s="70"/>
      <c r="D402" s="70" t="s">
        <v>833</v>
      </c>
      <c r="E402" s="74" t="n">
        <v>-369.29</v>
      </c>
    </row>
    <row r="403" customFormat="false" ht="14.65" hidden="false" customHeight="false" outlineLevel="0" collapsed="false">
      <c r="A403" s="68"/>
      <c r="B403" s="69"/>
      <c r="C403" s="70"/>
      <c r="D403" s="70" t="s">
        <v>912</v>
      </c>
      <c r="E403" s="74" t="n">
        <v>-298.4</v>
      </c>
    </row>
    <row r="404" customFormat="false" ht="14.65" hidden="false" customHeight="false" outlineLevel="0" collapsed="false">
      <c r="A404" s="68"/>
      <c r="B404" s="69"/>
      <c r="C404" s="70"/>
      <c r="D404" s="70" t="s">
        <v>834</v>
      </c>
      <c r="E404" s="74" t="n">
        <v>-113.31</v>
      </c>
    </row>
    <row r="405" customFormat="false" ht="14.65" hidden="false" customHeight="false" outlineLevel="0" collapsed="false">
      <c r="A405" s="68"/>
      <c r="B405" s="69"/>
      <c r="C405" s="70"/>
      <c r="D405" s="70" t="s">
        <v>787</v>
      </c>
      <c r="E405" s="74" t="n">
        <v>-219.46</v>
      </c>
    </row>
    <row r="406" customFormat="false" ht="14.65" hidden="false" customHeight="false" outlineLevel="0" collapsed="false">
      <c r="A406" s="68"/>
      <c r="B406" s="69"/>
      <c r="C406" s="70"/>
      <c r="D406" s="70" t="s">
        <v>788</v>
      </c>
      <c r="E406" s="74" t="n">
        <v>-27.09</v>
      </c>
    </row>
    <row r="407" customFormat="false" ht="14.65" hidden="false" customHeight="false" outlineLevel="0" collapsed="false">
      <c r="A407" s="68"/>
      <c r="B407" s="69"/>
      <c r="C407" s="70"/>
      <c r="D407" s="70" t="s">
        <v>789</v>
      </c>
      <c r="E407" s="74" t="n">
        <v>-311.56</v>
      </c>
    </row>
    <row r="408" customFormat="false" ht="14.65" hidden="false" customHeight="false" outlineLevel="0" collapsed="false">
      <c r="A408" s="68"/>
      <c r="B408" s="69"/>
      <c r="C408" s="70"/>
      <c r="D408" s="70" t="s">
        <v>765</v>
      </c>
      <c r="E408" s="74" t="n">
        <v>-67744.44</v>
      </c>
    </row>
    <row r="409" customFormat="false" ht="14.65" hidden="false" customHeight="false" outlineLevel="0" collapsed="false">
      <c r="A409" s="68"/>
      <c r="B409" s="69"/>
      <c r="C409" s="70"/>
      <c r="D409" s="70" t="s">
        <v>836</v>
      </c>
      <c r="E409" s="74" t="n">
        <v>-200.11</v>
      </c>
    </row>
    <row r="410" customFormat="false" ht="14.65" hidden="false" customHeight="false" outlineLevel="0" collapsed="false">
      <c r="A410" s="68"/>
      <c r="B410" s="69"/>
      <c r="C410" s="70"/>
      <c r="D410" s="70" t="s">
        <v>837</v>
      </c>
      <c r="E410" s="74" t="n">
        <v>-739.01</v>
      </c>
    </row>
    <row r="411" customFormat="false" ht="14.65" hidden="false" customHeight="false" outlineLevel="0" collapsed="false">
      <c r="A411" s="68"/>
      <c r="B411" s="69"/>
      <c r="C411" s="70"/>
      <c r="D411" s="70" t="s">
        <v>797</v>
      </c>
      <c r="E411" s="74" t="n">
        <v>-5280</v>
      </c>
    </row>
    <row r="412" customFormat="false" ht="14.65" hidden="false" customHeight="false" outlineLevel="0" collapsed="false">
      <c r="A412" s="68"/>
      <c r="B412" s="69"/>
      <c r="C412" s="70"/>
      <c r="D412" s="70" t="s">
        <v>838</v>
      </c>
      <c r="E412" s="74" t="n">
        <v>-31.23</v>
      </c>
    </row>
    <row r="413" customFormat="false" ht="14.65" hidden="false" customHeight="false" outlineLevel="0" collapsed="false">
      <c r="A413" s="68"/>
      <c r="B413" s="69"/>
      <c r="C413" s="70"/>
      <c r="D413" s="70" t="s">
        <v>839</v>
      </c>
      <c r="E413" s="74" t="n">
        <v>-156.22</v>
      </c>
    </row>
    <row r="414" customFormat="false" ht="14.65" hidden="false" customHeight="false" outlineLevel="0" collapsed="false">
      <c r="A414" s="68"/>
      <c r="B414" s="69"/>
      <c r="C414" s="70"/>
      <c r="D414" s="70" t="s">
        <v>844</v>
      </c>
      <c r="E414" s="74" t="n">
        <v>-463.21</v>
      </c>
    </row>
    <row r="415" customFormat="false" ht="14.65" hidden="false" customHeight="false" outlineLevel="0" collapsed="false">
      <c r="A415" s="68"/>
      <c r="B415" s="69"/>
      <c r="C415" s="70"/>
      <c r="D415" s="70" t="s">
        <v>900</v>
      </c>
      <c r="E415" s="74" t="n">
        <v>-2653.02</v>
      </c>
    </row>
    <row r="416" customFormat="false" ht="14.65" hidden="false" customHeight="false" outlineLevel="0" collapsed="false">
      <c r="A416" s="68"/>
      <c r="B416" s="69"/>
      <c r="C416" s="70"/>
      <c r="D416" s="70" t="s">
        <v>850</v>
      </c>
      <c r="E416" s="74" t="n">
        <v>-1244.43</v>
      </c>
    </row>
    <row r="417" customFormat="false" ht="14.65" hidden="false" customHeight="false" outlineLevel="0" collapsed="false">
      <c r="A417" s="68"/>
      <c r="B417" s="69"/>
      <c r="C417" s="70"/>
      <c r="D417" s="70" t="s">
        <v>774</v>
      </c>
      <c r="E417" s="74" t="n">
        <v>-15313.6</v>
      </c>
    </row>
    <row r="418" customFormat="false" ht="14.65" hidden="false" customHeight="false" outlineLevel="0" collapsed="false">
      <c r="A418" s="68"/>
      <c r="B418" s="69"/>
      <c r="C418" s="70"/>
      <c r="D418" s="70" t="s">
        <v>775</v>
      </c>
      <c r="E418" s="74" t="n">
        <v>-3323.04</v>
      </c>
    </row>
    <row r="419" customFormat="false" ht="14.65" hidden="false" customHeight="false" outlineLevel="0" collapsed="false">
      <c r="A419" s="68"/>
      <c r="B419" s="69"/>
      <c r="C419" s="70"/>
      <c r="D419" s="70" t="s">
        <v>791</v>
      </c>
      <c r="E419" s="74" t="n">
        <v>-1417.35</v>
      </c>
    </row>
    <row r="420" customFormat="false" ht="14.65" hidden="false" customHeight="false" outlineLevel="0" collapsed="false">
      <c r="A420" s="68"/>
      <c r="B420" s="69"/>
      <c r="C420" s="70"/>
      <c r="D420" s="70" t="s">
        <v>777</v>
      </c>
      <c r="E420" s="74" t="n">
        <v>-76990.16</v>
      </c>
    </row>
    <row r="421" customFormat="false" ht="14.65" hidden="false" customHeight="false" outlineLevel="0" collapsed="false">
      <c r="A421" s="68"/>
      <c r="B421" s="69"/>
      <c r="C421" s="70"/>
      <c r="D421" s="70" t="s">
        <v>853</v>
      </c>
      <c r="E421" s="74" t="n">
        <v>-73.2</v>
      </c>
    </row>
    <row r="422" customFormat="false" ht="14.65" hidden="false" customHeight="false" outlineLevel="0" collapsed="false">
      <c r="A422" s="68"/>
      <c r="B422" s="69"/>
      <c r="C422" s="70"/>
      <c r="D422" s="70" t="s">
        <v>778</v>
      </c>
      <c r="E422" s="74" t="n">
        <v>-96.07</v>
      </c>
    </row>
    <row r="423" customFormat="false" ht="14.65" hidden="false" customHeight="false" outlineLevel="0" collapsed="false">
      <c r="A423" s="68"/>
      <c r="B423" s="69"/>
      <c r="C423" s="70"/>
      <c r="D423" s="70" t="s">
        <v>858</v>
      </c>
      <c r="E423" s="74" t="n">
        <v>-100</v>
      </c>
    </row>
    <row r="424" customFormat="false" ht="14.65" hidden="false" customHeight="false" outlineLevel="0" collapsed="false">
      <c r="A424" s="68"/>
      <c r="B424" s="69"/>
      <c r="C424" s="70"/>
      <c r="D424" s="70" t="s">
        <v>783</v>
      </c>
      <c r="E424" s="74" t="n">
        <v>-2241.61</v>
      </c>
    </row>
    <row r="425" customFormat="false" ht="14.65" hidden="false" customHeight="false" outlineLevel="0" collapsed="false">
      <c r="A425" s="68"/>
      <c r="B425" s="69"/>
      <c r="C425" s="70"/>
      <c r="D425" s="70" t="s">
        <v>792</v>
      </c>
      <c r="E425" s="74" t="n">
        <v>-4647.52</v>
      </c>
    </row>
    <row r="426" customFormat="false" ht="14.65" hidden="false" customHeight="false" outlineLevel="0" collapsed="false">
      <c r="A426" s="68"/>
      <c r="B426" s="69"/>
      <c r="C426" s="70"/>
      <c r="D426" s="70" t="s">
        <v>861</v>
      </c>
      <c r="E426" s="74" t="n">
        <v>-43.53</v>
      </c>
    </row>
    <row r="427" customFormat="false" ht="14.65" hidden="false" customHeight="false" outlineLevel="0" collapsed="false">
      <c r="A427" s="68"/>
      <c r="B427" s="69"/>
      <c r="C427" s="70"/>
      <c r="D427" s="70" t="s">
        <v>784</v>
      </c>
      <c r="E427" s="74" t="n">
        <v>-11844.36</v>
      </c>
    </row>
    <row r="428" customFormat="false" ht="14.65" hidden="false" customHeight="false" outlineLevel="0" collapsed="false">
      <c r="A428" s="68"/>
      <c r="B428" s="69"/>
      <c r="C428" s="70"/>
      <c r="D428" s="70" t="s">
        <v>910</v>
      </c>
      <c r="E428" s="74" t="n">
        <v>-187.39</v>
      </c>
    </row>
    <row r="429" customFormat="false" ht="14.65" hidden="false" customHeight="false" outlineLevel="0" collapsed="false">
      <c r="A429" s="68"/>
      <c r="B429" s="69"/>
      <c r="C429" s="70"/>
      <c r="D429" s="70" t="s">
        <v>785</v>
      </c>
      <c r="E429" s="74" t="n">
        <v>-29055.89</v>
      </c>
    </row>
    <row r="430" customFormat="false" ht="14.65" hidden="false" customHeight="false" outlineLevel="0" collapsed="false">
      <c r="A430" s="68"/>
      <c r="B430" s="69"/>
      <c r="C430" s="70"/>
      <c r="D430" s="70" t="s">
        <v>862</v>
      </c>
      <c r="E430" s="74" t="n">
        <v>-69.8</v>
      </c>
    </row>
    <row r="431" customFormat="false" ht="14.65" hidden="true" customHeight="false" outlineLevel="0" collapsed="false">
      <c r="A431" s="75" t="s">
        <v>913</v>
      </c>
      <c r="B431" s="76"/>
      <c r="C431" s="77"/>
      <c r="D431" s="77"/>
      <c r="E431" s="78" t="n">
        <v>13098439.16</v>
      </c>
    </row>
  </sheetData>
  <printOptions headings="false" gridLines="false" gridLinesSet="true" horizontalCentered="true" verticalCentered="false"/>
  <pageMargins left="0.39375" right="0.39375" top="0.63125" bottom="0.63125" header="0.39375" footer="0.39375"/>
  <pageSetup paperSize="9" scale="115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>&amp;C&amp;Kffffff&amp;A</oddHeader>
    <oddFooter>&amp;C&amp;KffffffPágina &amp;P</oddFooter>
    <firstHeader>&amp;C&amp;Kffffff&amp;A</firstHeader>
    <firstFooter>&amp;R&amp;KffffffPágina &amp;P de 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7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L15" activeCellId="0" sqref="L15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79" width="2.41"/>
    <col collapsed="false" customWidth="true" hidden="false" outlineLevel="0" max="2" min="2" style="79" width="5.75"/>
    <col collapsed="false" customWidth="true" hidden="false" outlineLevel="0" max="3" min="3" style="79" width="10.38"/>
    <col collapsed="false" customWidth="true" hidden="false" outlineLevel="0" max="4" min="4" style="0" width="14.65"/>
    <col collapsed="false" customWidth="true" hidden="false" outlineLevel="0" max="5" min="5" style="0" width="36.06"/>
    <col collapsed="false" customWidth="true" hidden="false" outlineLevel="0" max="6" min="6" style="0" width="15.11"/>
  </cols>
  <sheetData>
    <row r="1" customFormat="false" ht="14.65" hidden="true" customHeight="false" outlineLevel="0" collapsed="false">
      <c r="A1" s="62" t="s">
        <v>1</v>
      </c>
      <c r="B1" s="62" t="s">
        <v>681</v>
      </c>
      <c r="C1" s="62" t="s">
        <v>5</v>
      </c>
      <c r="D1" s="63" t="s">
        <v>6</v>
      </c>
      <c r="E1" s="63" t="s">
        <v>680</v>
      </c>
      <c r="F1" s="64" t="s">
        <v>747</v>
      </c>
    </row>
    <row r="2" customFormat="false" ht="14.65" hidden="false" customHeight="false" outlineLevel="0" collapsed="false">
      <c r="A2" s="69" t="s">
        <v>11</v>
      </c>
      <c r="B2" s="69"/>
      <c r="C2" s="69"/>
      <c r="D2" s="70"/>
      <c r="E2" s="70"/>
      <c r="F2" s="71"/>
    </row>
    <row r="3" customFormat="false" ht="14.65" hidden="false" customHeight="false" outlineLevel="0" collapsed="false">
      <c r="A3" s="69"/>
      <c r="B3" s="66" t="n">
        <v>9005</v>
      </c>
      <c r="C3" s="66"/>
      <c r="D3" s="66"/>
      <c r="E3" s="66"/>
      <c r="F3" s="80" t="n">
        <v>8390023.68</v>
      </c>
    </row>
    <row r="4" customFormat="false" ht="14.65" hidden="false" customHeight="false" outlineLevel="0" collapsed="false">
      <c r="A4" s="69"/>
      <c r="B4" s="69"/>
      <c r="C4" s="69" t="s">
        <v>14</v>
      </c>
      <c r="D4" s="70"/>
      <c r="E4" s="70"/>
      <c r="F4" s="71"/>
    </row>
    <row r="5" customFormat="false" ht="14.65" hidden="false" customHeight="false" outlineLevel="0" collapsed="false">
      <c r="A5" s="69"/>
      <c r="B5" s="69"/>
      <c r="C5" s="69"/>
      <c r="D5" s="81" t="s">
        <v>15</v>
      </c>
      <c r="E5" s="81"/>
      <c r="F5" s="82" t="n">
        <v>4296016.11</v>
      </c>
    </row>
    <row r="6" customFormat="false" ht="14.65" hidden="false" customHeight="false" outlineLevel="0" collapsed="false">
      <c r="A6" s="69"/>
      <c r="B6" s="69"/>
      <c r="C6" s="69"/>
      <c r="D6" s="70"/>
      <c r="E6" s="70" t="s">
        <v>873</v>
      </c>
      <c r="F6" s="74" t="n">
        <v>24054.28</v>
      </c>
    </row>
    <row r="7" customFormat="false" ht="14.65" hidden="false" customHeight="false" outlineLevel="0" collapsed="false">
      <c r="A7" s="69"/>
      <c r="B7" s="69"/>
      <c r="C7" s="69"/>
      <c r="D7" s="70"/>
      <c r="E7" s="70" t="s">
        <v>753</v>
      </c>
      <c r="F7" s="74" t="n">
        <v>1146.5</v>
      </c>
    </row>
    <row r="8" customFormat="false" ht="14.65" hidden="false" customHeight="false" outlineLevel="0" collapsed="false">
      <c r="A8" s="69"/>
      <c r="B8" s="69"/>
      <c r="C8" s="69"/>
      <c r="D8" s="70"/>
      <c r="E8" s="70" t="s">
        <v>754</v>
      </c>
      <c r="F8" s="74" t="n">
        <v>152726.09</v>
      </c>
    </row>
    <row r="9" customFormat="false" ht="14.65" hidden="false" customHeight="false" outlineLevel="0" collapsed="false">
      <c r="A9" s="69"/>
      <c r="B9" s="69"/>
      <c r="C9" s="69"/>
      <c r="D9" s="70"/>
      <c r="E9" s="70" t="s">
        <v>755</v>
      </c>
      <c r="F9" s="74" t="n">
        <v>4116203.3</v>
      </c>
    </row>
    <row r="10" customFormat="false" ht="14.65" hidden="false" customHeight="false" outlineLevel="0" collapsed="false">
      <c r="A10" s="69"/>
      <c r="B10" s="69"/>
      <c r="C10" s="69"/>
      <c r="D10" s="70"/>
      <c r="E10" s="70" t="s">
        <v>819</v>
      </c>
      <c r="F10" s="74" t="n">
        <v>1885.94</v>
      </c>
    </row>
    <row r="11" customFormat="false" ht="14.65" hidden="false" customHeight="false" outlineLevel="0" collapsed="false">
      <c r="A11" s="69"/>
      <c r="B11" s="69"/>
      <c r="C11" s="69"/>
      <c r="D11" s="81" t="s">
        <v>46</v>
      </c>
      <c r="E11" s="81"/>
      <c r="F11" s="82" t="n">
        <v>321276.8</v>
      </c>
    </row>
    <row r="12" customFormat="false" ht="14.65" hidden="false" customHeight="false" outlineLevel="0" collapsed="false">
      <c r="A12" s="69"/>
      <c r="B12" s="69"/>
      <c r="C12" s="69"/>
      <c r="D12" s="70"/>
      <c r="E12" s="70" t="s">
        <v>803</v>
      </c>
      <c r="F12" s="74" t="n">
        <v>3905.39</v>
      </c>
    </row>
    <row r="13" customFormat="false" ht="14.65" hidden="false" customHeight="false" outlineLevel="0" collapsed="false">
      <c r="A13" s="69"/>
      <c r="B13" s="69"/>
      <c r="C13" s="69"/>
      <c r="D13" s="70"/>
      <c r="E13" s="70" t="s">
        <v>874</v>
      </c>
      <c r="F13" s="74" t="n">
        <v>1240.28</v>
      </c>
    </row>
    <row r="14" customFormat="false" ht="14.65" hidden="false" customHeight="false" outlineLevel="0" collapsed="false">
      <c r="A14" s="69"/>
      <c r="B14" s="69"/>
      <c r="C14" s="69"/>
      <c r="D14" s="70"/>
      <c r="E14" s="70" t="s">
        <v>752</v>
      </c>
      <c r="F14" s="74" t="n">
        <v>57.62</v>
      </c>
    </row>
    <row r="15" customFormat="false" ht="14.65" hidden="false" customHeight="false" outlineLevel="0" collapsed="false">
      <c r="A15" s="69"/>
      <c r="B15" s="69"/>
      <c r="C15" s="69"/>
      <c r="D15" s="70"/>
      <c r="E15" s="70" t="s">
        <v>816</v>
      </c>
      <c r="F15" s="74" t="n">
        <v>89930.56</v>
      </c>
    </row>
    <row r="16" customFormat="false" ht="14.65" hidden="false" customHeight="false" outlineLevel="0" collapsed="false">
      <c r="A16" s="69"/>
      <c r="B16" s="69"/>
      <c r="C16" s="69"/>
      <c r="D16" s="70"/>
      <c r="E16" s="70" t="s">
        <v>880</v>
      </c>
      <c r="F16" s="74" t="n">
        <v>4281.16</v>
      </c>
    </row>
    <row r="17" customFormat="false" ht="14.65" hidden="false" customHeight="false" outlineLevel="0" collapsed="false">
      <c r="A17" s="69"/>
      <c r="B17" s="69"/>
      <c r="C17" s="69"/>
      <c r="D17" s="70"/>
      <c r="E17" s="70" t="s">
        <v>758</v>
      </c>
      <c r="F17" s="74" t="n">
        <v>220656.11</v>
      </c>
    </row>
    <row r="18" customFormat="false" ht="14.65" hidden="false" customHeight="false" outlineLevel="0" collapsed="false">
      <c r="A18" s="69"/>
      <c r="B18" s="69"/>
      <c r="C18" s="69"/>
      <c r="D18" s="70"/>
      <c r="E18" s="70" t="s">
        <v>889</v>
      </c>
      <c r="F18" s="74" t="n">
        <v>1205.68</v>
      </c>
    </row>
    <row r="19" customFormat="false" ht="14.65" hidden="false" customHeight="false" outlineLevel="0" collapsed="false">
      <c r="A19" s="69"/>
      <c r="B19" s="69"/>
      <c r="C19" s="69"/>
      <c r="D19" s="81" t="s">
        <v>78</v>
      </c>
      <c r="E19" s="81"/>
      <c r="F19" s="82" t="n">
        <v>84139.13</v>
      </c>
    </row>
    <row r="20" customFormat="false" ht="14.65" hidden="false" customHeight="false" outlineLevel="0" collapsed="false">
      <c r="A20" s="69"/>
      <c r="B20" s="69"/>
      <c r="C20" s="69"/>
      <c r="D20" s="70"/>
      <c r="E20" s="70" t="s">
        <v>864</v>
      </c>
      <c r="F20" s="74" t="n">
        <v>54.15</v>
      </c>
    </row>
    <row r="21" customFormat="false" ht="14.65" hidden="false" customHeight="false" outlineLevel="0" collapsed="false">
      <c r="A21" s="69"/>
      <c r="B21" s="69"/>
      <c r="C21" s="69"/>
      <c r="D21" s="70"/>
      <c r="E21" s="70" t="s">
        <v>749</v>
      </c>
      <c r="F21" s="74" t="n">
        <v>44930.71</v>
      </c>
    </row>
    <row r="22" customFormat="false" ht="14.65" hidden="false" customHeight="false" outlineLevel="0" collapsed="false">
      <c r="A22" s="69"/>
      <c r="B22" s="69"/>
      <c r="C22" s="69"/>
      <c r="D22" s="70"/>
      <c r="E22" s="70" t="s">
        <v>800</v>
      </c>
      <c r="F22" s="74" t="n">
        <v>19731.24</v>
      </c>
    </row>
    <row r="23" customFormat="false" ht="14.65" hidden="false" customHeight="false" outlineLevel="0" collapsed="false">
      <c r="A23" s="69"/>
      <c r="B23" s="69"/>
      <c r="C23" s="69"/>
      <c r="D23" s="70"/>
      <c r="E23" s="70" t="s">
        <v>793</v>
      </c>
      <c r="F23" s="74" t="n">
        <v>48.34</v>
      </c>
    </row>
    <row r="24" customFormat="false" ht="14.65" hidden="false" customHeight="false" outlineLevel="0" collapsed="false">
      <c r="A24" s="69"/>
      <c r="B24" s="69"/>
      <c r="C24" s="69"/>
      <c r="D24" s="70"/>
      <c r="E24" s="70" t="s">
        <v>751</v>
      </c>
      <c r="F24" s="74" t="n">
        <v>1836.97</v>
      </c>
    </row>
    <row r="25" customFormat="false" ht="14.65" hidden="false" customHeight="false" outlineLevel="0" collapsed="false">
      <c r="A25" s="69"/>
      <c r="B25" s="69"/>
      <c r="C25" s="69"/>
      <c r="D25" s="70"/>
      <c r="E25" s="70" t="s">
        <v>757</v>
      </c>
      <c r="F25" s="74" t="n">
        <v>17537.72</v>
      </c>
    </row>
    <row r="26" customFormat="false" ht="14.65" hidden="false" customHeight="false" outlineLevel="0" collapsed="false">
      <c r="A26" s="69"/>
      <c r="B26" s="69"/>
      <c r="C26" s="69"/>
      <c r="D26" s="81" t="s">
        <v>26</v>
      </c>
      <c r="E26" s="81"/>
      <c r="F26" s="82" t="n">
        <v>1431147.39</v>
      </c>
    </row>
    <row r="27" customFormat="false" ht="14.65" hidden="false" customHeight="false" outlineLevel="0" collapsed="false">
      <c r="A27" s="69"/>
      <c r="B27" s="69"/>
      <c r="C27" s="69"/>
      <c r="D27" s="70"/>
      <c r="E27" s="70" t="s">
        <v>865</v>
      </c>
      <c r="F27" s="74" t="n">
        <v>34500</v>
      </c>
    </row>
    <row r="28" customFormat="false" ht="14.65" hidden="false" customHeight="false" outlineLevel="0" collapsed="false">
      <c r="A28" s="69"/>
      <c r="B28" s="69"/>
      <c r="C28" s="69"/>
      <c r="D28" s="70"/>
      <c r="E28" s="70" t="s">
        <v>802</v>
      </c>
      <c r="F28" s="74" t="n">
        <v>176.22</v>
      </c>
    </row>
    <row r="29" customFormat="false" ht="14.65" hidden="false" customHeight="false" outlineLevel="0" collapsed="false">
      <c r="A29" s="69"/>
      <c r="B29" s="69"/>
      <c r="C29" s="69"/>
      <c r="D29" s="70"/>
      <c r="E29" s="70" t="s">
        <v>868</v>
      </c>
      <c r="F29" s="74" t="n">
        <v>460</v>
      </c>
    </row>
    <row r="30" customFormat="false" ht="14.65" hidden="false" customHeight="false" outlineLevel="0" collapsed="false">
      <c r="A30" s="69"/>
      <c r="B30" s="69"/>
      <c r="C30" s="69"/>
      <c r="D30" s="70"/>
      <c r="E30" s="70" t="s">
        <v>806</v>
      </c>
      <c r="F30" s="74" t="n">
        <v>33021.78</v>
      </c>
    </row>
    <row r="31" customFormat="false" ht="14.65" hidden="false" customHeight="false" outlineLevel="0" collapsed="false">
      <c r="A31" s="69"/>
      <c r="B31" s="69"/>
      <c r="C31" s="69"/>
      <c r="D31" s="70"/>
      <c r="E31" s="70" t="s">
        <v>876</v>
      </c>
      <c r="F31" s="74" t="n">
        <v>1350</v>
      </c>
    </row>
    <row r="32" customFormat="false" ht="14.65" hidden="false" customHeight="false" outlineLevel="0" collapsed="false">
      <c r="A32" s="69"/>
      <c r="B32" s="69"/>
      <c r="C32" s="69"/>
      <c r="D32" s="70"/>
      <c r="E32" s="70" t="s">
        <v>815</v>
      </c>
      <c r="F32" s="74" t="n">
        <v>12900</v>
      </c>
    </row>
    <row r="33" customFormat="false" ht="14.65" hidden="false" customHeight="false" outlineLevel="0" collapsed="false">
      <c r="A33" s="69"/>
      <c r="B33" s="69"/>
      <c r="C33" s="69"/>
      <c r="D33" s="70"/>
      <c r="E33" s="70" t="s">
        <v>877</v>
      </c>
      <c r="F33" s="74" t="n">
        <v>2376.9</v>
      </c>
    </row>
    <row r="34" customFormat="false" ht="14.65" hidden="false" customHeight="false" outlineLevel="0" collapsed="false">
      <c r="A34" s="69"/>
      <c r="B34" s="69"/>
      <c r="C34" s="69"/>
      <c r="D34" s="70"/>
      <c r="E34" s="70" t="s">
        <v>878</v>
      </c>
      <c r="F34" s="74" t="n">
        <v>335145.52</v>
      </c>
    </row>
    <row r="35" customFormat="false" ht="14.65" hidden="false" customHeight="false" outlineLevel="0" collapsed="false">
      <c r="A35" s="69"/>
      <c r="B35" s="69"/>
      <c r="C35" s="69"/>
      <c r="D35" s="70"/>
      <c r="E35" s="70" t="s">
        <v>879</v>
      </c>
      <c r="F35" s="74" t="n">
        <v>79257.75</v>
      </c>
    </row>
    <row r="36" customFormat="false" ht="14.65" hidden="false" customHeight="false" outlineLevel="0" collapsed="false">
      <c r="A36" s="69"/>
      <c r="B36" s="69"/>
      <c r="C36" s="69"/>
      <c r="D36" s="70"/>
      <c r="E36" s="70" t="s">
        <v>881</v>
      </c>
      <c r="F36" s="74" t="n">
        <v>168.16</v>
      </c>
    </row>
    <row r="37" customFormat="false" ht="14.65" hidden="false" customHeight="false" outlineLevel="0" collapsed="false">
      <c r="A37" s="69"/>
      <c r="B37" s="69"/>
      <c r="C37" s="69"/>
      <c r="D37" s="70"/>
      <c r="E37" s="70" t="s">
        <v>883</v>
      </c>
      <c r="F37" s="74" t="n">
        <v>2156.07</v>
      </c>
    </row>
    <row r="38" customFormat="false" ht="14.65" hidden="false" customHeight="false" outlineLevel="0" collapsed="false">
      <c r="A38" s="69"/>
      <c r="B38" s="69"/>
      <c r="C38" s="69"/>
      <c r="D38" s="70"/>
      <c r="E38" s="70" t="s">
        <v>884</v>
      </c>
      <c r="F38" s="74" t="n">
        <v>6439.19</v>
      </c>
    </row>
    <row r="39" customFormat="false" ht="14.65" hidden="false" customHeight="false" outlineLevel="0" collapsed="false">
      <c r="A39" s="69"/>
      <c r="B39" s="69"/>
      <c r="C39" s="69"/>
      <c r="D39" s="70"/>
      <c r="E39" s="70" t="s">
        <v>885</v>
      </c>
      <c r="F39" s="74" t="n">
        <v>2066.9</v>
      </c>
    </row>
    <row r="40" customFormat="false" ht="14.65" hidden="false" customHeight="false" outlineLevel="0" collapsed="false">
      <c r="A40" s="69"/>
      <c r="B40" s="69"/>
      <c r="C40" s="69"/>
      <c r="D40" s="70"/>
      <c r="E40" s="70" t="s">
        <v>822</v>
      </c>
      <c r="F40" s="74" t="n">
        <v>676.29</v>
      </c>
    </row>
    <row r="41" customFormat="false" ht="14.65" hidden="false" customHeight="false" outlineLevel="0" collapsed="false">
      <c r="A41" s="69"/>
      <c r="B41" s="69"/>
      <c r="C41" s="69"/>
      <c r="D41" s="70"/>
      <c r="E41" s="70" t="s">
        <v>886</v>
      </c>
      <c r="F41" s="74" t="n">
        <v>3180.5</v>
      </c>
    </row>
    <row r="42" customFormat="false" ht="14.65" hidden="false" customHeight="false" outlineLevel="0" collapsed="false">
      <c r="A42" s="69"/>
      <c r="B42" s="69"/>
      <c r="C42" s="69"/>
      <c r="D42" s="70"/>
      <c r="E42" s="70" t="s">
        <v>887</v>
      </c>
      <c r="F42" s="74" t="n">
        <v>820363.9</v>
      </c>
    </row>
    <row r="43" customFormat="false" ht="14.65" hidden="false" customHeight="false" outlineLevel="0" collapsed="false">
      <c r="A43" s="69"/>
      <c r="B43" s="69"/>
      <c r="C43" s="69"/>
      <c r="D43" s="70"/>
      <c r="E43" s="70" t="s">
        <v>888</v>
      </c>
      <c r="F43" s="74" t="n">
        <v>43140</v>
      </c>
    </row>
    <row r="44" customFormat="false" ht="14.65" hidden="false" customHeight="false" outlineLevel="0" collapsed="false">
      <c r="A44" s="69"/>
      <c r="B44" s="69"/>
      <c r="C44" s="69"/>
      <c r="D44" s="70"/>
      <c r="E44" s="70" t="s">
        <v>890</v>
      </c>
      <c r="F44" s="74" t="n">
        <v>2375.26</v>
      </c>
    </row>
    <row r="45" customFormat="false" ht="14.65" hidden="false" customHeight="false" outlineLevel="0" collapsed="false">
      <c r="A45" s="69"/>
      <c r="B45" s="69"/>
      <c r="C45" s="69"/>
      <c r="D45" s="70"/>
      <c r="E45" s="70" t="s">
        <v>796</v>
      </c>
      <c r="F45" s="74" t="n">
        <v>2202</v>
      </c>
    </row>
    <row r="46" customFormat="false" ht="14.65" hidden="false" customHeight="false" outlineLevel="0" collapsed="false">
      <c r="A46" s="69"/>
      <c r="B46" s="69"/>
      <c r="C46" s="69"/>
      <c r="D46" s="70"/>
      <c r="E46" s="70" t="s">
        <v>891</v>
      </c>
      <c r="F46" s="74" t="n">
        <v>32526.18</v>
      </c>
    </row>
    <row r="47" customFormat="false" ht="14.65" hidden="false" customHeight="false" outlineLevel="0" collapsed="false">
      <c r="A47" s="69"/>
      <c r="B47" s="69"/>
      <c r="C47" s="69"/>
      <c r="D47" s="70"/>
      <c r="E47" s="70" t="s">
        <v>828</v>
      </c>
      <c r="F47" s="74" t="n">
        <v>8318.1</v>
      </c>
    </row>
    <row r="48" customFormat="false" ht="14.65" hidden="false" customHeight="false" outlineLevel="0" collapsed="false">
      <c r="A48" s="69"/>
      <c r="B48" s="69"/>
      <c r="C48" s="69"/>
      <c r="D48" s="70"/>
      <c r="E48" s="70" t="s">
        <v>829</v>
      </c>
      <c r="F48" s="74" t="n">
        <v>6963.27</v>
      </c>
    </row>
    <row r="49" customFormat="false" ht="14.65" hidden="false" customHeight="false" outlineLevel="0" collapsed="false">
      <c r="A49" s="69"/>
      <c r="B49" s="69"/>
      <c r="C49" s="69"/>
      <c r="D49" s="70"/>
      <c r="E49" s="70" t="s">
        <v>760</v>
      </c>
      <c r="F49" s="74" t="n">
        <v>1383.4</v>
      </c>
    </row>
    <row r="50" customFormat="false" ht="14.65" hidden="false" customHeight="false" outlineLevel="0" collapsed="false">
      <c r="A50" s="69"/>
      <c r="B50" s="69"/>
      <c r="C50" s="69"/>
      <c r="D50" s="81" t="s">
        <v>73</v>
      </c>
      <c r="E50" s="81"/>
      <c r="F50" s="82" t="n">
        <v>30308.2</v>
      </c>
    </row>
    <row r="51" customFormat="false" ht="14.65" hidden="false" customHeight="false" outlineLevel="0" collapsed="false">
      <c r="A51" s="69"/>
      <c r="B51" s="69"/>
      <c r="C51" s="69"/>
      <c r="D51" s="70"/>
      <c r="E51" s="70" t="s">
        <v>808</v>
      </c>
      <c r="F51" s="74" t="n">
        <v>10476.05</v>
      </c>
    </row>
    <row r="52" customFormat="false" ht="14.65" hidden="false" customHeight="false" outlineLevel="0" collapsed="false">
      <c r="A52" s="69"/>
      <c r="B52" s="69"/>
      <c r="C52" s="69"/>
      <c r="D52" s="70"/>
      <c r="E52" s="70" t="s">
        <v>882</v>
      </c>
      <c r="F52" s="74" t="n">
        <v>12153.02</v>
      </c>
    </row>
    <row r="53" customFormat="false" ht="14.65" hidden="false" customHeight="false" outlineLevel="0" collapsed="false">
      <c r="A53" s="69"/>
      <c r="B53" s="69"/>
      <c r="C53" s="69"/>
      <c r="D53" s="70"/>
      <c r="E53" s="70" t="s">
        <v>820</v>
      </c>
      <c r="F53" s="74" t="n">
        <v>158.31</v>
      </c>
    </row>
    <row r="54" customFormat="false" ht="14.65" hidden="false" customHeight="false" outlineLevel="0" collapsed="false">
      <c r="A54" s="69"/>
      <c r="B54" s="69"/>
      <c r="C54" s="69"/>
      <c r="D54" s="70"/>
      <c r="E54" s="70" t="s">
        <v>821</v>
      </c>
      <c r="F54" s="74" t="n">
        <v>639.5</v>
      </c>
    </row>
    <row r="55" customFormat="false" ht="14.65" hidden="false" customHeight="false" outlineLevel="0" collapsed="false">
      <c r="A55" s="69"/>
      <c r="B55" s="69"/>
      <c r="C55" s="69"/>
      <c r="D55" s="70"/>
      <c r="E55" s="70" t="s">
        <v>823</v>
      </c>
      <c r="F55" s="74" t="n">
        <v>6881.32</v>
      </c>
    </row>
    <row r="56" customFormat="false" ht="14.65" hidden="false" customHeight="false" outlineLevel="0" collapsed="false">
      <c r="A56" s="69"/>
      <c r="B56" s="69"/>
      <c r="C56" s="69"/>
      <c r="D56" s="81" t="s">
        <v>167</v>
      </c>
      <c r="E56" s="81"/>
      <c r="F56" s="82" t="n">
        <v>489765.55</v>
      </c>
    </row>
    <row r="57" customFormat="false" ht="14.65" hidden="false" customHeight="false" outlineLevel="0" collapsed="false">
      <c r="A57" s="69"/>
      <c r="B57" s="69"/>
      <c r="C57" s="69"/>
      <c r="D57" s="70"/>
      <c r="E57" s="70" t="s">
        <v>748</v>
      </c>
      <c r="F57" s="74" t="n">
        <v>449870.14</v>
      </c>
    </row>
    <row r="58" customFormat="false" ht="14.65" hidden="false" customHeight="false" outlineLevel="0" collapsed="false">
      <c r="A58" s="69"/>
      <c r="B58" s="69"/>
      <c r="C58" s="69"/>
      <c r="D58" s="70"/>
      <c r="E58" s="70" t="s">
        <v>866</v>
      </c>
      <c r="F58" s="74" t="n">
        <v>143.64</v>
      </c>
    </row>
    <row r="59" customFormat="false" ht="14.65" hidden="false" customHeight="false" outlineLevel="0" collapsed="false">
      <c r="A59" s="69"/>
      <c r="B59" s="69"/>
      <c r="C59" s="69"/>
      <c r="D59" s="70"/>
      <c r="E59" s="70" t="s">
        <v>750</v>
      </c>
      <c r="F59" s="74" t="n">
        <v>31573.27</v>
      </c>
    </row>
    <row r="60" customFormat="false" ht="14.65" hidden="false" customHeight="false" outlineLevel="0" collapsed="false">
      <c r="A60" s="69"/>
      <c r="B60" s="69"/>
      <c r="C60" s="69"/>
      <c r="D60" s="70"/>
      <c r="E60" s="70" t="s">
        <v>794</v>
      </c>
      <c r="F60" s="74" t="n">
        <v>8178.5</v>
      </c>
    </row>
    <row r="61" customFormat="false" ht="14.65" hidden="false" customHeight="false" outlineLevel="0" collapsed="false">
      <c r="A61" s="69"/>
      <c r="B61" s="69"/>
      <c r="C61" s="69"/>
      <c r="D61" s="81" t="s">
        <v>41</v>
      </c>
      <c r="E61" s="81"/>
      <c r="F61" s="82" t="n">
        <v>527243.97</v>
      </c>
    </row>
    <row r="62" customFormat="false" ht="14.65" hidden="false" customHeight="false" outlineLevel="0" collapsed="false">
      <c r="A62" s="69"/>
      <c r="B62" s="69"/>
      <c r="C62" s="69"/>
      <c r="D62" s="70"/>
      <c r="E62" s="70" t="s">
        <v>801</v>
      </c>
      <c r="F62" s="74" t="n">
        <v>157.98</v>
      </c>
    </row>
    <row r="63" customFormat="false" ht="14.65" hidden="false" customHeight="false" outlineLevel="0" collapsed="false">
      <c r="A63" s="69"/>
      <c r="B63" s="69"/>
      <c r="C63" s="69"/>
      <c r="D63" s="70"/>
      <c r="E63" s="70" t="s">
        <v>867</v>
      </c>
      <c r="F63" s="74" t="n">
        <v>551.94</v>
      </c>
    </row>
    <row r="64" customFormat="false" ht="14.65" hidden="false" customHeight="false" outlineLevel="0" collapsed="false">
      <c r="A64" s="69"/>
      <c r="B64" s="69"/>
      <c r="C64" s="69"/>
      <c r="D64" s="70"/>
      <c r="E64" s="70" t="s">
        <v>805</v>
      </c>
      <c r="F64" s="74" t="n">
        <v>4879.69</v>
      </c>
    </row>
    <row r="65" customFormat="false" ht="14.65" hidden="false" customHeight="false" outlineLevel="0" collapsed="false">
      <c r="A65" s="69"/>
      <c r="B65" s="69"/>
      <c r="C65" s="69"/>
      <c r="D65" s="70"/>
      <c r="E65" s="70" t="s">
        <v>870</v>
      </c>
      <c r="F65" s="74" t="n">
        <v>502153.54</v>
      </c>
    </row>
    <row r="66" customFormat="false" ht="14.65" hidden="false" customHeight="false" outlineLevel="0" collapsed="false">
      <c r="A66" s="69"/>
      <c r="B66" s="69"/>
      <c r="C66" s="69"/>
      <c r="D66" s="70"/>
      <c r="E66" s="70" t="s">
        <v>871</v>
      </c>
      <c r="F66" s="74" t="n">
        <v>2570.59</v>
      </c>
    </row>
    <row r="67" customFormat="false" ht="14.65" hidden="false" customHeight="false" outlineLevel="0" collapsed="false">
      <c r="A67" s="69"/>
      <c r="B67" s="69"/>
      <c r="C67" s="69"/>
      <c r="D67" s="70"/>
      <c r="E67" s="70" t="s">
        <v>809</v>
      </c>
      <c r="F67" s="74" t="n">
        <v>4701.73</v>
      </c>
    </row>
    <row r="68" customFormat="false" ht="14.65" hidden="false" customHeight="false" outlineLevel="0" collapsed="false">
      <c r="A68" s="69"/>
      <c r="B68" s="69"/>
      <c r="C68" s="69"/>
      <c r="D68" s="70"/>
      <c r="E68" s="70" t="s">
        <v>872</v>
      </c>
      <c r="F68" s="74" t="n">
        <v>2880</v>
      </c>
    </row>
    <row r="69" customFormat="false" ht="14.65" hidden="false" customHeight="false" outlineLevel="0" collapsed="false">
      <c r="A69" s="69"/>
      <c r="B69" s="69"/>
      <c r="C69" s="69"/>
      <c r="D69" s="70"/>
      <c r="E69" s="70" t="s">
        <v>814</v>
      </c>
      <c r="F69" s="74" t="n">
        <v>9100</v>
      </c>
    </row>
    <row r="70" customFormat="false" ht="14.65" hidden="false" customHeight="false" outlineLevel="0" collapsed="false">
      <c r="A70" s="69"/>
      <c r="B70" s="69"/>
      <c r="C70" s="69"/>
      <c r="D70" s="70"/>
      <c r="E70" s="70" t="s">
        <v>824</v>
      </c>
      <c r="F70" s="74" t="n">
        <v>248.5</v>
      </c>
    </row>
    <row r="71" customFormat="false" ht="14.65" hidden="false" customHeight="false" outlineLevel="0" collapsed="false">
      <c r="A71" s="69"/>
      <c r="B71" s="69"/>
      <c r="C71" s="69" t="s">
        <v>131</v>
      </c>
      <c r="D71" s="70"/>
      <c r="E71" s="70"/>
      <c r="F71" s="71"/>
    </row>
    <row r="72" customFormat="false" ht="14.65" hidden="false" customHeight="false" outlineLevel="0" collapsed="false">
      <c r="A72" s="69"/>
      <c r="B72" s="69"/>
      <c r="C72" s="69"/>
      <c r="D72" s="81" t="s">
        <v>132</v>
      </c>
      <c r="E72" s="81"/>
      <c r="F72" s="82" t="n">
        <v>1081785.92</v>
      </c>
    </row>
    <row r="73" customFormat="false" ht="14.65" hidden="false" customHeight="false" outlineLevel="0" collapsed="false">
      <c r="A73" s="69"/>
      <c r="B73" s="69"/>
      <c r="C73" s="69"/>
      <c r="D73" s="70"/>
      <c r="E73" s="70" t="s">
        <v>754</v>
      </c>
      <c r="F73" s="74" t="n">
        <v>18073.19</v>
      </c>
    </row>
    <row r="74" customFormat="false" ht="14.65" hidden="false" customHeight="false" outlineLevel="0" collapsed="false">
      <c r="A74" s="69"/>
      <c r="B74" s="69"/>
      <c r="C74" s="69"/>
      <c r="D74" s="70"/>
      <c r="E74" s="70" t="s">
        <v>762</v>
      </c>
      <c r="F74" s="74" t="n">
        <v>1047822.32</v>
      </c>
    </row>
    <row r="75" customFormat="false" ht="14.65" hidden="false" customHeight="false" outlineLevel="0" collapsed="false">
      <c r="A75" s="69"/>
      <c r="B75" s="69"/>
      <c r="C75" s="69"/>
      <c r="D75" s="70"/>
      <c r="E75" s="70" t="s">
        <v>763</v>
      </c>
      <c r="F75" s="74" t="n">
        <v>15758.79</v>
      </c>
    </row>
    <row r="76" customFormat="false" ht="14.65" hidden="false" customHeight="false" outlineLevel="0" collapsed="false">
      <c r="A76" s="69"/>
      <c r="B76" s="69"/>
      <c r="C76" s="69"/>
      <c r="D76" s="70"/>
      <c r="E76" s="70" t="s">
        <v>892</v>
      </c>
      <c r="F76" s="74" t="n">
        <v>131.62</v>
      </c>
    </row>
    <row r="77" customFormat="false" ht="14.65" hidden="false" customHeight="false" outlineLevel="0" collapsed="false">
      <c r="A77" s="69"/>
      <c r="B77" s="69"/>
      <c r="C77" s="69"/>
      <c r="D77" s="81" t="s">
        <v>541</v>
      </c>
      <c r="E77" s="81"/>
      <c r="F77" s="82" t="n">
        <v>97918.2</v>
      </c>
    </row>
    <row r="78" customFormat="false" ht="14.65" hidden="false" customHeight="false" outlineLevel="0" collapsed="false">
      <c r="A78" s="69"/>
      <c r="B78" s="69"/>
      <c r="C78" s="69"/>
      <c r="D78" s="70"/>
      <c r="E78" s="70" t="s">
        <v>879</v>
      </c>
      <c r="F78" s="74" t="n">
        <v>63406.2</v>
      </c>
    </row>
    <row r="79" customFormat="false" ht="14.65" hidden="false" customHeight="false" outlineLevel="0" collapsed="false">
      <c r="A79" s="69"/>
      <c r="B79" s="69"/>
      <c r="C79" s="69"/>
      <c r="D79" s="70"/>
      <c r="E79" s="70" t="s">
        <v>888</v>
      </c>
      <c r="F79" s="74" t="n">
        <v>34512</v>
      </c>
    </row>
    <row r="80" customFormat="false" ht="14.65" hidden="false" customHeight="false" outlineLevel="0" collapsed="false">
      <c r="A80" s="69"/>
      <c r="B80" s="69"/>
      <c r="C80" s="69"/>
      <c r="D80" s="81" t="s">
        <v>544</v>
      </c>
      <c r="E80" s="81"/>
      <c r="F80" s="82" t="n">
        <v>17116.72</v>
      </c>
    </row>
    <row r="81" customFormat="false" ht="14.65" hidden="false" customHeight="false" outlineLevel="0" collapsed="false">
      <c r="A81" s="69"/>
      <c r="B81" s="69"/>
      <c r="C81" s="69"/>
      <c r="D81" s="70"/>
      <c r="E81" s="70" t="s">
        <v>870</v>
      </c>
      <c r="F81" s="74" t="n">
        <v>17116.72</v>
      </c>
    </row>
    <row r="82" customFormat="false" ht="14.65" hidden="false" customHeight="false" outlineLevel="0" collapsed="false">
      <c r="A82" s="69"/>
      <c r="B82" s="69"/>
      <c r="C82" s="69" t="s">
        <v>57</v>
      </c>
      <c r="D82" s="70"/>
      <c r="E82" s="70"/>
      <c r="F82" s="71"/>
    </row>
    <row r="83" customFormat="false" ht="14.65" hidden="false" customHeight="false" outlineLevel="0" collapsed="false">
      <c r="A83" s="69"/>
      <c r="B83" s="69"/>
      <c r="C83" s="69"/>
      <c r="D83" s="81" t="s">
        <v>241</v>
      </c>
      <c r="E83" s="81"/>
      <c r="F83" s="82" t="n">
        <v>13305.69</v>
      </c>
    </row>
    <row r="84" customFormat="false" ht="14.65" hidden="false" customHeight="false" outlineLevel="0" collapsed="false">
      <c r="A84" s="69"/>
      <c r="B84" s="69"/>
      <c r="C84" s="69"/>
      <c r="D84" s="70"/>
      <c r="E84" s="70" t="s">
        <v>875</v>
      </c>
      <c r="F84" s="74" t="n">
        <v>13305.69</v>
      </c>
    </row>
    <row r="85" customFormat="false" ht="14.65" hidden="false" customHeight="false" outlineLevel="0" collapsed="false">
      <c r="A85" s="69"/>
      <c r="B85" s="66" t="n">
        <v>9007</v>
      </c>
      <c r="C85" s="66"/>
      <c r="D85" s="66"/>
      <c r="E85" s="66"/>
      <c r="F85" s="80" t="n">
        <v>7663324.5</v>
      </c>
    </row>
    <row r="86" customFormat="false" ht="14.65" hidden="false" customHeight="false" outlineLevel="0" collapsed="false">
      <c r="A86" s="69"/>
      <c r="B86" s="69"/>
      <c r="C86" s="69" t="s">
        <v>14</v>
      </c>
      <c r="D86" s="70"/>
      <c r="E86" s="70"/>
      <c r="F86" s="71"/>
    </row>
    <row r="87" customFormat="false" ht="14.65" hidden="false" customHeight="false" outlineLevel="0" collapsed="false">
      <c r="A87" s="69"/>
      <c r="B87" s="69"/>
      <c r="C87" s="69"/>
      <c r="D87" s="81" t="s">
        <v>15</v>
      </c>
      <c r="E87" s="81"/>
      <c r="F87" s="82" t="n">
        <v>5900759.41</v>
      </c>
    </row>
    <row r="88" customFormat="false" ht="14.65" hidden="false" customHeight="false" outlineLevel="0" collapsed="false">
      <c r="A88" s="69"/>
      <c r="B88" s="69"/>
      <c r="C88" s="69"/>
      <c r="D88" s="70"/>
      <c r="E88" s="70" t="s">
        <v>811</v>
      </c>
      <c r="F88" s="74" t="n">
        <v>61765.11</v>
      </c>
    </row>
    <row r="89" customFormat="false" ht="14.65" hidden="false" customHeight="false" outlineLevel="0" collapsed="false">
      <c r="A89" s="69"/>
      <c r="B89" s="69"/>
      <c r="C89" s="69"/>
      <c r="D89" s="70"/>
      <c r="E89" s="70" t="s">
        <v>753</v>
      </c>
      <c r="F89" s="74" t="n">
        <v>1173.44</v>
      </c>
    </row>
    <row r="90" customFormat="false" ht="14.65" hidden="false" customHeight="false" outlineLevel="0" collapsed="false">
      <c r="A90" s="69"/>
      <c r="B90" s="69"/>
      <c r="C90" s="69"/>
      <c r="D90" s="70"/>
      <c r="E90" s="70" t="s">
        <v>754</v>
      </c>
      <c r="F90" s="74" t="n">
        <v>50437.22</v>
      </c>
    </row>
    <row r="91" customFormat="false" ht="14.65" hidden="false" customHeight="false" outlineLevel="0" collapsed="false">
      <c r="A91" s="69"/>
      <c r="B91" s="69"/>
      <c r="C91" s="69"/>
      <c r="D91" s="70"/>
      <c r="E91" s="70" t="s">
        <v>755</v>
      </c>
      <c r="F91" s="74" t="n">
        <v>5763518.48</v>
      </c>
    </row>
    <row r="92" customFormat="false" ht="14.65" hidden="false" customHeight="false" outlineLevel="0" collapsed="false">
      <c r="A92" s="69"/>
      <c r="B92" s="69"/>
      <c r="C92" s="69"/>
      <c r="D92" s="70"/>
      <c r="E92" s="70" t="s">
        <v>818</v>
      </c>
      <c r="F92" s="74" t="n">
        <v>23816.1</v>
      </c>
    </row>
    <row r="93" customFormat="false" ht="14.65" hidden="false" customHeight="false" outlineLevel="0" collapsed="false">
      <c r="A93" s="69"/>
      <c r="B93" s="69"/>
      <c r="C93" s="69"/>
      <c r="D93" s="70"/>
      <c r="E93" s="70" t="s">
        <v>819</v>
      </c>
      <c r="F93" s="74" t="n">
        <v>49.06</v>
      </c>
    </row>
    <row r="94" customFormat="false" ht="14.65" hidden="false" customHeight="false" outlineLevel="0" collapsed="false">
      <c r="A94" s="69"/>
      <c r="B94" s="69"/>
      <c r="C94" s="69"/>
      <c r="D94" s="81" t="s">
        <v>46</v>
      </c>
      <c r="E94" s="81"/>
      <c r="F94" s="82" t="n">
        <v>104580.79</v>
      </c>
    </row>
    <row r="95" customFormat="false" ht="14.65" hidden="false" customHeight="false" outlineLevel="0" collapsed="false">
      <c r="A95" s="69"/>
      <c r="B95" s="69"/>
      <c r="C95" s="69"/>
      <c r="D95" s="70"/>
      <c r="E95" s="70" t="s">
        <v>803</v>
      </c>
      <c r="F95" s="74" t="n">
        <v>1707.08</v>
      </c>
    </row>
    <row r="96" customFormat="false" ht="14.65" hidden="false" customHeight="false" outlineLevel="0" collapsed="false">
      <c r="A96" s="69"/>
      <c r="B96" s="69"/>
      <c r="C96" s="69"/>
      <c r="D96" s="70"/>
      <c r="E96" s="70" t="s">
        <v>752</v>
      </c>
      <c r="F96" s="74" t="n">
        <v>0.13</v>
      </c>
    </row>
    <row r="97" customFormat="false" ht="14.65" hidden="false" customHeight="false" outlineLevel="0" collapsed="false">
      <c r="A97" s="69"/>
      <c r="B97" s="69"/>
      <c r="C97" s="69"/>
      <c r="D97" s="70"/>
      <c r="E97" s="70" t="s">
        <v>816</v>
      </c>
      <c r="F97" s="74" t="n">
        <v>835.08</v>
      </c>
    </row>
    <row r="98" customFormat="false" ht="14.65" hidden="false" customHeight="false" outlineLevel="0" collapsed="false">
      <c r="A98" s="69"/>
      <c r="B98" s="69"/>
      <c r="C98" s="69"/>
      <c r="D98" s="70"/>
      <c r="E98" s="70" t="s">
        <v>758</v>
      </c>
      <c r="F98" s="74" t="n">
        <v>102038.5</v>
      </c>
    </row>
    <row r="99" customFormat="false" ht="14.65" hidden="false" customHeight="false" outlineLevel="0" collapsed="false">
      <c r="A99" s="69"/>
      <c r="B99" s="69"/>
      <c r="C99" s="69"/>
      <c r="D99" s="81" t="s">
        <v>78</v>
      </c>
      <c r="E99" s="81"/>
      <c r="F99" s="82" t="n">
        <v>18302.66</v>
      </c>
    </row>
    <row r="100" customFormat="false" ht="14.65" hidden="false" customHeight="false" outlineLevel="0" collapsed="false">
      <c r="A100" s="69"/>
      <c r="B100" s="69"/>
      <c r="C100" s="69"/>
      <c r="D100" s="70"/>
      <c r="E100" s="70" t="s">
        <v>749</v>
      </c>
      <c r="F100" s="74" t="n">
        <v>2824.86</v>
      </c>
    </row>
    <row r="101" customFormat="false" ht="14.65" hidden="false" customHeight="false" outlineLevel="0" collapsed="false">
      <c r="A101" s="69"/>
      <c r="B101" s="69"/>
      <c r="C101" s="69"/>
      <c r="D101" s="70"/>
      <c r="E101" s="70" t="s">
        <v>800</v>
      </c>
      <c r="F101" s="74" t="n">
        <v>1336.98</v>
      </c>
    </row>
    <row r="102" customFormat="false" ht="14.65" hidden="false" customHeight="false" outlineLevel="0" collapsed="false">
      <c r="A102" s="69"/>
      <c r="B102" s="69"/>
      <c r="C102" s="69"/>
      <c r="D102" s="70"/>
      <c r="E102" s="70" t="s">
        <v>751</v>
      </c>
      <c r="F102" s="74" t="n">
        <v>4618.96</v>
      </c>
    </row>
    <row r="103" customFormat="false" ht="14.65" hidden="false" customHeight="false" outlineLevel="0" collapsed="false">
      <c r="A103" s="69"/>
      <c r="B103" s="69"/>
      <c r="C103" s="69"/>
      <c r="D103" s="70"/>
      <c r="E103" s="70" t="s">
        <v>817</v>
      </c>
      <c r="F103" s="74" t="n">
        <v>68.91</v>
      </c>
    </row>
    <row r="104" customFormat="false" ht="14.65" hidden="false" customHeight="false" outlineLevel="0" collapsed="false">
      <c r="A104" s="69"/>
      <c r="B104" s="69"/>
      <c r="C104" s="69"/>
      <c r="D104" s="70"/>
      <c r="E104" s="70" t="s">
        <v>757</v>
      </c>
      <c r="F104" s="74" t="n">
        <v>9452.95</v>
      </c>
    </row>
    <row r="105" customFormat="false" ht="14.65" hidden="false" customHeight="false" outlineLevel="0" collapsed="false">
      <c r="A105" s="69"/>
      <c r="B105" s="69"/>
      <c r="C105" s="69"/>
      <c r="D105" s="81" t="s">
        <v>26</v>
      </c>
      <c r="E105" s="81"/>
      <c r="F105" s="82" t="n">
        <v>36312.68</v>
      </c>
    </row>
    <row r="106" customFormat="false" ht="14.65" hidden="false" customHeight="false" outlineLevel="0" collapsed="false">
      <c r="A106" s="69"/>
      <c r="B106" s="69"/>
      <c r="C106" s="69"/>
      <c r="D106" s="70"/>
      <c r="E106" s="70" t="s">
        <v>798</v>
      </c>
      <c r="F106" s="74" t="n">
        <v>23426.95</v>
      </c>
    </row>
    <row r="107" customFormat="false" ht="14.65" hidden="false" customHeight="false" outlineLevel="0" collapsed="false">
      <c r="A107" s="69"/>
      <c r="B107" s="69"/>
      <c r="C107" s="69"/>
      <c r="D107" s="70"/>
      <c r="E107" s="70" t="s">
        <v>802</v>
      </c>
      <c r="F107" s="74" t="n">
        <v>14.16</v>
      </c>
    </row>
    <row r="108" customFormat="false" ht="14.65" hidden="false" customHeight="false" outlineLevel="0" collapsed="false">
      <c r="A108" s="69"/>
      <c r="B108" s="69"/>
      <c r="C108" s="69"/>
      <c r="D108" s="70"/>
      <c r="E108" s="70" t="s">
        <v>806</v>
      </c>
      <c r="F108" s="74" t="n">
        <v>3361.2</v>
      </c>
    </row>
    <row r="109" customFormat="false" ht="14.65" hidden="false" customHeight="false" outlineLevel="0" collapsed="false">
      <c r="A109" s="69"/>
      <c r="B109" s="69"/>
      <c r="C109" s="69"/>
      <c r="D109" s="70"/>
      <c r="E109" s="70" t="s">
        <v>815</v>
      </c>
      <c r="F109" s="74" t="n">
        <v>1290</v>
      </c>
    </row>
    <row r="110" customFormat="false" ht="14.65" hidden="false" customHeight="false" outlineLevel="0" collapsed="false">
      <c r="A110" s="69"/>
      <c r="B110" s="69"/>
      <c r="C110" s="69"/>
      <c r="D110" s="70"/>
      <c r="E110" s="70" t="s">
        <v>822</v>
      </c>
      <c r="F110" s="74" t="n">
        <v>48.34</v>
      </c>
    </row>
    <row r="111" customFormat="false" ht="14.65" hidden="false" customHeight="false" outlineLevel="0" collapsed="false">
      <c r="A111" s="69"/>
      <c r="B111" s="69"/>
      <c r="C111" s="69"/>
      <c r="D111" s="70"/>
      <c r="E111" s="70" t="s">
        <v>825</v>
      </c>
      <c r="F111" s="74" t="n">
        <v>4725</v>
      </c>
    </row>
    <row r="112" customFormat="false" ht="14.65" hidden="false" customHeight="false" outlineLevel="0" collapsed="false">
      <c r="A112" s="69"/>
      <c r="B112" s="69"/>
      <c r="C112" s="69"/>
      <c r="D112" s="70"/>
      <c r="E112" s="70" t="s">
        <v>828</v>
      </c>
      <c r="F112" s="74" t="n">
        <v>850</v>
      </c>
    </row>
    <row r="113" customFormat="false" ht="14.65" hidden="false" customHeight="false" outlineLevel="0" collapsed="false">
      <c r="A113" s="69"/>
      <c r="B113" s="69"/>
      <c r="C113" s="69"/>
      <c r="D113" s="70"/>
      <c r="E113" s="70" t="s">
        <v>829</v>
      </c>
      <c r="F113" s="74" t="n">
        <v>2597.03</v>
      </c>
    </row>
    <row r="114" customFormat="false" ht="14.65" hidden="false" customHeight="false" outlineLevel="0" collapsed="false">
      <c r="A114" s="69"/>
      <c r="B114" s="69"/>
      <c r="C114" s="69"/>
      <c r="D114" s="81" t="s">
        <v>73</v>
      </c>
      <c r="E114" s="81"/>
      <c r="F114" s="82" t="n">
        <v>20333.29</v>
      </c>
    </row>
    <row r="115" customFormat="false" ht="14.65" hidden="false" customHeight="false" outlineLevel="0" collapsed="false">
      <c r="A115" s="69"/>
      <c r="B115" s="69"/>
      <c r="C115" s="69"/>
      <c r="D115" s="70"/>
      <c r="E115" s="70" t="s">
        <v>808</v>
      </c>
      <c r="F115" s="74" t="n">
        <v>5036.69</v>
      </c>
    </row>
    <row r="116" customFormat="false" ht="14.65" hidden="false" customHeight="false" outlineLevel="0" collapsed="false">
      <c r="A116" s="69"/>
      <c r="B116" s="69"/>
      <c r="C116" s="69"/>
      <c r="D116" s="70"/>
      <c r="E116" s="70" t="s">
        <v>820</v>
      </c>
      <c r="F116" s="74" t="n">
        <v>99.73</v>
      </c>
    </row>
    <row r="117" customFormat="false" ht="14.65" hidden="false" customHeight="false" outlineLevel="0" collapsed="false">
      <c r="A117" s="69"/>
      <c r="B117" s="69"/>
      <c r="C117" s="69"/>
      <c r="D117" s="70"/>
      <c r="E117" s="70" t="s">
        <v>821</v>
      </c>
      <c r="F117" s="74" t="n">
        <v>166.61</v>
      </c>
    </row>
    <row r="118" customFormat="false" ht="14.65" hidden="false" customHeight="false" outlineLevel="0" collapsed="false">
      <c r="A118" s="69"/>
      <c r="B118" s="69"/>
      <c r="C118" s="69"/>
      <c r="D118" s="70"/>
      <c r="E118" s="70" t="s">
        <v>823</v>
      </c>
      <c r="F118" s="74" t="n">
        <v>2430.26</v>
      </c>
    </row>
    <row r="119" customFormat="false" ht="14.65" hidden="false" customHeight="false" outlineLevel="0" collapsed="false">
      <c r="A119" s="69"/>
      <c r="B119" s="69"/>
      <c r="C119" s="69"/>
      <c r="D119" s="70"/>
      <c r="E119" s="70" t="s">
        <v>826</v>
      </c>
      <c r="F119" s="74" t="n">
        <v>11200</v>
      </c>
    </row>
    <row r="120" customFormat="false" ht="14.65" hidden="false" customHeight="false" outlineLevel="0" collapsed="false">
      <c r="A120" s="69"/>
      <c r="B120" s="69"/>
      <c r="C120" s="69"/>
      <c r="D120" s="70"/>
      <c r="E120" s="70" t="s">
        <v>830</v>
      </c>
      <c r="F120" s="74" t="n">
        <v>1400</v>
      </c>
    </row>
    <row r="121" customFormat="false" ht="14.65" hidden="false" customHeight="false" outlineLevel="0" collapsed="false">
      <c r="A121" s="69"/>
      <c r="B121" s="69"/>
      <c r="C121" s="69"/>
      <c r="D121" s="81" t="s">
        <v>167</v>
      </c>
      <c r="E121" s="81"/>
      <c r="F121" s="82" t="n">
        <v>1227831.34</v>
      </c>
    </row>
    <row r="122" customFormat="false" ht="14.65" hidden="false" customHeight="false" outlineLevel="0" collapsed="false">
      <c r="A122" s="69"/>
      <c r="B122" s="69"/>
      <c r="C122" s="69"/>
      <c r="D122" s="70"/>
      <c r="E122" s="70" t="s">
        <v>748</v>
      </c>
      <c r="F122" s="74" t="n">
        <v>1081798.9</v>
      </c>
    </row>
    <row r="123" customFormat="false" ht="14.65" hidden="false" customHeight="false" outlineLevel="0" collapsed="false">
      <c r="A123" s="69"/>
      <c r="B123" s="69"/>
      <c r="C123" s="69"/>
      <c r="D123" s="70"/>
      <c r="E123" s="70" t="s">
        <v>750</v>
      </c>
      <c r="F123" s="74" t="n">
        <v>100579.28</v>
      </c>
    </row>
    <row r="124" customFormat="false" ht="14.65" hidden="false" customHeight="false" outlineLevel="0" collapsed="false">
      <c r="A124" s="69"/>
      <c r="B124" s="69"/>
      <c r="C124" s="69"/>
      <c r="D124" s="70"/>
      <c r="E124" s="70" t="s">
        <v>794</v>
      </c>
      <c r="F124" s="74" t="n">
        <v>45333.12</v>
      </c>
    </row>
    <row r="125" customFormat="false" ht="14.65" hidden="false" customHeight="false" outlineLevel="0" collapsed="false">
      <c r="A125" s="69"/>
      <c r="B125" s="69"/>
      <c r="C125" s="69"/>
      <c r="D125" s="70"/>
      <c r="E125" s="70" t="s">
        <v>827</v>
      </c>
      <c r="F125" s="74" t="n">
        <v>120.04</v>
      </c>
    </row>
    <row r="126" customFormat="false" ht="14.65" hidden="false" customHeight="false" outlineLevel="0" collapsed="false">
      <c r="A126" s="69"/>
      <c r="B126" s="69"/>
      <c r="C126" s="69"/>
      <c r="D126" s="81" t="s">
        <v>249</v>
      </c>
      <c r="E126" s="81"/>
      <c r="F126" s="82" t="n">
        <v>2640</v>
      </c>
    </row>
    <row r="127" customFormat="false" ht="14.65" hidden="false" customHeight="false" outlineLevel="0" collapsed="false">
      <c r="A127" s="69"/>
      <c r="B127" s="69"/>
      <c r="C127" s="69"/>
      <c r="D127" s="70"/>
      <c r="E127" s="70" t="s">
        <v>812</v>
      </c>
      <c r="F127" s="74" t="n">
        <v>2640</v>
      </c>
    </row>
    <row r="128" customFormat="false" ht="14.65" hidden="false" customHeight="false" outlineLevel="0" collapsed="false">
      <c r="A128" s="69"/>
      <c r="B128" s="69"/>
      <c r="C128" s="69"/>
      <c r="D128" s="81" t="s">
        <v>41</v>
      </c>
      <c r="E128" s="81"/>
      <c r="F128" s="82" t="n">
        <v>59550.39</v>
      </c>
    </row>
    <row r="129" customFormat="false" ht="14.65" hidden="false" customHeight="false" outlineLevel="0" collapsed="false">
      <c r="A129" s="69"/>
      <c r="B129" s="69"/>
      <c r="C129" s="69"/>
      <c r="D129" s="70"/>
      <c r="E129" s="70" t="s">
        <v>799</v>
      </c>
      <c r="F129" s="74" t="n">
        <v>990</v>
      </c>
    </row>
    <row r="130" customFormat="false" ht="14.65" hidden="false" customHeight="false" outlineLevel="0" collapsed="false">
      <c r="A130" s="69"/>
      <c r="B130" s="69"/>
      <c r="C130" s="69"/>
      <c r="D130" s="70"/>
      <c r="E130" s="70" t="s">
        <v>801</v>
      </c>
      <c r="F130" s="74" t="n">
        <v>81.22</v>
      </c>
    </row>
    <row r="131" customFormat="false" ht="14.65" hidden="false" customHeight="false" outlineLevel="0" collapsed="false">
      <c r="A131" s="69"/>
      <c r="B131" s="69"/>
      <c r="C131" s="69"/>
      <c r="D131" s="70"/>
      <c r="E131" s="70" t="s">
        <v>804</v>
      </c>
      <c r="F131" s="74" t="n">
        <v>10759.78</v>
      </c>
    </row>
    <row r="132" customFormat="false" ht="14.65" hidden="false" customHeight="false" outlineLevel="0" collapsed="false">
      <c r="A132" s="69"/>
      <c r="B132" s="69"/>
      <c r="C132" s="69"/>
      <c r="D132" s="70"/>
      <c r="E132" s="70" t="s">
        <v>805</v>
      </c>
      <c r="F132" s="74" t="n">
        <v>3688.35</v>
      </c>
    </row>
    <row r="133" customFormat="false" ht="14.65" hidden="false" customHeight="false" outlineLevel="0" collapsed="false">
      <c r="A133" s="69"/>
      <c r="B133" s="69"/>
      <c r="C133" s="69"/>
      <c r="D133" s="70"/>
      <c r="E133" s="70" t="s">
        <v>807</v>
      </c>
      <c r="F133" s="74" t="n">
        <v>11755.1</v>
      </c>
    </row>
    <row r="134" customFormat="false" ht="14.65" hidden="false" customHeight="false" outlineLevel="0" collapsed="false">
      <c r="A134" s="69"/>
      <c r="B134" s="69"/>
      <c r="C134" s="69"/>
      <c r="D134" s="70"/>
      <c r="E134" s="70" t="s">
        <v>809</v>
      </c>
      <c r="F134" s="74" t="n">
        <v>1651.72</v>
      </c>
    </row>
    <row r="135" customFormat="false" ht="14.65" hidden="false" customHeight="false" outlineLevel="0" collapsed="false">
      <c r="A135" s="69"/>
      <c r="B135" s="69"/>
      <c r="C135" s="69"/>
      <c r="D135" s="70"/>
      <c r="E135" s="70" t="s">
        <v>814</v>
      </c>
      <c r="F135" s="74" t="n">
        <v>18900</v>
      </c>
    </row>
    <row r="136" customFormat="false" ht="14.65" hidden="false" customHeight="false" outlineLevel="0" collapsed="false">
      <c r="A136" s="69"/>
      <c r="B136" s="69"/>
      <c r="C136" s="69"/>
      <c r="D136" s="70"/>
      <c r="E136" s="70" t="s">
        <v>824</v>
      </c>
      <c r="F136" s="74" t="n">
        <v>11724.22</v>
      </c>
    </row>
    <row r="137" customFormat="false" ht="14.65" hidden="false" customHeight="false" outlineLevel="0" collapsed="false">
      <c r="A137" s="69"/>
      <c r="B137" s="69"/>
      <c r="C137" s="69" t="s">
        <v>131</v>
      </c>
      <c r="D137" s="70"/>
      <c r="E137" s="70"/>
      <c r="F137" s="71"/>
    </row>
    <row r="138" customFormat="false" ht="14.65" hidden="false" customHeight="false" outlineLevel="0" collapsed="false">
      <c r="A138" s="69"/>
      <c r="B138" s="69"/>
      <c r="C138" s="69"/>
      <c r="D138" s="81" t="s">
        <v>132</v>
      </c>
      <c r="E138" s="81"/>
      <c r="F138" s="82" t="n">
        <v>293013.94</v>
      </c>
    </row>
    <row r="139" customFormat="false" ht="14.65" hidden="false" customHeight="false" outlineLevel="0" collapsed="false">
      <c r="A139" s="69"/>
      <c r="B139" s="69"/>
      <c r="C139" s="69"/>
      <c r="D139" s="70"/>
      <c r="E139" s="70" t="s">
        <v>754</v>
      </c>
      <c r="F139" s="74" t="n">
        <v>3230.44</v>
      </c>
    </row>
    <row r="140" customFormat="false" ht="14.65" hidden="false" customHeight="false" outlineLevel="0" collapsed="false">
      <c r="A140" s="69"/>
      <c r="B140" s="69"/>
      <c r="C140" s="69"/>
      <c r="D140" s="70"/>
      <c r="E140" s="70" t="s">
        <v>762</v>
      </c>
      <c r="F140" s="74" t="n">
        <v>289783.5</v>
      </c>
    </row>
    <row r="141" customFormat="false" ht="14.65" hidden="false" customHeight="false" outlineLevel="0" collapsed="false">
      <c r="A141" s="69"/>
      <c r="B141" s="66" t="n">
        <v>9008</v>
      </c>
      <c r="C141" s="66"/>
      <c r="D141" s="66"/>
      <c r="E141" s="66"/>
      <c r="F141" s="80" t="n">
        <v>172352.82</v>
      </c>
    </row>
    <row r="142" customFormat="false" ht="14.65" hidden="false" customHeight="false" outlineLevel="0" collapsed="false">
      <c r="A142" s="69"/>
      <c r="B142" s="69"/>
      <c r="C142" s="69" t="s">
        <v>14</v>
      </c>
      <c r="D142" s="70"/>
      <c r="E142" s="70"/>
      <c r="F142" s="71"/>
    </row>
    <row r="143" customFormat="false" ht="14.65" hidden="false" customHeight="false" outlineLevel="0" collapsed="false">
      <c r="A143" s="69"/>
      <c r="B143" s="69"/>
      <c r="C143" s="69"/>
      <c r="D143" s="81" t="s">
        <v>15</v>
      </c>
      <c r="E143" s="81"/>
      <c r="F143" s="82" t="n">
        <v>80285.32</v>
      </c>
    </row>
    <row r="144" customFormat="false" ht="14.65" hidden="false" customHeight="false" outlineLevel="0" collapsed="false">
      <c r="A144" s="69"/>
      <c r="B144" s="69"/>
      <c r="C144" s="69"/>
      <c r="D144" s="70"/>
      <c r="E144" s="70" t="s">
        <v>754</v>
      </c>
      <c r="F144" s="74" t="n">
        <v>1497.77</v>
      </c>
    </row>
    <row r="145" customFormat="false" ht="14.65" hidden="false" customHeight="false" outlineLevel="0" collapsed="false">
      <c r="A145" s="69"/>
      <c r="B145" s="69"/>
      <c r="C145" s="69"/>
      <c r="D145" s="70"/>
      <c r="E145" s="70" t="s">
        <v>755</v>
      </c>
      <c r="F145" s="74" t="n">
        <v>78787.55</v>
      </c>
    </row>
    <row r="146" customFormat="false" ht="14.65" hidden="false" customHeight="false" outlineLevel="0" collapsed="false">
      <c r="A146" s="69"/>
      <c r="B146" s="69"/>
      <c r="C146" s="69"/>
      <c r="D146" s="81" t="s">
        <v>46</v>
      </c>
      <c r="E146" s="81"/>
      <c r="F146" s="82" t="n">
        <v>35376.82</v>
      </c>
    </row>
    <row r="147" customFormat="false" ht="14.65" hidden="false" customHeight="false" outlineLevel="0" collapsed="false">
      <c r="A147" s="69"/>
      <c r="B147" s="69"/>
      <c r="C147" s="69"/>
      <c r="D147" s="70"/>
      <c r="E147" s="70" t="s">
        <v>758</v>
      </c>
      <c r="F147" s="74" t="n">
        <v>35376.82</v>
      </c>
    </row>
    <row r="148" customFormat="false" ht="14.65" hidden="false" customHeight="false" outlineLevel="0" collapsed="false">
      <c r="A148" s="69"/>
      <c r="B148" s="69"/>
      <c r="C148" s="69"/>
      <c r="D148" s="81" t="s">
        <v>78</v>
      </c>
      <c r="E148" s="81"/>
      <c r="F148" s="82" t="n">
        <v>138.18</v>
      </c>
    </row>
    <row r="149" customFormat="false" ht="14.65" hidden="false" customHeight="false" outlineLevel="0" collapsed="false">
      <c r="A149" s="69"/>
      <c r="B149" s="69"/>
      <c r="C149" s="69"/>
      <c r="D149" s="70"/>
      <c r="E149" s="70" t="s">
        <v>793</v>
      </c>
      <c r="F149" s="74" t="n">
        <v>138.18</v>
      </c>
    </row>
    <row r="150" customFormat="false" ht="14.65" hidden="false" customHeight="false" outlineLevel="0" collapsed="false">
      <c r="A150" s="69"/>
      <c r="B150" s="69"/>
      <c r="C150" s="69"/>
      <c r="D150" s="81" t="s">
        <v>26</v>
      </c>
      <c r="E150" s="81"/>
      <c r="F150" s="82" t="n">
        <v>10319.2</v>
      </c>
    </row>
    <row r="151" customFormat="false" ht="14.65" hidden="false" customHeight="false" outlineLevel="0" collapsed="false">
      <c r="A151" s="69"/>
      <c r="B151" s="69"/>
      <c r="C151" s="69"/>
      <c r="D151" s="70"/>
      <c r="E151" s="70" t="s">
        <v>795</v>
      </c>
      <c r="F151" s="74" t="n">
        <v>9585.2</v>
      </c>
    </row>
    <row r="152" customFormat="false" ht="14.65" hidden="false" customHeight="false" outlineLevel="0" collapsed="false">
      <c r="A152" s="69"/>
      <c r="B152" s="69"/>
      <c r="C152" s="69"/>
      <c r="D152" s="70"/>
      <c r="E152" s="70" t="s">
        <v>796</v>
      </c>
      <c r="F152" s="74" t="n">
        <v>734</v>
      </c>
    </row>
    <row r="153" customFormat="false" ht="14.65" hidden="false" customHeight="false" outlineLevel="0" collapsed="false">
      <c r="A153" s="69"/>
      <c r="B153" s="69"/>
      <c r="C153" s="69"/>
      <c r="D153" s="81" t="s">
        <v>167</v>
      </c>
      <c r="E153" s="81"/>
      <c r="F153" s="82" t="n">
        <v>29006.29</v>
      </c>
    </row>
    <row r="154" customFormat="false" ht="14.65" hidden="false" customHeight="false" outlineLevel="0" collapsed="false">
      <c r="A154" s="69"/>
      <c r="B154" s="69"/>
      <c r="C154" s="69"/>
      <c r="D154" s="70"/>
      <c r="E154" s="70" t="s">
        <v>748</v>
      </c>
      <c r="F154" s="74" t="n">
        <v>25681.63</v>
      </c>
    </row>
    <row r="155" customFormat="false" ht="14.65" hidden="false" customHeight="false" outlineLevel="0" collapsed="false">
      <c r="A155" s="69"/>
      <c r="B155" s="69"/>
      <c r="C155" s="69"/>
      <c r="D155" s="70"/>
      <c r="E155" s="70" t="s">
        <v>750</v>
      </c>
      <c r="F155" s="74" t="n">
        <v>2379.89</v>
      </c>
    </row>
    <row r="156" customFormat="false" ht="14.65" hidden="false" customHeight="false" outlineLevel="0" collapsed="false">
      <c r="A156" s="69"/>
      <c r="B156" s="69"/>
      <c r="C156" s="69"/>
      <c r="D156" s="70"/>
      <c r="E156" s="70" t="s">
        <v>794</v>
      </c>
      <c r="F156" s="74" t="n">
        <v>944.77</v>
      </c>
    </row>
    <row r="157" customFormat="false" ht="14.65" hidden="false" customHeight="false" outlineLevel="0" collapsed="false">
      <c r="A157" s="69"/>
      <c r="B157" s="69"/>
      <c r="C157" s="69" t="s">
        <v>131</v>
      </c>
      <c r="D157" s="70"/>
      <c r="E157" s="70"/>
      <c r="F157" s="71"/>
    </row>
    <row r="158" customFormat="false" ht="14.65" hidden="false" customHeight="false" outlineLevel="0" collapsed="false">
      <c r="A158" s="69"/>
      <c r="B158" s="69"/>
      <c r="C158" s="69"/>
      <c r="D158" s="81" t="s">
        <v>132</v>
      </c>
      <c r="E158" s="81"/>
      <c r="F158" s="82" t="n">
        <v>17227.01</v>
      </c>
    </row>
    <row r="159" customFormat="false" ht="14.65" hidden="false" customHeight="false" outlineLevel="0" collapsed="false">
      <c r="A159" s="69"/>
      <c r="B159" s="69"/>
      <c r="C159" s="69"/>
      <c r="D159" s="70"/>
      <c r="E159" s="70" t="s">
        <v>762</v>
      </c>
      <c r="F159" s="74" t="n">
        <v>17227.01</v>
      </c>
    </row>
    <row r="160" customFormat="false" ht="14.65" hidden="false" customHeight="false" outlineLevel="0" collapsed="false">
      <c r="A160" s="69"/>
      <c r="B160" s="66" t="n">
        <v>9009</v>
      </c>
      <c r="C160" s="66"/>
      <c r="D160" s="66"/>
      <c r="E160" s="66"/>
      <c r="F160" s="80" t="n">
        <v>2856.79</v>
      </c>
    </row>
    <row r="161" customFormat="false" ht="14.65" hidden="false" customHeight="false" outlineLevel="0" collapsed="false">
      <c r="A161" s="69"/>
      <c r="B161" s="69"/>
      <c r="C161" s="69" t="s">
        <v>14</v>
      </c>
      <c r="D161" s="70"/>
      <c r="E161" s="70"/>
      <c r="F161" s="71"/>
    </row>
    <row r="162" customFormat="false" ht="14.65" hidden="false" customHeight="false" outlineLevel="0" collapsed="false">
      <c r="A162" s="69"/>
      <c r="B162" s="69"/>
      <c r="C162" s="69"/>
      <c r="D162" s="81" t="s">
        <v>15</v>
      </c>
      <c r="E162" s="81"/>
      <c r="F162" s="82" t="n">
        <v>2856.79</v>
      </c>
    </row>
    <row r="163" customFormat="false" ht="14.65" hidden="false" customHeight="false" outlineLevel="0" collapsed="false">
      <c r="A163" s="69"/>
      <c r="B163" s="69"/>
      <c r="C163" s="69"/>
      <c r="D163" s="70"/>
      <c r="E163" s="70" t="s">
        <v>754</v>
      </c>
      <c r="F163" s="74" t="n">
        <v>239.01</v>
      </c>
    </row>
    <row r="164" customFormat="false" ht="14.65" hidden="false" customHeight="false" outlineLevel="0" collapsed="false">
      <c r="A164" s="69"/>
      <c r="B164" s="69"/>
      <c r="C164" s="69"/>
      <c r="D164" s="70"/>
      <c r="E164" s="70" t="s">
        <v>755</v>
      </c>
      <c r="F164" s="74" t="n">
        <v>2617.78</v>
      </c>
    </row>
    <row r="165" customFormat="false" ht="14.65" hidden="false" customHeight="false" outlineLevel="0" collapsed="false">
      <c r="A165" s="69"/>
      <c r="B165" s="66" t="n">
        <v>9011</v>
      </c>
      <c r="C165" s="66"/>
      <c r="D165" s="66"/>
      <c r="E165" s="66"/>
      <c r="F165" s="80" t="n">
        <v>3412.56</v>
      </c>
    </row>
    <row r="166" customFormat="false" ht="14.65" hidden="false" customHeight="false" outlineLevel="0" collapsed="false">
      <c r="A166" s="69"/>
      <c r="B166" s="69"/>
      <c r="C166" s="69" t="s">
        <v>14</v>
      </c>
      <c r="D166" s="70"/>
      <c r="E166" s="70"/>
      <c r="F166" s="71"/>
    </row>
    <row r="167" customFormat="false" ht="14.65" hidden="false" customHeight="false" outlineLevel="0" collapsed="false">
      <c r="A167" s="69"/>
      <c r="B167" s="69"/>
      <c r="C167" s="69"/>
      <c r="D167" s="81" t="s">
        <v>15</v>
      </c>
      <c r="E167" s="81"/>
      <c r="F167" s="82" t="n">
        <v>2492.67</v>
      </c>
    </row>
    <row r="168" customFormat="false" ht="14.65" hidden="false" customHeight="false" outlineLevel="0" collapsed="false">
      <c r="A168" s="69"/>
      <c r="B168" s="69"/>
      <c r="C168" s="69"/>
      <c r="D168" s="70"/>
      <c r="E168" s="70" t="s">
        <v>754</v>
      </c>
      <c r="F168" s="74" t="n">
        <v>498.11</v>
      </c>
    </row>
    <row r="169" customFormat="false" ht="14.65" hidden="false" customHeight="false" outlineLevel="0" collapsed="false">
      <c r="A169" s="69"/>
      <c r="B169" s="69"/>
      <c r="C169" s="69"/>
      <c r="D169" s="70"/>
      <c r="E169" s="70" t="s">
        <v>755</v>
      </c>
      <c r="F169" s="74" t="n">
        <v>1994.56</v>
      </c>
    </row>
    <row r="170" customFormat="false" ht="14.65" hidden="false" customHeight="false" outlineLevel="0" collapsed="false">
      <c r="A170" s="69"/>
      <c r="B170" s="69"/>
      <c r="C170" s="69"/>
      <c r="D170" s="81" t="s">
        <v>46</v>
      </c>
      <c r="E170" s="81"/>
      <c r="F170" s="82" t="n">
        <v>475.04</v>
      </c>
    </row>
    <row r="171" customFormat="false" ht="14.65" hidden="false" customHeight="false" outlineLevel="0" collapsed="false">
      <c r="A171" s="69"/>
      <c r="B171" s="69"/>
      <c r="C171" s="69"/>
      <c r="D171" s="70"/>
      <c r="E171" s="70" t="s">
        <v>758</v>
      </c>
      <c r="F171" s="74" t="n">
        <v>475.04</v>
      </c>
    </row>
    <row r="172" customFormat="false" ht="14.65" hidden="false" customHeight="false" outlineLevel="0" collapsed="false">
      <c r="A172" s="69"/>
      <c r="B172" s="69"/>
      <c r="C172" s="69"/>
      <c r="D172" s="81" t="s">
        <v>167</v>
      </c>
      <c r="E172" s="81"/>
      <c r="F172" s="82" t="n">
        <v>444.85</v>
      </c>
    </row>
    <row r="173" customFormat="false" ht="14.65" hidden="false" customHeight="false" outlineLevel="0" collapsed="false">
      <c r="A173" s="69"/>
      <c r="B173" s="69"/>
      <c r="C173" s="69"/>
      <c r="D173" s="70"/>
      <c r="E173" s="70" t="s">
        <v>748</v>
      </c>
      <c r="F173" s="74" t="n">
        <v>329.54</v>
      </c>
    </row>
    <row r="174" customFormat="false" ht="14.65" hidden="false" customHeight="false" outlineLevel="0" collapsed="false">
      <c r="A174" s="69"/>
      <c r="B174" s="69"/>
      <c r="C174" s="69"/>
      <c r="D174" s="70"/>
      <c r="E174" s="70" t="s">
        <v>750</v>
      </c>
      <c r="F174" s="74" t="n">
        <v>58.63</v>
      </c>
    </row>
    <row r="175" customFormat="false" ht="14.65" hidden="false" customHeight="false" outlineLevel="0" collapsed="false">
      <c r="A175" s="69"/>
      <c r="B175" s="69"/>
      <c r="C175" s="69"/>
      <c r="D175" s="70"/>
      <c r="E175" s="70" t="s">
        <v>794</v>
      </c>
      <c r="F175" s="74" t="n">
        <v>56.68</v>
      </c>
    </row>
    <row r="176" customFormat="false" ht="14.65" hidden="false" customHeight="false" outlineLevel="0" collapsed="false">
      <c r="A176" s="69"/>
      <c r="B176" s="66" t="n">
        <v>9013</v>
      </c>
      <c r="C176" s="66"/>
      <c r="D176" s="66"/>
      <c r="E176" s="66"/>
      <c r="F176" s="80" t="n">
        <v>415501.78</v>
      </c>
    </row>
    <row r="177" customFormat="false" ht="14.65" hidden="false" customHeight="false" outlineLevel="0" collapsed="false">
      <c r="A177" s="69"/>
      <c r="B177" s="69"/>
      <c r="C177" s="69" t="s">
        <v>14</v>
      </c>
      <c r="D177" s="70"/>
      <c r="E177" s="70"/>
      <c r="F177" s="71"/>
    </row>
    <row r="178" customFormat="false" ht="14.65" hidden="false" customHeight="false" outlineLevel="0" collapsed="false">
      <c r="A178" s="69"/>
      <c r="B178" s="69"/>
      <c r="C178" s="69"/>
      <c r="D178" s="81" t="s">
        <v>15</v>
      </c>
      <c r="E178" s="81"/>
      <c r="F178" s="82" t="n">
        <v>191068.49</v>
      </c>
    </row>
    <row r="179" customFormat="false" ht="14.65" hidden="false" customHeight="false" outlineLevel="0" collapsed="false">
      <c r="A179" s="69"/>
      <c r="B179" s="69"/>
      <c r="C179" s="69"/>
      <c r="D179" s="70"/>
      <c r="E179" s="70" t="s">
        <v>753</v>
      </c>
      <c r="F179" s="74" t="n">
        <v>1022.29</v>
      </c>
    </row>
    <row r="180" customFormat="false" ht="14.65" hidden="false" customHeight="false" outlineLevel="0" collapsed="false">
      <c r="A180" s="69"/>
      <c r="B180" s="69"/>
      <c r="C180" s="69"/>
      <c r="D180" s="70"/>
      <c r="E180" s="70" t="s">
        <v>754</v>
      </c>
      <c r="F180" s="74" t="n">
        <v>894.77</v>
      </c>
    </row>
    <row r="181" customFormat="false" ht="14.65" hidden="false" customHeight="false" outlineLevel="0" collapsed="false">
      <c r="A181" s="69"/>
      <c r="B181" s="69"/>
      <c r="C181" s="69"/>
      <c r="D181" s="70"/>
      <c r="E181" s="70" t="s">
        <v>755</v>
      </c>
      <c r="F181" s="74" t="n">
        <v>189151.43</v>
      </c>
    </row>
    <row r="182" customFormat="false" ht="14.65" hidden="false" customHeight="false" outlineLevel="0" collapsed="false">
      <c r="A182" s="69"/>
      <c r="B182" s="69"/>
      <c r="C182" s="69"/>
      <c r="D182" s="81" t="s">
        <v>46</v>
      </c>
      <c r="E182" s="81"/>
      <c r="F182" s="82" t="n">
        <v>47065.39</v>
      </c>
    </row>
    <row r="183" customFormat="false" ht="14.65" hidden="false" customHeight="false" outlineLevel="0" collapsed="false">
      <c r="A183" s="69"/>
      <c r="B183" s="69"/>
      <c r="C183" s="69"/>
      <c r="D183" s="70"/>
      <c r="E183" s="70" t="s">
        <v>752</v>
      </c>
      <c r="F183" s="74" t="n">
        <v>0.04</v>
      </c>
    </row>
    <row r="184" customFormat="false" ht="14.65" hidden="false" customHeight="false" outlineLevel="0" collapsed="false">
      <c r="A184" s="69"/>
      <c r="B184" s="69"/>
      <c r="C184" s="69"/>
      <c r="D184" s="70"/>
      <c r="E184" s="70" t="s">
        <v>756</v>
      </c>
      <c r="F184" s="74" t="n">
        <v>31049.06</v>
      </c>
    </row>
    <row r="185" customFormat="false" ht="14.65" hidden="false" customHeight="false" outlineLevel="0" collapsed="false">
      <c r="A185" s="69"/>
      <c r="B185" s="69"/>
      <c r="C185" s="69"/>
      <c r="D185" s="70"/>
      <c r="E185" s="70" t="s">
        <v>758</v>
      </c>
      <c r="F185" s="74" t="n">
        <v>16016.29</v>
      </c>
    </row>
    <row r="186" customFormat="false" ht="14.65" hidden="false" customHeight="false" outlineLevel="0" collapsed="false">
      <c r="A186" s="69"/>
      <c r="B186" s="69"/>
      <c r="C186" s="69"/>
      <c r="D186" s="81" t="s">
        <v>78</v>
      </c>
      <c r="E186" s="81"/>
      <c r="F186" s="82" t="n">
        <v>21635.42</v>
      </c>
    </row>
    <row r="187" customFormat="false" ht="14.65" hidden="false" customHeight="false" outlineLevel="0" collapsed="false">
      <c r="A187" s="69"/>
      <c r="B187" s="69"/>
      <c r="C187" s="69"/>
      <c r="D187" s="70"/>
      <c r="E187" s="70" t="s">
        <v>749</v>
      </c>
      <c r="F187" s="74" t="n">
        <v>2422.31</v>
      </c>
    </row>
    <row r="188" customFormat="false" ht="14.65" hidden="false" customHeight="false" outlineLevel="0" collapsed="false">
      <c r="A188" s="69"/>
      <c r="B188" s="69"/>
      <c r="C188" s="69"/>
      <c r="D188" s="70"/>
      <c r="E188" s="70" t="s">
        <v>751</v>
      </c>
      <c r="F188" s="74" t="n">
        <v>146.3</v>
      </c>
    </row>
    <row r="189" customFormat="false" ht="14.65" hidden="false" customHeight="false" outlineLevel="0" collapsed="false">
      <c r="A189" s="69"/>
      <c r="B189" s="69"/>
      <c r="C189" s="69"/>
      <c r="D189" s="70"/>
      <c r="E189" s="70" t="s">
        <v>757</v>
      </c>
      <c r="F189" s="74" t="n">
        <v>19066.81</v>
      </c>
    </row>
    <row r="190" customFormat="false" ht="14.65" hidden="false" customHeight="false" outlineLevel="0" collapsed="false">
      <c r="A190" s="69"/>
      <c r="B190" s="69"/>
      <c r="C190" s="69"/>
      <c r="D190" s="81" t="s">
        <v>26</v>
      </c>
      <c r="E190" s="81"/>
      <c r="F190" s="82" t="n">
        <v>2449.5</v>
      </c>
    </row>
    <row r="191" customFormat="false" ht="14.65" hidden="false" customHeight="false" outlineLevel="0" collapsed="false">
      <c r="A191" s="69"/>
      <c r="B191" s="69"/>
      <c r="C191" s="69"/>
      <c r="D191" s="70"/>
      <c r="E191" s="70" t="s">
        <v>760</v>
      </c>
      <c r="F191" s="74" t="n">
        <v>2449.5</v>
      </c>
    </row>
    <row r="192" customFormat="false" ht="14.65" hidden="false" customHeight="false" outlineLevel="0" collapsed="false">
      <c r="A192" s="69"/>
      <c r="B192" s="69"/>
      <c r="C192" s="69"/>
      <c r="D192" s="81" t="s">
        <v>167</v>
      </c>
      <c r="E192" s="81"/>
      <c r="F192" s="82" t="n">
        <v>79164.74</v>
      </c>
    </row>
    <row r="193" customFormat="false" ht="14.65" hidden="false" customHeight="false" outlineLevel="0" collapsed="false">
      <c r="A193" s="69"/>
      <c r="B193" s="69"/>
      <c r="C193" s="69"/>
      <c r="D193" s="70"/>
      <c r="E193" s="70" t="s">
        <v>748</v>
      </c>
      <c r="F193" s="74" t="n">
        <v>77402.26</v>
      </c>
    </row>
    <row r="194" customFormat="false" ht="14.65" hidden="false" customHeight="false" outlineLevel="0" collapsed="false">
      <c r="A194" s="69"/>
      <c r="B194" s="69"/>
      <c r="C194" s="69"/>
      <c r="D194" s="70"/>
      <c r="E194" s="70" t="s">
        <v>750</v>
      </c>
      <c r="F194" s="74" t="n">
        <v>1762.48</v>
      </c>
    </row>
    <row r="195" customFormat="false" ht="14.65" hidden="false" customHeight="false" outlineLevel="0" collapsed="false">
      <c r="A195" s="69"/>
      <c r="B195" s="69"/>
      <c r="C195" s="69"/>
      <c r="D195" s="81" t="s">
        <v>41</v>
      </c>
      <c r="E195" s="81"/>
      <c r="F195" s="82" t="n">
        <v>291.16</v>
      </c>
    </row>
    <row r="196" customFormat="false" ht="14.65" hidden="false" customHeight="false" outlineLevel="0" collapsed="false">
      <c r="A196" s="69"/>
      <c r="B196" s="69"/>
      <c r="C196" s="69"/>
      <c r="D196" s="70"/>
      <c r="E196" s="70" t="s">
        <v>759</v>
      </c>
      <c r="F196" s="74" t="n">
        <v>291.16</v>
      </c>
    </row>
    <row r="197" customFormat="false" ht="14.65" hidden="false" customHeight="false" outlineLevel="0" collapsed="false">
      <c r="A197" s="69"/>
      <c r="B197" s="69"/>
      <c r="C197" s="69" t="s">
        <v>131</v>
      </c>
      <c r="D197" s="70"/>
      <c r="E197" s="70"/>
      <c r="F197" s="71"/>
    </row>
    <row r="198" customFormat="false" ht="14.65" hidden="false" customHeight="false" outlineLevel="0" collapsed="false">
      <c r="A198" s="69"/>
      <c r="B198" s="69"/>
      <c r="C198" s="69"/>
      <c r="D198" s="81" t="s">
        <v>132</v>
      </c>
      <c r="E198" s="81"/>
      <c r="F198" s="82" t="n">
        <v>57704.42</v>
      </c>
    </row>
    <row r="199" customFormat="false" ht="14.65" hidden="false" customHeight="false" outlineLevel="0" collapsed="false">
      <c r="A199" s="69"/>
      <c r="B199" s="69"/>
      <c r="C199" s="69"/>
      <c r="D199" s="70"/>
      <c r="E199" s="70" t="s">
        <v>754</v>
      </c>
      <c r="F199" s="74" t="n">
        <v>60.81</v>
      </c>
    </row>
    <row r="200" customFormat="false" ht="14.65" hidden="false" customHeight="false" outlineLevel="0" collapsed="false">
      <c r="A200" s="69"/>
      <c r="B200" s="69"/>
      <c r="C200" s="69"/>
      <c r="D200" s="70"/>
      <c r="E200" s="70" t="s">
        <v>762</v>
      </c>
      <c r="F200" s="74" t="n">
        <v>44497.61</v>
      </c>
    </row>
    <row r="201" customFormat="false" ht="14.65" hidden="false" customHeight="false" outlineLevel="0" collapsed="false">
      <c r="A201" s="69"/>
      <c r="B201" s="69"/>
      <c r="C201" s="69"/>
      <c r="D201" s="70"/>
      <c r="E201" s="70" t="s">
        <v>763</v>
      </c>
      <c r="F201" s="74" t="n">
        <v>13146</v>
      </c>
    </row>
    <row r="202" customFormat="false" ht="14.65" hidden="false" customHeight="false" outlineLevel="0" collapsed="false">
      <c r="A202" s="69"/>
      <c r="B202" s="69"/>
      <c r="C202" s="69" t="s">
        <v>57</v>
      </c>
      <c r="D202" s="70"/>
      <c r="E202" s="70"/>
      <c r="F202" s="71"/>
    </row>
    <row r="203" customFormat="false" ht="14.65" hidden="false" customHeight="false" outlineLevel="0" collapsed="false">
      <c r="A203" s="69"/>
      <c r="B203" s="69"/>
      <c r="C203" s="69"/>
      <c r="D203" s="81" t="s">
        <v>662</v>
      </c>
      <c r="E203" s="81"/>
      <c r="F203" s="82" t="n">
        <v>16122.66</v>
      </c>
    </row>
    <row r="204" customFormat="false" ht="14.65" hidden="false" customHeight="false" outlineLevel="0" collapsed="false">
      <c r="A204" s="69"/>
      <c r="B204" s="69"/>
      <c r="C204" s="69"/>
      <c r="D204" s="70"/>
      <c r="E204" s="70" t="s">
        <v>764</v>
      </c>
      <c r="F204" s="74" t="n">
        <v>16122.66</v>
      </c>
    </row>
    <row r="205" customFormat="false" ht="14.65" hidden="false" customHeight="false" outlineLevel="0" collapsed="false">
      <c r="A205" s="69"/>
      <c r="B205" s="66" t="s">
        <v>914</v>
      </c>
      <c r="C205" s="66"/>
      <c r="D205" s="66"/>
      <c r="E205" s="66"/>
      <c r="F205" s="80" t="n">
        <v>142304.85</v>
      </c>
    </row>
    <row r="206" customFormat="false" ht="14.65" hidden="false" customHeight="false" outlineLevel="0" collapsed="false">
      <c r="A206" s="69"/>
      <c r="B206" s="69"/>
      <c r="C206" s="69" t="s">
        <v>282</v>
      </c>
      <c r="D206" s="70"/>
      <c r="E206" s="70"/>
      <c r="F206" s="71"/>
    </row>
    <row r="207" customFormat="false" ht="14.65" hidden="false" customHeight="false" outlineLevel="0" collapsed="false">
      <c r="A207" s="69"/>
      <c r="B207" s="69"/>
      <c r="C207" s="69"/>
      <c r="D207" s="81" t="s">
        <v>282</v>
      </c>
      <c r="E207" s="81"/>
      <c r="F207" s="82" t="n">
        <v>54560.11</v>
      </c>
    </row>
    <row r="208" customFormat="false" ht="14.65" hidden="false" customHeight="false" outlineLevel="0" collapsed="false">
      <c r="A208" s="69"/>
      <c r="B208" s="69"/>
      <c r="C208" s="69"/>
      <c r="D208" s="70"/>
      <c r="E208" s="70" t="s">
        <v>761</v>
      </c>
      <c r="F208" s="74" t="n">
        <v>54560.11</v>
      </c>
    </row>
    <row r="209" customFormat="false" ht="14.65" hidden="false" customHeight="false" outlineLevel="0" collapsed="false">
      <c r="A209" s="69"/>
      <c r="B209" s="69"/>
      <c r="C209" s="69" t="s">
        <v>67</v>
      </c>
      <c r="D209" s="70"/>
      <c r="E209" s="70"/>
      <c r="F209" s="71"/>
    </row>
    <row r="210" customFormat="false" ht="14.65" hidden="false" customHeight="false" outlineLevel="0" collapsed="false">
      <c r="A210" s="69"/>
      <c r="B210" s="69"/>
      <c r="C210" s="69"/>
      <c r="D210" s="81" t="s">
        <v>538</v>
      </c>
      <c r="E210" s="81"/>
      <c r="F210" s="82" t="n">
        <v>26872.61</v>
      </c>
    </row>
    <row r="211" customFormat="false" ht="14.65" hidden="false" customHeight="false" outlineLevel="0" collapsed="false">
      <c r="A211" s="69"/>
      <c r="B211" s="69"/>
      <c r="C211" s="69"/>
      <c r="D211" s="70"/>
      <c r="E211" s="70" t="s">
        <v>813</v>
      </c>
      <c r="F211" s="74" t="n">
        <v>26872.61</v>
      </c>
    </row>
    <row r="212" customFormat="false" ht="14.65" hidden="false" customHeight="false" outlineLevel="0" collapsed="false">
      <c r="A212" s="69"/>
      <c r="B212" s="69"/>
      <c r="C212" s="69"/>
      <c r="D212" s="81" t="s">
        <v>261</v>
      </c>
      <c r="E212" s="81"/>
      <c r="F212" s="82" t="n">
        <v>56632.89</v>
      </c>
    </row>
    <row r="213" customFormat="false" ht="14.65" hidden="false" customHeight="false" outlineLevel="0" collapsed="false">
      <c r="A213" s="69"/>
      <c r="B213" s="69"/>
      <c r="C213" s="69"/>
      <c r="D213" s="70"/>
      <c r="E213" s="70" t="s">
        <v>810</v>
      </c>
      <c r="F213" s="74" t="n">
        <v>36268.2</v>
      </c>
    </row>
    <row r="214" customFormat="false" ht="14.65" hidden="false" customHeight="false" outlineLevel="0" collapsed="false">
      <c r="A214" s="69"/>
      <c r="B214" s="69"/>
      <c r="C214" s="69"/>
      <c r="D214" s="70"/>
      <c r="E214" s="70" t="s">
        <v>813</v>
      </c>
      <c r="F214" s="74" t="n">
        <v>20364.69</v>
      </c>
    </row>
    <row r="215" customFormat="false" ht="14.65" hidden="false" customHeight="false" outlineLevel="0" collapsed="false">
      <c r="A215" s="69"/>
      <c r="B215" s="69"/>
      <c r="C215" s="69"/>
      <c r="D215" s="81" t="s">
        <v>207</v>
      </c>
      <c r="E215" s="81"/>
      <c r="F215" s="82" t="n">
        <v>4239.24</v>
      </c>
    </row>
    <row r="216" customFormat="false" ht="14.65" hidden="false" customHeight="false" outlineLevel="0" collapsed="false">
      <c r="A216" s="69"/>
      <c r="B216" s="69"/>
      <c r="C216" s="69"/>
      <c r="D216" s="70"/>
      <c r="E216" s="70" t="s">
        <v>869</v>
      </c>
      <c r="F216" s="74" t="n">
        <v>4239.24</v>
      </c>
    </row>
    <row r="217" customFormat="false" ht="14.65" hidden="false" customHeight="false" outlineLevel="0" collapsed="false">
      <c r="A217" s="83" t="s">
        <v>913</v>
      </c>
      <c r="B217" s="83"/>
      <c r="C217" s="83"/>
      <c r="D217" s="83"/>
      <c r="E217" s="83"/>
      <c r="F217" s="84" t="n">
        <v>16789776.98</v>
      </c>
    </row>
  </sheetData>
  <printOptions headings="false" gridLines="false" gridLinesSet="true" horizontalCentered="true" verticalCentered="false"/>
  <pageMargins left="0.39375" right="0.39375" top="0.63125" bottom="0.63125" header="0.39375" footer="0.39375"/>
  <pageSetup paperSize="9" scale="115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&amp;C&amp;KffffffPágina &amp;P</oddFooter>
    <firstHeader>&amp;C&amp;Kffffff&amp;A</firstHeader>
    <firstFooter>&amp;R&amp;KffffffPágina &amp;P de 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7" activeCellId="0" sqref="N7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79" width="2.41"/>
    <col collapsed="false" customWidth="true" hidden="false" outlineLevel="0" max="2" min="2" style="79" width="5.75"/>
    <col collapsed="false" customWidth="true" hidden="false" outlineLevel="0" max="3" min="3" style="79" width="10.38"/>
    <col collapsed="false" customWidth="true" hidden="false" outlineLevel="0" max="4" min="4" style="0" width="14.65"/>
    <col collapsed="false" customWidth="true" hidden="false" outlineLevel="0" max="5" min="5" style="0" width="36.06"/>
    <col collapsed="false" customWidth="true" hidden="false" outlineLevel="0" max="6" min="6" style="0" width="15.11"/>
  </cols>
  <sheetData>
    <row r="1" customFormat="false" ht="19.9" hidden="true" customHeight="true" outlineLevel="0" collapsed="false">
      <c r="A1" s="62" t="s">
        <v>1</v>
      </c>
      <c r="B1" s="62" t="s">
        <v>681</v>
      </c>
      <c r="C1" s="62" t="s">
        <v>5</v>
      </c>
      <c r="D1" s="63" t="s">
        <v>6</v>
      </c>
      <c r="E1" s="63" t="s">
        <v>680</v>
      </c>
      <c r="F1" s="64" t="s">
        <v>747</v>
      </c>
    </row>
    <row r="2" customFormat="false" ht="14.65" hidden="false" customHeight="false" outlineLevel="0" collapsed="false">
      <c r="A2" s="69" t="s">
        <v>11</v>
      </c>
      <c r="B2" s="69"/>
      <c r="C2" s="69"/>
      <c r="D2" s="70"/>
      <c r="E2" s="70"/>
      <c r="F2" s="71"/>
    </row>
    <row r="3" customFormat="false" ht="14.65" hidden="true" customHeight="false" outlineLevel="0" collapsed="false">
      <c r="A3" s="69"/>
      <c r="B3" s="69" t="s">
        <v>914</v>
      </c>
      <c r="C3" s="69"/>
      <c r="D3" s="70"/>
      <c r="E3" s="70"/>
      <c r="F3" s="74" t="n">
        <v>87744.74</v>
      </c>
    </row>
    <row r="4" customFormat="false" ht="14.65" hidden="false" customHeight="false" outlineLevel="0" collapsed="false">
      <c r="A4" s="69"/>
      <c r="B4" s="69"/>
      <c r="C4" s="69" t="s">
        <v>67</v>
      </c>
      <c r="D4" s="70"/>
      <c r="E4" s="70"/>
      <c r="F4" s="71"/>
    </row>
    <row r="5" customFormat="false" ht="14.65" hidden="false" customHeight="false" outlineLevel="0" collapsed="false">
      <c r="A5" s="69"/>
      <c r="B5" s="69"/>
      <c r="C5" s="69"/>
      <c r="D5" s="85" t="s">
        <v>538</v>
      </c>
      <c r="E5" s="85"/>
      <c r="F5" s="86" t="n">
        <v>26872.61</v>
      </c>
    </row>
    <row r="6" customFormat="false" ht="14.65" hidden="false" customHeight="false" outlineLevel="0" collapsed="false">
      <c r="A6" s="69"/>
      <c r="B6" s="69"/>
      <c r="C6" s="69"/>
      <c r="D6" s="70"/>
      <c r="E6" s="70" t="s">
        <v>813</v>
      </c>
      <c r="F6" s="74" t="n">
        <v>26872.61</v>
      </c>
    </row>
    <row r="7" customFormat="false" ht="14.65" hidden="false" customHeight="false" outlineLevel="0" collapsed="false">
      <c r="A7" s="69"/>
      <c r="B7" s="69"/>
      <c r="C7" s="69"/>
      <c r="D7" s="85" t="s">
        <v>261</v>
      </c>
      <c r="E7" s="85"/>
      <c r="F7" s="86" t="n">
        <v>56632.89</v>
      </c>
    </row>
    <row r="8" customFormat="false" ht="14.65" hidden="false" customHeight="false" outlineLevel="0" collapsed="false">
      <c r="A8" s="69"/>
      <c r="B8" s="69"/>
      <c r="C8" s="69"/>
      <c r="D8" s="70"/>
      <c r="E8" s="70" t="s">
        <v>810</v>
      </c>
      <c r="F8" s="74" t="n">
        <v>36268.2</v>
      </c>
    </row>
    <row r="9" customFormat="false" ht="14.65" hidden="false" customHeight="false" outlineLevel="0" collapsed="false">
      <c r="A9" s="69"/>
      <c r="B9" s="69"/>
      <c r="C9" s="69"/>
      <c r="D9" s="70"/>
      <c r="E9" s="70" t="s">
        <v>813</v>
      </c>
      <c r="F9" s="74" t="n">
        <v>20364.69</v>
      </c>
    </row>
    <row r="10" customFormat="false" ht="14.65" hidden="false" customHeight="false" outlineLevel="0" collapsed="false">
      <c r="A10" s="69"/>
      <c r="B10" s="69"/>
      <c r="C10" s="69"/>
      <c r="D10" s="85" t="s">
        <v>207</v>
      </c>
      <c r="E10" s="85"/>
      <c r="F10" s="86" t="n">
        <v>4239.24</v>
      </c>
    </row>
    <row r="11" customFormat="false" ht="14.65" hidden="false" customHeight="false" outlineLevel="0" collapsed="false">
      <c r="A11" s="69"/>
      <c r="B11" s="69"/>
      <c r="C11" s="69"/>
      <c r="D11" s="70"/>
      <c r="E11" s="70" t="s">
        <v>869</v>
      </c>
      <c r="F11" s="74" t="n">
        <v>4239.24</v>
      </c>
    </row>
    <row r="12" customFormat="false" ht="14.65" hidden="false" customHeight="false" outlineLevel="0" collapsed="false">
      <c r="A12" s="87" t="s">
        <v>913</v>
      </c>
      <c r="B12" s="87"/>
      <c r="C12" s="87"/>
      <c r="D12" s="87"/>
      <c r="E12" s="87"/>
      <c r="F12" s="88" t="n">
        <v>87744.74</v>
      </c>
    </row>
  </sheetData>
  <printOptions headings="false" gridLines="false" gridLinesSet="true" horizontalCentered="true" verticalCentered="false"/>
  <pageMargins left="0.39375" right="0.39375" top="0.63125" bottom="0.63125" header="0.39375" footer="0.39375"/>
  <pageSetup paperSize="9" scale="115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&amp;C&amp;KffffffPágina &amp;P</oddFooter>
    <firstHeader>&amp;C&amp;Kffffff&amp;A</firstHeader>
    <firstFooter>&amp;R&amp;KffffffPágina &amp;P de 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7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M14" activeCellId="0" sqref="M14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79" width="2.41"/>
    <col collapsed="false" customWidth="true" hidden="false" outlineLevel="0" max="2" min="2" style="79" width="5.75"/>
    <col collapsed="false" customWidth="true" hidden="false" outlineLevel="0" max="3" min="3" style="79" width="10.38"/>
    <col collapsed="false" customWidth="true" hidden="false" outlineLevel="0" max="4" min="4" style="0" width="14.65"/>
    <col collapsed="false" customWidth="true" hidden="false" outlineLevel="0" max="5" min="5" style="0" width="36.06"/>
    <col collapsed="false" customWidth="true" hidden="false" outlineLevel="0" max="6" min="6" style="0" width="15.11"/>
  </cols>
  <sheetData>
    <row r="1" customFormat="false" ht="16.9" hidden="true" customHeight="true" outlineLevel="0" collapsed="false">
      <c r="A1" s="63" t="s">
        <v>1</v>
      </c>
      <c r="B1" s="63" t="s">
        <v>681</v>
      </c>
      <c r="C1" s="62" t="s">
        <v>5</v>
      </c>
      <c r="D1" s="63" t="s">
        <v>6</v>
      </c>
      <c r="E1" s="63" t="s">
        <v>680</v>
      </c>
      <c r="F1" s="64" t="s">
        <v>747</v>
      </c>
    </row>
    <row r="2" customFormat="false" ht="14.65" hidden="false" customHeight="false" outlineLevel="0" collapsed="false">
      <c r="A2" s="70" t="s">
        <v>293</v>
      </c>
      <c r="B2" s="70"/>
      <c r="C2" s="69"/>
      <c r="D2" s="70"/>
      <c r="E2" s="70"/>
      <c r="F2" s="71"/>
    </row>
    <row r="3" customFormat="false" ht="14.65" hidden="false" customHeight="false" outlineLevel="0" collapsed="false">
      <c r="A3" s="70"/>
      <c r="B3" s="89" t="n">
        <v>9005</v>
      </c>
      <c r="C3" s="90"/>
      <c r="D3" s="89"/>
      <c r="E3" s="89"/>
      <c r="F3" s="91" t="n">
        <v>-169835.82</v>
      </c>
    </row>
    <row r="4" customFormat="false" ht="14.65" hidden="false" customHeight="false" outlineLevel="0" collapsed="false">
      <c r="A4" s="70"/>
      <c r="B4" s="70"/>
      <c r="C4" s="69" t="s">
        <v>14</v>
      </c>
      <c r="D4" s="70"/>
      <c r="E4" s="70"/>
      <c r="F4" s="71"/>
    </row>
    <row r="5" customFormat="false" ht="14.65" hidden="false" customHeight="false" outlineLevel="0" collapsed="false">
      <c r="A5" s="70"/>
      <c r="B5" s="70"/>
      <c r="C5" s="69"/>
      <c r="D5" s="92" t="s">
        <v>15</v>
      </c>
      <c r="E5" s="85"/>
      <c r="F5" s="86" t="n">
        <v>-5280</v>
      </c>
    </row>
    <row r="6" customFormat="false" ht="14.65" hidden="false" customHeight="false" outlineLevel="0" collapsed="false">
      <c r="A6" s="70"/>
      <c r="B6" s="70"/>
      <c r="C6" s="69"/>
      <c r="D6" s="93"/>
      <c r="E6" s="70" t="s">
        <v>797</v>
      </c>
      <c r="F6" s="74" t="n">
        <v>-5280</v>
      </c>
    </row>
    <row r="7" customFormat="false" ht="14.65" hidden="false" customHeight="false" outlineLevel="0" collapsed="false">
      <c r="A7" s="70"/>
      <c r="B7" s="70"/>
      <c r="C7" s="69"/>
      <c r="D7" s="92" t="s">
        <v>26</v>
      </c>
      <c r="E7" s="85"/>
      <c r="F7" s="86" t="n">
        <v>-164459.75</v>
      </c>
    </row>
    <row r="8" customFormat="false" ht="14.65" hidden="false" customHeight="false" outlineLevel="0" collapsed="false">
      <c r="A8" s="70"/>
      <c r="B8" s="70"/>
      <c r="C8" s="69"/>
      <c r="D8" s="93"/>
      <c r="E8" s="70" t="s">
        <v>778</v>
      </c>
      <c r="F8" s="74" t="n">
        <v>-164459.75</v>
      </c>
    </row>
    <row r="9" customFormat="false" ht="14.65" hidden="false" customHeight="false" outlineLevel="0" collapsed="false">
      <c r="A9" s="70"/>
      <c r="B9" s="70"/>
      <c r="C9" s="69" t="s">
        <v>131</v>
      </c>
      <c r="D9" s="93"/>
      <c r="E9" s="70"/>
      <c r="F9" s="71"/>
    </row>
    <row r="10" customFormat="false" ht="14.65" hidden="false" customHeight="false" outlineLevel="0" collapsed="false">
      <c r="A10" s="70"/>
      <c r="B10" s="70"/>
      <c r="C10" s="69"/>
      <c r="D10" s="92" t="s">
        <v>541</v>
      </c>
      <c r="E10" s="85"/>
      <c r="F10" s="86" t="n">
        <v>-96.07</v>
      </c>
    </row>
    <row r="11" customFormat="false" ht="14.65" hidden="false" customHeight="false" outlineLevel="0" collapsed="false">
      <c r="A11" s="70"/>
      <c r="B11" s="70"/>
      <c r="C11" s="69"/>
      <c r="D11" s="93"/>
      <c r="E11" s="70" t="s">
        <v>778</v>
      </c>
      <c r="F11" s="74" t="n">
        <v>-96.07</v>
      </c>
    </row>
    <row r="12" customFormat="false" ht="14.65" hidden="false" customHeight="false" outlineLevel="0" collapsed="false">
      <c r="A12" s="70"/>
      <c r="B12" s="89" t="n">
        <v>9007</v>
      </c>
      <c r="C12" s="90"/>
      <c r="D12" s="94"/>
      <c r="E12" s="89"/>
      <c r="F12" s="91" t="n">
        <v>-19359.93</v>
      </c>
    </row>
    <row r="13" customFormat="false" ht="14.65" hidden="false" customHeight="false" outlineLevel="0" collapsed="false">
      <c r="A13" s="70"/>
      <c r="B13" s="70"/>
      <c r="C13" s="69" t="s">
        <v>14</v>
      </c>
      <c r="D13" s="93"/>
      <c r="E13" s="70"/>
      <c r="F13" s="71"/>
    </row>
    <row r="14" customFormat="false" ht="14.65" hidden="false" customHeight="false" outlineLevel="0" collapsed="false">
      <c r="A14" s="70"/>
      <c r="B14" s="70"/>
      <c r="C14" s="69"/>
      <c r="D14" s="92" t="s">
        <v>15</v>
      </c>
      <c r="E14" s="85"/>
      <c r="F14" s="86" t="n">
        <v>-18536.1</v>
      </c>
    </row>
    <row r="15" customFormat="false" ht="14.65" hidden="false" customHeight="false" outlineLevel="0" collapsed="false">
      <c r="A15" s="70"/>
      <c r="B15" s="70"/>
      <c r="C15" s="69"/>
      <c r="D15" s="93"/>
      <c r="E15" s="70" t="s">
        <v>797</v>
      </c>
      <c r="F15" s="74" t="n">
        <v>-18536.1</v>
      </c>
    </row>
    <row r="16" customFormat="false" ht="14.65" hidden="false" customHeight="false" outlineLevel="0" collapsed="false">
      <c r="A16" s="70"/>
      <c r="B16" s="70"/>
      <c r="C16" s="69"/>
      <c r="D16" s="92" t="s">
        <v>41</v>
      </c>
      <c r="E16" s="85"/>
      <c r="F16" s="86" t="n">
        <v>-409.76</v>
      </c>
    </row>
    <row r="17" customFormat="false" ht="14.65" hidden="false" customHeight="false" outlineLevel="0" collapsed="false">
      <c r="A17" s="70"/>
      <c r="B17" s="70"/>
      <c r="C17" s="69"/>
      <c r="D17" s="93"/>
      <c r="E17" s="70" t="s">
        <v>841</v>
      </c>
      <c r="F17" s="74" t="n">
        <v>-409.76</v>
      </c>
    </row>
    <row r="18" customFormat="false" ht="14.65" hidden="false" customHeight="false" outlineLevel="0" collapsed="false">
      <c r="A18" s="70"/>
      <c r="B18" s="70"/>
      <c r="C18" s="69" t="s">
        <v>131</v>
      </c>
      <c r="D18" s="93"/>
      <c r="E18" s="70"/>
      <c r="F18" s="71"/>
    </row>
    <row r="19" customFormat="false" ht="14.65" hidden="false" customHeight="false" outlineLevel="0" collapsed="false">
      <c r="A19" s="70"/>
      <c r="B19" s="70"/>
      <c r="C19" s="69"/>
      <c r="D19" s="92" t="s">
        <v>132</v>
      </c>
      <c r="E19" s="85"/>
      <c r="F19" s="86" t="n">
        <v>-414.07</v>
      </c>
    </row>
    <row r="20" customFormat="false" ht="14.65" hidden="false" customHeight="false" outlineLevel="0" collapsed="false">
      <c r="A20" s="70"/>
      <c r="B20" s="70"/>
      <c r="C20" s="69"/>
      <c r="D20" s="93"/>
      <c r="E20" s="70" t="s">
        <v>863</v>
      </c>
      <c r="F20" s="74" t="n">
        <v>-414.07</v>
      </c>
    </row>
    <row r="21" customFormat="false" ht="14.65" hidden="false" customHeight="false" outlineLevel="0" collapsed="false">
      <c r="A21" s="70"/>
      <c r="B21" s="89" t="n">
        <v>9008</v>
      </c>
      <c r="C21" s="90"/>
      <c r="D21" s="94"/>
      <c r="E21" s="89"/>
      <c r="F21" s="91" t="n">
        <v>-1439.13</v>
      </c>
    </row>
    <row r="22" customFormat="false" ht="14.65" hidden="false" customHeight="false" outlineLevel="0" collapsed="false">
      <c r="A22" s="70"/>
      <c r="B22" s="70"/>
      <c r="C22" s="69" t="s">
        <v>14</v>
      </c>
      <c r="D22" s="93"/>
      <c r="E22" s="70"/>
      <c r="F22" s="71"/>
    </row>
    <row r="23" customFormat="false" ht="14.65" hidden="false" customHeight="false" outlineLevel="0" collapsed="false">
      <c r="A23" s="70"/>
      <c r="B23" s="70"/>
      <c r="C23" s="69"/>
      <c r="D23" s="92" t="s">
        <v>15</v>
      </c>
      <c r="E23" s="85"/>
      <c r="F23" s="86" t="n">
        <v>-1439.13</v>
      </c>
    </row>
    <row r="24" customFormat="false" ht="14.65" hidden="false" customHeight="false" outlineLevel="0" collapsed="false">
      <c r="A24" s="70"/>
      <c r="B24" s="70"/>
      <c r="C24" s="69"/>
      <c r="D24" s="93"/>
      <c r="E24" s="70" t="s">
        <v>797</v>
      </c>
      <c r="F24" s="74" t="n">
        <v>-1439.13</v>
      </c>
    </row>
    <row r="25" customFormat="false" ht="14.65" hidden="false" customHeight="false" outlineLevel="0" collapsed="false">
      <c r="A25" s="70"/>
      <c r="B25" s="89" t="n">
        <v>9013</v>
      </c>
      <c r="C25" s="90"/>
      <c r="D25" s="94"/>
      <c r="E25" s="89"/>
      <c r="F25" s="91" t="n">
        <v>-926.06</v>
      </c>
    </row>
    <row r="26" customFormat="false" ht="14.65" hidden="false" customHeight="false" outlineLevel="0" collapsed="false">
      <c r="A26" s="70"/>
      <c r="B26" s="70"/>
      <c r="C26" s="69" t="s">
        <v>14</v>
      </c>
      <c r="D26" s="93"/>
      <c r="E26" s="70"/>
      <c r="F26" s="71"/>
    </row>
    <row r="27" customFormat="false" ht="14.65" hidden="false" customHeight="false" outlineLevel="0" collapsed="false">
      <c r="A27" s="70"/>
      <c r="B27" s="70"/>
      <c r="C27" s="69"/>
      <c r="D27" s="92" t="s">
        <v>26</v>
      </c>
      <c r="E27" s="85"/>
      <c r="F27" s="86" t="n">
        <v>-926.06</v>
      </c>
    </row>
    <row r="28" customFormat="false" ht="14.65" hidden="false" customHeight="false" outlineLevel="0" collapsed="false">
      <c r="A28" s="70"/>
      <c r="B28" s="70"/>
      <c r="C28" s="69"/>
      <c r="D28" s="70"/>
      <c r="E28" s="70" t="s">
        <v>778</v>
      </c>
      <c r="F28" s="74" t="n">
        <v>-926.06</v>
      </c>
    </row>
    <row r="29" customFormat="false" ht="14.65" hidden="false" customHeight="false" outlineLevel="0" collapsed="false">
      <c r="A29" s="87" t="s">
        <v>913</v>
      </c>
      <c r="B29" s="87"/>
      <c r="C29" s="87"/>
      <c r="D29" s="87"/>
      <c r="E29" s="87"/>
      <c r="F29" s="88" t="n">
        <v>-191560.94</v>
      </c>
    </row>
    <row r="30" customFormat="false" ht="14.65" hidden="false" customHeight="false" outlineLevel="0" collapsed="false">
      <c r="A30" s="0"/>
      <c r="B30" s="0"/>
    </row>
    <row r="31" customFormat="false" ht="14.65" hidden="false" customHeight="false" outlineLevel="0" collapsed="false">
      <c r="A31" s="0"/>
      <c r="B31" s="0"/>
    </row>
    <row r="32" customFormat="false" ht="14.65" hidden="false" customHeight="false" outlineLevel="0" collapsed="false">
      <c r="A32" s="0"/>
      <c r="B32" s="0"/>
    </row>
    <row r="33" customFormat="false" ht="14.65" hidden="false" customHeight="false" outlineLevel="0" collapsed="false">
      <c r="A33" s="0"/>
      <c r="B33" s="0"/>
    </row>
    <row r="34" customFormat="false" ht="14.65" hidden="false" customHeight="false" outlineLevel="0" collapsed="false">
      <c r="A34" s="0"/>
      <c r="B34" s="0"/>
    </row>
    <row r="35" customFormat="false" ht="14.65" hidden="false" customHeight="false" outlineLevel="0" collapsed="false">
      <c r="A35" s="0"/>
      <c r="B35" s="0"/>
    </row>
    <row r="36" customFormat="false" ht="14.65" hidden="false" customHeight="false" outlineLevel="0" collapsed="false">
      <c r="A36" s="0"/>
      <c r="B36" s="0"/>
    </row>
    <row r="37" customFormat="false" ht="14.65" hidden="false" customHeight="false" outlineLevel="0" collapsed="false">
      <c r="A37" s="0"/>
      <c r="B37" s="0"/>
    </row>
    <row r="38" customFormat="false" ht="14.65" hidden="false" customHeight="false" outlineLevel="0" collapsed="false">
      <c r="A38" s="0"/>
      <c r="B38" s="0"/>
    </row>
    <row r="39" customFormat="false" ht="14.65" hidden="false" customHeight="false" outlineLevel="0" collapsed="false">
      <c r="A39" s="0"/>
      <c r="B39" s="0"/>
    </row>
    <row r="40" customFormat="false" ht="14.65" hidden="false" customHeight="false" outlineLevel="0" collapsed="false">
      <c r="A40" s="0"/>
      <c r="B40" s="0"/>
    </row>
    <row r="41" customFormat="false" ht="14.65" hidden="false" customHeight="false" outlineLevel="0" collapsed="false">
      <c r="A41" s="0"/>
      <c r="B41" s="0"/>
    </row>
    <row r="42" customFormat="false" ht="14.65" hidden="false" customHeight="false" outlineLevel="0" collapsed="false">
      <c r="A42" s="0"/>
      <c r="B42" s="0"/>
    </row>
    <row r="43" customFormat="false" ht="14.65" hidden="false" customHeight="false" outlineLevel="0" collapsed="false">
      <c r="A43" s="0"/>
      <c r="B43" s="0"/>
    </row>
    <row r="44" customFormat="false" ht="14.65" hidden="false" customHeight="false" outlineLevel="0" collapsed="false">
      <c r="A44" s="0"/>
      <c r="B44" s="0"/>
    </row>
    <row r="45" customFormat="false" ht="14.65" hidden="false" customHeight="false" outlineLevel="0" collapsed="false">
      <c r="A45" s="0"/>
      <c r="B45" s="0"/>
    </row>
    <row r="46" customFormat="false" ht="14.65" hidden="false" customHeight="false" outlineLevel="0" collapsed="false">
      <c r="A46" s="0"/>
      <c r="B46" s="0"/>
    </row>
    <row r="47" customFormat="false" ht="14.65" hidden="false" customHeight="false" outlineLevel="0" collapsed="false">
      <c r="A47" s="0"/>
      <c r="B47" s="0"/>
    </row>
    <row r="48" customFormat="false" ht="14.65" hidden="false" customHeight="false" outlineLevel="0" collapsed="false">
      <c r="A48" s="0"/>
      <c r="B48" s="0"/>
    </row>
    <row r="49" customFormat="false" ht="14.65" hidden="false" customHeight="false" outlineLevel="0" collapsed="false">
      <c r="A49" s="0"/>
      <c r="B49" s="0"/>
    </row>
    <row r="50" customFormat="false" ht="14.65" hidden="false" customHeight="false" outlineLevel="0" collapsed="false">
      <c r="A50" s="0"/>
      <c r="B50" s="0"/>
    </row>
    <row r="51" customFormat="false" ht="14.65" hidden="false" customHeight="false" outlineLevel="0" collapsed="false">
      <c r="A51" s="0"/>
      <c r="B51" s="0"/>
    </row>
    <row r="52" customFormat="false" ht="14.65" hidden="false" customHeight="false" outlineLevel="0" collapsed="false">
      <c r="A52" s="0"/>
      <c r="B52" s="0"/>
    </row>
    <row r="53" customFormat="false" ht="14.65" hidden="false" customHeight="false" outlineLevel="0" collapsed="false">
      <c r="A53" s="0"/>
      <c r="B53" s="0"/>
    </row>
    <row r="54" customFormat="false" ht="14.65" hidden="false" customHeight="false" outlineLevel="0" collapsed="false">
      <c r="A54" s="0"/>
      <c r="B54" s="0"/>
    </row>
    <row r="55" customFormat="false" ht="14.65" hidden="false" customHeight="false" outlineLevel="0" collapsed="false">
      <c r="A55" s="0"/>
      <c r="B55" s="0"/>
    </row>
    <row r="56" customFormat="false" ht="14.65" hidden="false" customHeight="false" outlineLevel="0" collapsed="false">
      <c r="A56" s="0"/>
      <c r="B56" s="0"/>
    </row>
    <row r="57" customFormat="false" ht="14.65" hidden="false" customHeight="false" outlineLevel="0" collapsed="false">
      <c r="A57" s="0"/>
      <c r="B57" s="0"/>
    </row>
    <row r="58" customFormat="false" ht="14.65" hidden="false" customHeight="false" outlineLevel="0" collapsed="false">
      <c r="A58" s="0"/>
      <c r="B58" s="0"/>
    </row>
    <row r="59" customFormat="false" ht="14.65" hidden="false" customHeight="false" outlineLevel="0" collapsed="false">
      <c r="A59" s="0"/>
      <c r="B59" s="0"/>
    </row>
    <row r="60" customFormat="false" ht="14.65" hidden="false" customHeight="false" outlineLevel="0" collapsed="false">
      <c r="A60" s="0"/>
      <c r="B60" s="0"/>
    </row>
    <row r="61" customFormat="false" ht="14.65" hidden="false" customHeight="false" outlineLevel="0" collapsed="false">
      <c r="A61" s="0"/>
      <c r="B61" s="0"/>
    </row>
    <row r="62" customFormat="false" ht="14.65" hidden="false" customHeight="false" outlineLevel="0" collapsed="false">
      <c r="A62" s="0"/>
      <c r="B62" s="0"/>
    </row>
    <row r="63" customFormat="false" ht="14.65" hidden="false" customHeight="false" outlineLevel="0" collapsed="false">
      <c r="A63" s="0"/>
      <c r="B63" s="0"/>
    </row>
    <row r="64" customFormat="false" ht="14.65" hidden="false" customHeight="false" outlineLevel="0" collapsed="false">
      <c r="A64" s="0"/>
      <c r="B64" s="0"/>
    </row>
    <row r="65" customFormat="false" ht="14.65" hidden="false" customHeight="false" outlineLevel="0" collapsed="false">
      <c r="A65" s="0"/>
      <c r="B65" s="0"/>
    </row>
    <row r="66" customFormat="false" ht="14.65" hidden="false" customHeight="false" outlineLevel="0" collapsed="false">
      <c r="A66" s="0"/>
      <c r="B66" s="0"/>
    </row>
    <row r="67" customFormat="false" ht="14.65" hidden="false" customHeight="false" outlineLevel="0" collapsed="false">
      <c r="A67" s="0"/>
      <c r="B67" s="0"/>
    </row>
    <row r="68" customFormat="false" ht="14.65" hidden="false" customHeight="false" outlineLevel="0" collapsed="false">
      <c r="A68" s="0"/>
      <c r="B68" s="0"/>
    </row>
    <row r="69" customFormat="false" ht="14.65" hidden="false" customHeight="false" outlineLevel="0" collapsed="false">
      <c r="A69" s="0"/>
      <c r="B69" s="0"/>
    </row>
    <row r="70" customFormat="false" ht="14.65" hidden="false" customHeight="false" outlineLevel="0" collapsed="false">
      <c r="A70" s="0"/>
      <c r="B70" s="0"/>
    </row>
    <row r="71" customFormat="false" ht="14.65" hidden="false" customHeight="false" outlineLevel="0" collapsed="false">
      <c r="A71" s="0"/>
      <c r="B71" s="0"/>
    </row>
    <row r="72" customFormat="false" ht="14.65" hidden="false" customHeight="false" outlineLevel="0" collapsed="false">
      <c r="A72" s="0"/>
      <c r="B72" s="0"/>
    </row>
    <row r="73" customFormat="false" ht="14.65" hidden="false" customHeight="false" outlineLevel="0" collapsed="false">
      <c r="A73" s="0"/>
      <c r="B73" s="0"/>
    </row>
    <row r="74" customFormat="false" ht="14.65" hidden="false" customHeight="false" outlineLevel="0" collapsed="false">
      <c r="A74" s="0"/>
      <c r="B74" s="0"/>
    </row>
    <row r="75" customFormat="false" ht="14.65" hidden="false" customHeight="false" outlineLevel="0" collapsed="false">
      <c r="A75" s="0"/>
      <c r="B75" s="0"/>
    </row>
    <row r="76" customFormat="false" ht="14.65" hidden="false" customHeight="false" outlineLevel="0" collapsed="false">
      <c r="A76" s="0"/>
      <c r="B76" s="0"/>
    </row>
    <row r="77" customFormat="false" ht="14.65" hidden="false" customHeight="false" outlineLevel="0" collapsed="false">
      <c r="A77" s="0"/>
      <c r="B77" s="0"/>
    </row>
    <row r="78" customFormat="false" ht="14.65" hidden="false" customHeight="false" outlineLevel="0" collapsed="false">
      <c r="A78" s="0"/>
      <c r="B78" s="0"/>
    </row>
    <row r="79" customFormat="false" ht="14.65" hidden="false" customHeight="false" outlineLevel="0" collapsed="false">
      <c r="A79" s="0"/>
      <c r="B79" s="0"/>
    </row>
    <row r="80" customFormat="false" ht="14.65" hidden="false" customHeight="false" outlineLevel="0" collapsed="false">
      <c r="A80" s="0"/>
      <c r="B80" s="0"/>
    </row>
    <row r="81" customFormat="false" ht="14.65" hidden="false" customHeight="false" outlineLevel="0" collapsed="false">
      <c r="A81" s="0"/>
      <c r="B81" s="0"/>
    </row>
    <row r="82" customFormat="false" ht="14.65" hidden="false" customHeight="false" outlineLevel="0" collapsed="false">
      <c r="A82" s="0"/>
      <c r="B82" s="0"/>
    </row>
    <row r="83" customFormat="false" ht="14.65" hidden="false" customHeight="false" outlineLevel="0" collapsed="false">
      <c r="A83" s="0"/>
      <c r="B83" s="0"/>
    </row>
    <row r="84" customFormat="false" ht="14.65" hidden="false" customHeight="false" outlineLevel="0" collapsed="false">
      <c r="A84" s="0"/>
      <c r="B84" s="0"/>
    </row>
    <row r="85" customFormat="false" ht="14.65" hidden="false" customHeight="false" outlineLevel="0" collapsed="false">
      <c r="A85" s="0"/>
      <c r="B85" s="0"/>
    </row>
    <row r="86" customFormat="false" ht="14.65" hidden="false" customHeight="false" outlineLevel="0" collapsed="false">
      <c r="A86" s="0"/>
      <c r="B86" s="0"/>
    </row>
    <row r="87" customFormat="false" ht="14.65" hidden="false" customHeight="false" outlineLevel="0" collapsed="false">
      <c r="A87" s="0"/>
      <c r="B87" s="0"/>
    </row>
    <row r="88" customFormat="false" ht="14.65" hidden="false" customHeight="false" outlineLevel="0" collapsed="false">
      <c r="A88" s="0"/>
      <c r="B88" s="0"/>
    </row>
    <row r="89" customFormat="false" ht="14.65" hidden="false" customHeight="false" outlineLevel="0" collapsed="false">
      <c r="A89" s="0"/>
      <c r="B89" s="0"/>
    </row>
    <row r="90" customFormat="false" ht="14.65" hidden="false" customHeight="false" outlineLevel="0" collapsed="false">
      <c r="A90" s="0"/>
      <c r="B90" s="0"/>
    </row>
    <row r="91" customFormat="false" ht="14.65" hidden="false" customHeight="false" outlineLevel="0" collapsed="false">
      <c r="A91" s="0"/>
      <c r="B91" s="0"/>
    </row>
    <row r="92" customFormat="false" ht="14.65" hidden="false" customHeight="false" outlineLevel="0" collapsed="false">
      <c r="A92" s="0"/>
      <c r="B92" s="0"/>
    </row>
    <row r="93" customFormat="false" ht="14.65" hidden="false" customHeight="false" outlineLevel="0" collapsed="false">
      <c r="A93" s="0"/>
      <c r="B93" s="0"/>
    </row>
    <row r="94" customFormat="false" ht="14.65" hidden="false" customHeight="false" outlineLevel="0" collapsed="false">
      <c r="A94" s="0"/>
      <c r="B94" s="0"/>
    </row>
    <row r="95" customFormat="false" ht="14.65" hidden="false" customHeight="false" outlineLevel="0" collapsed="false">
      <c r="A95" s="0"/>
      <c r="B95" s="0"/>
    </row>
    <row r="96" customFormat="false" ht="14.65" hidden="false" customHeight="false" outlineLevel="0" collapsed="false">
      <c r="A96" s="0"/>
      <c r="B96" s="0"/>
    </row>
    <row r="97" customFormat="false" ht="14.65" hidden="false" customHeight="false" outlineLevel="0" collapsed="false">
      <c r="A97" s="0"/>
      <c r="B97" s="0"/>
    </row>
    <row r="98" customFormat="false" ht="14.65" hidden="false" customHeight="false" outlineLevel="0" collapsed="false">
      <c r="A98" s="0"/>
      <c r="B98" s="0"/>
    </row>
    <row r="99" customFormat="false" ht="14.65" hidden="false" customHeight="false" outlineLevel="0" collapsed="false">
      <c r="A99" s="0"/>
      <c r="B99" s="0"/>
    </row>
    <row r="100" customFormat="false" ht="14.65" hidden="false" customHeight="false" outlineLevel="0" collapsed="false">
      <c r="A100" s="0"/>
      <c r="B100" s="0"/>
    </row>
    <row r="101" customFormat="false" ht="14.65" hidden="false" customHeight="false" outlineLevel="0" collapsed="false">
      <c r="A101" s="0"/>
      <c r="B101" s="0"/>
    </row>
    <row r="102" customFormat="false" ht="14.65" hidden="false" customHeight="false" outlineLevel="0" collapsed="false">
      <c r="A102" s="0"/>
      <c r="B102" s="0"/>
    </row>
    <row r="103" customFormat="false" ht="14.65" hidden="false" customHeight="false" outlineLevel="0" collapsed="false">
      <c r="A103" s="0"/>
      <c r="B103" s="0"/>
    </row>
    <row r="104" customFormat="false" ht="14.65" hidden="false" customHeight="false" outlineLevel="0" collapsed="false">
      <c r="A104" s="0"/>
      <c r="B104" s="0"/>
    </row>
    <row r="105" customFormat="false" ht="14.65" hidden="false" customHeight="false" outlineLevel="0" collapsed="false">
      <c r="A105" s="0"/>
      <c r="B105" s="0"/>
    </row>
    <row r="106" customFormat="false" ht="14.65" hidden="false" customHeight="false" outlineLevel="0" collapsed="false">
      <c r="A106" s="0"/>
      <c r="B106" s="0"/>
    </row>
    <row r="107" customFormat="false" ht="14.65" hidden="false" customHeight="false" outlineLevel="0" collapsed="false">
      <c r="A107" s="0"/>
      <c r="B107" s="0"/>
    </row>
    <row r="108" customFormat="false" ht="14.65" hidden="false" customHeight="false" outlineLevel="0" collapsed="false">
      <c r="A108" s="0"/>
      <c r="B108" s="0"/>
    </row>
    <row r="109" customFormat="false" ht="14.65" hidden="false" customHeight="false" outlineLevel="0" collapsed="false">
      <c r="A109" s="0"/>
      <c r="B109" s="0"/>
    </row>
    <row r="110" customFormat="false" ht="14.65" hidden="false" customHeight="false" outlineLevel="0" collapsed="false">
      <c r="A110" s="0"/>
      <c r="B110" s="0"/>
    </row>
    <row r="111" customFormat="false" ht="14.65" hidden="false" customHeight="false" outlineLevel="0" collapsed="false">
      <c r="A111" s="0"/>
      <c r="B111" s="0"/>
    </row>
    <row r="112" customFormat="false" ht="14.65" hidden="false" customHeight="false" outlineLevel="0" collapsed="false">
      <c r="A112" s="0"/>
      <c r="B112" s="0"/>
    </row>
    <row r="113" customFormat="false" ht="14.65" hidden="false" customHeight="false" outlineLevel="0" collapsed="false">
      <c r="A113" s="0"/>
      <c r="B113" s="0"/>
    </row>
    <row r="114" customFormat="false" ht="14.65" hidden="false" customHeight="false" outlineLevel="0" collapsed="false">
      <c r="A114" s="0"/>
      <c r="B114" s="0"/>
    </row>
    <row r="115" customFormat="false" ht="14.65" hidden="false" customHeight="false" outlineLevel="0" collapsed="false">
      <c r="A115" s="0"/>
      <c r="B115" s="0"/>
    </row>
    <row r="116" customFormat="false" ht="14.65" hidden="false" customHeight="false" outlineLevel="0" collapsed="false">
      <c r="A116" s="0"/>
      <c r="B116" s="0"/>
    </row>
    <row r="117" customFormat="false" ht="14.65" hidden="false" customHeight="false" outlineLevel="0" collapsed="false">
      <c r="A117" s="0"/>
      <c r="B117" s="0"/>
    </row>
    <row r="118" customFormat="false" ht="14.65" hidden="false" customHeight="false" outlineLevel="0" collapsed="false">
      <c r="A118" s="0"/>
      <c r="B118" s="0"/>
    </row>
    <row r="119" customFormat="false" ht="14.65" hidden="false" customHeight="false" outlineLevel="0" collapsed="false">
      <c r="A119" s="0"/>
      <c r="B119" s="0"/>
    </row>
    <row r="120" customFormat="false" ht="14.65" hidden="false" customHeight="false" outlineLevel="0" collapsed="false">
      <c r="A120" s="0"/>
      <c r="B120" s="0"/>
    </row>
    <row r="121" customFormat="false" ht="14.65" hidden="false" customHeight="false" outlineLevel="0" collapsed="false">
      <c r="A121" s="0"/>
      <c r="B121" s="0"/>
    </row>
    <row r="122" customFormat="false" ht="14.65" hidden="false" customHeight="false" outlineLevel="0" collapsed="false">
      <c r="A122" s="0"/>
      <c r="B122" s="0"/>
    </row>
    <row r="123" customFormat="false" ht="14.65" hidden="false" customHeight="false" outlineLevel="0" collapsed="false">
      <c r="A123" s="0"/>
      <c r="B123" s="0"/>
    </row>
    <row r="124" customFormat="false" ht="14.65" hidden="false" customHeight="false" outlineLevel="0" collapsed="false">
      <c r="A124" s="0"/>
      <c r="B124" s="0"/>
    </row>
    <row r="125" customFormat="false" ht="14.65" hidden="false" customHeight="false" outlineLevel="0" collapsed="false">
      <c r="A125" s="0"/>
      <c r="B125" s="0"/>
    </row>
    <row r="126" customFormat="false" ht="14.65" hidden="false" customHeight="false" outlineLevel="0" collapsed="false">
      <c r="A126" s="0"/>
      <c r="B126" s="0"/>
    </row>
    <row r="127" customFormat="false" ht="14.65" hidden="false" customHeight="false" outlineLevel="0" collapsed="false">
      <c r="A127" s="0"/>
      <c r="B127" s="0"/>
    </row>
    <row r="128" customFormat="false" ht="14.65" hidden="false" customHeight="false" outlineLevel="0" collapsed="false">
      <c r="A128" s="0"/>
      <c r="B128" s="0"/>
    </row>
    <row r="129" customFormat="false" ht="14.65" hidden="false" customHeight="false" outlineLevel="0" collapsed="false">
      <c r="A129" s="0"/>
      <c r="B129" s="0"/>
    </row>
    <row r="130" customFormat="false" ht="14.65" hidden="false" customHeight="false" outlineLevel="0" collapsed="false">
      <c r="A130" s="0"/>
      <c r="B130" s="0"/>
    </row>
    <row r="131" customFormat="false" ht="14.65" hidden="false" customHeight="false" outlineLevel="0" collapsed="false">
      <c r="A131" s="0"/>
      <c r="B131" s="0"/>
    </row>
    <row r="132" customFormat="false" ht="14.65" hidden="false" customHeight="false" outlineLevel="0" collapsed="false">
      <c r="A132" s="0"/>
      <c r="B132" s="0"/>
    </row>
    <row r="133" customFormat="false" ht="14.65" hidden="false" customHeight="false" outlineLevel="0" collapsed="false">
      <c r="A133" s="0"/>
      <c r="B133" s="0"/>
    </row>
    <row r="134" customFormat="false" ht="14.65" hidden="false" customHeight="false" outlineLevel="0" collapsed="false">
      <c r="A134" s="0"/>
      <c r="B134" s="0"/>
    </row>
    <row r="135" customFormat="false" ht="14.65" hidden="false" customHeight="false" outlineLevel="0" collapsed="false">
      <c r="A135" s="0"/>
      <c r="B135" s="0"/>
    </row>
    <row r="136" customFormat="false" ht="14.65" hidden="false" customHeight="false" outlineLevel="0" collapsed="false">
      <c r="A136" s="0"/>
      <c r="B136" s="0"/>
    </row>
    <row r="137" customFormat="false" ht="14.65" hidden="false" customHeight="false" outlineLevel="0" collapsed="false">
      <c r="A137" s="0"/>
      <c r="B137" s="0"/>
    </row>
    <row r="138" customFormat="false" ht="14.65" hidden="false" customHeight="false" outlineLevel="0" collapsed="false">
      <c r="A138" s="0"/>
      <c r="B138" s="0"/>
    </row>
    <row r="139" customFormat="false" ht="14.65" hidden="false" customHeight="false" outlineLevel="0" collapsed="false">
      <c r="A139" s="0"/>
      <c r="B139" s="0"/>
    </row>
    <row r="140" customFormat="false" ht="14.65" hidden="false" customHeight="false" outlineLevel="0" collapsed="false">
      <c r="A140" s="0"/>
      <c r="B140" s="0"/>
    </row>
    <row r="141" customFormat="false" ht="14.65" hidden="false" customHeight="false" outlineLevel="0" collapsed="false">
      <c r="A141" s="0"/>
      <c r="B141" s="0"/>
    </row>
    <row r="142" customFormat="false" ht="14.65" hidden="false" customHeight="false" outlineLevel="0" collapsed="false">
      <c r="A142" s="0"/>
      <c r="B142" s="0"/>
    </row>
    <row r="143" customFormat="false" ht="14.65" hidden="false" customHeight="false" outlineLevel="0" collapsed="false">
      <c r="A143" s="0"/>
      <c r="B143" s="0"/>
    </row>
    <row r="144" customFormat="false" ht="14.65" hidden="false" customHeight="false" outlineLevel="0" collapsed="false">
      <c r="A144" s="0"/>
      <c r="B144" s="0"/>
    </row>
    <row r="145" customFormat="false" ht="14.65" hidden="false" customHeight="false" outlineLevel="0" collapsed="false">
      <c r="A145" s="0"/>
      <c r="B145" s="0"/>
    </row>
    <row r="146" customFormat="false" ht="14.65" hidden="false" customHeight="false" outlineLevel="0" collapsed="false">
      <c r="A146" s="0"/>
      <c r="B146" s="0"/>
    </row>
    <row r="147" customFormat="false" ht="14.65" hidden="false" customHeight="false" outlineLevel="0" collapsed="false">
      <c r="A147" s="0"/>
      <c r="B147" s="0"/>
    </row>
    <row r="148" customFormat="false" ht="14.65" hidden="false" customHeight="false" outlineLevel="0" collapsed="false">
      <c r="A148" s="0"/>
      <c r="B148" s="0"/>
    </row>
    <row r="149" customFormat="false" ht="14.65" hidden="false" customHeight="false" outlineLevel="0" collapsed="false">
      <c r="A149" s="0"/>
      <c r="B149" s="0"/>
    </row>
    <row r="150" customFormat="false" ht="14.65" hidden="false" customHeight="false" outlineLevel="0" collapsed="false">
      <c r="A150" s="0"/>
      <c r="B150" s="0"/>
    </row>
    <row r="151" customFormat="false" ht="14.65" hidden="false" customHeight="false" outlineLevel="0" collapsed="false">
      <c r="A151" s="0"/>
      <c r="B151" s="0"/>
    </row>
    <row r="152" customFormat="false" ht="14.65" hidden="false" customHeight="false" outlineLevel="0" collapsed="false">
      <c r="A152" s="0"/>
      <c r="B152" s="0"/>
    </row>
    <row r="153" customFormat="false" ht="14.65" hidden="false" customHeight="false" outlineLevel="0" collapsed="false">
      <c r="A153" s="0"/>
      <c r="B153" s="0"/>
    </row>
    <row r="154" customFormat="false" ht="14.65" hidden="false" customHeight="false" outlineLevel="0" collapsed="false">
      <c r="A154" s="0"/>
      <c r="B154" s="0"/>
    </row>
    <row r="155" customFormat="false" ht="14.65" hidden="false" customHeight="false" outlineLevel="0" collapsed="false">
      <c r="A155" s="0"/>
      <c r="B155" s="0"/>
    </row>
    <row r="156" customFormat="false" ht="14.65" hidden="false" customHeight="false" outlineLevel="0" collapsed="false">
      <c r="A156" s="0"/>
      <c r="B156" s="0"/>
    </row>
    <row r="157" customFormat="false" ht="14.65" hidden="false" customHeight="false" outlineLevel="0" collapsed="false">
      <c r="A157" s="0"/>
      <c r="B157" s="0"/>
    </row>
    <row r="158" customFormat="false" ht="14.65" hidden="false" customHeight="false" outlineLevel="0" collapsed="false">
      <c r="A158" s="0"/>
      <c r="B158" s="0"/>
    </row>
    <row r="159" customFormat="false" ht="14.65" hidden="false" customHeight="false" outlineLevel="0" collapsed="false">
      <c r="A159" s="0"/>
      <c r="B159" s="0"/>
    </row>
    <row r="160" customFormat="false" ht="14.65" hidden="false" customHeight="false" outlineLevel="0" collapsed="false">
      <c r="A160" s="0"/>
      <c r="B160" s="0"/>
    </row>
    <row r="161" customFormat="false" ht="14.65" hidden="false" customHeight="false" outlineLevel="0" collapsed="false">
      <c r="A161" s="0"/>
      <c r="B161" s="0"/>
    </row>
    <row r="162" customFormat="false" ht="14.65" hidden="false" customHeight="false" outlineLevel="0" collapsed="false">
      <c r="A162" s="0"/>
      <c r="B162" s="0"/>
    </row>
    <row r="163" customFormat="false" ht="14.65" hidden="false" customHeight="false" outlineLevel="0" collapsed="false">
      <c r="A163" s="0"/>
      <c r="B163" s="0"/>
    </row>
    <row r="164" customFormat="false" ht="14.65" hidden="false" customHeight="false" outlineLevel="0" collapsed="false">
      <c r="A164" s="0"/>
      <c r="B164" s="0"/>
    </row>
    <row r="165" customFormat="false" ht="14.65" hidden="false" customHeight="false" outlineLevel="0" collapsed="false">
      <c r="A165" s="0"/>
      <c r="B165" s="0"/>
    </row>
    <row r="166" customFormat="false" ht="14.65" hidden="false" customHeight="false" outlineLevel="0" collapsed="false">
      <c r="A166" s="0"/>
      <c r="B166" s="0"/>
    </row>
    <row r="167" customFormat="false" ht="14.65" hidden="false" customHeight="false" outlineLevel="0" collapsed="false">
      <c r="A167" s="0"/>
      <c r="B167" s="0"/>
    </row>
    <row r="168" customFormat="false" ht="14.65" hidden="false" customHeight="false" outlineLevel="0" collapsed="false">
      <c r="A168" s="0"/>
      <c r="B168" s="0"/>
    </row>
    <row r="169" customFormat="false" ht="14.65" hidden="false" customHeight="false" outlineLevel="0" collapsed="false">
      <c r="A169" s="0"/>
      <c r="B169" s="0"/>
    </row>
    <row r="170" customFormat="false" ht="14.65" hidden="false" customHeight="false" outlineLevel="0" collapsed="false">
      <c r="A170" s="0"/>
      <c r="B170" s="0"/>
    </row>
    <row r="171" customFormat="false" ht="14.65" hidden="false" customHeight="false" outlineLevel="0" collapsed="false">
      <c r="A171" s="0"/>
      <c r="B171" s="0"/>
    </row>
    <row r="172" customFormat="false" ht="14.65" hidden="false" customHeight="false" outlineLevel="0" collapsed="false">
      <c r="A172" s="0"/>
      <c r="B172" s="0"/>
    </row>
    <row r="173" customFormat="false" ht="14.65" hidden="false" customHeight="false" outlineLevel="0" collapsed="false">
      <c r="A173" s="0"/>
      <c r="B173" s="0"/>
    </row>
    <row r="174" customFormat="false" ht="14.65" hidden="false" customHeight="false" outlineLevel="0" collapsed="false">
      <c r="A174" s="0"/>
      <c r="B174" s="0"/>
    </row>
    <row r="175" customFormat="false" ht="14.65" hidden="false" customHeight="false" outlineLevel="0" collapsed="false">
      <c r="A175" s="0"/>
      <c r="B175" s="0"/>
    </row>
    <row r="176" customFormat="false" ht="14.65" hidden="false" customHeight="false" outlineLevel="0" collapsed="false">
      <c r="A176" s="0"/>
      <c r="B176" s="0"/>
    </row>
    <row r="177" customFormat="false" ht="14.65" hidden="false" customHeight="false" outlineLevel="0" collapsed="false">
      <c r="A177" s="0"/>
      <c r="B177" s="0"/>
    </row>
    <row r="178" customFormat="false" ht="14.65" hidden="false" customHeight="false" outlineLevel="0" collapsed="false">
      <c r="A178" s="0"/>
      <c r="B178" s="0"/>
    </row>
    <row r="179" customFormat="false" ht="14.65" hidden="false" customHeight="false" outlineLevel="0" collapsed="false">
      <c r="A179" s="0"/>
      <c r="B179" s="0"/>
    </row>
    <row r="180" customFormat="false" ht="14.65" hidden="false" customHeight="false" outlineLevel="0" collapsed="false">
      <c r="A180" s="0"/>
      <c r="B180" s="0"/>
    </row>
    <row r="181" customFormat="false" ht="14.65" hidden="false" customHeight="false" outlineLevel="0" collapsed="false">
      <c r="A181" s="0"/>
      <c r="B181" s="0"/>
    </row>
    <row r="182" customFormat="false" ht="14.65" hidden="false" customHeight="false" outlineLevel="0" collapsed="false">
      <c r="A182" s="0"/>
      <c r="B182" s="0"/>
    </row>
    <row r="183" customFormat="false" ht="14.65" hidden="false" customHeight="false" outlineLevel="0" collapsed="false">
      <c r="A183" s="0"/>
      <c r="B183" s="0"/>
    </row>
    <row r="184" customFormat="false" ht="14.65" hidden="false" customHeight="false" outlineLevel="0" collapsed="false">
      <c r="A184" s="0"/>
      <c r="B184" s="0"/>
    </row>
    <row r="185" customFormat="false" ht="14.65" hidden="false" customHeight="false" outlineLevel="0" collapsed="false">
      <c r="A185" s="0"/>
      <c r="B185" s="0"/>
    </row>
    <row r="186" customFormat="false" ht="14.65" hidden="false" customHeight="false" outlineLevel="0" collapsed="false">
      <c r="A186" s="0"/>
      <c r="B186" s="0"/>
    </row>
    <row r="187" customFormat="false" ht="14.65" hidden="false" customHeight="false" outlineLevel="0" collapsed="false">
      <c r="A187" s="0"/>
      <c r="B187" s="0"/>
    </row>
    <row r="188" customFormat="false" ht="14.65" hidden="false" customHeight="false" outlineLevel="0" collapsed="false">
      <c r="A188" s="0"/>
      <c r="B188" s="0"/>
    </row>
    <row r="189" customFormat="false" ht="14.65" hidden="false" customHeight="false" outlineLevel="0" collapsed="false">
      <c r="A189" s="0"/>
      <c r="B189" s="0"/>
    </row>
    <row r="190" customFormat="false" ht="14.65" hidden="false" customHeight="false" outlineLevel="0" collapsed="false">
      <c r="A190" s="0"/>
      <c r="B190" s="0"/>
    </row>
    <row r="191" customFormat="false" ht="14.65" hidden="false" customHeight="false" outlineLevel="0" collapsed="false">
      <c r="A191" s="0"/>
      <c r="B191" s="0"/>
    </row>
    <row r="192" customFormat="false" ht="14.65" hidden="false" customHeight="false" outlineLevel="0" collapsed="false">
      <c r="A192" s="0"/>
      <c r="B192" s="0"/>
    </row>
    <row r="193" customFormat="false" ht="14.65" hidden="false" customHeight="false" outlineLevel="0" collapsed="false">
      <c r="A193" s="0"/>
      <c r="B193" s="0"/>
    </row>
    <row r="194" customFormat="false" ht="14.65" hidden="false" customHeight="false" outlineLevel="0" collapsed="false">
      <c r="A194" s="0"/>
      <c r="B194" s="0"/>
    </row>
    <row r="195" customFormat="false" ht="14.65" hidden="false" customHeight="false" outlineLevel="0" collapsed="false">
      <c r="A195" s="0"/>
      <c r="B195" s="0"/>
    </row>
    <row r="196" customFormat="false" ht="14.65" hidden="false" customHeight="false" outlineLevel="0" collapsed="false">
      <c r="A196" s="0"/>
      <c r="B196" s="0"/>
    </row>
    <row r="197" customFormat="false" ht="14.65" hidden="false" customHeight="false" outlineLevel="0" collapsed="false">
      <c r="A197" s="0"/>
      <c r="B197" s="0"/>
    </row>
    <row r="198" customFormat="false" ht="14.65" hidden="false" customHeight="false" outlineLevel="0" collapsed="false">
      <c r="A198" s="0"/>
      <c r="B198" s="0"/>
    </row>
    <row r="199" customFormat="false" ht="14.65" hidden="false" customHeight="false" outlineLevel="0" collapsed="false">
      <c r="A199" s="0"/>
      <c r="B199" s="0"/>
    </row>
    <row r="200" customFormat="false" ht="14.65" hidden="false" customHeight="false" outlineLevel="0" collapsed="false">
      <c r="A200" s="0"/>
      <c r="B200" s="0"/>
    </row>
    <row r="201" customFormat="false" ht="14.65" hidden="false" customHeight="false" outlineLevel="0" collapsed="false">
      <c r="A201" s="0"/>
      <c r="B201" s="0"/>
    </row>
    <row r="202" customFormat="false" ht="14.65" hidden="false" customHeight="false" outlineLevel="0" collapsed="false">
      <c r="A202" s="0"/>
      <c r="B202" s="0"/>
    </row>
    <row r="203" customFormat="false" ht="14.65" hidden="false" customHeight="false" outlineLevel="0" collapsed="false">
      <c r="A203" s="0"/>
      <c r="B203" s="0"/>
    </row>
    <row r="204" customFormat="false" ht="14.65" hidden="false" customHeight="false" outlineLevel="0" collapsed="false">
      <c r="A204" s="0"/>
      <c r="B204" s="0"/>
    </row>
    <row r="205" customFormat="false" ht="14.65" hidden="false" customHeight="false" outlineLevel="0" collapsed="false">
      <c r="A205" s="0"/>
      <c r="B205" s="0"/>
    </row>
    <row r="206" customFormat="false" ht="14.65" hidden="false" customHeight="false" outlineLevel="0" collapsed="false">
      <c r="A206" s="0"/>
      <c r="B206" s="0"/>
    </row>
    <row r="207" customFormat="false" ht="14.65" hidden="false" customHeight="false" outlineLevel="0" collapsed="false">
      <c r="A207" s="0"/>
      <c r="B207" s="0"/>
    </row>
    <row r="208" customFormat="false" ht="14.65" hidden="false" customHeight="false" outlineLevel="0" collapsed="false">
      <c r="A208" s="0"/>
      <c r="B208" s="0"/>
    </row>
    <row r="209" customFormat="false" ht="14.65" hidden="false" customHeight="false" outlineLevel="0" collapsed="false">
      <c r="A209" s="0"/>
      <c r="B209" s="0"/>
    </row>
    <row r="210" customFormat="false" ht="14.65" hidden="false" customHeight="false" outlineLevel="0" collapsed="false">
      <c r="A210" s="0"/>
      <c r="B210" s="0"/>
    </row>
    <row r="211" customFormat="false" ht="14.65" hidden="false" customHeight="false" outlineLevel="0" collapsed="false">
      <c r="A211" s="0"/>
      <c r="B211" s="0"/>
    </row>
    <row r="212" customFormat="false" ht="14.65" hidden="false" customHeight="false" outlineLevel="0" collapsed="false">
      <c r="A212" s="0"/>
      <c r="B212" s="0"/>
    </row>
    <row r="213" customFormat="false" ht="14.65" hidden="false" customHeight="false" outlineLevel="0" collapsed="false">
      <c r="A213" s="0"/>
      <c r="B213" s="0"/>
    </row>
    <row r="214" customFormat="false" ht="14.65" hidden="false" customHeight="false" outlineLevel="0" collapsed="false">
      <c r="A214" s="0"/>
      <c r="B214" s="0"/>
    </row>
    <row r="215" customFormat="false" ht="14.65" hidden="false" customHeight="false" outlineLevel="0" collapsed="false">
      <c r="A215" s="0"/>
      <c r="B215" s="0"/>
    </row>
    <row r="216" customFormat="false" ht="14.65" hidden="false" customHeight="false" outlineLevel="0" collapsed="false">
      <c r="A216" s="0"/>
      <c r="B216" s="0"/>
    </row>
    <row r="217" customFormat="false" ht="14.65" hidden="false" customHeight="false" outlineLevel="0" collapsed="false">
      <c r="A217" s="0"/>
      <c r="B217" s="0"/>
    </row>
  </sheetData>
  <printOptions headings="false" gridLines="false" gridLinesSet="true" horizontalCentered="true" verticalCentered="false"/>
  <pageMargins left="0.39375" right="0.39375" top="0.63125" bottom="0.63125" header="0.39375" footer="0.39375"/>
  <pageSetup paperSize="9" scale="115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&amp;C&amp;KffffffPágina &amp;P</oddFooter>
    <firstHeader>&amp;C&amp;Kffffff&amp;A</firstHeader>
    <firstFooter>&amp;R&amp;KffffffPágina &amp;P de 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8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L5" activeCellId="0" sqref="L5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79" width="2.41"/>
    <col collapsed="false" customWidth="true" hidden="false" outlineLevel="0" max="2" min="2" style="79" width="5.75"/>
    <col collapsed="false" customWidth="true" hidden="false" outlineLevel="0" max="3" min="3" style="79" width="10.38"/>
    <col collapsed="false" customWidth="true" hidden="false" outlineLevel="0" max="4" min="4" style="0" width="14.65"/>
    <col collapsed="false" customWidth="true" hidden="false" outlineLevel="0" max="5" min="5" style="0" width="36.06"/>
    <col collapsed="false" customWidth="true" hidden="false" outlineLevel="0" max="6" min="6" style="0" width="52.2"/>
    <col collapsed="false" customWidth="true" hidden="false" outlineLevel="0" max="7" min="7" style="0" width="14.74"/>
  </cols>
  <sheetData>
    <row r="1" customFormat="false" ht="18.9" hidden="true" customHeight="true" outlineLevel="0" collapsed="false">
      <c r="A1" s="62" t="s">
        <v>1</v>
      </c>
      <c r="B1" s="62" t="s">
        <v>681</v>
      </c>
      <c r="C1" s="62" t="s">
        <v>5</v>
      </c>
      <c r="D1" s="63" t="s">
        <v>6</v>
      </c>
      <c r="E1" s="63" t="s">
        <v>680</v>
      </c>
      <c r="F1" s="63" t="s">
        <v>682</v>
      </c>
      <c r="G1" s="64" t="s">
        <v>747</v>
      </c>
    </row>
    <row r="2" customFormat="false" ht="14.65" hidden="false" customHeight="false" outlineLevel="0" collapsed="false">
      <c r="A2" s="69" t="s">
        <v>293</v>
      </c>
      <c r="B2" s="69"/>
      <c r="C2" s="69"/>
      <c r="D2" s="70"/>
      <c r="E2" s="70"/>
      <c r="F2" s="70"/>
      <c r="G2" s="71"/>
    </row>
    <row r="3" customFormat="false" ht="14.65" hidden="false" customHeight="false" outlineLevel="0" collapsed="false">
      <c r="A3" s="69"/>
      <c r="B3" s="69" t="s">
        <v>914</v>
      </c>
      <c r="C3" s="69"/>
      <c r="D3" s="70"/>
      <c r="E3" s="70"/>
      <c r="F3" s="70"/>
      <c r="G3" s="74" t="n">
        <v>-3423062.45</v>
      </c>
    </row>
    <row r="4" customFormat="false" ht="14.65" hidden="false" customHeight="false" outlineLevel="0" collapsed="false">
      <c r="A4" s="69"/>
      <c r="B4" s="69"/>
      <c r="C4" s="69" t="s">
        <v>295</v>
      </c>
      <c r="D4" s="70"/>
      <c r="E4" s="70"/>
      <c r="F4" s="70"/>
      <c r="G4" s="71"/>
    </row>
    <row r="5" customFormat="false" ht="14.65" hidden="false" customHeight="false" outlineLevel="0" collapsed="false">
      <c r="A5" s="69"/>
      <c r="B5" s="69"/>
      <c r="C5" s="69"/>
      <c r="D5" s="85" t="s">
        <v>385</v>
      </c>
      <c r="E5" s="85"/>
      <c r="F5" s="85"/>
      <c r="G5" s="86" t="n">
        <v>-48040.19</v>
      </c>
    </row>
    <row r="6" customFormat="false" ht="14.65" hidden="false" customHeight="false" outlineLevel="0" collapsed="false">
      <c r="A6" s="69"/>
      <c r="B6" s="69"/>
      <c r="C6" s="69"/>
      <c r="D6" s="70"/>
      <c r="E6" s="70" t="s">
        <v>766</v>
      </c>
      <c r="F6" s="70" t="s">
        <v>27</v>
      </c>
      <c r="G6" s="74" t="n">
        <v>-6278.68</v>
      </c>
    </row>
    <row r="7" customFormat="false" ht="14.65" hidden="false" customHeight="false" outlineLevel="0" collapsed="false">
      <c r="A7" s="69"/>
      <c r="B7" s="69"/>
      <c r="C7" s="69"/>
      <c r="D7" s="70"/>
      <c r="E7" s="70"/>
      <c r="F7" s="70" t="s">
        <v>33</v>
      </c>
      <c r="G7" s="74" t="n">
        <v>-41761.51</v>
      </c>
    </row>
    <row r="8" customFormat="false" ht="14.65" hidden="false" customHeight="false" outlineLevel="0" collapsed="false">
      <c r="A8" s="69"/>
      <c r="B8" s="69"/>
      <c r="C8" s="69"/>
      <c r="D8" s="85" t="s">
        <v>261</v>
      </c>
      <c r="E8" s="85"/>
      <c r="F8" s="85"/>
      <c r="G8" s="86" t="n">
        <v>-1141818.86</v>
      </c>
    </row>
    <row r="9" customFormat="false" ht="14.65" hidden="false" customHeight="false" outlineLevel="0" collapsed="false">
      <c r="A9" s="69"/>
      <c r="B9" s="69"/>
      <c r="C9" s="69"/>
      <c r="D9" s="70"/>
      <c r="E9" s="70" t="s">
        <v>765</v>
      </c>
      <c r="F9" s="70" t="s">
        <v>20</v>
      </c>
      <c r="G9" s="74" t="n">
        <v>-3237.01</v>
      </c>
    </row>
    <row r="10" customFormat="false" ht="14.65" hidden="false" customHeight="false" outlineLevel="0" collapsed="false">
      <c r="A10" s="69"/>
      <c r="B10" s="69"/>
      <c r="C10" s="69"/>
      <c r="D10" s="70"/>
      <c r="E10" s="70"/>
      <c r="F10" s="70" t="s">
        <v>27</v>
      </c>
      <c r="G10" s="74" t="n">
        <v>-520000.95</v>
      </c>
    </row>
    <row r="11" customFormat="false" ht="14.65" hidden="false" customHeight="false" outlineLevel="0" collapsed="false">
      <c r="A11" s="69"/>
      <c r="B11" s="69"/>
      <c r="C11" s="69"/>
      <c r="D11" s="70"/>
      <c r="E11" s="70"/>
      <c r="F11" s="70" t="s">
        <v>33</v>
      </c>
      <c r="G11" s="74" t="n">
        <v>-618580.9</v>
      </c>
    </row>
    <row r="12" customFormat="false" ht="14.65" hidden="false" customHeight="false" outlineLevel="0" collapsed="false">
      <c r="A12" s="69"/>
      <c r="B12" s="69"/>
      <c r="C12" s="69"/>
      <c r="D12" s="85" t="s">
        <v>337</v>
      </c>
      <c r="E12" s="85"/>
      <c r="F12" s="85"/>
      <c r="G12" s="86" t="n">
        <v>-2876.81</v>
      </c>
    </row>
    <row r="13" customFormat="false" ht="14.65" hidden="false" customHeight="false" outlineLevel="0" collapsed="false">
      <c r="A13" s="69"/>
      <c r="B13" s="69"/>
      <c r="C13" s="69"/>
      <c r="D13" s="70"/>
      <c r="E13" s="70" t="s">
        <v>832</v>
      </c>
      <c r="F13" s="70" t="s">
        <v>27</v>
      </c>
      <c r="G13" s="74" t="n">
        <v>-2657.92</v>
      </c>
    </row>
    <row r="14" customFormat="false" ht="14.65" hidden="false" customHeight="false" outlineLevel="0" collapsed="false">
      <c r="A14" s="69"/>
      <c r="B14" s="69"/>
      <c r="C14" s="69"/>
      <c r="D14" s="70"/>
      <c r="E14" s="70"/>
      <c r="F14" s="70" t="s">
        <v>33</v>
      </c>
      <c r="G14" s="74" t="n">
        <v>-218.89</v>
      </c>
    </row>
    <row r="15" customFormat="false" ht="14.65" hidden="false" customHeight="false" outlineLevel="0" collapsed="false">
      <c r="A15" s="69"/>
      <c r="B15" s="69"/>
      <c r="C15" s="69"/>
      <c r="D15" s="85" t="s">
        <v>453</v>
      </c>
      <c r="E15" s="85"/>
      <c r="F15" s="85"/>
      <c r="G15" s="86" t="n">
        <v>-720397.98</v>
      </c>
    </row>
    <row r="16" customFormat="false" ht="14.65" hidden="false" customHeight="false" outlineLevel="0" collapsed="false">
      <c r="A16" s="69"/>
      <c r="B16" s="69"/>
      <c r="C16" s="69"/>
      <c r="D16" s="70"/>
      <c r="E16" s="70" t="s">
        <v>777</v>
      </c>
      <c r="F16" s="70" t="s">
        <v>20</v>
      </c>
      <c r="G16" s="74" t="n">
        <v>-5807.46</v>
      </c>
    </row>
    <row r="17" customFormat="false" ht="14.65" hidden="false" customHeight="false" outlineLevel="0" collapsed="false">
      <c r="A17" s="69"/>
      <c r="B17" s="69"/>
      <c r="C17" s="69"/>
      <c r="D17" s="70"/>
      <c r="E17" s="70"/>
      <c r="F17" s="70" t="s">
        <v>27</v>
      </c>
      <c r="G17" s="74" t="n">
        <v>-417687.51</v>
      </c>
    </row>
    <row r="18" customFormat="false" ht="14.65" hidden="false" customHeight="false" outlineLevel="0" collapsed="false">
      <c r="A18" s="69"/>
      <c r="B18" s="69"/>
      <c r="C18" s="69"/>
      <c r="D18" s="70"/>
      <c r="E18" s="70"/>
      <c r="F18" s="70" t="s">
        <v>33</v>
      </c>
      <c r="G18" s="74" t="n">
        <v>-296903.01</v>
      </c>
    </row>
    <row r="19" customFormat="false" ht="14.65" hidden="false" customHeight="false" outlineLevel="0" collapsed="false">
      <c r="A19" s="69"/>
      <c r="B19" s="69"/>
      <c r="C19" s="69"/>
      <c r="D19" s="85" t="s">
        <v>450</v>
      </c>
      <c r="E19" s="85"/>
      <c r="F19" s="85"/>
      <c r="G19" s="86" t="n">
        <v>-11436.12</v>
      </c>
    </row>
    <row r="20" customFormat="false" ht="14.65" hidden="false" customHeight="false" outlineLevel="0" collapsed="false">
      <c r="A20" s="69"/>
      <c r="B20" s="69"/>
      <c r="C20" s="69"/>
      <c r="D20" s="70"/>
      <c r="E20" s="70" t="s">
        <v>791</v>
      </c>
      <c r="F20" s="70" t="s">
        <v>27</v>
      </c>
      <c r="G20" s="74" t="n">
        <v>-4501.26</v>
      </c>
    </row>
    <row r="21" customFormat="false" ht="14.65" hidden="false" customHeight="false" outlineLevel="0" collapsed="false">
      <c r="A21" s="69"/>
      <c r="B21" s="69"/>
      <c r="C21" s="69"/>
      <c r="D21" s="70"/>
      <c r="E21" s="70"/>
      <c r="F21" s="70" t="s">
        <v>33</v>
      </c>
      <c r="G21" s="74" t="n">
        <v>-6934.86</v>
      </c>
    </row>
    <row r="22" customFormat="false" ht="14.65" hidden="false" customHeight="false" outlineLevel="0" collapsed="false">
      <c r="A22" s="69"/>
      <c r="B22" s="69"/>
      <c r="C22" s="69"/>
      <c r="D22" s="85" t="s">
        <v>442</v>
      </c>
      <c r="E22" s="85"/>
      <c r="F22" s="85"/>
      <c r="G22" s="86" t="n">
        <v>-378508.25</v>
      </c>
    </row>
    <row r="23" customFormat="false" ht="14.65" hidden="false" customHeight="false" outlineLevel="0" collapsed="false">
      <c r="A23" s="69"/>
      <c r="B23" s="69"/>
      <c r="C23" s="69"/>
      <c r="D23" s="70"/>
      <c r="E23" s="70" t="s">
        <v>774</v>
      </c>
      <c r="F23" s="70" t="s">
        <v>20</v>
      </c>
      <c r="G23" s="74" t="n">
        <v>-291.81</v>
      </c>
    </row>
    <row r="24" customFormat="false" ht="14.65" hidden="false" customHeight="false" outlineLevel="0" collapsed="false">
      <c r="A24" s="69"/>
      <c r="B24" s="69"/>
      <c r="C24" s="69"/>
      <c r="D24" s="70"/>
      <c r="E24" s="70"/>
      <c r="F24" s="70" t="s">
        <v>38</v>
      </c>
      <c r="G24" s="74" t="n">
        <v>-539.2</v>
      </c>
    </row>
    <row r="25" customFormat="false" ht="14.65" hidden="false" customHeight="false" outlineLevel="0" collapsed="false">
      <c r="A25" s="69"/>
      <c r="B25" s="69"/>
      <c r="C25" s="69"/>
      <c r="D25" s="70"/>
      <c r="E25" s="70"/>
      <c r="F25" s="70" t="s">
        <v>27</v>
      </c>
      <c r="G25" s="74" t="n">
        <v>-189921.66</v>
      </c>
    </row>
    <row r="26" customFormat="false" ht="14.65" hidden="false" customHeight="false" outlineLevel="0" collapsed="false">
      <c r="A26" s="69"/>
      <c r="B26" s="69"/>
      <c r="C26" s="69"/>
      <c r="D26" s="70"/>
      <c r="E26" s="70"/>
      <c r="F26" s="70" t="s">
        <v>33</v>
      </c>
      <c r="G26" s="74" t="n">
        <v>-187755.58</v>
      </c>
    </row>
    <row r="27" customFormat="false" ht="14.65" hidden="false" customHeight="false" outlineLevel="0" collapsed="false">
      <c r="A27" s="69"/>
      <c r="B27" s="69"/>
      <c r="C27" s="69"/>
      <c r="D27" s="85" t="s">
        <v>440</v>
      </c>
      <c r="E27" s="85"/>
      <c r="F27" s="85"/>
      <c r="G27" s="86" t="n">
        <v>-15414.42</v>
      </c>
    </row>
    <row r="28" customFormat="false" ht="14.65" hidden="false" customHeight="false" outlineLevel="0" collapsed="false">
      <c r="A28" s="69"/>
      <c r="B28" s="69"/>
      <c r="C28" s="69"/>
      <c r="D28" s="70"/>
      <c r="E28" s="70" t="s">
        <v>850</v>
      </c>
      <c r="F28" s="70" t="s">
        <v>27</v>
      </c>
      <c r="G28" s="74" t="n">
        <v>-9213.46</v>
      </c>
    </row>
    <row r="29" customFormat="false" ht="14.65" hidden="false" customHeight="false" outlineLevel="0" collapsed="false">
      <c r="A29" s="69"/>
      <c r="B29" s="69"/>
      <c r="C29" s="69"/>
      <c r="D29" s="70"/>
      <c r="E29" s="70"/>
      <c r="F29" s="70" t="s">
        <v>33</v>
      </c>
      <c r="G29" s="74" t="n">
        <v>-6200.96</v>
      </c>
    </row>
    <row r="30" customFormat="false" ht="14.65" hidden="false" customHeight="false" outlineLevel="0" collapsed="false">
      <c r="A30" s="69"/>
      <c r="B30" s="69"/>
      <c r="C30" s="69"/>
      <c r="D30" s="85" t="s">
        <v>511</v>
      </c>
      <c r="E30" s="85"/>
      <c r="F30" s="85"/>
      <c r="G30" s="86" t="n">
        <v>-71513.41</v>
      </c>
    </row>
    <row r="31" customFormat="false" ht="14.65" hidden="false" customHeight="false" outlineLevel="0" collapsed="false">
      <c r="A31" s="69"/>
      <c r="B31" s="69"/>
      <c r="C31" s="69"/>
      <c r="D31" s="70"/>
      <c r="E31" s="70" t="s">
        <v>792</v>
      </c>
      <c r="F31" s="70" t="s">
        <v>27</v>
      </c>
      <c r="G31" s="74" t="n">
        <v>-39707.47</v>
      </c>
    </row>
    <row r="32" customFormat="false" ht="14.65" hidden="false" customHeight="false" outlineLevel="0" collapsed="false">
      <c r="A32" s="69"/>
      <c r="B32" s="69"/>
      <c r="C32" s="69"/>
      <c r="D32" s="70"/>
      <c r="E32" s="70"/>
      <c r="F32" s="70" t="s">
        <v>33</v>
      </c>
      <c r="G32" s="74" t="n">
        <v>-31805.94</v>
      </c>
    </row>
    <row r="33" customFormat="false" ht="14.65" hidden="false" customHeight="false" outlineLevel="0" collapsed="false">
      <c r="A33" s="69"/>
      <c r="B33" s="69"/>
      <c r="C33" s="69"/>
      <c r="D33" s="85" t="s">
        <v>529</v>
      </c>
      <c r="E33" s="85"/>
      <c r="F33" s="85"/>
      <c r="G33" s="86" t="n">
        <v>-5207.45</v>
      </c>
    </row>
    <row r="34" customFormat="false" ht="14.65" hidden="false" customHeight="false" outlineLevel="0" collapsed="false">
      <c r="A34" s="69"/>
      <c r="B34" s="69"/>
      <c r="C34" s="69"/>
      <c r="D34" s="70"/>
      <c r="E34" s="70" t="s">
        <v>862</v>
      </c>
      <c r="F34" s="70" t="s">
        <v>27</v>
      </c>
      <c r="G34" s="74" t="n">
        <v>-3919.51</v>
      </c>
    </row>
    <row r="35" customFormat="false" ht="14.65" hidden="false" customHeight="false" outlineLevel="0" collapsed="false">
      <c r="A35" s="69"/>
      <c r="B35" s="69"/>
      <c r="C35" s="69"/>
      <c r="D35" s="70"/>
      <c r="E35" s="70"/>
      <c r="F35" s="70" t="s">
        <v>33</v>
      </c>
      <c r="G35" s="74" t="n">
        <v>-1287.94</v>
      </c>
    </row>
    <row r="36" customFormat="false" ht="14.65" hidden="false" customHeight="false" outlineLevel="0" collapsed="false">
      <c r="A36" s="69"/>
      <c r="B36" s="69"/>
      <c r="C36" s="69"/>
      <c r="D36" s="85" t="s">
        <v>382</v>
      </c>
      <c r="E36" s="85"/>
      <c r="F36" s="85"/>
      <c r="G36" s="86" t="n">
        <v>-1832.79</v>
      </c>
    </row>
    <row r="37" customFormat="false" ht="14.65" hidden="false" customHeight="false" outlineLevel="0" collapsed="false">
      <c r="A37" s="69"/>
      <c r="B37" s="69"/>
      <c r="C37" s="69"/>
      <c r="D37" s="70"/>
      <c r="E37" s="70" t="s">
        <v>839</v>
      </c>
      <c r="F37" s="70" t="s">
        <v>27</v>
      </c>
      <c r="G37" s="74" t="n">
        <v>-1083.34</v>
      </c>
    </row>
    <row r="38" customFormat="false" ht="14.65" hidden="false" customHeight="false" outlineLevel="0" collapsed="false">
      <c r="A38" s="69"/>
      <c r="B38" s="69"/>
      <c r="C38" s="69"/>
      <c r="D38" s="70"/>
      <c r="E38" s="70"/>
      <c r="F38" s="70" t="s">
        <v>33</v>
      </c>
      <c r="G38" s="74" t="n">
        <v>-749.45</v>
      </c>
    </row>
    <row r="39" customFormat="false" ht="14.65" hidden="false" customHeight="false" outlineLevel="0" collapsed="false">
      <c r="A39" s="69"/>
      <c r="B39" s="69"/>
      <c r="C39" s="69"/>
      <c r="D39" s="85" t="s">
        <v>384</v>
      </c>
      <c r="E39" s="85"/>
      <c r="F39" s="85"/>
      <c r="G39" s="86" t="n">
        <v>-96.5</v>
      </c>
    </row>
    <row r="40" customFormat="false" ht="14.65" hidden="false" customHeight="false" outlineLevel="0" collapsed="false">
      <c r="A40" s="69"/>
      <c r="B40" s="69"/>
      <c r="C40" s="69"/>
      <c r="D40" s="70"/>
      <c r="E40" s="70" t="s">
        <v>840</v>
      </c>
      <c r="F40" s="70" t="s">
        <v>27</v>
      </c>
      <c r="G40" s="74" t="n">
        <v>-96.5</v>
      </c>
    </row>
    <row r="41" customFormat="false" ht="14.65" hidden="false" customHeight="false" outlineLevel="0" collapsed="false">
      <c r="A41" s="69"/>
      <c r="B41" s="69"/>
      <c r="C41" s="69"/>
      <c r="D41" s="85" t="s">
        <v>446</v>
      </c>
      <c r="E41" s="85"/>
      <c r="F41" s="85"/>
      <c r="G41" s="86" t="n">
        <v>-32664.88</v>
      </c>
    </row>
    <row r="42" customFormat="false" ht="14.65" hidden="false" customHeight="false" outlineLevel="0" collapsed="false">
      <c r="A42" s="69"/>
      <c r="B42" s="69"/>
      <c r="C42" s="69"/>
      <c r="D42" s="70"/>
      <c r="E42" s="70" t="s">
        <v>775</v>
      </c>
      <c r="F42" s="70" t="s">
        <v>20</v>
      </c>
      <c r="G42" s="74" t="n">
        <v>-301.95</v>
      </c>
    </row>
    <row r="43" customFormat="false" ht="14.65" hidden="false" customHeight="false" outlineLevel="0" collapsed="false">
      <c r="A43" s="69"/>
      <c r="B43" s="69"/>
      <c r="C43" s="69"/>
      <c r="D43" s="70"/>
      <c r="E43" s="70"/>
      <c r="F43" s="70" t="s">
        <v>27</v>
      </c>
      <c r="G43" s="74" t="n">
        <v>-16750.16</v>
      </c>
    </row>
    <row r="44" customFormat="false" ht="14.65" hidden="false" customHeight="false" outlineLevel="0" collapsed="false">
      <c r="A44" s="69"/>
      <c r="B44" s="69"/>
      <c r="C44" s="69"/>
      <c r="D44" s="70"/>
      <c r="E44" s="70"/>
      <c r="F44" s="70" t="s">
        <v>33</v>
      </c>
      <c r="G44" s="74" t="n">
        <v>-15612.77</v>
      </c>
    </row>
    <row r="45" customFormat="false" ht="14.65" hidden="false" customHeight="false" outlineLevel="0" collapsed="false">
      <c r="A45" s="69"/>
      <c r="B45" s="69"/>
      <c r="C45" s="69"/>
      <c r="D45" s="85" t="s">
        <v>517</v>
      </c>
      <c r="E45" s="85"/>
      <c r="F45" s="85"/>
      <c r="G45" s="86" t="n">
        <v>-4271.95</v>
      </c>
    </row>
    <row r="46" customFormat="false" ht="14.65" hidden="false" customHeight="false" outlineLevel="0" collapsed="false">
      <c r="A46" s="69"/>
      <c r="B46" s="69"/>
      <c r="C46" s="69"/>
      <c r="D46" s="70"/>
      <c r="E46" s="70" t="s">
        <v>861</v>
      </c>
      <c r="F46" s="70" t="s">
        <v>27</v>
      </c>
      <c r="G46" s="74" t="n">
        <v>-1633.99</v>
      </c>
    </row>
    <row r="47" customFormat="false" ht="14.65" hidden="false" customHeight="false" outlineLevel="0" collapsed="false">
      <c r="A47" s="69"/>
      <c r="B47" s="69"/>
      <c r="C47" s="69"/>
      <c r="D47" s="70"/>
      <c r="E47" s="70"/>
      <c r="F47" s="70" t="s">
        <v>33</v>
      </c>
      <c r="G47" s="74" t="n">
        <v>-2637.96</v>
      </c>
    </row>
    <row r="48" customFormat="false" ht="14.65" hidden="false" customHeight="false" outlineLevel="0" collapsed="false">
      <c r="A48" s="69"/>
      <c r="B48" s="69"/>
      <c r="C48" s="69"/>
      <c r="D48" s="85" t="s">
        <v>378</v>
      </c>
      <c r="E48" s="85"/>
      <c r="F48" s="85"/>
      <c r="G48" s="86" t="n">
        <v>-8895.5</v>
      </c>
    </row>
    <row r="49" customFormat="false" ht="14.65" hidden="false" customHeight="false" outlineLevel="0" collapsed="false">
      <c r="A49" s="69"/>
      <c r="B49" s="69"/>
      <c r="C49" s="69"/>
      <c r="D49" s="70"/>
      <c r="E49" s="70" t="s">
        <v>837</v>
      </c>
      <c r="F49" s="70" t="s">
        <v>27</v>
      </c>
      <c r="G49" s="74" t="n">
        <v>-5601.88</v>
      </c>
    </row>
    <row r="50" customFormat="false" ht="14.65" hidden="false" customHeight="false" outlineLevel="0" collapsed="false">
      <c r="A50" s="69"/>
      <c r="B50" s="69"/>
      <c r="C50" s="69"/>
      <c r="D50" s="70"/>
      <c r="E50" s="70"/>
      <c r="F50" s="70" t="s">
        <v>33</v>
      </c>
      <c r="G50" s="74" t="n">
        <v>-3293.62</v>
      </c>
    </row>
    <row r="51" customFormat="false" ht="14.65" hidden="false" customHeight="false" outlineLevel="0" collapsed="false">
      <c r="A51" s="69"/>
      <c r="B51" s="69"/>
      <c r="C51" s="69"/>
      <c r="D51" s="85" t="s">
        <v>331</v>
      </c>
      <c r="E51" s="85"/>
      <c r="F51" s="85"/>
      <c r="G51" s="86" t="n">
        <v>-942.95</v>
      </c>
    </row>
    <row r="52" customFormat="false" ht="14.65" hidden="false" customHeight="false" outlineLevel="0" collapsed="false">
      <c r="A52" s="69"/>
      <c r="B52" s="69"/>
      <c r="C52" s="69"/>
      <c r="D52" s="70"/>
      <c r="E52" s="70" t="s">
        <v>786</v>
      </c>
      <c r="F52" s="70" t="s">
        <v>27</v>
      </c>
      <c r="G52" s="74" t="n">
        <v>-942.95</v>
      </c>
    </row>
    <row r="53" customFormat="false" ht="14.65" hidden="false" customHeight="false" outlineLevel="0" collapsed="false">
      <c r="A53" s="69"/>
      <c r="B53" s="69"/>
      <c r="C53" s="69"/>
      <c r="D53" s="85" t="s">
        <v>374</v>
      </c>
      <c r="E53" s="85"/>
      <c r="F53" s="85"/>
      <c r="G53" s="86" t="n">
        <v>-9276.72</v>
      </c>
    </row>
    <row r="54" customFormat="false" ht="14.65" hidden="false" customHeight="false" outlineLevel="0" collapsed="false">
      <c r="A54" s="69"/>
      <c r="B54" s="69"/>
      <c r="C54" s="69"/>
      <c r="D54" s="70"/>
      <c r="E54" s="70" t="s">
        <v>836</v>
      </c>
      <c r="F54" s="70" t="s">
        <v>27</v>
      </c>
      <c r="G54" s="74" t="n">
        <v>-1808.05</v>
      </c>
    </row>
    <row r="55" customFormat="false" ht="14.65" hidden="false" customHeight="false" outlineLevel="0" collapsed="false">
      <c r="A55" s="69"/>
      <c r="B55" s="69"/>
      <c r="C55" s="69"/>
      <c r="D55" s="70"/>
      <c r="E55" s="70"/>
      <c r="F55" s="70" t="s">
        <v>33</v>
      </c>
      <c r="G55" s="74" t="n">
        <v>-7468.67</v>
      </c>
    </row>
    <row r="56" customFormat="false" ht="14.65" hidden="false" customHeight="false" outlineLevel="0" collapsed="false">
      <c r="A56" s="69"/>
      <c r="B56" s="69"/>
      <c r="C56" s="69"/>
      <c r="D56" s="85" t="s">
        <v>329</v>
      </c>
      <c r="E56" s="85"/>
      <c r="F56" s="85"/>
      <c r="G56" s="86" t="n">
        <v>-60</v>
      </c>
    </row>
    <row r="57" customFormat="false" ht="14.65" hidden="false" customHeight="false" outlineLevel="0" collapsed="false">
      <c r="A57" s="69"/>
      <c r="B57" s="69"/>
      <c r="C57" s="69"/>
      <c r="D57" s="70"/>
      <c r="E57" s="70" t="s">
        <v>831</v>
      </c>
      <c r="F57" s="70" t="s">
        <v>27</v>
      </c>
      <c r="G57" s="74" t="n">
        <v>-45</v>
      </c>
    </row>
    <row r="58" customFormat="false" ht="14.65" hidden="false" customHeight="false" outlineLevel="0" collapsed="false">
      <c r="A58" s="69"/>
      <c r="B58" s="69"/>
      <c r="C58" s="69"/>
      <c r="D58" s="70"/>
      <c r="E58" s="70"/>
      <c r="F58" s="70" t="s">
        <v>33</v>
      </c>
      <c r="G58" s="74" t="n">
        <v>-15</v>
      </c>
    </row>
    <row r="59" customFormat="false" ht="14.65" hidden="false" customHeight="false" outlineLevel="0" collapsed="false">
      <c r="A59" s="69"/>
      <c r="B59" s="69"/>
      <c r="C59" s="69"/>
      <c r="D59" s="85" t="s">
        <v>618</v>
      </c>
      <c r="E59" s="85"/>
      <c r="F59" s="85"/>
      <c r="G59" s="86" t="n">
        <v>-298.4</v>
      </c>
    </row>
    <row r="60" customFormat="false" ht="14.65" hidden="false" customHeight="false" outlineLevel="0" collapsed="false">
      <c r="A60" s="69"/>
      <c r="B60" s="69"/>
      <c r="C60" s="69"/>
      <c r="D60" s="70"/>
      <c r="E60" s="70" t="s">
        <v>912</v>
      </c>
      <c r="F60" s="70" t="s">
        <v>33</v>
      </c>
      <c r="G60" s="74" t="n">
        <v>-298.4</v>
      </c>
    </row>
    <row r="61" customFormat="false" ht="14.65" hidden="false" customHeight="false" outlineLevel="0" collapsed="false">
      <c r="A61" s="69"/>
      <c r="B61" s="69"/>
      <c r="C61" s="69"/>
      <c r="D61" s="85" t="s">
        <v>624</v>
      </c>
      <c r="E61" s="85"/>
      <c r="F61" s="85"/>
      <c r="G61" s="86" t="n">
        <v>-1820.88</v>
      </c>
    </row>
    <row r="62" customFormat="false" ht="14.65" hidden="false" customHeight="false" outlineLevel="0" collapsed="false">
      <c r="A62" s="69"/>
      <c r="B62" s="69"/>
      <c r="C62" s="69"/>
      <c r="D62" s="70"/>
      <c r="E62" s="70" t="s">
        <v>834</v>
      </c>
      <c r="F62" s="70" t="s">
        <v>27</v>
      </c>
      <c r="G62" s="74" t="n">
        <v>-1050.58</v>
      </c>
    </row>
    <row r="63" customFormat="false" ht="14.65" hidden="false" customHeight="false" outlineLevel="0" collapsed="false">
      <c r="A63" s="69"/>
      <c r="B63" s="69"/>
      <c r="C63" s="69"/>
      <c r="D63" s="70"/>
      <c r="E63" s="70"/>
      <c r="F63" s="70" t="s">
        <v>33</v>
      </c>
      <c r="G63" s="74" t="n">
        <v>-770.3</v>
      </c>
    </row>
    <row r="64" customFormat="false" ht="14.65" hidden="false" customHeight="false" outlineLevel="0" collapsed="false">
      <c r="A64" s="69"/>
      <c r="B64" s="69"/>
      <c r="C64" s="69"/>
      <c r="D64" s="85" t="s">
        <v>626</v>
      </c>
      <c r="E64" s="85"/>
      <c r="F64" s="85"/>
      <c r="G64" s="86" t="n">
        <v>-5354.39</v>
      </c>
    </row>
    <row r="65" customFormat="false" ht="14.65" hidden="false" customHeight="false" outlineLevel="0" collapsed="false">
      <c r="A65" s="69"/>
      <c r="B65" s="69"/>
      <c r="C65" s="69"/>
      <c r="D65" s="70"/>
      <c r="E65" s="70" t="s">
        <v>787</v>
      </c>
      <c r="F65" s="70" t="s">
        <v>27</v>
      </c>
      <c r="G65" s="74" t="n">
        <v>-3257.62</v>
      </c>
    </row>
    <row r="66" customFormat="false" ht="14.65" hidden="false" customHeight="false" outlineLevel="0" collapsed="false">
      <c r="A66" s="69"/>
      <c r="B66" s="69"/>
      <c r="C66" s="69"/>
      <c r="D66" s="70"/>
      <c r="E66" s="70"/>
      <c r="F66" s="70" t="s">
        <v>33</v>
      </c>
      <c r="G66" s="74" t="n">
        <v>-2096.77</v>
      </c>
    </row>
    <row r="67" customFormat="false" ht="14.65" hidden="false" customHeight="false" outlineLevel="0" collapsed="false">
      <c r="A67" s="69"/>
      <c r="B67" s="69"/>
      <c r="C67" s="69"/>
      <c r="D67" s="85" t="s">
        <v>628</v>
      </c>
      <c r="E67" s="85"/>
      <c r="F67" s="85"/>
      <c r="G67" s="86" t="n">
        <v>-795.83</v>
      </c>
    </row>
    <row r="68" customFormat="false" ht="14.65" hidden="false" customHeight="false" outlineLevel="0" collapsed="false">
      <c r="A68" s="69"/>
      <c r="B68" s="69"/>
      <c r="C68" s="69"/>
      <c r="D68" s="70"/>
      <c r="E68" s="70" t="s">
        <v>788</v>
      </c>
      <c r="F68" s="70" t="s">
        <v>27</v>
      </c>
      <c r="G68" s="74" t="n">
        <v>-484.39</v>
      </c>
    </row>
    <row r="69" customFormat="false" ht="14.65" hidden="false" customHeight="false" outlineLevel="0" collapsed="false">
      <c r="A69" s="69"/>
      <c r="B69" s="69"/>
      <c r="C69" s="69"/>
      <c r="D69" s="70"/>
      <c r="E69" s="70"/>
      <c r="F69" s="70" t="s">
        <v>33</v>
      </c>
      <c r="G69" s="74" t="n">
        <v>-311.44</v>
      </c>
    </row>
    <row r="70" customFormat="false" ht="14.65" hidden="false" customHeight="false" outlineLevel="0" collapsed="false">
      <c r="A70" s="69"/>
      <c r="B70" s="69"/>
      <c r="C70" s="69"/>
      <c r="D70" s="85" t="s">
        <v>630</v>
      </c>
      <c r="E70" s="85"/>
      <c r="F70" s="85"/>
      <c r="G70" s="86" t="n">
        <v>-3999.74</v>
      </c>
    </row>
    <row r="71" customFormat="false" ht="14.65" hidden="false" customHeight="false" outlineLevel="0" collapsed="false">
      <c r="A71" s="69"/>
      <c r="B71" s="69"/>
      <c r="C71" s="69"/>
      <c r="D71" s="70"/>
      <c r="E71" s="70" t="s">
        <v>789</v>
      </c>
      <c r="F71" s="70" t="s">
        <v>27</v>
      </c>
      <c r="G71" s="74" t="n">
        <v>-1933.06</v>
      </c>
    </row>
    <row r="72" customFormat="false" ht="14.65" hidden="false" customHeight="false" outlineLevel="0" collapsed="false">
      <c r="A72" s="69"/>
      <c r="B72" s="69"/>
      <c r="C72" s="69"/>
      <c r="D72" s="70"/>
      <c r="E72" s="70"/>
      <c r="F72" s="70" t="s">
        <v>33</v>
      </c>
      <c r="G72" s="74" t="n">
        <v>-2066.68</v>
      </c>
    </row>
    <row r="73" customFormat="false" ht="14.65" hidden="false" customHeight="false" outlineLevel="0" collapsed="false">
      <c r="A73" s="69"/>
      <c r="B73" s="69"/>
      <c r="C73" s="69"/>
      <c r="D73" s="85" t="s">
        <v>643</v>
      </c>
      <c r="E73" s="85"/>
      <c r="F73" s="85"/>
      <c r="G73" s="86" t="n">
        <v>-80.89</v>
      </c>
    </row>
    <row r="74" customFormat="false" ht="14.65" hidden="false" customHeight="false" outlineLevel="0" collapsed="false">
      <c r="A74" s="69"/>
      <c r="B74" s="69"/>
      <c r="C74" s="69"/>
      <c r="D74" s="70"/>
      <c r="E74" s="70" t="s">
        <v>790</v>
      </c>
      <c r="F74" s="70" t="s">
        <v>27</v>
      </c>
      <c r="G74" s="74" t="n">
        <v>-80.89</v>
      </c>
    </row>
    <row r="75" customFormat="false" ht="14.65" hidden="false" customHeight="false" outlineLevel="0" collapsed="false">
      <c r="A75" s="69"/>
      <c r="B75" s="69"/>
      <c r="C75" s="69"/>
      <c r="D75" s="85" t="s">
        <v>669</v>
      </c>
      <c r="E75" s="85"/>
      <c r="F75" s="85"/>
      <c r="G75" s="86" t="n">
        <v>-187.19</v>
      </c>
    </row>
    <row r="76" customFormat="false" ht="14.65" hidden="false" customHeight="false" outlineLevel="0" collapsed="false">
      <c r="A76" s="69"/>
      <c r="B76" s="69"/>
      <c r="C76" s="69"/>
      <c r="D76" s="70"/>
      <c r="E76" s="70" t="s">
        <v>896</v>
      </c>
      <c r="F76" s="70" t="s">
        <v>33</v>
      </c>
      <c r="G76" s="74" t="n">
        <v>-187.19</v>
      </c>
    </row>
    <row r="77" customFormat="false" ht="14.65" hidden="false" customHeight="false" outlineLevel="0" collapsed="false">
      <c r="A77" s="69"/>
      <c r="B77" s="69"/>
      <c r="C77" s="69"/>
      <c r="D77" s="85" t="s">
        <v>654</v>
      </c>
      <c r="E77" s="85"/>
      <c r="F77" s="85"/>
      <c r="G77" s="86" t="n">
        <v>-453.68</v>
      </c>
    </row>
    <row r="78" customFormat="false" ht="14.65" hidden="false" customHeight="false" outlineLevel="0" collapsed="false">
      <c r="A78" s="69"/>
      <c r="B78" s="69"/>
      <c r="C78" s="69"/>
      <c r="D78" s="70"/>
      <c r="E78" s="70" t="s">
        <v>835</v>
      </c>
      <c r="F78" s="70" t="s">
        <v>27</v>
      </c>
      <c r="G78" s="74" t="n">
        <v>-453.68</v>
      </c>
    </row>
    <row r="79" customFormat="false" ht="14.65" hidden="false" customHeight="false" outlineLevel="0" collapsed="false">
      <c r="A79" s="69"/>
      <c r="B79" s="69"/>
      <c r="C79" s="69"/>
      <c r="D79" s="85" t="s">
        <v>652</v>
      </c>
      <c r="E79" s="85"/>
      <c r="F79" s="85"/>
      <c r="G79" s="86" t="n">
        <v>-432.9</v>
      </c>
    </row>
    <row r="80" customFormat="false" ht="14.65" hidden="false" customHeight="false" outlineLevel="0" collapsed="false">
      <c r="A80" s="69"/>
      <c r="B80" s="69"/>
      <c r="C80" s="69"/>
      <c r="D80" s="70"/>
      <c r="E80" s="70" t="s">
        <v>838</v>
      </c>
      <c r="F80" s="70" t="s">
        <v>27</v>
      </c>
      <c r="G80" s="74" t="n">
        <v>-216.71</v>
      </c>
    </row>
    <row r="81" customFormat="false" ht="14.65" hidden="false" customHeight="false" outlineLevel="0" collapsed="false">
      <c r="A81" s="69"/>
      <c r="B81" s="69"/>
      <c r="C81" s="69"/>
      <c r="D81" s="70"/>
      <c r="E81" s="70"/>
      <c r="F81" s="70" t="s">
        <v>33</v>
      </c>
      <c r="G81" s="74" t="n">
        <v>-216.19</v>
      </c>
    </row>
    <row r="82" customFormat="false" ht="14.65" hidden="false" customHeight="false" outlineLevel="0" collapsed="false">
      <c r="A82" s="69"/>
      <c r="B82" s="69"/>
      <c r="C82" s="69"/>
      <c r="D82" s="85" t="s">
        <v>496</v>
      </c>
      <c r="E82" s="85"/>
      <c r="F82" s="85"/>
      <c r="G82" s="86" t="n">
        <v>-2396.98</v>
      </c>
    </row>
    <row r="83" customFormat="false" ht="14.65" hidden="false" customHeight="false" outlineLevel="0" collapsed="false">
      <c r="A83" s="69"/>
      <c r="B83" s="69"/>
      <c r="C83" s="69"/>
      <c r="D83" s="70"/>
      <c r="E83" s="70" t="s">
        <v>857</v>
      </c>
      <c r="F83" s="70" t="s">
        <v>27</v>
      </c>
      <c r="G83" s="74" t="n">
        <v>-695.43</v>
      </c>
    </row>
    <row r="84" customFormat="false" ht="14.65" hidden="false" customHeight="false" outlineLevel="0" collapsed="false">
      <c r="A84" s="69"/>
      <c r="B84" s="69"/>
      <c r="C84" s="69"/>
      <c r="D84" s="70"/>
      <c r="E84" s="70"/>
      <c r="F84" s="70" t="s">
        <v>33</v>
      </c>
      <c r="G84" s="74" t="n">
        <v>-1701.55</v>
      </c>
    </row>
    <row r="85" customFormat="false" ht="14.65" hidden="false" customHeight="false" outlineLevel="0" collapsed="false">
      <c r="A85" s="69"/>
      <c r="B85" s="69"/>
      <c r="C85" s="69"/>
      <c r="D85" s="85" t="s">
        <v>413</v>
      </c>
      <c r="E85" s="85"/>
      <c r="F85" s="85"/>
      <c r="G85" s="86" t="n">
        <v>-8342.4</v>
      </c>
    </row>
    <row r="86" customFormat="false" ht="14.65" hidden="false" customHeight="false" outlineLevel="0" collapsed="false">
      <c r="A86" s="69"/>
      <c r="B86" s="69"/>
      <c r="C86" s="69"/>
      <c r="D86" s="70"/>
      <c r="E86" s="70" t="s">
        <v>773</v>
      </c>
      <c r="F86" s="70" t="s">
        <v>27</v>
      </c>
      <c r="G86" s="74" t="n">
        <v>-4276.8</v>
      </c>
    </row>
    <row r="87" customFormat="false" ht="14.65" hidden="false" customHeight="false" outlineLevel="0" collapsed="false">
      <c r="A87" s="69"/>
      <c r="B87" s="69"/>
      <c r="C87" s="69"/>
      <c r="D87" s="70"/>
      <c r="E87" s="70"/>
      <c r="F87" s="70" t="s">
        <v>33</v>
      </c>
      <c r="G87" s="74" t="n">
        <v>-4065.6</v>
      </c>
    </row>
    <row r="88" customFormat="false" ht="14.65" hidden="false" customHeight="false" outlineLevel="0" collapsed="false">
      <c r="A88" s="69"/>
      <c r="B88" s="69"/>
      <c r="C88" s="69"/>
      <c r="D88" s="85" t="s">
        <v>400</v>
      </c>
      <c r="E88" s="85"/>
      <c r="F88" s="85"/>
      <c r="G88" s="86" t="n">
        <v>-510</v>
      </c>
    </row>
    <row r="89" customFormat="false" ht="14.65" hidden="false" customHeight="false" outlineLevel="0" collapsed="false">
      <c r="A89" s="69"/>
      <c r="B89" s="69"/>
      <c r="C89" s="69"/>
      <c r="D89" s="70"/>
      <c r="E89" s="70" t="s">
        <v>769</v>
      </c>
      <c r="F89" s="70" t="s">
        <v>20</v>
      </c>
      <c r="G89" s="74" t="n">
        <v>-60</v>
      </c>
    </row>
    <row r="90" customFormat="false" ht="14.65" hidden="false" customHeight="false" outlineLevel="0" collapsed="false">
      <c r="A90" s="69"/>
      <c r="B90" s="69"/>
      <c r="C90" s="69"/>
      <c r="D90" s="70"/>
      <c r="E90" s="70"/>
      <c r="F90" s="70" t="s">
        <v>27</v>
      </c>
      <c r="G90" s="74" t="n">
        <v>-60</v>
      </c>
    </row>
    <row r="91" customFormat="false" ht="14.65" hidden="false" customHeight="false" outlineLevel="0" collapsed="false">
      <c r="A91" s="69"/>
      <c r="B91" s="69"/>
      <c r="C91" s="69"/>
      <c r="D91" s="70"/>
      <c r="E91" s="70"/>
      <c r="F91" s="70" t="s">
        <v>33</v>
      </c>
      <c r="G91" s="74" t="n">
        <v>-390</v>
      </c>
    </row>
    <row r="92" customFormat="false" ht="14.65" hidden="false" customHeight="false" outlineLevel="0" collapsed="false">
      <c r="A92" s="69"/>
      <c r="B92" s="69"/>
      <c r="C92" s="69"/>
      <c r="D92" s="85" t="s">
        <v>402</v>
      </c>
      <c r="E92" s="85"/>
      <c r="F92" s="85"/>
      <c r="G92" s="86" t="n">
        <v>-9875</v>
      </c>
    </row>
    <row r="93" customFormat="false" ht="14.65" hidden="false" customHeight="false" outlineLevel="0" collapsed="false">
      <c r="A93" s="69"/>
      <c r="B93" s="69"/>
      <c r="C93" s="69"/>
      <c r="D93" s="70"/>
      <c r="E93" s="70" t="s">
        <v>770</v>
      </c>
      <c r="F93" s="70" t="s">
        <v>20</v>
      </c>
      <c r="G93" s="74" t="n">
        <v>-375</v>
      </c>
    </row>
    <row r="94" customFormat="false" ht="14.65" hidden="false" customHeight="false" outlineLevel="0" collapsed="false">
      <c r="A94" s="69"/>
      <c r="B94" s="69"/>
      <c r="C94" s="69"/>
      <c r="D94" s="70"/>
      <c r="E94" s="70"/>
      <c r="F94" s="70" t="s">
        <v>27</v>
      </c>
      <c r="G94" s="74" t="n">
        <v>-3500</v>
      </c>
    </row>
    <row r="95" customFormat="false" ht="14.65" hidden="false" customHeight="false" outlineLevel="0" collapsed="false">
      <c r="A95" s="69"/>
      <c r="B95" s="69"/>
      <c r="C95" s="69"/>
      <c r="D95" s="70"/>
      <c r="E95" s="70"/>
      <c r="F95" s="70" t="s">
        <v>33</v>
      </c>
      <c r="G95" s="74" t="n">
        <v>-6000</v>
      </c>
    </row>
    <row r="96" customFormat="false" ht="14.65" hidden="false" customHeight="false" outlineLevel="0" collapsed="false">
      <c r="A96" s="69"/>
      <c r="B96" s="69"/>
      <c r="C96" s="69"/>
      <c r="D96" s="85" t="s">
        <v>405</v>
      </c>
      <c r="E96" s="85"/>
      <c r="F96" s="85"/>
      <c r="G96" s="86" t="n">
        <v>-84</v>
      </c>
    </row>
    <row r="97" customFormat="false" ht="14.65" hidden="false" customHeight="false" outlineLevel="0" collapsed="false">
      <c r="A97" s="69"/>
      <c r="B97" s="69"/>
      <c r="C97" s="69"/>
      <c r="D97" s="70"/>
      <c r="E97" s="70" t="s">
        <v>771</v>
      </c>
      <c r="F97" s="70" t="s">
        <v>33</v>
      </c>
      <c r="G97" s="74" t="n">
        <v>-84</v>
      </c>
    </row>
    <row r="98" customFormat="false" ht="14.65" hidden="false" customHeight="false" outlineLevel="0" collapsed="false">
      <c r="A98" s="69"/>
      <c r="B98" s="69"/>
      <c r="C98" s="69"/>
      <c r="D98" s="85" t="s">
        <v>324</v>
      </c>
      <c r="E98" s="85"/>
      <c r="F98" s="85"/>
      <c r="G98" s="86" t="n">
        <v>-59798.01</v>
      </c>
    </row>
    <row r="99" customFormat="false" ht="14.65" hidden="false" customHeight="false" outlineLevel="0" collapsed="false">
      <c r="A99" s="69"/>
      <c r="B99" s="69"/>
      <c r="C99" s="69"/>
      <c r="D99" s="70"/>
      <c r="E99" s="70" t="s">
        <v>893</v>
      </c>
      <c r="F99" s="70" t="s">
        <v>33</v>
      </c>
      <c r="G99" s="74" t="n">
        <v>-4298.22</v>
      </c>
    </row>
    <row r="100" customFormat="false" ht="14.65" hidden="false" customHeight="false" outlineLevel="0" collapsed="false">
      <c r="A100" s="69"/>
      <c r="B100" s="69"/>
      <c r="C100" s="69"/>
      <c r="D100" s="70"/>
      <c r="E100" s="70" t="s">
        <v>844</v>
      </c>
      <c r="F100" s="70" t="s">
        <v>27</v>
      </c>
      <c r="G100" s="74" t="n">
        <v>-47.19</v>
      </c>
    </row>
    <row r="101" customFormat="false" ht="14.65" hidden="false" customHeight="false" outlineLevel="0" collapsed="false">
      <c r="A101" s="69"/>
      <c r="B101" s="69"/>
      <c r="C101" s="69"/>
      <c r="D101" s="70"/>
      <c r="E101" s="70"/>
      <c r="F101" s="70" t="s">
        <v>33</v>
      </c>
      <c r="G101" s="74" t="n">
        <v>-11580.33</v>
      </c>
    </row>
    <row r="102" customFormat="false" ht="14.65" hidden="false" customHeight="false" outlineLevel="0" collapsed="false">
      <c r="A102" s="69"/>
      <c r="B102" s="69"/>
      <c r="C102" s="69"/>
      <c r="D102" s="70"/>
      <c r="E102" s="70" t="s">
        <v>900</v>
      </c>
      <c r="F102" s="70" t="s">
        <v>33</v>
      </c>
      <c r="G102" s="74" t="n">
        <v>-42432.27</v>
      </c>
    </row>
    <row r="103" customFormat="false" ht="14.65" hidden="false" customHeight="false" outlineLevel="0" collapsed="false">
      <c r="A103" s="69"/>
      <c r="B103" s="69"/>
      <c r="C103" s="69"/>
      <c r="D103" s="70"/>
      <c r="E103" s="70" t="s">
        <v>858</v>
      </c>
      <c r="F103" s="70" t="s">
        <v>27</v>
      </c>
      <c r="G103" s="74" t="n">
        <v>-20</v>
      </c>
    </row>
    <row r="104" customFormat="false" ht="14.65" hidden="false" customHeight="false" outlineLevel="0" collapsed="false">
      <c r="A104" s="69"/>
      <c r="B104" s="69"/>
      <c r="C104" s="69"/>
      <c r="D104" s="70"/>
      <c r="E104" s="70"/>
      <c r="F104" s="70" t="s">
        <v>33</v>
      </c>
      <c r="G104" s="74" t="n">
        <v>-1420</v>
      </c>
    </row>
    <row r="105" customFormat="false" ht="14.65" hidden="false" customHeight="false" outlineLevel="0" collapsed="false">
      <c r="A105" s="69"/>
      <c r="B105" s="69"/>
      <c r="C105" s="69"/>
      <c r="D105" s="85" t="s">
        <v>483</v>
      </c>
      <c r="E105" s="85"/>
      <c r="F105" s="85"/>
      <c r="G105" s="86" t="n">
        <v>-15495.92</v>
      </c>
    </row>
    <row r="106" customFormat="false" ht="14.65" hidden="false" customHeight="false" outlineLevel="0" collapsed="false">
      <c r="A106" s="69"/>
      <c r="B106" s="69"/>
      <c r="C106" s="69"/>
      <c r="D106" s="70"/>
      <c r="E106" s="70" t="s">
        <v>782</v>
      </c>
      <c r="F106" s="70" t="s">
        <v>27</v>
      </c>
      <c r="G106" s="74" t="n">
        <v>-6908.36</v>
      </c>
    </row>
    <row r="107" customFormat="false" ht="14.65" hidden="false" customHeight="false" outlineLevel="0" collapsed="false">
      <c r="A107" s="69"/>
      <c r="B107" s="69"/>
      <c r="C107" s="69"/>
      <c r="D107" s="70"/>
      <c r="E107" s="70"/>
      <c r="F107" s="70" t="s">
        <v>33</v>
      </c>
      <c r="G107" s="74" t="n">
        <v>-8587.56</v>
      </c>
    </row>
    <row r="108" customFormat="false" ht="14.65" hidden="false" customHeight="false" outlineLevel="0" collapsed="false">
      <c r="A108" s="69"/>
      <c r="B108" s="69"/>
      <c r="C108" s="69"/>
      <c r="D108" s="85" t="s">
        <v>407</v>
      </c>
      <c r="E108" s="85"/>
      <c r="F108" s="85"/>
      <c r="G108" s="86" t="n">
        <v>-4118.4</v>
      </c>
    </row>
    <row r="109" customFormat="false" ht="14.65" hidden="false" customHeight="false" outlineLevel="0" collapsed="false">
      <c r="A109" s="69"/>
      <c r="B109" s="69"/>
      <c r="C109" s="69"/>
      <c r="D109" s="70"/>
      <c r="E109" s="70" t="s">
        <v>772</v>
      </c>
      <c r="F109" s="70" t="s">
        <v>27</v>
      </c>
      <c r="G109" s="74" t="n">
        <v>-792</v>
      </c>
    </row>
    <row r="110" customFormat="false" ht="14.65" hidden="false" customHeight="false" outlineLevel="0" collapsed="false">
      <c r="A110" s="69"/>
      <c r="B110" s="69"/>
      <c r="C110" s="69"/>
      <c r="D110" s="70"/>
      <c r="E110" s="70"/>
      <c r="F110" s="70" t="s">
        <v>33</v>
      </c>
      <c r="G110" s="74" t="n">
        <v>-3326.4</v>
      </c>
    </row>
    <row r="111" customFormat="false" ht="14.65" hidden="false" customHeight="false" outlineLevel="0" collapsed="false">
      <c r="A111" s="69"/>
      <c r="B111" s="69"/>
      <c r="C111" s="69"/>
      <c r="D111" s="85" t="s">
        <v>411</v>
      </c>
      <c r="E111" s="85"/>
      <c r="F111" s="85"/>
      <c r="G111" s="86" t="n">
        <v>-1900.8</v>
      </c>
    </row>
    <row r="112" customFormat="false" ht="14.65" hidden="false" customHeight="false" outlineLevel="0" collapsed="false">
      <c r="A112" s="69"/>
      <c r="B112" s="69"/>
      <c r="C112" s="69"/>
      <c r="D112" s="70"/>
      <c r="E112" s="70" t="s">
        <v>845</v>
      </c>
      <c r="F112" s="70" t="s">
        <v>27</v>
      </c>
      <c r="G112" s="74" t="n">
        <v>-554.4</v>
      </c>
    </row>
    <row r="113" customFormat="false" ht="14.65" hidden="false" customHeight="false" outlineLevel="0" collapsed="false">
      <c r="A113" s="69"/>
      <c r="B113" s="69"/>
      <c r="C113" s="69"/>
      <c r="D113" s="70"/>
      <c r="E113" s="70"/>
      <c r="F113" s="70" t="s">
        <v>33</v>
      </c>
      <c r="G113" s="74" t="n">
        <v>-1346.4</v>
      </c>
    </row>
    <row r="114" customFormat="false" ht="14.65" hidden="false" customHeight="false" outlineLevel="0" collapsed="false">
      <c r="A114" s="69"/>
      <c r="B114" s="69"/>
      <c r="C114" s="69"/>
      <c r="D114" s="85" t="s">
        <v>391</v>
      </c>
      <c r="E114" s="85"/>
      <c r="F114" s="85"/>
      <c r="G114" s="86" t="n">
        <v>-46725.15</v>
      </c>
    </row>
    <row r="115" customFormat="false" ht="14.65" hidden="false" customHeight="false" outlineLevel="0" collapsed="false">
      <c r="A115" s="69"/>
      <c r="B115" s="69"/>
      <c r="C115" s="69"/>
      <c r="D115" s="70"/>
      <c r="E115" s="70" t="s">
        <v>767</v>
      </c>
      <c r="F115" s="70" t="s">
        <v>20</v>
      </c>
      <c r="G115" s="74" t="n">
        <v>-158.4</v>
      </c>
    </row>
    <row r="116" customFormat="false" ht="14.65" hidden="false" customHeight="false" outlineLevel="0" collapsed="false">
      <c r="A116" s="69"/>
      <c r="B116" s="69"/>
      <c r="C116" s="69"/>
      <c r="D116" s="70"/>
      <c r="E116" s="70"/>
      <c r="F116" s="70" t="s">
        <v>27</v>
      </c>
      <c r="G116" s="74" t="n">
        <v>-4441.8</v>
      </c>
    </row>
    <row r="117" customFormat="false" ht="14.65" hidden="false" customHeight="false" outlineLevel="0" collapsed="false">
      <c r="A117" s="69"/>
      <c r="B117" s="69"/>
      <c r="C117" s="69"/>
      <c r="D117" s="70"/>
      <c r="E117" s="70"/>
      <c r="F117" s="70" t="s">
        <v>33</v>
      </c>
      <c r="G117" s="74" t="n">
        <v>-4217.4</v>
      </c>
    </row>
    <row r="118" customFormat="false" ht="14.65" hidden="false" customHeight="false" outlineLevel="0" collapsed="false">
      <c r="A118" s="69"/>
      <c r="B118" s="69"/>
      <c r="C118" s="69"/>
      <c r="D118" s="70"/>
      <c r="E118" s="70" t="s">
        <v>768</v>
      </c>
      <c r="F118" s="70" t="s">
        <v>27</v>
      </c>
      <c r="G118" s="74" t="n">
        <v>-965.94</v>
      </c>
    </row>
    <row r="119" customFormat="false" ht="14.65" hidden="false" customHeight="false" outlineLevel="0" collapsed="false">
      <c r="A119" s="69"/>
      <c r="B119" s="69"/>
      <c r="C119" s="69"/>
      <c r="D119" s="70"/>
      <c r="E119" s="70"/>
      <c r="F119" s="70" t="s">
        <v>33</v>
      </c>
      <c r="G119" s="74" t="n">
        <v>-673</v>
      </c>
    </row>
    <row r="120" customFormat="false" ht="14.65" hidden="false" customHeight="false" outlineLevel="0" collapsed="false">
      <c r="A120" s="69"/>
      <c r="B120" s="69"/>
      <c r="C120" s="69"/>
      <c r="D120" s="70"/>
      <c r="E120" s="70" t="s">
        <v>846</v>
      </c>
      <c r="F120" s="70" t="s">
        <v>27</v>
      </c>
      <c r="G120" s="74" t="n">
        <v>-3926.67</v>
      </c>
    </row>
    <row r="121" customFormat="false" ht="14.65" hidden="false" customHeight="false" outlineLevel="0" collapsed="false">
      <c r="A121" s="69"/>
      <c r="B121" s="69"/>
      <c r="C121" s="69"/>
      <c r="D121" s="70"/>
      <c r="E121" s="70"/>
      <c r="F121" s="70" t="s">
        <v>33</v>
      </c>
      <c r="G121" s="74" t="n">
        <v>-2804.49</v>
      </c>
    </row>
    <row r="122" customFormat="false" ht="14.65" hidden="false" customHeight="false" outlineLevel="0" collapsed="false">
      <c r="A122" s="69"/>
      <c r="B122" s="69"/>
      <c r="C122" s="69"/>
      <c r="D122" s="70"/>
      <c r="E122" s="70" t="s">
        <v>847</v>
      </c>
      <c r="F122" s="70" t="s">
        <v>27</v>
      </c>
      <c r="G122" s="74" t="n">
        <v>-11165.32</v>
      </c>
    </row>
    <row r="123" customFormat="false" ht="14.65" hidden="false" customHeight="false" outlineLevel="0" collapsed="false">
      <c r="A123" s="69"/>
      <c r="B123" s="69"/>
      <c r="C123" s="69"/>
      <c r="D123" s="70"/>
      <c r="E123" s="70"/>
      <c r="F123" s="70" t="s">
        <v>33</v>
      </c>
      <c r="G123" s="74" t="n">
        <v>-12296.89</v>
      </c>
    </row>
    <row r="124" customFormat="false" ht="14.65" hidden="false" customHeight="false" outlineLevel="0" collapsed="false">
      <c r="A124" s="69"/>
      <c r="B124" s="69"/>
      <c r="C124" s="69"/>
      <c r="D124" s="70"/>
      <c r="E124" s="70" t="s">
        <v>848</v>
      </c>
      <c r="F124" s="70" t="s">
        <v>27</v>
      </c>
      <c r="G124" s="74" t="n">
        <v>-1794.96</v>
      </c>
    </row>
    <row r="125" customFormat="false" ht="14.65" hidden="false" customHeight="false" outlineLevel="0" collapsed="false">
      <c r="A125" s="69"/>
      <c r="B125" s="69"/>
      <c r="C125" s="69"/>
      <c r="D125" s="70"/>
      <c r="E125" s="70"/>
      <c r="F125" s="70" t="s">
        <v>33</v>
      </c>
      <c r="G125" s="74" t="n">
        <v>-4280.28</v>
      </c>
    </row>
    <row r="126" customFormat="false" ht="14.65" hidden="false" customHeight="false" outlineLevel="0" collapsed="false">
      <c r="A126" s="69"/>
      <c r="B126" s="69"/>
      <c r="C126" s="69"/>
      <c r="D126" s="85" t="s">
        <v>422</v>
      </c>
      <c r="E126" s="85"/>
      <c r="F126" s="85"/>
      <c r="G126" s="86" t="n">
        <v>-1846</v>
      </c>
    </row>
    <row r="127" customFormat="false" ht="14.65" hidden="false" customHeight="false" outlineLevel="0" collapsed="false">
      <c r="A127" s="69"/>
      <c r="B127" s="69"/>
      <c r="C127" s="69"/>
      <c r="D127" s="70"/>
      <c r="E127" s="70" t="s">
        <v>849</v>
      </c>
      <c r="F127" s="70" t="s">
        <v>27</v>
      </c>
      <c r="G127" s="74" t="n">
        <v>-1810.68</v>
      </c>
    </row>
    <row r="128" customFormat="false" ht="14.65" hidden="false" customHeight="false" outlineLevel="0" collapsed="false">
      <c r="A128" s="69"/>
      <c r="B128" s="69"/>
      <c r="C128" s="69"/>
      <c r="D128" s="70"/>
      <c r="E128" s="70"/>
      <c r="F128" s="70" t="s">
        <v>33</v>
      </c>
      <c r="G128" s="74" t="n">
        <v>-35.32</v>
      </c>
    </row>
    <row r="129" customFormat="false" ht="14.65" hidden="false" customHeight="false" outlineLevel="0" collapsed="false">
      <c r="A129" s="69"/>
      <c r="B129" s="69"/>
      <c r="C129" s="69"/>
      <c r="D129" s="85" t="s">
        <v>503</v>
      </c>
      <c r="E129" s="85"/>
      <c r="F129" s="85"/>
      <c r="G129" s="86" t="n">
        <v>-800</v>
      </c>
    </row>
    <row r="130" customFormat="false" ht="14.65" hidden="false" customHeight="false" outlineLevel="0" collapsed="false">
      <c r="A130" s="69"/>
      <c r="B130" s="69"/>
      <c r="C130" s="69"/>
      <c r="D130" s="70"/>
      <c r="E130" s="70" t="s">
        <v>908</v>
      </c>
      <c r="F130" s="70" t="s">
        <v>33</v>
      </c>
      <c r="G130" s="74" t="n">
        <v>-800</v>
      </c>
    </row>
    <row r="131" customFormat="false" ht="14.65" hidden="false" customHeight="false" outlineLevel="0" collapsed="false">
      <c r="A131" s="69"/>
      <c r="B131" s="69"/>
      <c r="C131" s="69"/>
      <c r="D131" s="85" t="s">
        <v>533</v>
      </c>
      <c r="E131" s="85"/>
      <c r="F131" s="85"/>
      <c r="G131" s="86" t="n">
        <v>-299.95</v>
      </c>
    </row>
    <row r="132" customFormat="false" ht="14.65" hidden="false" customHeight="false" outlineLevel="0" collapsed="false">
      <c r="A132" s="69"/>
      <c r="B132" s="69"/>
      <c r="C132" s="69"/>
      <c r="D132" s="70"/>
      <c r="E132" s="70" t="s">
        <v>911</v>
      </c>
      <c r="F132" s="70" t="s">
        <v>33</v>
      </c>
      <c r="G132" s="74" t="n">
        <v>-299.95</v>
      </c>
    </row>
    <row r="133" customFormat="false" ht="14.65" hidden="false" customHeight="false" outlineLevel="0" collapsed="false">
      <c r="A133" s="69"/>
      <c r="B133" s="69"/>
      <c r="C133" s="69"/>
      <c r="D133" s="85" t="s">
        <v>505</v>
      </c>
      <c r="E133" s="85"/>
      <c r="F133" s="85"/>
      <c r="G133" s="86" t="n">
        <v>-110</v>
      </c>
    </row>
    <row r="134" customFormat="false" ht="14.65" hidden="false" customHeight="false" outlineLevel="0" collapsed="false">
      <c r="A134" s="69"/>
      <c r="B134" s="69"/>
      <c r="C134" s="69"/>
      <c r="D134" s="70"/>
      <c r="E134" s="70" t="s">
        <v>909</v>
      </c>
      <c r="F134" s="70" t="s">
        <v>33</v>
      </c>
      <c r="G134" s="74" t="n">
        <v>-110</v>
      </c>
    </row>
    <row r="135" customFormat="false" ht="14.65" hidden="false" customHeight="false" outlineLevel="0" collapsed="false">
      <c r="A135" s="69"/>
      <c r="B135" s="69"/>
      <c r="C135" s="69"/>
      <c r="D135" s="85" t="s">
        <v>396</v>
      </c>
      <c r="E135" s="85"/>
      <c r="F135" s="85"/>
      <c r="G135" s="86" t="n">
        <v>-150</v>
      </c>
    </row>
    <row r="136" customFormat="false" ht="14.65" hidden="false" customHeight="false" outlineLevel="0" collapsed="false">
      <c r="A136" s="69"/>
      <c r="B136" s="69"/>
      <c r="C136" s="69"/>
      <c r="D136" s="70"/>
      <c r="E136" s="70" t="s">
        <v>842</v>
      </c>
      <c r="F136" s="70" t="s">
        <v>27</v>
      </c>
      <c r="G136" s="74" t="n">
        <v>-10</v>
      </c>
    </row>
    <row r="137" customFormat="false" ht="14.65" hidden="false" customHeight="false" outlineLevel="0" collapsed="false">
      <c r="A137" s="69"/>
      <c r="B137" s="69"/>
      <c r="C137" s="69"/>
      <c r="D137" s="70"/>
      <c r="E137" s="70"/>
      <c r="F137" s="70" t="s">
        <v>33</v>
      </c>
      <c r="G137" s="74" t="n">
        <v>-140</v>
      </c>
    </row>
    <row r="138" customFormat="false" ht="14.65" hidden="false" customHeight="false" outlineLevel="0" collapsed="false">
      <c r="A138" s="69"/>
      <c r="B138" s="69"/>
      <c r="C138" s="69"/>
      <c r="D138" s="85" t="s">
        <v>507</v>
      </c>
      <c r="E138" s="85"/>
      <c r="F138" s="85"/>
      <c r="G138" s="86" t="n">
        <v>-249.68</v>
      </c>
    </row>
    <row r="139" customFormat="false" ht="14.65" hidden="false" customHeight="false" outlineLevel="0" collapsed="false">
      <c r="A139" s="69"/>
      <c r="B139" s="69"/>
      <c r="C139" s="69"/>
      <c r="D139" s="70"/>
      <c r="E139" s="70" t="s">
        <v>859</v>
      </c>
      <c r="F139" s="70" t="s">
        <v>27</v>
      </c>
      <c r="G139" s="74" t="n">
        <v>-249.68</v>
      </c>
    </row>
    <row r="140" customFormat="false" ht="14.65" hidden="false" customHeight="false" outlineLevel="0" collapsed="false">
      <c r="A140" s="69"/>
      <c r="B140" s="69"/>
      <c r="C140" s="69"/>
      <c r="D140" s="85" t="s">
        <v>494</v>
      </c>
      <c r="E140" s="85"/>
      <c r="F140" s="85"/>
      <c r="G140" s="86" t="n">
        <v>-1677.12</v>
      </c>
    </row>
    <row r="141" customFormat="false" ht="14.65" hidden="false" customHeight="false" outlineLevel="0" collapsed="false">
      <c r="A141" s="69"/>
      <c r="B141" s="69"/>
      <c r="C141" s="69"/>
      <c r="D141" s="70"/>
      <c r="E141" s="70" t="s">
        <v>856</v>
      </c>
      <c r="F141" s="70" t="s">
        <v>27</v>
      </c>
      <c r="G141" s="74" t="n">
        <v>-690.3</v>
      </c>
    </row>
    <row r="142" customFormat="false" ht="14.65" hidden="false" customHeight="false" outlineLevel="0" collapsed="false">
      <c r="A142" s="69"/>
      <c r="B142" s="69"/>
      <c r="C142" s="69"/>
      <c r="D142" s="70"/>
      <c r="E142" s="70"/>
      <c r="F142" s="70" t="s">
        <v>33</v>
      </c>
      <c r="G142" s="74" t="n">
        <v>-986.82</v>
      </c>
    </row>
    <row r="143" customFormat="false" ht="14.65" hidden="false" customHeight="false" outlineLevel="0" collapsed="false">
      <c r="A143" s="69"/>
      <c r="B143" s="69"/>
      <c r="C143" s="69"/>
      <c r="D143" s="85" t="s">
        <v>489</v>
      </c>
      <c r="E143" s="85"/>
      <c r="F143" s="85"/>
      <c r="G143" s="86" t="n">
        <v>-2440.63</v>
      </c>
    </row>
    <row r="144" customFormat="false" ht="14.65" hidden="false" customHeight="false" outlineLevel="0" collapsed="false">
      <c r="A144" s="69"/>
      <c r="B144" s="69"/>
      <c r="C144" s="69"/>
      <c r="D144" s="70"/>
      <c r="E144" s="70" t="s">
        <v>855</v>
      </c>
      <c r="F144" s="70" t="s">
        <v>27</v>
      </c>
      <c r="G144" s="74" t="n">
        <v>-1471.23</v>
      </c>
    </row>
    <row r="145" customFormat="false" ht="14.65" hidden="false" customHeight="false" outlineLevel="0" collapsed="false">
      <c r="A145" s="69"/>
      <c r="B145" s="69"/>
      <c r="C145" s="69"/>
      <c r="D145" s="70"/>
      <c r="E145" s="70"/>
      <c r="F145" s="70" t="s">
        <v>33</v>
      </c>
      <c r="G145" s="74" t="n">
        <v>-969.4</v>
      </c>
    </row>
    <row r="146" customFormat="false" ht="14.65" hidden="false" customHeight="false" outlineLevel="0" collapsed="false">
      <c r="A146" s="69"/>
      <c r="B146" s="69"/>
      <c r="C146" s="69"/>
      <c r="D146" s="85" t="s">
        <v>479</v>
      </c>
      <c r="E146" s="85"/>
      <c r="F146" s="85"/>
      <c r="G146" s="86" t="n">
        <v>-3225.45</v>
      </c>
    </row>
    <row r="147" customFormat="false" ht="14.65" hidden="false" customHeight="false" outlineLevel="0" collapsed="false">
      <c r="A147" s="69"/>
      <c r="B147" s="69"/>
      <c r="C147" s="69"/>
      <c r="D147" s="70"/>
      <c r="E147" s="70" t="s">
        <v>781</v>
      </c>
      <c r="F147" s="70" t="s">
        <v>20</v>
      </c>
      <c r="G147" s="74" t="n">
        <v>-163.98</v>
      </c>
    </row>
    <row r="148" customFormat="false" ht="14.65" hidden="false" customHeight="false" outlineLevel="0" collapsed="false">
      <c r="A148" s="69"/>
      <c r="B148" s="69"/>
      <c r="C148" s="69"/>
      <c r="D148" s="70"/>
      <c r="E148" s="70"/>
      <c r="F148" s="70" t="s">
        <v>27</v>
      </c>
      <c r="G148" s="74" t="n">
        <v>-831.86</v>
      </c>
    </row>
    <row r="149" customFormat="false" ht="14.65" hidden="false" customHeight="false" outlineLevel="0" collapsed="false">
      <c r="A149" s="69"/>
      <c r="B149" s="69"/>
      <c r="C149" s="69"/>
      <c r="D149" s="70"/>
      <c r="E149" s="70"/>
      <c r="F149" s="70" t="s">
        <v>33</v>
      </c>
      <c r="G149" s="74" t="n">
        <v>-2229.61</v>
      </c>
    </row>
    <row r="150" customFormat="false" ht="14.65" hidden="false" customHeight="false" outlineLevel="0" collapsed="false">
      <c r="A150" s="69"/>
      <c r="B150" s="69"/>
      <c r="C150" s="69"/>
      <c r="D150" s="85" t="s">
        <v>616</v>
      </c>
      <c r="E150" s="85"/>
      <c r="F150" s="85"/>
      <c r="G150" s="86" t="n">
        <v>-100</v>
      </c>
    </row>
    <row r="151" customFormat="false" ht="14.65" hidden="false" customHeight="false" outlineLevel="0" collapsed="false">
      <c r="A151" s="69"/>
      <c r="B151" s="69"/>
      <c r="C151" s="69"/>
      <c r="D151" s="70"/>
      <c r="E151" s="70" t="s">
        <v>894</v>
      </c>
      <c r="F151" s="70" t="s">
        <v>33</v>
      </c>
      <c r="G151" s="74" t="n">
        <v>-100</v>
      </c>
    </row>
    <row r="152" customFormat="false" ht="14.65" hidden="false" customHeight="false" outlineLevel="0" collapsed="false">
      <c r="A152" s="69"/>
      <c r="B152" s="69"/>
      <c r="C152" s="69"/>
      <c r="D152" s="85" t="s">
        <v>612</v>
      </c>
      <c r="E152" s="85"/>
      <c r="F152" s="85"/>
      <c r="G152" s="86" t="n">
        <v>-3019.58</v>
      </c>
    </row>
    <row r="153" customFormat="false" ht="14.65" hidden="false" customHeight="false" outlineLevel="0" collapsed="false">
      <c r="A153" s="69"/>
      <c r="B153" s="69"/>
      <c r="C153" s="69"/>
      <c r="D153" s="70"/>
      <c r="E153" s="70" t="s">
        <v>895</v>
      </c>
      <c r="F153" s="70" t="s">
        <v>33</v>
      </c>
      <c r="G153" s="74" t="n">
        <v>-65.45</v>
      </c>
    </row>
    <row r="154" customFormat="false" ht="14.65" hidden="false" customHeight="false" outlineLevel="0" collapsed="false">
      <c r="A154" s="69"/>
      <c r="B154" s="69"/>
      <c r="C154" s="69"/>
      <c r="D154" s="70"/>
      <c r="E154" s="70" t="s">
        <v>833</v>
      </c>
      <c r="F154" s="70" t="s">
        <v>27</v>
      </c>
      <c r="G154" s="74" t="n">
        <v>-1463.02</v>
      </c>
    </row>
    <row r="155" customFormat="false" ht="14.65" hidden="false" customHeight="false" outlineLevel="0" collapsed="false">
      <c r="A155" s="69"/>
      <c r="B155" s="69"/>
      <c r="C155" s="69"/>
      <c r="D155" s="70"/>
      <c r="E155" s="70"/>
      <c r="F155" s="70" t="s">
        <v>33</v>
      </c>
      <c r="G155" s="74" t="n">
        <v>-1491.11</v>
      </c>
    </row>
    <row r="156" customFormat="false" ht="14.65" hidden="false" customHeight="false" outlineLevel="0" collapsed="false">
      <c r="A156" s="69"/>
      <c r="B156" s="69"/>
      <c r="C156" s="69"/>
      <c r="D156" s="85" t="s">
        <v>463</v>
      </c>
      <c r="E156" s="85"/>
      <c r="F156" s="85"/>
      <c r="G156" s="86" t="n">
        <v>-32733.36</v>
      </c>
    </row>
    <row r="157" customFormat="false" ht="14.65" hidden="false" customHeight="false" outlineLevel="0" collapsed="false">
      <c r="A157" s="69"/>
      <c r="B157" s="69"/>
      <c r="C157" s="69"/>
      <c r="D157" s="70"/>
      <c r="E157" s="70" t="s">
        <v>852</v>
      </c>
      <c r="F157" s="70" t="s">
        <v>27</v>
      </c>
      <c r="G157" s="74" t="n">
        <v>-32718.12</v>
      </c>
    </row>
    <row r="158" customFormat="false" ht="14.65" hidden="false" customHeight="false" outlineLevel="0" collapsed="false">
      <c r="A158" s="69"/>
      <c r="B158" s="69"/>
      <c r="C158" s="69"/>
      <c r="D158" s="70"/>
      <c r="E158" s="70"/>
      <c r="F158" s="70" t="s">
        <v>33</v>
      </c>
      <c r="G158" s="74" t="n">
        <v>-15.24</v>
      </c>
    </row>
    <row r="159" customFormat="false" ht="14.65" hidden="false" customHeight="false" outlineLevel="0" collapsed="false">
      <c r="A159" s="69"/>
      <c r="B159" s="69"/>
      <c r="C159" s="69"/>
      <c r="D159" s="85" t="s">
        <v>457</v>
      </c>
      <c r="E159" s="85"/>
      <c r="F159" s="85"/>
      <c r="G159" s="86" t="n">
        <v>-89.58</v>
      </c>
    </row>
    <row r="160" customFormat="false" ht="14.65" hidden="false" customHeight="false" outlineLevel="0" collapsed="false">
      <c r="A160" s="69"/>
      <c r="B160" s="69"/>
      <c r="C160" s="69"/>
      <c r="D160" s="70"/>
      <c r="E160" s="70" t="s">
        <v>905</v>
      </c>
      <c r="F160" s="70" t="s">
        <v>33</v>
      </c>
      <c r="G160" s="74" t="n">
        <v>-89.58</v>
      </c>
    </row>
    <row r="161" customFormat="false" ht="14.65" hidden="false" customHeight="false" outlineLevel="0" collapsed="false">
      <c r="A161" s="69"/>
      <c r="B161" s="69"/>
      <c r="C161" s="69"/>
      <c r="D161" s="85" t="s">
        <v>459</v>
      </c>
      <c r="E161" s="85"/>
      <c r="F161" s="85"/>
      <c r="G161" s="86" t="n">
        <v>-3900</v>
      </c>
    </row>
    <row r="162" customFormat="false" ht="14.65" hidden="false" customHeight="false" outlineLevel="0" collapsed="false">
      <c r="A162" s="69"/>
      <c r="B162" s="69"/>
      <c r="C162" s="69"/>
      <c r="D162" s="70"/>
      <c r="E162" s="70" t="s">
        <v>906</v>
      </c>
      <c r="F162" s="70" t="s">
        <v>33</v>
      </c>
      <c r="G162" s="74" t="n">
        <v>-3900</v>
      </c>
    </row>
    <row r="163" customFormat="false" ht="14.65" hidden="false" customHeight="false" outlineLevel="0" collapsed="false">
      <c r="A163" s="69"/>
      <c r="B163" s="69"/>
      <c r="C163" s="69"/>
      <c r="D163" s="85" t="s">
        <v>444</v>
      </c>
      <c r="E163" s="85"/>
      <c r="F163" s="85"/>
      <c r="G163" s="86" t="n">
        <v>-10905.77</v>
      </c>
    </row>
    <row r="164" customFormat="false" ht="14.65" hidden="false" customHeight="false" outlineLevel="0" collapsed="false">
      <c r="A164" s="69"/>
      <c r="B164" s="69"/>
      <c r="C164" s="69"/>
      <c r="D164" s="70"/>
      <c r="E164" s="70" t="s">
        <v>851</v>
      </c>
      <c r="F164" s="70" t="s">
        <v>27</v>
      </c>
      <c r="G164" s="74" t="n">
        <v>-401.86</v>
      </c>
    </row>
    <row r="165" customFormat="false" ht="14.65" hidden="false" customHeight="false" outlineLevel="0" collapsed="false">
      <c r="A165" s="69"/>
      <c r="B165" s="69"/>
      <c r="C165" s="69"/>
      <c r="D165" s="70"/>
      <c r="E165" s="70"/>
      <c r="F165" s="70" t="s">
        <v>33</v>
      </c>
      <c r="G165" s="74" t="n">
        <v>-122.45</v>
      </c>
    </row>
    <row r="166" customFormat="false" ht="14.65" hidden="false" customHeight="false" outlineLevel="0" collapsed="false">
      <c r="A166" s="69"/>
      <c r="B166" s="69"/>
      <c r="C166" s="69"/>
      <c r="D166" s="70"/>
      <c r="E166" s="70" t="s">
        <v>776</v>
      </c>
      <c r="F166" s="70" t="s">
        <v>20</v>
      </c>
      <c r="G166" s="74" t="n">
        <v>-607.53</v>
      </c>
    </row>
    <row r="167" customFormat="false" ht="14.65" hidden="false" customHeight="false" outlineLevel="0" collapsed="false">
      <c r="A167" s="69"/>
      <c r="B167" s="69"/>
      <c r="C167" s="69"/>
      <c r="D167" s="70"/>
      <c r="E167" s="70"/>
      <c r="F167" s="70" t="s">
        <v>23</v>
      </c>
      <c r="G167" s="74" t="n">
        <v>-46.79</v>
      </c>
    </row>
    <row r="168" customFormat="false" ht="14.65" hidden="false" customHeight="false" outlineLevel="0" collapsed="false">
      <c r="A168" s="69"/>
      <c r="B168" s="69"/>
      <c r="C168" s="69"/>
      <c r="D168" s="70"/>
      <c r="E168" s="70"/>
      <c r="F168" s="70" t="s">
        <v>27</v>
      </c>
      <c r="G168" s="74" t="n">
        <v>-3929.25</v>
      </c>
    </row>
    <row r="169" customFormat="false" ht="14.65" hidden="false" customHeight="false" outlineLevel="0" collapsed="false">
      <c r="A169" s="69"/>
      <c r="B169" s="69"/>
      <c r="C169" s="69"/>
      <c r="D169" s="70"/>
      <c r="E169" s="70"/>
      <c r="F169" s="70" t="s">
        <v>33</v>
      </c>
      <c r="G169" s="74" t="n">
        <v>-5797.89</v>
      </c>
    </row>
    <row r="170" customFormat="false" ht="14.65" hidden="false" customHeight="false" outlineLevel="0" collapsed="false">
      <c r="A170" s="69"/>
      <c r="B170" s="69"/>
      <c r="C170" s="69"/>
      <c r="D170" s="85" t="s">
        <v>409</v>
      </c>
      <c r="E170" s="85"/>
      <c r="F170" s="85"/>
      <c r="G170" s="86" t="n">
        <v>-26.4</v>
      </c>
    </row>
    <row r="171" customFormat="false" ht="14.65" hidden="false" customHeight="false" outlineLevel="0" collapsed="false">
      <c r="A171" s="69"/>
      <c r="B171" s="69"/>
      <c r="C171" s="69"/>
      <c r="D171" s="70"/>
      <c r="E171" s="70" t="s">
        <v>898</v>
      </c>
      <c r="F171" s="70" t="s">
        <v>33</v>
      </c>
      <c r="G171" s="74" t="n">
        <v>-26.4</v>
      </c>
    </row>
    <row r="172" customFormat="false" ht="14.65" hidden="false" customHeight="false" outlineLevel="0" collapsed="false">
      <c r="A172" s="69"/>
      <c r="B172" s="69"/>
      <c r="C172" s="69"/>
      <c r="D172" s="85" t="s">
        <v>461</v>
      </c>
      <c r="E172" s="85"/>
      <c r="F172" s="85"/>
      <c r="G172" s="86" t="n">
        <v>-43.15</v>
      </c>
    </row>
    <row r="173" customFormat="false" ht="14.65" hidden="false" customHeight="false" outlineLevel="0" collapsed="false">
      <c r="A173" s="69"/>
      <c r="B173" s="69"/>
      <c r="C173" s="69"/>
      <c r="D173" s="70"/>
      <c r="E173" s="70" t="s">
        <v>907</v>
      </c>
      <c r="F173" s="70" t="s">
        <v>33</v>
      </c>
      <c r="G173" s="74" t="n">
        <v>-43.15</v>
      </c>
    </row>
    <row r="174" customFormat="false" ht="14.65" hidden="false" customHeight="false" outlineLevel="0" collapsed="false">
      <c r="A174" s="69"/>
      <c r="B174" s="69"/>
      <c r="C174" s="69"/>
      <c r="D174" s="85" t="s">
        <v>455</v>
      </c>
      <c r="E174" s="85"/>
      <c r="F174" s="85"/>
      <c r="G174" s="86" t="n">
        <v>-389.38</v>
      </c>
    </row>
    <row r="175" customFormat="false" ht="14.65" hidden="false" customHeight="false" outlineLevel="0" collapsed="false">
      <c r="A175" s="69"/>
      <c r="B175" s="69"/>
      <c r="C175" s="69"/>
      <c r="D175" s="70"/>
      <c r="E175" s="70" t="s">
        <v>904</v>
      </c>
      <c r="F175" s="70" t="s">
        <v>33</v>
      </c>
      <c r="G175" s="74" t="n">
        <v>-389.38</v>
      </c>
    </row>
    <row r="176" customFormat="false" ht="14.65" hidden="false" customHeight="false" outlineLevel="0" collapsed="false">
      <c r="A176" s="69"/>
      <c r="B176" s="69"/>
      <c r="C176" s="69"/>
      <c r="D176" s="85" t="s">
        <v>428</v>
      </c>
      <c r="E176" s="85"/>
      <c r="F176" s="85"/>
      <c r="G176" s="86" t="n">
        <v>-332.34</v>
      </c>
    </row>
    <row r="177" customFormat="false" ht="14.65" hidden="false" customHeight="false" outlineLevel="0" collapsed="false">
      <c r="A177" s="69"/>
      <c r="B177" s="69"/>
      <c r="C177" s="69"/>
      <c r="D177" s="70"/>
      <c r="E177" s="70" t="s">
        <v>899</v>
      </c>
      <c r="F177" s="70" t="s">
        <v>33</v>
      </c>
      <c r="G177" s="74" t="n">
        <v>-332.34</v>
      </c>
    </row>
    <row r="178" customFormat="false" ht="14.65" hidden="false" customHeight="false" outlineLevel="0" collapsed="false">
      <c r="A178" s="69"/>
      <c r="B178" s="69"/>
      <c r="C178" s="69"/>
      <c r="D178" s="85" t="s">
        <v>398</v>
      </c>
      <c r="E178" s="85"/>
      <c r="F178" s="85"/>
      <c r="G178" s="86" t="n">
        <v>-1042.91</v>
      </c>
    </row>
    <row r="179" customFormat="false" ht="14.65" hidden="false" customHeight="false" outlineLevel="0" collapsed="false">
      <c r="A179" s="69"/>
      <c r="B179" s="69"/>
      <c r="C179" s="69"/>
      <c r="D179" s="70"/>
      <c r="E179" s="70" t="s">
        <v>843</v>
      </c>
      <c r="F179" s="70" t="s">
        <v>27</v>
      </c>
      <c r="G179" s="74" t="n">
        <v>-4.91</v>
      </c>
    </row>
    <row r="180" customFormat="false" ht="14.65" hidden="false" customHeight="false" outlineLevel="0" collapsed="false">
      <c r="A180" s="69"/>
      <c r="B180" s="69"/>
      <c r="C180" s="69"/>
      <c r="D180" s="70"/>
      <c r="E180" s="70"/>
      <c r="F180" s="70" t="s">
        <v>33</v>
      </c>
      <c r="G180" s="74" t="n">
        <v>-1038</v>
      </c>
    </row>
    <row r="181" customFormat="false" ht="14.65" hidden="false" customHeight="false" outlineLevel="0" collapsed="false">
      <c r="A181" s="69"/>
      <c r="B181" s="69"/>
      <c r="C181" s="69"/>
      <c r="D181" s="85" t="s">
        <v>448</v>
      </c>
      <c r="E181" s="85"/>
      <c r="F181" s="85"/>
      <c r="G181" s="86" t="n">
        <v>-193.21</v>
      </c>
    </row>
    <row r="182" customFormat="false" ht="14.65" hidden="false" customHeight="false" outlineLevel="0" collapsed="false">
      <c r="A182" s="69"/>
      <c r="B182" s="69"/>
      <c r="C182" s="69"/>
      <c r="D182" s="70"/>
      <c r="E182" s="70" t="s">
        <v>903</v>
      </c>
      <c r="F182" s="70" t="s">
        <v>33</v>
      </c>
      <c r="G182" s="74" t="n">
        <v>-193.21</v>
      </c>
    </row>
    <row r="183" customFormat="false" ht="14.65" hidden="false" customHeight="false" outlineLevel="0" collapsed="false">
      <c r="A183" s="69"/>
      <c r="B183" s="69"/>
      <c r="C183" s="69"/>
      <c r="D183" s="85" t="s">
        <v>433</v>
      </c>
      <c r="E183" s="85"/>
      <c r="F183" s="85"/>
      <c r="G183" s="86" t="n">
        <v>-100.6</v>
      </c>
    </row>
    <row r="184" customFormat="false" ht="14.65" hidden="false" customHeight="false" outlineLevel="0" collapsed="false">
      <c r="A184" s="69"/>
      <c r="B184" s="69"/>
      <c r="C184" s="69"/>
      <c r="D184" s="70"/>
      <c r="E184" s="70" t="s">
        <v>902</v>
      </c>
      <c r="F184" s="70" t="s">
        <v>33</v>
      </c>
      <c r="G184" s="74" t="n">
        <v>-100.6</v>
      </c>
    </row>
    <row r="185" customFormat="false" ht="14.65" hidden="false" customHeight="false" outlineLevel="0" collapsed="false">
      <c r="A185" s="69"/>
      <c r="B185" s="69"/>
      <c r="C185" s="69"/>
      <c r="D185" s="85" t="s">
        <v>431</v>
      </c>
      <c r="E185" s="85"/>
      <c r="F185" s="85"/>
      <c r="G185" s="86" t="n">
        <v>-132</v>
      </c>
    </row>
    <row r="186" customFormat="false" ht="14.65" hidden="false" customHeight="false" outlineLevel="0" collapsed="false">
      <c r="A186" s="69"/>
      <c r="B186" s="69"/>
      <c r="C186" s="69"/>
      <c r="D186" s="70"/>
      <c r="E186" s="70" t="s">
        <v>901</v>
      </c>
      <c r="F186" s="70" t="s">
        <v>33</v>
      </c>
      <c r="G186" s="74" t="n">
        <v>-132</v>
      </c>
    </row>
    <row r="187" customFormat="false" ht="14.65" hidden="false" customHeight="false" outlineLevel="0" collapsed="false">
      <c r="A187" s="69"/>
      <c r="B187" s="69"/>
      <c r="C187" s="69"/>
      <c r="D187" s="85" t="s">
        <v>389</v>
      </c>
      <c r="E187" s="85"/>
      <c r="F187" s="85"/>
      <c r="G187" s="86" t="n">
        <v>-114</v>
      </c>
    </row>
    <row r="188" customFormat="false" ht="14.65" hidden="false" customHeight="false" outlineLevel="0" collapsed="false">
      <c r="A188" s="69"/>
      <c r="B188" s="69"/>
      <c r="C188" s="69"/>
      <c r="D188" s="70"/>
      <c r="E188" s="70" t="s">
        <v>897</v>
      </c>
      <c r="F188" s="70" t="s">
        <v>33</v>
      </c>
      <c r="G188" s="74" t="n">
        <v>-114</v>
      </c>
    </row>
    <row r="189" customFormat="false" ht="14.65" hidden="false" customHeight="false" outlineLevel="0" collapsed="false">
      <c r="A189" s="69"/>
      <c r="B189" s="69"/>
      <c r="C189" s="69"/>
      <c r="D189" s="85" t="s">
        <v>509</v>
      </c>
      <c r="E189" s="85"/>
      <c r="F189" s="85"/>
      <c r="G189" s="86" t="n">
        <v>-711.21</v>
      </c>
    </row>
    <row r="190" customFormat="false" ht="14.65" hidden="false" customHeight="false" outlineLevel="0" collapsed="false">
      <c r="A190" s="69"/>
      <c r="B190" s="69"/>
      <c r="C190" s="69"/>
      <c r="D190" s="70"/>
      <c r="E190" s="70" t="s">
        <v>860</v>
      </c>
      <c r="F190" s="70" t="s">
        <v>27</v>
      </c>
      <c r="G190" s="74" t="n">
        <v>-458.06</v>
      </c>
    </row>
    <row r="191" customFormat="false" ht="14.65" hidden="false" customHeight="false" outlineLevel="0" collapsed="false">
      <c r="A191" s="69"/>
      <c r="B191" s="69"/>
      <c r="C191" s="69"/>
      <c r="D191" s="70"/>
      <c r="E191" s="70"/>
      <c r="F191" s="70" t="s">
        <v>33</v>
      </c>
      <c r="G191" s="74" t="n">
        <v>-253.15</v>
      </c>
    </row>
    <row r="192" customFormat="false" ht="14.65" hidden="false" customHeight="false" outlineLevel="0" collapsed="false">
      <c r="A192" s="69"/>
      <c r="B192" s="69"/>
      <c r="C192" s="69"/>
      <c r="D192" s="85" t="s">
        <v>465</v>
      </c>
      <c r="E192" s="85"/>
      <c r="F192" s="85"/>
      <c r="G192" s="86" t="n">
        <v>-2669.96</v>
      </c>
    </row>
    <row r="193" customFormat="false" ht="14.65" hidden="false" customHeight="false" outlineLevel="0" collapsed="false">
      <c r="A193" s="69"/>
      <c r="B193" s="69"/>
      <c r="C193" s="69"/>
      <c r="D193" s="70"/>
      <c r="E193" s="70" t="s">
        <v>853</v>
      </c>
      <c r="F193" s="70" t="s">
        <v>27</v>
      </c>
      <c r="G193" s="74" t="n">
        <v>-1868.76</v>
      </c>
    </row>
    <row r="194" customFormat="false" ht="14.65" hidden="false" customHeight="false" outlineLevel="0" collapsed="false">
      <c r="A194" s="69"/>
      <c r="B194" s="69"/>
      <c r="C194" s="69"/>
      <c r="D194" s="70"/>
      <c r="E194" s="70"/>
      <c r="F194" s="70" t="s">
        <v>33</v>
      </c>
      <c r="G194" s="74" t="n">
        <v>-801.2</v>
      </c>
    </row>
    <row r="195" customFormat="false" ht="14.65" hidden="false" customHeight="false" outlineLevel="0" collapsed="false">
      <c r="A195" s="69"/>
      <c r="B195" s="69"/>
      <c r="C195" s="69"/>
      <c r="D195" s="85" t="s">
        <v>274</v>
      </c>
      <c r="E195" s="85"/>
      <c r="F195" s="85"/>
      <c r="G195" s="86" t="n">
        <v>-221022.04</v>
      </c>
    </row>
    <row r="196" customFormat="false" ht="14.65" hidden="false" customHeight="false" outlineLevel="0" collapsed="false">
      <c r="A196" s="69"/>
      <c r="B196" s="69"/>
      <c r="C196" s="69"/>
      <c r="D196" s="70"/>
      <c r="E196" s="70" t="s">
        <v>783</v>
      </c>
      <c r="F196" s="70" t="s">
        <v>20</v>
      </c>
      <c r="G196" s="74" t="n">
        <v>-675.6</v>
      </c>
    </row>
    <row r="197" customFormat="false" ht="14.65" hidden="false" customHeight="false" outlineLevel="0" collapsed="false">
      <c r="A197" s="69"/>
      <c r="B197" s="69"/>
      <c r="C197" s="69"/>
      <c r="D197" s="70"/>
      <c r="E197" s="70"/>
      <c r="F197" s="70" t="s">
        <v>23</v>
      </c>
      <c r="G197" s="74" t="n">
        <v>-41.6</v>
      </c>
    </row>
    <row r="198" customFormat="false" ht="14.65" hidden="false" customHeight="false" outlineLevel="0" collapsed="false">
      <c r="A198" s="69"/>
      <c r="B198" s="69"/>
      <c r="C198" s="69"/>
      <c r="D198" s="70"/>
      <c r="E198" s="70"/>
      <c r="F198" s="70" t="s">
        <v>27</v>
      </c>
      <c r="G198" s="74" t="n">
        <v>-10623.44</v>
      </c>
    </row>
    <row r="199" customFormat="false" ht="14.65" hidden="false" customHeight="false" outlineLevel="0" collapsed="false">
      <c r="A199" s="69"/>
      <c r="B199" s="69"/>
      <c r="C199" s="69"/>
      <c r="D199" s="70"/>
      <c r="E199" s="70"/>
      <c r="F199" s="70" t="s">
        <v>33</v>
      </c>
      <c r="G199" s="74" t="n">
        <v>-17168.04</v>
      </c>
    </row>
    <row r="200" customFormat="false" ht="14.65" hidden="false" customHeight="false" outlineLevel="0" collapsed="false">
      <c r="A200" s="69"/>
      <c r="B200" s="69"/>
      <c r="C200" s="69"/>
      <c r="D200" s="70"/>
      <c r="E200" s="70" t="s">
        <v>784</v>
      </c>
      <c r="F200" s="70" t="s">
        <v>20</v>
      </c>
      <c r="G200" s="74" t="n">
        <v>-3363.34</v>
      </c>
    </row>
    <row r="201" customFormat="false" ht="14.65" hidden="false" customHeight="false" outlineLevel="0" collapsed="false">
      <c r="A201" s="69"/>
      <c r="B201" s="69"/>
      <c r="C201" s="69"/>
      <c r="D201" s="70"/>
      <c r="E201" s="70"/>
      <c r="F201" s="70" t="s">
        <v>23</v>
      </c>
      <c r="G201" s="74" t="n">
        <v>-59.4</v>
      </c>
    </row>
    <row r="202" customFormat="false" ht="14.65" hidden="false" customHeight="false" outlineLevel="0" collapsed="false">
      <c r="A202" s="69"/>
      <c r="B202" s="69"/>
      <c r="C202" s="69"/>
      <c r="D202" s="70"/>
      <c r="E202" s="70"/>
      <c r="F202" s="70" t="s">
        <v>27</v>
      </c>
      <c r="G202" s="74" t="n">
        <v>-104616.3</v>
      </c>
    </row>
    <row r="203" customFormat="false" ht="14.65" hidden="false" customHeight="false" outlineLevel="0" collapsed="false">
      <c r="A203" s="69"/>
      <c r="B203" s="69"/>
      <c r="C203" s="69"/>
      <c r="D203" s="70"/>
      <c r="E203" s="70"/>
      <c r="F203" s="70" t="s">
        <v>33</v>
      </c>
      <c r="G203" s="74" t="n">
        <v>-84186.99</v>
      </c>
    </row>
    <row r="204" customFormat="false" ht="14.65" hidden="false" customHeight="false" outlineLevel="0" collapsed="false">
      <c r="A204" s="69"/>
      <c r="B204" s="69"/>
      <c r="C204" s="69"/>
      <c r="D204" s="70"/>
      <c r="E204" s="70" t="s">
        <v>910</v>
      </c>
      <c r="F204" s="70" t="s">
        <v>33</v>
      </c>
      <c r="G204" s="74" t="n">
        <v>-287.33</v>
      </c>
    </row>
    <row r="205" customFormat="false" ht="14.65" hidden="false" customHeight="false" outlineLevel="0" collapsed="false">
      <c r="A205" s="69"/>
      <c r="B205" s="69"/>
      <c r="C205" s="69"/>
      <c r="D205" s="85" t="s">
        <v>471</v>
      </c>
      <c r="E205" s="85"/>
      <c r="F205" s="85"/>
      <c r="G205" s="86" t="n">
        <v>-17215.08</v>
      </c>
    </row>
    <row r="206" customFormat="false" ht="14.65" hidden="false" customHeight="false" outlineLevel="0" collapsed="false">
      <c r="A206" s="69"/>
      <c r="B206" s="69"/>
      <c r="C206" s="69"/>
      <c r="D206" s="70"/>
      <c r="E206" s="70" t="s">
        <v>780</v>
      </c>
      <c r="F206" s="70" t="s">
        <v>27</v>
      </c>
      <c r="G206" s="74" t="n">
        <v>-6510.92</v>
      </c>
    </row>
    <row r="207" customFormat="false" ht="14.65" hidden="false" customHeight="false" outlineLevel="0" collapsed="false">
      <c r="A207" s="69"/>
      <c r="B207" s="69"/>
      <c r="C207" s="69"/>
      <c r="D207" s="70"/>
      <c r="E207" s="70"/>
      <c r="F207" s="70" t="s">
        <v>33</v>
      </c>
      <c r="G207" s="74" t="n">
        <v>-10704.16</v>
      </c>
    </row>
    <row r="208" customFormat="false" ht="14.65" hidden="false" customHeight="false" outlineLevel="0" collapsed="false">
      <c r="A208" s="69"/>
      <c r="B208" s="69"/>
      <c r="C208" s="69"/>
      <c r="D208" s="85" t="s">
        <v>475</v>
      </c>
      <c r="E208" s="85"/>
      <c r="F208" s="85"/>
      <c r="G208" s="86" t="n">
        <v>-338.17</v>
      </c>
    </row>
    <row r="209" customFormat="false" ht="14.65" hidden="false" customHeight="false" outlineLevel="0" collapsed="false">
      <c r="A209" s="69"/>
      <c r="B209" s="69"/>
      <c r="C209" s="69"/>
      <c r="D209" s="70"/>
      <c r="E209" s="70" t="s">
        <v>854</v>
      </c>
      <c r="F209" s="70" t="s">
        <v>27</v>
      </c>
      <c r="G209" s="74" t="n">
        <v>-220.56</v>
      </c>
    </row>
    <row r="210" customFormat="false" ht="14.65" hidden="false" customHeight="false" outlineLevel="0" collapsed="false">
      <c r="A210" s="69"/>
      <c r="B210" s="69"/>
      <c r="C210" s="69"/>
      <c r="D210" s="70"/>
      <c r="E210" s="70"/>
      <c r="F210" s="70" t="s">
        <v>33</v>
      </c>
      <c r="G210" s="74" t="n">
        <v>-117.61</v>
      </c>
    </row>
    <row r="211" customFormat="false" ht="14.65" hidden="false" customHeight="false" outlineLevel="0" collapsed="false">
      <c r="A211" s="69"/>
      <c r="B211" s="69"/>
      <c r="C211" s="69"/>
      <c r="D211" s="85" t="s">
        <v>469</v>
      </c>
      <c r="E211" s="85"/>
      <c r="F211" s="85"/>
      <c r="G211" s="86" t="n">
        <v>-7801.65</v>
      </c>
    </row>
    <row r="212" customFormat="false" ht="14.65" hidden="false" customHeight="false" outlineLevel="0" collapsed="false">
      <c r="A212" s="69"/>
      <c r="B212" s="69"/>
      <c r="C212" s="69"/>
      <c r="D212" s="70"/>
      <c r="E212" s="70" t="s">
        <v>779</v>
      </c>
      <c r="F212" s="70" t="s">
        <v>27</v>
      </c>
      <c r="G212" s="74" t="n">
        <v>-2649.21</v>
      </c>
    </row>
    <row r="213" customFormat="false" ht="14.65" hidden="false" customHeight="false" outlineLevel="0" collapsed="false">
      <c r="A213" s="69"/>
      <c r="B213" s="69"/>
      <c r="C213" s="69"/>
      <c r="D213" s="70"/>
      <c r="E213" s="70"/>
      <c r="F213" s="70" t="s">
        <v>33</v>
      </c>
      <c r="G213" s="74" t="n">
        <v>-5152.44</v>
      </c>
    </row>
    <row r="214" customFormat="false" ht="14.65" hidden="false" customHeight="false" outlineLevel="0" collapsed="false">
      <c r="A214" s="69"/>
      <c r="B214" s="69"/>
      <c r="C214" s="69"/>
      <c r="D214" s="85" t="s">
        <v>207</v>
      </c>
      <c r="E214" s="85"/>
      <c r="F214" s="85"/>
      <c r="G214" s="86" t="n">
        <v>-493457.89</v>
      </c>
    </row>
    <row r="215" customFormat="false" ht="14.65" hidden="false" customHeight="false" outlineLevel="0" collapsed="false">
      <c r="A215" s="69"/>
      <c r="B215" s="69"/>
      <c r="C215" s="69"/>
      <c r="D215" s="70"/>
      <c r="E215" s="70" t="s">
        <v>785</v>
      </c>
      <c r="F215" s="70" t="s">
        <v>20</v>
      </c>
      <c r="G215" s="74" t="n">
        <v>-1640.63</v>
      </c>
    </row>
    <row r="216" customFormat="false" ht="14.65" hidden="false" customHeight="false" outlineLevel="0" collapsed="false">
      <c r="A216" s="69"/>
      <c r="B216" s="69"/>
      <c r="C216" s="69"/>
      <c r="D216" s="70"/>
      <c r="E216" s="70"/>
      <c r="F216" s="70" t="s">
        <v>27</v>
      </c>
      <c r="G216" s="74" t="n">
        <v>-124127.8</v>
      </c>
    </row>
    <row r="217" customFormat="false" ht="14.65" hidden="false" customHeight="false" outlineLevel="0" collapsed="false">
      <c r="A217" s="69"/>
      <c r="B217" s="69"/>
      <c r="C217" s="69"/>
      <c r="D217" s="70"/>
      <c r="E217" s="70"/>
      <c r="F217" s="70" t="s">
        <v>33</v>
      </c>
      <c r="G217" s="74" t="n">
        <v>-367689.46</v>
      </c>
    </row>
    <row r="218" customFormat="false" ht="14.65" hidden="false" customHeight="false" outlineLevel="0" collapsed="false">
      <c r="A218" s="87" t="s">
        <v>913</v>
      </c>
      <c r="B218" s="87"/>
      <c r="C218" s="87"/>
      <c r="D218" s="87"/>
      <c r="E218" s="87"/>
      <c r="F218" s="87"/>
      <c r="G218" s="88" t="n">
        <v>-3423062.45</v>
      </c>
    </row>
  </sheetData>
  <printOptions headings="false" gridLines="false" gridLinesSet="true" horizontalCentered="true" verticalCentered="false"/>
  <pageMargins left="0.39375" right="0.39375" top="0.63125" bottom="0.63125" header="0.39375" footer="0.39375"/>
  <pageSetup paperSize="9" scale="115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&amp;C&amp;KffffffPágina &amp;P</oddFooter>
    <firstHeader>&amp;C&amp;Kffffff&amp;A</firstHeader>
    <firstFooter>&amp;R&amp;KffffffPágina &amp;P de 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5" activeCellId="0" sqref="L15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79" width="2.41"/>
    <col collapsed="false" customWidth="true" hidden="false" outlineLevel="0" max="2" min="2" style="79" width="5.75"/>
    <col collapsed="false" customWidth="true" hidden="false" outlineLevel="0" max="3" min="3" style="79" width="10.38"/>
    <col collapsed="false" customWidth="true" hidden="false" outlineLevel="0" max="4" min="4" style="0" width="14.65"/>
    <col collapsed="false" customWidth="true" hidden="false" outlineLevel="0" max="5" min="5" style="0" width="36.06"/>
    <col collapsed="false" customWidth="true" hidden="false" outlineLevel="0" max="6" min="6" style="0" width="52.2"/>
    <col collapsed="false" customWidth="true" hidden="false" outlineLevel="0" max="7" min="7" style="0" width="14.74"/>
  </cols>
  <sheetData>
    <row r="1" customFormat="false" ht="14.9" hidden="true" customHeight="true" outlineLevel="0" collapsed="false">
      <c r="A1" s="62" t="s">
        <v>1</v>
      </c>
      <c r="B1" s="62" t="s">
        <v>681</v>
      </c>
      <c r="C1" s="62" t="s">
        <v>5</v>
      </c>
      <c r="D1" s="63" t="s">
        <v>6</v>
      </c>
      <c r="E1" s="63" t="s">
        <v>680</v>
      </c>
      <c r="F1" s="63" t="s">
        <v>682</v>
      </c>
      <c r="G1" s="64" t="s">
        <v>747</v>
      </c>
    </row>
    <row r="2" customFormat="false" ht="14.65" hidden="false" customHeight="false" outlineLevel="0" collapsed="false">
      <c r="A2" s="69" t="s">
        <v>293</v>
      </c>
      <c r="B2" s="69"/>
      <c r="C2" s="69"/>
      <c r="D2" s="70"/>
      <c r="E2" s="70"/>
      <c r="F2" s="70"/>
      <c r="G2" s="71"/>
    </row>
    <row r="3" customFormat="false" ht="14.65" hidden="true" customHeight="false" outlineLevel="0" collapsed="false">
      <c r="A3" s="69"/>
      <c r="B3" s="69" t="s">
        <v>914</v>
      </c>
      <c r="C3" s="69"/>
      <c r="D3" s="70"/>
      <c r="E3" s="70"/>
      <c r="F3" s="70"/>
      <c r="G3" s="74" t="n">
        <v>-76714.43</v>
      </c>
    </row>
    <row r="4" customFormat="false" ht="14.65" hidden="false" customHeight="false" outlineLevel="0" collapsed="false">
      <c r="A4" s="69"/>
      <c r="B4" s="69"/>
      <c r="C4" s="69" t="s">
        <v>295</v>
      </c>
      <c r="D4" s="70"/>
      <c r="E4" s="70"/>
      <c r="F4" s="70"/>
      <c r="G4" s="71"/>
    </row>
    <row r="5" customFormat="false" ht="14.65" hidden="false" customHeight="false" outlineLevel="0" collapsed="false">
      <c r="A5" s="69"/>
      <c r="B5" s="69"/>
      <c r="C5" s="69"/>
      <c r="D5" s="85" t="s">
        <v>385</v>
      </c>
      <c r="E5" s="85"/>
      <c r="F5" s="85"/>
      <c r="G5" s="86" t="n">
        <v>-6519.92</v>
      </c>
    </row>
    <row r="6" customFormat="false" ht="14.65" hidden="false" customHeight="false" outlineLevel="0" collapsed="false">
      <c r="A6" s="69"/>
      <c r="B6" s="69"/>
      <c r="C6" s="69"/>
      <c r="D6" s="70"/>
      <c r="E6" s="70" t="s">
        <v>766</v>
      </c>
      <c r="F6" s="70" t="s">
        <v>17</v>
      </c>
      <c r="G6" s="74" t="n">
        <v>-6519.92</v>
      </c>
    </row>
    <row r="7" customFormat="false" ht="14.65" hidden="false" customHeight="false" outlineLevel="0" collapsed="false">
      <c r="A7" s="69"/>
      <c r="B7" s="69"/>
      <c r="C7" s="69"/>
      <c r="D7" s="85" t="s">
        <v>261</v>
      </c>
      <c r="E7" s="85"/>
      <c r="F7" s="85"/>
      <c r="G7" s="86" t="n">
        <v>-21773.59</v>
      </c>
    </row>
    <row r="8" customFormat="false" ht="14.65" hidden="false" customHeight="false" outlineLevel="0" collapsed="false">
      <c r="A8" s="69"/>
      <c r="B8" s="69"/>
      <c r="C8" s="69"/>
      <c r="D8" s="70"/>
      <c r="E8" s="70" t="s">
        <v>765</v>
      </c>
      <c r="F8" s="70" t="s">
        <v>17</v>
      </c>
      <c r="G8" s="74" t="n">
        <v>-21773.59</v>
      </c>
    </row>
    <row r="9" customFormat="false" ht="14.65" hidden="false" customHeight="false" outlineLevel="0" collapsed="false">
      <c r="A9" s="69"/>
      <c r="B9" s="69"/>
      <c r="C9" s="69"/>
      <c r="D9" s="85" t="s">
        <v>453</v>
      </c>
      <c r="E9" s="85"/>
      <c r="F9" s="85"/>
      <c r="G9" s="86" t="n">
        <v>-21185.66</v>
      </c>
    </row>
    <row r="10" customFormat="false" ht="14.65" hidden="false" customHeight="false" outlineLevel="0" collapsed="false">
      <c r="A10" s="69"/>
      <c r="B10" s="69"/>
      <c r="C10" s="69"/>
      <c r="D10" s="70"/>
      <c r="E10" s="70" t="s">
        <v>777</v>
      </c>
      <c r="F10" s="70" t="s">
        <v>17</v>
      </c>
      <c r="G10" s="74" t="n">
        <v>-21185.66</v>
      </c>
    </row>
    <row r="11" customFormat="false" ht="14.65" hidden="false" customHeight="false" outlineLevel="0" collapsed="false">
      <c r="A11" s="69"/>
      <c r="B11" s="69"/>
      <c r="C11" s="69"/>
      <c r="D11" s="85" t="s">
        <v>450</v>
      </c>
      <c r="E11" s="85"/>
      <c r="F11" s="85"/>
      <c r="G11" s="86" t="n">
        <v>-487.99</v>
      </c>
    </row>
    <row r="12" customFormat="false" ht="14.65" hidden="false" customHeight="false" outlineLevel="0" collapsed="false">
      <c r="A12" s="69"/>
      <c r="B12" s="69"/>
      <c r="C12" s="69"/>
      <c r="D12" s="70"/>
      <c r="E12" s="70" t="s">
        <v>791</v>
      </c>
      <c r="F12" s="70" t="s">
        <v>17</v>
      </c>
      <c r="G12" s="74" t="n">
        <v>-487.99</v>
      </c>
    </row>
    <row r="13" customFormat="false" ht="14.65" hidden="false" customHeight="false" outlineLevel="0" collapsed="false">
      <c r="A13" s="69"/>
      <c r="B13" s="69"/>
      <c r="C13" s="69"/>
      <c r="D13" s="85" t="s">
        <v>442</v>
      </c>
      <c r="E13" s="85"/>
      <c r="F13" s="85"/>
      <c r="G13" s="86" t="n">
        <v>-1813.64</v>
      </c>
    </row>
    <row r="14" customFormat="false" ht="14.65" hidden="false" customHeight="false" outlineLevel="0" collapsed="false">
      <c r="A14" s="69"/>
      <c r="B14" s="69"/>
      <c r="C14" s="69"/>
      <c r="D14" s="70"/>
      <c r="E14" s="70" t="s">
        <v>774</v>
      </c>
      <c r="F14" s="70" t="s">
        <v>17</v>
      </c>
      <c r="G14" s="74" t="n">
        <v>-1813.64</v>
      </c>
    </row>
    <row r="15" customFormat="false" ht="14.65" hidden="false" customHeight="false" outlineLevel="0" collapsed="false">
      <c r="A15" s="69"/>
      <c r="B15" s="69"/>
      <c r="C15" s="69"/>
      <c r="D15" s="85" t="s">
        <v>511</v>
      </c>
      <c r="E15" s="85"/>
      <c r="F15" s="85"/>
      <c r="G15" s="86" t="n">
        <v>-228.14</v>
      </c>
    </row>
    <row r="16" customFormat="false" ht="14.65" hidden="false" customHeight="false" outlineLevel="0" collapsed="false">
      <c r="A16" s="69"/>
      <c r="B16" s="69"/>
      <c r="C16" s="69"/>
      <c r="D16" s="70"/>
      <c r="E16" s="70" t="s">
        <v>792</v>
      </c>
      <c r="F16" s="70" t="s">
        <v>17</v>
      </c>
      <c r="G16" s="74" t="n">
        <v>-228.14</v>
      </c>
    </row>
    <row r="17" customFormat="false" ht="14.65" hidden="false" customHeight="false" outlineLevel="0" collapsed="false">
      <c r="A17" s="69"/>
      <c r="B17" s="69"/>
      <c r="C17" s="69"/>
      <c r="D17" s="85" t="s">
        <v>446</v>
      </c>
      <c r="E17" s="85"/>
      <c r="F17" s="85"/>
      <c r="G17" s="86" t="n">
        <v>-744.47</v>
      </c>
    </row>
    <row r="18" customFormat="false" ht="14.65" hidden="false" customHeight="false" outlineLevel="0" collapsed="false">
      <c r="A18" s="69"/>
      <c r="B18" s="69"/>
      <c r="C18" s="69"/>
      <c r="D18" s="70"/>
      <c r="E18" s="70" t="s">
        <v>775</v>
      </c>
      <c r="F18" s="70" t="s">
        <v>17</v>
      </c>
      <c r="G18" s="74" t="n">
        <v>-744.47</v>
      </c>
    </row>
    <row r="19" customFormat="false" ht="14.65" hidden="false" customHeight="false" outlineLevel="0" collapsed="false">
      <c r="A19" s="69"/>
      <c r="B19" s="69"/>
      <c r="C19" s="69"/>
      <c r="D19" s="85" t="s">
        <v>331</v>
      </c>
      <c r="E19" s="85"/>
      <c r="F19" s="85"/>
      <c r="G19" s="86" t="n">
        <v>-1209.11</v>
      </c>
    </row>
    <row r="20" customFormat="false" ht="14.65" hidden="false" customHeight="false" outlineLevel="0" collapsed="false">
      <c r="A20" s="69"/>
      <c r="B20" s="69"/>
      <c r="C20" s="69"/>
      <c r="D20" s="70"/>
      <c r="E20" s="70" t="s">
        <v>786</v>
      </c>
      <c r="F20" s="70" t="s">
        <v>17</v>
      </c>
      <c r="G20" s="74" t="n">
        <v>-1209.11</v>
      </c>
    </row>
    <row r="21" customFormat="false" ht="14.65" hidden="false" customHeight="false" outlineLevel="0" collapsed="false">
      <c r="A21" s="69"/>
      <c r="B21" s="69"/>
      <c r="C21" s="69"/>
      <c r="D21" s="85" t="s">
        <v>626</v>
      </c>
      <c r="E21" s="85"/>
      <c r="F21" s="85"/>
      <c r="G21" s="86" t="n">
        <v>-144.79</v>
      </c>
    </row>
    <row r="22" customFormat="false" ht="14.65" hidden="false" customHeight="false" outlineLevel="0" collapsed="false">
      <c r="A22" s="69"/>
      <c r="B22" s="69"/>
      <c r="C22" s="69"/>
      <c r="D22" s="70"/>
      <c r="E22" s="70" t="s">
        <v>787</v>
      </c>
      <c r="F22" s="70" t="s">
        <v>17</v>
      </c>
      <c r="G22" s="74" t="n">
        <v>-144.79</v>
      </c>
    </row>
    <row r="23" customFormat="false" ht="14.65" hidden="false" customHeight="false" outlineLevel="0" collapsed="false">
      <c r="A23" s="69"/>
      <c r="B23" s="69"/>
      <c r="C23" s="69"/>
      <c r="D23" s="85" t="s">
        <v>628</v>
      </c>
      <c r="E23" s="85"/>
      <c r="F23" s="85"/>
      <c r="G23" s="86" t="n">
        <v>-0.14</v>
      </c>
    </row>
    <row r="24" customFormat="false" ht="14.65" hidden="false" customHeight="false" outlineLevel="0" collapsed="false">
      <c r="A24" s="69"/>
      <c r="B24" s="69"/>
      <c r="C24" s="69"/>
      <c r="D24" s="70"/>
      <c r="E24" s="70" t="s">
        <v>788</v>
      </c>
      <c r="F24" s="70" t="s">
        <v>17</v>
      </c>
      <c r="G24" s="74" t="n">
        <v>-0.14</v>
      </c>
    </row>
    <row r="25" customFormat="false" ht="14.65" hidden="false" customHeight="false" outlineLevel="0" collapsed="false">
      <c r="A25" s="69"/>
      <c r="B25" s="69"/>
      <c r="C25" s="69"/>
      <c r="D25" s="85" t="s">
        <v>630</v>
      </c>
      <c r="E25" s="85"/>
      <c r="F25" s="85"/>
      <c r="G25" s="86" t="n">
        <v>-75.72</v>
      </c>
    </row>
    <row r="26" customFormat="false" ht="14.65" hidden="false" customHeight="false" outlineLevel="0" collapsed="false">
      <c r="A26" s="69"/>
      <c r="B26" s="69"/>
      <c r="C26" s="69"/>
      <c r="D26" s="70"/>
      <c r="E26" s="70" t="s">
        <v>789</v>
      </c>
      <c r="F26" s="70" t="s">
        <v>17</v>
      </c>
      <c r="G26" s="74" t="n">
        <v>-75.72</v>
      </c>
    </row>
    <row r="27" customFormat="false" ht="14.65" hidden="false" customHeight="false" outlineLevel="0" collapsed="false">
      <c r="A27" s="69"/>
      <c r="B27" s="69"/>
      <c r="C27" s="69"/>
      <c r="D27" s="85" t="s">
        <v>643</v>
      </c>
      <c r="E27" s="85"/>
      <c r="F27" s="85"/>
      <c r="G27" s="86" t="n">
        <v>-15.35</v>
      </c>
    </row>
    <row r="28" customFormat="false" ht="14.65" hidden="false" customHeight="false" outlineLevel="0" collapsed="false">
      <c r="A28" s="69"/>
      <c r="B28" s="69"/>
      <c r="C28" s="69"/>
      <c r="D28" s="70"/>
      <c r="E28" s="70" t="s">
        <v>790</v>
      </c>
      <c r="F28" s="70" t="s">
        <v>17</v>
      </c>
      <c r="G28" s="74" t="n">
        <v>-15.35</v>
      </c>
    </row>
    <row r="29" customFormat="false" ht="14.65" hidden="false" customHeight="false" outlineLevel="0" collapsed="false">
      <c r="A29" s="69"/>
      <c r="B29" s="69"/>
      <c r="C29" s="69"/>
      <c r="D29" s="85" t="s">
        <v>413</v>
      </c>
      <c r="E29" s="85"/>
      <c r="F29" s="85"/>
      <c r="G29" s="86" t="n">
        <v>-0.7</v>
      </c>
    </row>
    <row r="30" customFormat="false" ht="14.65" hidden="false" customHeight="false" outlineLevel="0" collapsed="false">
      <c r="A30" s="69"/>
      <c r="B30" s="69"/>
      <c r="C30" s="69"/>
      <c r="D30" s="70"/>
      <c r="E30" s="70" t="s">
        <v>773</v>
      </c>
      <c r="F30" s="70" t="s">
        <v>17</v>
      </c>
      <c r="G30" s="74" t="n">
        <v>-0.7</v>
      </c>
    </row>
    <row r="31" customFormat="false" ht="14.65" hidden="false" customHeight="false" outlineLevel="0" collapsed="false">
      <c r="A31" s="69"/>
      <c r="B31" s="69"/>
      <c r="C31" s="69"/>
      <c r="D31" s="85" t="s">
        <v>400</v>
      </c>
      <c r="E31" s="85"/>
      <c r="F31" s="85"/>
      <c r="G31" s="86" t="n">
        <v>-30</v>
      </c>
    </row>
    <row r="32" customFormat="false" ht="14.65" hidden="false" customHeight="false" outlineLevel="0" collapsed="false">
      <c r="A32" s="69"/>
      <c r="B32" s="69"/>
      <c r="C32" s="69"/>
      <c r="D32" s="70"/>
      <c r="E32" s="70" t="s">
        <v>769</v>
      </c>
      <c r="F32" s="70" t="s">
        <v>17</v>
      </c>
      <c r="G32" s="74" t="n">
        <v>-30</v>
      </c>
    </row>
    <row r="33" customFormat="false" ht="14.65" hidden="false" customHeight="false" outlineLevel="0" collapsed="false">
      <c r="A33" s="69"/>
      <c r="B33" s="69"/>
      <c r="C33" s="69"/>
      <c r="D33" s="85" t="s">
        <v>402</v>
      </c>
      <c r="E33" s="85"/>
      <c r="F33" s="85"/>
      <c r="G33" s="86" t="n">
        <v>-875</v>
      </c>
    </row>
    <row r="34" customFormat="false" ht="14.65" hidden="false" customHeight="false" outlineLevel="0" collapsed="false">
      <c r="A34" s="69"/>
      <c r="B34" s="69"/>
      <c r="C34" s="69"/>
      <c r="D34" s="70"/>
      <c r="E34" s="70" t="s">
        <v>770</v>
      </c>
      <c r="F34" s="70" t="s">
        <v>17</v>
      </c>
      <c r="G34" s="74" t="n">
        <v>-875</v>
      </c>
    </row>
    <row r="35" customFormat="false" ht="14.65" hidden="false" customHeight="false" outlineLevel="0" collapsed="false">
      <c r="A35" s="69"/>
      <c r="B35" s="69"/>
      <c r="C35" s="69"/>
      <c r="D35" s="85" t="s">
        <v>405</v>
      </c>
      <c r="E35" s="85"/>
      <c r="F35" s="85"/>
      <c r="G35" s="86" t="n">
        <v>-28</v>
      </c>
    </row>
    <row r="36" customFormat="false" ht="14.65" hidden="false" customHeight="false" outlineLevel="0" collapsed="false">
      <c r="A36" s="69"/>
      <c r="B36" s="69"/>
      <c r="C36" s="69"/>
      <c r="D36" s="70"/>
      <c r="E36" s="70" t="s">
        <v>771</v>
      </c>
      <c r="F36" s="70" t="s">
        <v>17</v>
      </c>
      <c r="G36" s="74" t="n">
        <v>-28</v>
      </c>
    </row>
    <row r="37" customFormat="false" ht="14.65" hidden="false" customHeight="false" outlineLevel="0" collapsed="false">
      <c r="A37" s="69"/>
      <c r="B37" s="69"/>
      <c r="C37" s="69"/>
      <c r="D37" s="85" t="s">
        <v>483</v>
      </c>
      <c r="E37" s="85"/>
      <c r="F37" s="85"/>
      <c r="G37" s="86" t="n">
        <v>-628.14</v>
      </c>
    </row>
    <row r="38" customFormat="false" ht="14.65" hidden="false" customHeight="false" outlineLevel="0" collapsed="false">
      <c r="A38" s="69"/>
      <c r="B38" s="69"/>
      <c r="C38" s="69"/>
      <c r="D38" s="70"/>
      <c r="E38" s="70" t="s">
        <v>782</v>
      </c>
      <c r="F38" s="70" t="s">
        <v>17</v>
      </c>
      <c r="G38" s="74" t="n">
        <v>-628.14</v>
      </c>
    </row>
    <row r="39" customFormat="false" ht="14.65" hidden="false" customHeight="false" outlineLevel="0" collapsed="false">
      <c r="A39" s="69"/>
      <c r="B39" s="69"/>
      <c r="C39" s="69"/>
      <c r="D39" s="85" t="s">
        <v>407</v>
      </c>
      <c r="E39" s="85"/>
      <c r="F39" s="85"/>
      <c r="G39" s="86" t="n">
        <v>-211.2</v>
      </c>
    </row>
    <row r="40" customFormat="false" ht="14.65" hidden="false" customHeight="false" outlineLevel="0" collapsed="false">
      <c r="A40" s="69"/>
      <c r="B40" s="69"/>
      <c r="C40" s="69"/>
      <c r="D40" s="70"/>
      <c r="E40" s="70" t="s">
        <v>772</v>
      </c>
      <c r="F40" s="70" t="s">
        <v>17</v>
      </c>
      <c r="G40" s="74" t="n">
        <v>-211.2</v>
      </c>
    </row>
    <row r="41" customFormat="false" ht="14.65" hidden="false" customHeight="false" outlineLevel="0" collapsed="false">
      <c r="A41" s="69"/>
      <c r="B41" s="69"/>
      <c r="C41" s="69"/>
      <c r="D41" s="85" t="s">
        <v>391</v>
      </c>
      <c r="E41" s="85"/>
      <c r="F41" s="85"/>
      <c r="G41" s="86" t="n">
        <v>-79.6</v>
      </c>
    </row>
    <row r="42" customFormat="false" ht="14.65" hidden="false" customHeight="false" outlineLevel="0" collapsed="false">
      <c r="A42" s="69"/>
      <c r="B42" s="69"/>
      <c r="C42" s="69"/>
      <c r="D42" s="70"/>
      <c r="E42" s="70" t="s">
        <v>767</v>
      </c>
      <c r="F42" s="70" t="s">
        <v>17</v>
      </c>
      <c r="G42" s="74" t="n">
        <v>-46.2</v>
      </c>
    </row>
    <row r="43" customFormat="false" ht="14.65" hidden="false" customHeight="false" outlineLevel="0" collapsed="false">
      <c r="A43" s="69"/>
      <c r="B43" s="69"/>
      <c r="C43" s="69"/>
      <c r="D43" s="70"/>
      <c r="E43" s="70" t="s">
        <v>768</v>
      </c>
      <c r="F43" s="70" t="s">
        <v>17</v>
      </c>
      <c r="G43" s="74" t="n">
        <v>-33.4</v>
      </c>
    </row>
    <row r="44" customFormat="false" ht="14.65" hidden="false" customHeight="false" outlineLevel="0" collapsed="false">
      <c r="A44" s="69"/>
      <c r="B44" s="69"/>
      <c r="C44" s="69"/>
      <c r="D44" s="85" t="s">
        <v>479</v>
      </c>
      <c r="E44" s="85"/>
      <c r="F44" s="85"/>
      <c r="G44" s="86" t="n">
        <v>-241.4</v>
      </c>
    </row>
    <row r="45" customFormat="false" ht="14.65" hidden="false" customHeight="false" outlineLevel="0" collapsed="false">
      <c r="A45" s="69"/>
      <c r="B45" s="69"/>
      <c r="C45" s="69"/>
      <c r="D45" s="70"/>
      <c r="E45" s="70" t="s">
        <v>781</v>
      </c>
      <c r="F45" s="70" t="s">
        <v>17</v>
      </c>
      <c r="G45" s="74" t="n">
        <v>-241.4</v>
      </c>
    </row>
    <row r="46" customFormat="false" ht="14.65" hidden="false" customHeight="false" outlineLevel="0" collapsed="false">
      <c r="A46" s="69"/>
      <c r="B46" s="69"/>
      <c r="C46" s="69"/>
      <c r="D46" s="85" t="s">
        <v>444</v>
      </c>
      <c r="E46" s="85"/>
      <c r="F46" s="85"/>
      <c r="G46" s="86" t="n">
        <v>-46.79</v>
      </c>
    </row>
    <row r="47" customFormat="false" ht="14.65" hidden="false" customHeight="false" outlineLevel="0" collapsed="false">
      <c r="A47" s="69"/>
      <c r="B47" s="69"/>
      <c r="C47" s="69"/>
      <c r="D47" s="70"/>
      <c r="E47" s="70" t="s">
        <v>776</v>
      </c>
      <c r="F47" s="70" t="s">
        <v>17</v>
      </c>
      <c r="G47" s="74" t="n">
        <v>-46.79</v>
      </c>
    </row>
    <row r="48" customFormat="false" ht="14.65" hidden="false" customHeight="false" outlineLevel="0" collapsed="false">
      <c r="A48" s="69"/>
      <c r="B48" s="69"/>
      <c r="C48" s="69"/>
      <c r="D48" s="85" t="s">
        <v>274</v>
      </c>
      <c r="E48" s="85"/>
      <c r="F48" s="85"/>
      <c r="G48" s="86" t="n">
        <v>-5271.74</v>
      </c>
    </row>
    <row r="49" customFormat="false" ht="14.65" hidden="false" customHeight="false" outlineLevel="0" collapsed="false">
      <c r="A49" s="69"/>
      <c r="B49" s="69"/>
      <c r="C49" s="69"/>
      <c r="D49" s="70"/>
      <c r="E49" s="70" t="s">
        <v>783</v>
      </c>
      <c r="F49" s="70" t="s">
        <v>17</v>
      </c>
      <c r="G49" s="74" t="n">
        <v>-588.91</v>
      </c>
    </row>
    <row r="50" customFormat="false" ht="14.65" hidden="false" customHeight="false" outlineLevel="0" collapsed="false">
      <c r="A50" s="69"/>
      <c r="B50" s="69"/>
      <c r="C50" s="69"/>
      <c r="D50" s="70"/>
      <c r="E50" s="70" t="s">
        <v>784</v>
      </c>
      <c r="F50" s="70" t="s">
        <v>17</v>
      </c>
      <c r="G50" s="74" t="n">
        <v>-4682.83</v>
      </c>
    </row>
    <row r="51" customFormat="false" ht="14.65" hidden="false" customHeight="false" outlineLevel="0" collapsed="false">
      <c r="A51" s="69"/>
      <c r="B51" s="69"/>
      <c r="C51" s="69"/>
      <c r="D51" s="85" t="s">
        <v>471</v>
      </c>
      <c r="E51" s="85"/>
      <c r="F51" s="85"/>
      <c r="G51" s="86" t="n">
        <v>-572.4</v>
      </c>
    </row>
    <row r="52" customFormat="false" ht="14.65" hidden="false" customHeight="false" outlineLevel="0" collapsed="false">
      <c r="A52" s="69"/>
      <c r="B52" s="69"/>
      <c r="C52" s="69"/>
      <c r="D52" s="70"/>
      <c r="E52" s="70" t="s">
        <v>780</v>
      </c>
      <c r="F52" s="70" t="s">
        <v>17</v>
      </c>
      <c r="G52" s="74" t="n">
        <v>-572.4</v>
      </c>
    </row>
    <row r="53" customFormat="false" ht="14.65" hidden="false" customHeight="false" outlineLevel="0" collapsed="false">
      <c r="A53" s="69"/>
      <c r="B53" s="69"/>
      <c r="C53" s="69"/>
      <c r="D53" s="85" t="s">
        <v>469</v>
      </c>
      <c r="E53" s="85"/>
      <c r="F53" s="85"/>
      <c r="G53" s="86" t="n">
        <v>-62.11</v>
      </c>
    </row>
    <row r="54" customFormat="false" ht="14.65" hidden="false" customHeight="false" outlineLevel="0" collapsed="false">
      <c r="A54" s="69"/>
      <c r="B54" s="69"/>
      <c r="C54" s="69"/>
      <c r="D54" s="70"/>
      <c r="E54" s="70" t="s">
        <v>779</v>
      </c>
      <c r="F54" s="70" t="s">
        <v>17</v>
      </c>
      <c r="G54" s="74" t="n">
        <v>-62.11</v>
      </c>
    </row>
    <row r="55" customFormat="false" ht="14.65" hidden="false" customHeight="false" outlineLevel="0" collapsed="false">
      <c r="A55" s="69"/>
      <c r="B55" s="69"/>
      <c r="C55" s="69"/>
      <c r="D55" s="85" t="s">
        <v>207</v>
      </c>
      <c r="E55" s="85"/>
      <c r="F55" s="85"/>
      <c r="G55" s="86" t="n">
        <v>-14468.83</v>
      </c>
    </row>
    <row r="56" customFormat="false" ht="14.65" hidden="false" customHeight="false" outlineLevel="0" collapsed="false">
      <c r="A56" s="69"/>
      <c r="B56" s="69"/>
      <c r="C56" s="69"/>
      <c r="D56" s="70"/>
      <c r="E56" s="70" t="s">
        <v>785</v>
      </c>
      <c r="F56" s="70" t="s">
        <v>17</v>
      </c>
      <c r="G56" s="74" t="n">
        <v>-14468.83</v>
      </c>
    </row>
    <row r="57" customFormat="false" ht="14.65" hidden="false" customHeight="false" outlineLevel="0" collapsed="false">
      <c r="A57" s="87" t="s">
        <v>913</v>
      </c>
      <c r="B57" s="87"/>
      <c r="C57" s="87"/>
      <c r="D57" s="87"/>
      <c r="E57" s="87"/>
      <c r="F57" s="87"/>
      <c r="G57" s="88" t="n">
        <v>-76714.43</v>
      </c>
    </row>
  </sheetData>
  <printOptions headings="false" gridLines="false" gridLinesSet="true" horizontalCentered="true" verticalCentered="false"/>
  <pageMargins left="0.39375" right="0.39375" top="0.63125" bottom="0.63125" header="0.39375" footer="0.39375"/>
  <pageSetup paperSize="9" scale="115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&amp;C&amp;KffffffPágina &amp;P</oddFooter>
    <firstHeader>&amp;C&amp;Kffffff&amp;A</firstHeader>
    <firstFooter>&amp;R&amp;KffffffPágina &amp;P de 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2277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2021-03-23T15:53:46Z</dcterms:created>
  <dc:creator/>
  <dc:description/>
  <dc:language>en-US</dc:language>
  <cp:lastModifiedBy/>
  <dcterms:modified xsi:type="dcterms:W3CDTF">2024-07-24T15:13:51Z</dcterms:modified>
  <cp:revision>238</cp:revision>
  <dc:subject/>
  <dc:title/>
</cp:coreProperties>
</file>