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.2024 RECIPRE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<sst xmlns="http://schemas.openxmlformats.org/spreadsheetml/2006/main" count="234" uniqueCount="132">
  <si>
    <t xml:space="preserve">P</t>
  </si>
  <si>
    <t xml:space="preserve">RECIPREV 07.2024</t>
  </si>
  <si>
    <t xml:space="preserve">SEI 12.001794/2024-75</t>
  </si>
  <si>
    <t xml:space="preserve">3.1.90.01</t>
  </si>
  <si>
    <t xml:space="preserve">SISPREV APO</t>
  </si>
  <si>
    <t xml:space="preserve">3.1.90.01.01</t>
  </si>
  <si>
    <t xml:space="preserve">174 - COMPLEME DIFER REMUNER</t>
  </si>
  <si>
    <t xml:space="preserve">27 - 20 INATIVO ULTIMA FAIXA</t>
  </si>
  <si>
    <t xml:space="preserve">28 - COMPL PARA REMUNERACAO SM</t>
  </si>
  <si>
    <t xml:space="preserve">3 - PROVENTOS</t>
  </si>
  <si>
    <t xml:space="preserve">38 - COMPL PROVI INCOR ADM INA</t>
  </si>
  <si>
    <t xml:space="preserve">3.1.90.01.51</t>
  </si>
  <si>
    <t xml:space="preserve">156 - HORA EXTRA DIURNA</t>
  </si>
  <si>
    <t xml:space="preserve">18 - ESTABIL FINAN INCENTIVO</t>
  </si>
  <si>
    <t xml:space="preserve">26 - VANTAGEM PESSOAL -1</t>
  </si>
  <si>
    <t xml:space="preserve">319 - VANTAGEM PESSOAL</t>
  </si>
  <si>
    <t xml:space="preserve">336 - V PES INC II ART 34</t>
  </si>
  <si>
    <t xml:space="preserve">55 - ESTABILIDADE FINANCEIRA</t>
  </si>
  <si>
    <t xml:space="preserve">64 - ESTABILIDADE EM COMISSOES</t>
  </si>
  <si>
    <t xml:space="preserve">104 - QUEBRA DE CAIXA</t>
  </si>
  <si>
    <t xml:space="preserve">133 - INSALUBRIDADE</t>
  </si>
  <si>
    <t xml:space="preserve">136 - ADIC RISCO VIDA SEG PATRI</t>
  </si>
  <si>
    <t xml:space="preserve">142 - ADICIONAL PERICULOSIDADE</t>
  </si>
  <si>
    <t xml:space="preserve">150 - RISCO DE VIDA E SAUDE</t>
  </si>
  <si>
    <t xml:space="preserve">44 - TEMPO COMPLEMENTAR</t>
  </si>
  <si>
    <t xml:space="preserve">114 - HONORARIOS ADVOCATICIOS</t>
  </si>
  <si>
    <t xml:space="preserve">147 - ADICIONAL 10 LEI15429 90</t>
  </si>
  <si>
    <t xml:space="preserve">157 - GRAT ATENDIMENTO EXTERNO</t>
  </si>
  <si>
    <t xml:space="preserve">165 - VANTAGEM PESSOAL A T F</t>
  </si>
  <si>
    <t xml:space="preserve">240 - GRAT INSPETORIA SANITARIA</t>
  </si>
  <si>
    <t xml:space="preserve">278 - GRAT INC SEG PATRIMONIAL</t>
  </si>
  <si>
    <t xml:space="preserve">315 - GRAT APOIO FOLHA PAGTO</t>
  </si>
  <si>
    <t xml:space="preserve">320 - INDE EFI ATIV FISC E CONT</t>
  </si>
  <si>
    <t xml:space="preserve">322 - GRAT ATIVIDADE PROCURADOR</t>
  </si>
  <si>
    <t xml:space="preserve">342 - INCENT RESOL 1855 ART9 2</t>
  </si>
  <si>
    <t xml:space="preserve">361 - GRAT ATEND CONTRIBUINTE</t>
  </si>
  <si>
    <t xml:space="preserve">369 - GRATIF PARLAMENTAR UNICA</t>
  </si>
  <si>
    <t xml:space="preserve">40 - GRAT OPERADOR FOLHA PAGTO</t>
  </si>
  <si>
    <t xml:space="preserve">48 - REPRES GABINETE</t>
  </si>
  <si>
    <t xml:space="preserve">58 - SERVICOS RELEVANTES</t>
  </si>
  <si>
    <t xml:space="preserve">59 - PRODUTIVIDADE FISCAL</t>
  </si>
  <si>
    <t xml:space="preserve">6 - VERBA HONOR ATIVID JURID</t>
  </si>
  <si>
    <t xml:space="preserve">68 - ENCARGO DE GABINETE</t>
  </si>
  <si>
    <t xml:space="preserve">80 - ENCARGO GABINETE MOTORIST</t>
  </si>
  <si>
    <t xml:space="preserve">82 - GRAT SAUDE DA FAMILIA</t>
  </si>
  <si>
    <t xml:space="preserve">93 - GRAT ATENDIMENTO PUBLICO</t>
  </si>
  <si>
    <t xml:space="preserve">94 - EXERCICIO DA PROFISSAO</t>
  </si>
  <si>
    <t xml:space="preserve">95 - GRAT EXERCICIO PROFISSAO</t>
  </si>
  <si>
    <t xml:space="preserve">171 - GRT MEM COM INQ ACUM CRG</t>
  </si>
  <si>
    <t xml:space="preserve">349 - GRATIF DE REPRESENTACAO</t>
  </si>
  <si>
    <t xml:space="preserve">41 - GRAT FUNCAO</t>
  </si>
  <si>
    <t xml:space="preserve">42 - CARGO EM COMISSAO</t>
  </si>
  <si>
    <t xml:space="preserve">131 - QUINQUENIO</t>
  </si>
  <si>
    <t xml:space="preserve">132 - DIF DE QUINQUENIO</t>
  </si>
  <si>
    <t xml:space="preserve">134 - ADC T SERV POS EC 19 98</t>
  </si>
  <si>
    <t xml:space="preserve">497 - QUINQUENIO PROPORCIONAL</t>
  </si>
  <si>
    <t xml:space="preserve">146 – GRAT AG CONTR PRESID COM </t>
  </si>
  <si>
    <t xml:space="preserve">3.1.90.01.99</t>
  </si>
  <si>
    <t xml:space="preserve">138 - COMPENSACAO</t>
  </si>
  <si>
    <t xml:space="preserve">141 - ADICIONAL DE PLANTAO</t>
  </si>
  <si>
    <t xml:space="preserve">161 - INCORPORACAO FG</t>
  </si>
  <si>
    <t xml:space="preserve">164 - GRAT SUPE METAS FISCAIS</t>
  </si>
  <si>
    <t xml:space="preserve">166 - ADICIONAL NOTURNO</t>
  </si>
  <si>
    <t xml:space="preserve">172 - HORA EXTRA NOTURNA</t>
  </si>
  <si>
    <t xml:space="preserve">173 - GRAT ESP INCREM ARRECADA</t>
  </si>
  <si>
    <t xml:space="preserve">25 - GRAT SEEL LEI 17 626 2010</t>
  </si>
  <si>
    <t xml:space="preserve">66 - AJUDA DE C DIFICIL ACESSO</t>
  </si>
  <si>
    <t xml:space="preserve">211 – ATUALIZAÇÃO MONETÁRIA</t>
  </si>
  <si>
    <t xml:space="preserve">3.1.90.92</t>
  </si>
  <si>
    <t xml:space="preserve">3.1.90.92.26</t>
  </si>
  <si>
    <t xml:space="preserve">deveria ser o 31906702</t>
  </si>
  <si>
    <t xml:space="preserve">204 - ACORDO JUDICIAL</t>
  </si>
  <si>
    <t xml:space="preserve">3.1.90.92.98</t>
  </si>
  <si>
    <t xml:space="preserve">348 – EXERC ANTERIOR RRA</t>
  </si>
  <si>
    <t xml:space="preserve">RESTITUIÇ e DEVOLUÇÕES</t>
  </si>
  <si>
    <t xml:space="preserve">2.1.8.8.2.01.01</t>
  </si>
  <si>
    <t xml:space="preserve">162 - REST PREV RECIPREV</t>
  </si>
  <si>
    <t xml:space="preserve">2.1.8.8.1.01.04</t>
  </si>
  <si>
    <t xml:space="preserve">231 - REST IMPOSTO DE RENDA  </t>
  </si>
  <si>
    <t xml:space="preserve">2.1.8.8.1.01.24</t>
  </si>
  <si>
    <t xml:space="preserve">20 - DEV IR EXERC ANTERIOR</t>
  </si>
  <si>
    <t xml:space="preserve">SISPREV PEN</t>
  </si>
  <si>
    <t xml:space="preserve">286 - PENSAO ALIMENTICIA </t>
  </si>
  <si>
    <t xml:space="preserve">3.1.90.03</t>
  </si>
  <si>
    <t xml:space="preserve">SISPREV  PPR</t>
  </si>
  <si>
    <t xml:space="preserve">3.1.90.03.01</t>
  </si>
  <si>
    <t xml:space="preserve">294 - PENSAO PREVIDENCIARIA</t>
  </si>
  <si>
    <t xml:space="preserve">295 - DIF PENSAO PREVIDENCIARI</t>
  </si>
  <si>
    <t xml:space="preserve">88 - COMPLEM REMUNER EC 70 12</t>
  </si>
  <si>
    <t xml:space="preserve">3.1.90.03.03</t>
  </si>
  <si>
    <t xml:space="preserve">208 – 13 PROPORCIONAL</t>
  </si>
  <si>
    <t xml:space="preserve">3.1.90.03.51</t>
  </si>
  <si>
    <t xml:space="preserve">3.1.90.03.99</t>
  </si>
  <si>
    <t xml:space="preserve">3.1.90.92.01</t>
  </si>
  <si>
    <t xml:space="preserve">348 – EXERCÍCIO ANTERIOR RRA</t>
  </si>
  <si>
    <t xml:space="preserve">SEDUC APO</t>
  </si>
  <si>
    <t xml:space="preserve">203 - PROG ACORDO PROC JUDICIAL</t>
  </si>
  <si>
    <t xml:space="preserve">37 - DIF DE PROVENTOS</t>
  </si>
  <si>
    <t xml:space="preserve">202 – DIF PROGRESSÃO FUNCIONAL</t>
  </si>
  <si>
    <t xml:space="preserve">340 - INCENT PEC RES 170 90 INA</t>
  </si>
  <si>
    <t xml:space="preserve">102 - AULAS EXCEDENTES</t>
  </si>
  <si>
    <t xml:space="preserve">70 - GRAT ENSINO ESPECIAL</t>
  </si>
  <si>
    <t xml:space="preserve">74 - FUNCAO GRATIF GRUPO MAG</t>
  </si>
  <si>
    <t xml:space="preserve">99 - GT FUNCAO SECRET ESCOLA</t>
  </si>
  <si>
    <t xml:space="preserve">796 - DIFERENCA AVOS QUINQUENIO</t>
  </si>
  <si>
    <t xml:space="preserve">210 - DIF 13 SALARIO</t>
  </si>
  <si>
    <t xml:space="preserve">219 – LICENÇA PREMIO</t>
  </si>
  <si>
    <t xml:space="preserve">112 - AJUDA CUSTO LEI 14410 59</t>
  </si>
  <si>
    <t xml:space="preserve">160 - HORA EXTRA VARIAVEL</t>
  </si>
  <si>
    <t xml:space="preserve">167 - ADICIONAL NOTURNO -FG</t>
  </si>
  <si>
    <t xml:space="preserve">12 – ABONO PECUNIÁRIO</t>
  </si>
  <si>
    <t xml:space="preserve">115 – ABONO EDUCADOR</t>
  </si>
  <si>
    <t xml:space="preserve">3.3.90.93</t>
  </si>
  <si>
    <t xml:space="preserve">RESTITUIÇÕES</t>
  </si>
  <si>
    <t xml:space="preserve">3.3.90.93.01</t>
  </si>
  <si>
    <t xml:space="preserve">231 – REST IMPOSTO DE RENDA </t>
  </si>
  <si>
    <t xml:space="preserve">SEDUC PEN</t>
  </si>
  <si>
    <t xml:space="preserve">2.1.8.8.1.01.10</t>
  </si>
  <si>
    <t xml:space="preserve">SEDUC PPR</t>
  </si>
  <si>
    <t xml:space="preserve">3.1.90.92 </t>
  </si>
  <si>
    <t xml:space="preserve">231- REST IMPOSTO DE RENDA</t>
  </si>
  <si>
    <t xml:space="preserve">FCCR APO</t>
  </si>
  <si>
    <t xml:space="preserve">65 - REPR ASS JURIDICO</t>
  </si>
  <si>
    <t xml:space="preserve">FCCR PPR</t>
  </si>
  <si>
    <t xml:space="preserve">IASC APO</t>
  </si>
  <si>
    <t xml:space="preserve">GERALDAO APO</t>
  </si>
  <si>
    <t xml:space="preserve">CAMARA APO</t>
  </si>
  <si>
    <t xml:space="preserve">17 – DIF AUMENTO SALARIAL</t>
  </si>
  <si>
    <t xml:space="preserve">347 - ISONOMIA RES 1577 98 CMR</t>
  </si>
  <si>
    <t xml:space="preserve">63 – INCENTIVO PECUN ART 20</t>
  </si>
  <si>
    <t xml:space="preserve">CAMARA PPR</t>
  </si>
  <si>
    <t xml:space="preserve">TOTAL PROVENTOS FOLHA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</si>
</sst>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#,##0.00"/>
    <numFmt numFmtId="167" formatCode="* #,##0.00\ ;* \(#,##0.00\);* \-#\ ;@\ 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2"/>
      <name val="Arial"/>
      <family val="2"/>
    </font>
    <font>
      <b val="true"/>
      <sz val="14"/>
      <color rgb="FFC9211E"/>
      <name val="Arial"/>
      <family val="2"/>
    </font>
    <font>
      <b val="true"/>
      <sz val="13"/>
      <color rgb="FFC9211E"/>
      <name val="Arial"/>
      <family val="2"/>
    </font>
    <font>
      <b val="true"/>
      <sz val="11"/>
      <color rgb="FFFF0000"/>
      <name val="Arial"/>
      <family val="2"/>
    </font>
    <font>
      <b val="true"/>
      <sz val="10"/>
      <color rgb="FF80008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C9211E"/>
      <name val="Arial"/>
      <family val="2"/>
    </font>
    <font>
      <b val="true"/>
      <sz val="10"/>
      <color rgb="FFFF4000"/>
      <name val="Arial"/>
      <family val="2"/>
    </font>
    <font>
      <b val="true"/>
      <sz val="14"/>
      <color rgb="FFFF0000"/>
      <name val="Arial"/>
      <family val="2"/>
    </font>
    <font>
      <b val="true"/>
      <sz val="11"/>
      <color rgb="FFC9211E"/>
      <name val="Arial"/>
      <family val="2"/>
    </font>
    <font>
      <b val="true"/>
      <sz val="12"/>
      <color rgb="FFC9211E"/>
      <name val="Arial"/>
      <family val="2"/>
    </font>
    <font>
      <b val="true"/>
      <sz val="13"/>
      <color rgb="FF000000"/>
      <name val="Arial"/>
      <family val="2"/>
    </font>
    <font>
      <b val="true"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2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3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9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5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11" fillId="5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5" borderId="0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11" fillId="5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4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3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7" fillId="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ategory" xfId="21"/>
    <cellStyle name="Pivot Table Title" xfId="22"/>
    <cellStyle name="Pivot Table Corner" xfId="23"/>
    <cellStyle name="Pivot Table Valu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6"/>
  <sheetViews>
    <sheetView showFormulas="false" showGridLines="true" showRowColHeaders="true" showZeros="true" rightToLeft="false" tabSelected="true" showOutlineSymbols="true" defaultGridColor="true" view="normal" topLeftCell="A217" colorId="64" zoomScale="120" zoomScaleNormal="120" zoomScalePageLayoutView="100" workbookViewId="0">
      <selection pane="topLeft" activeCell="E234" activeCellId="0" sqref="E2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41"/>
    <col collapsed="false" customWidth="true" hidden="false" outlineLevel="0" max="2" min="2" style="1" width="7.06"/>
    <col collapsed="false" customWidth="true" hidden="false" outlineLevel="0" max="3" min="3" style="1" width="9.39"/>
    <col collapsed="false" customWidth="true" hidden="false" outlineLevel="0" max="4" min="4" style="0" width="17.38"/>
    <col collapsed="false" customWidth="true" hidden="false" outlineLevel="0" max="5" min="5" style="0" width="36.16"/>
    <col collapsed="false" customWidth="true" hidden="false" outlineLevel="0" max="6" min="6" style="2" width="21.67"/>
    <col collapsed="false" customWidth="true" hidden="false" outlineLevel="0" max="7" min="7" style="0" width="22.6"/>
    <col collapsed="false" customWidth="true" hidden="false" outlineLevel="0" max="8" min="8" style="3" width="19.12"/>
  </cols>
  <sheetData>
    <row r="1" customFormat="false" ht="17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</row>
    <row r="2" customFormat="false" ht="19.35" hidden="false" customHeight="false" outlineLevel="0" collapsed="false">
      <c r="A2" s="4"/>
      <c r="B2" s="6" t="n">
        <v>9005</v>
      </c>
      <c r="C2" s="7"/>
      <c r="D2" s="7"/>
      <c r="E2" s="8" t="s">
        <v>2</v>
      </c>
      <c r="F2" s="9" t="n">
        <f aca="false">F4+F10+F56+F68+F70+F80+F83+F90+F93+F97</f>
        <v>9063466.61</v>
      </c>
    </row>
    <row r="3" customFormat="false" ht="15.8" hidden="false" customHeight="false" outlineLevel="0" collapsed="false">
      <c r="A3" s="4"/>
      <c r="B3" s="4"/>
      <c r="C3" s="10" t="s">
        <v>3</v>
      </c>
      <c r="D3" s="11" t="s">
        <v>4</v>
      </c>
      <c r="E3" s="12"/>
      <c r="F3" s="13"/>
    </row>
    <row r="4" customFormat="false" ht="14.65" hidden="false" customHeight="false" outlineLevel="0" collapsed="false">
      <c r="A4" s="4"/>
      <c r="B4" s="4"/>
      <c r="C4" s="4"/>
      <c r="D4" s="14" t="s">
        <v>5</v>
      </c>
      <c r="E4" s="14"/>
      <c r="F4" s="15" t="n">
        <f aca="false">SUM(F5:F9)</f>
        <v>4542346.91</v>
      </c>
    </row>
    <row r="5" customFormat="false" ht="14.65" hidden="false" customHeight="false" outlineLevel="0" collapsed="false">
      <c r="A5" s="4"/>
      <c r="B5" s="4"/>
      <c r="C5" s="4"/>
      <c r="D5" s="12"/>
      <c r="E5" s="12" t="s">
        <v>6</v>
      </c>
      <c r="F5" s="16" t="n">
        <v>18698.91</v>
      </c>
    </row>
    <row r="6" customFormat="false" ht="14.65" hidden="false" customHeight="false" outlineLevel="0" collapsed="false">
      <c r="A6" s="4"/>
      <c r="B6" s="4"/>
      <c r="C6" s="4"/>
      <c r="D6" s="12"/>
      <c r="E6" s="12" t="s">
        <v>7</v>
      </c>
      <c r="F6" s="16" t="n">
        <v>1146.5</v>
      </c>
    </row>
    <row r="7" customFormat="false" ht="14.65" hidden="false" customHeight="false" outlineLevel="0" collapsed="false">
      <c r="A7" s="4"/>
      <c r="B7" s="4"/>
      <c r="C7" s="4"/>
      <c r="D7" s="12"/>
      <c r="E7" s="12" t="s">
        <v>8</v>
      </c>
      <c r="F7" s="16" t="n">
        <v>178685.3</v>
      </c>
      <c r="G7" s="17"/>
    </row>
    <row r="8" customFormat="false" ht="14.65" hidden="false" customHeight="false" outlineLevel="0" collapsed="false">
      <c r="A8" s="4"/>
      <c r="B8" s="4"/>
      <c r="C8" s="4"/>
      <c r="D8" s="12"/>
      <c r="E8" s="12" t="s">
        <v>9</v>
      </c>
      <c r="F8" s="16" t="n">
        <v>4341962.97</v>
      </c>
    </row>
    <row r="9" customFormat="false" ht="14.65" hidden="false" customHeight="false" outlineLevel="0" collapsed="false">
      <c r="A9" s="4"/>
      <c r="B9" s="4"/>
      <c r="C9" s="4"/>
      <c r="D9" s="12"/>
      <c r="E9" s="12" t="s">
        <v>10</v>
      </c>
      <c r="F9" s="16" t="n">
        <v>1853.23</v>
      </c>
    </row>
    <row r="10" customFormat="false" ht="14.65" hidden="false" customHeight="false" outlineLevel="0" collapsed="false">
      <c r="A10" s="4"/>
      <c r="B10" s="4"/>
      <c r="C10" s="4"/>
      <c r="D10" s="14" t="s">
        <v>11</v>
      </c>
      <c r="E10" s="14"/>
      <c r="F10" s="18" t="n">
        <f aca="false">SUM(F11:F55)</f>
        <v>2486373.53</v>
      </c>
    </row>
    <row r="11" customFormat="false" ht="14.65" hidden="false" customHeight="false" outlineLevel="0" collapsed="false">
      <c r="A11" s="4"/>
      <c r="B11" s="4"/>
      <c r="C11" s="4"/>
      <c r="D11" s="12"/>
      <c r="E11" s="12" t="s">
        <v>12</v>
      </c>
      <c r="F11" s="16" t="n">
        <v>3855.94</v>
      </c>
    </row>
    <row r="12" customFormat="false" ht="14.65" hidden="false" customHeight="false" outlineLevel="0" collapsed="false">
      <c r="A12" s="4"/>
      <c r="B12" s="4"/>
      <c r="C12" s="4"/>
      <c r="D12" s="12"/>
      <c r="E12" s="12" t="s">
        <v>13</v>
      </c>
      <c r="F12" s="16" t="n">
        <v>1111.63</v>
      </c>
    </row>
    <row r="13" customFormat="false" ht="14.65" hidden="false" customHeight="false" outlineLevel="0" collapsed="false">
      <c r="A13" s="4"/>
      <c r="B13" s="4"/>
      <c r="C13" s="4"/>
      <c r="D13" s="12"/>
      <c r="E13" s="12" t="s">
        <v>14</v>
      </c>
      <c r="F13" s="16" t="n">
        <v>57.62</v>
      </c>
      <c r="G13" s="3"/>
    </row>
    <row r="14" customFormat="false" ht="14.65" hidden="false" customHeight="false" outlineLevel="0" collapsed="false">
      <c r="A14" s="4"/>
      <c r="B14" s="4"/>
      <c r="C14" s="4"/>
      <c r="D14" s="12"/>
      <c r="E14" s="12" t="s">
        <v>15</v>
      </c>
      <c r="F14" s="16" t="n">
        <v>88079.55</v>
      </c>
    </row>
    <row r="15" customFormat="false" ht="14.65" hidden="false" customHeight="false" outlineLevel="0" collapsed="false">
      <c r="A15" s="4"/>
      <c r="B15" s="4"/>
      <c r="C15" s="4"/>
      <c r="D15" s="12"/>
      <c r="E15" s="12" t="s">
        <v>16</v>
      </c>
      <c r="F15" s="16" t="n">
        <v>4281.16</v>
      </c>
    </row>
    <row r="16" customFormat="false" ht="14.65" hidden="false" customHeight="false" outlineLevel="0" collapsed="false">
      <c r="A16" s="4"/>
      <c r="B16" s="4"/>
      <c r="C16" s="4"/>
      <c r="D16" s="12"/>
      <c r="E16" s="12" t="s">
        <v>17</v>
      </c>
      <c r="F16" s="16" t="n">
        <v>215032.05</v>
      </c>
    </row>
    <row r="17" customFormat="false" ht="14.65" hidden="false" customHeight="false" outlineLevel="0" collapsed="false">
      <c r="A17" s="4"/>
      <c r="B17" s="4"/>
      <c r="C17" s="4"/>
      <c r="D17" s="12"/>
      <c r="E17" s="12" t="s">
        <v>18</v>
      </c>
      <c r="F17" s="16" t="n">
        <v>776.62</v>
      </c>
    </row>
    <row r="18" customFormat="false" ht="14.65" hidden="false" customHeight="false" outlineLevel="0" collapsed="false">
      <c r="A18" s="4"/>
      <c r="B18" s="4"/>
      <c r="C18" s="4"/>
      <c r="D18" s="12"/>
      <c r="E18" s="12" t="s">
        <v>19</v>
      </c>
      <c r="F18" s="16" t="n">
        <v>54.15</v>
      </c>
      <c r="G18" s="3"/>
    </row>
    <row r="19" customFormat="false" ht="14.65" hidden="false" customHeight="false" outlineLevel="0" collapsed="false">
      <c r="A19" s="4"/>
      <c r="B19" s="4"/>
      <c r="C19" s="4"/>
      <c r="D19" s="12"/>
      <c r="E19" s="12" t="s">
        <v>20</v>
      </c>
      <c r="F19" s="16" t="n">
        <v>54735.93</v>
      </c>
    </row>
    <row r="20" customFormat="false" ht="14.65" hidden="false" customHeight="false" outlineLevel="0" collapsed="false">
      <c r="A20" s="4"/>
      <c r="B20" s="4"/>
      <c r="C20" s="4"/>
      <c r="D20" s="12"/>
      <c r="E20" s="12" t="s">
        <v>21</v>
      </c>
      <c r="F20" s="16" t="n">
        <v>20943.36</v>
      </c>
    </row>
    <row r="21" customFormat="false" ht="14.65" hidden="false" customHeight="false" outlineLevel="0" collapsed="false">
      <c r="A21" s="4"/>
      <c r="B21" s="4"/>
      <c r="C21" s="4"/>
      <c r="D21" s="12"/>
      <c r="E21" s="12" t="s">
        <v>22</v>
      </c>
      <c r="F21" s="16" t="n">
        <v>48.34</v>
      </c>
    </row>
    <row r="22" customFormat="false" ht="14.65" hidden="false" customHeight="false" outlineLevel="0" collapsed="false">
      <c r="A22" s="4"/>
      <c r="B22" s="4"/>
      <c r="C22" s="4"/>
      <c r="D22" s="12"/>
      <c r="E22" s="12" t="s">
        <v>23</v>
      </c>
      <c r="F22" s="16" t="n">
        <v>4870.38</v>
      </c>
    </row>
    <row r="23" customFormat="false" ht="14.65" hidden="false" customHeight="false" outlineLevel="0" collapsed="false">
      <c r="A23" s="4"/>
      <c r="B23" s="4"/>
      <c r="C23" s="4"/>
      <c r="D23" s="12"/>
      <c r="E23" s="12" t="s">
        <v>24</v>
      </c>
      <c r="F23" s="16" t="n">
        <v>14258.94</v>
      </c>
    </row>
    <row r="24" customFormat="false" ht="14.65" hidden="false" customHeight="false" outlineLevel="0" collapsed="false">
      <c r="A24" s="4"/>
      <c r="B24" s="4"/>
      <c r="C24" s="4"/>
      <c r="D24" s="12"/>
      <c r="E24" s="12" t="s">
        <v>25</v>
      </c>
      <c r="F24" s="16" t="n">
        <v>46250</v>
      </c>
    </row>
    <row r="25" customFormat="false" ht="14.65" hidden="false" customHeight="false" outlineLevel="0" collapsed="false">
      <c r="A25" s="4"/>
      <c r="B25" s="4"/>
      <c r="C25" s="4"/>
      <c r="D25" s="12"/>
      <c r="E25" s="12" t="s">
        <v>26</v>
      </c>
      <c r="F25" s="16" t="n">
        <v>160.11</v>
      </c>
    </row>
    <row r="26" customFormat="false" ht="14.65" hidden="false" customHeight="false" outlineLevel="0" collapsed="false">
      <c r="A26" s="4"/>
      <c r="B26" s="4"/>
      <c r="C26" s="4"/>
      <c r="D26" s="12"/>
      <c r="E26" s="12" t="s">
        <v>27</v>
      </c>
      <c r="F26" s="16" t="n">
        <v>460</v>
      </c>
    </row>
    <row r="27" customFormat="false" ht="14.65" hidden="false" customHeight="false" outlineLevel="0" collapsed="false">
      <c r="A27" s="4"/>
      <c r="B27" s="4"/>
      <c r="C27" s="4"/>
      <c r="D27" s="12"/>
      <c r="E27" s="12" t="s">
        <v>28</v>
      </c>
      <c r="F27" s="16" t="n">
        <v>33021.78</v>
      </c>
    </row>
    <row r="28" customFormat="false" ht="14.65" hidden="false" customHeight="false" outlineLevel="0" collapsed="false">
      <c r="A28" s="4"/>
      <c r="B28" s="4"/>
      <c r="C28" s="4"/>
      <c r="D28" s="12"/>
      <c r="E28" s="12" t="s">
        <v>29</v>
      </c>
      <c r="F28" s="16" t="n">
        <v>1350</v>
      </c>
    </row>
    <row r="29" customFormat="false" ht="14.65" hidden="false" customHeight="false" outlineLevel="0" collapsed="false">
      <c r="A29" s="4"/>
      <c r="B29" s="4"/>
      <c r="C29" s="4"/>
      <c r="D29" s="12"/>
      <c r="E29" s="12" t="s">
        <v>30</v>
      </c>
      <c r="F29" s="16" t="n">
        <v>11610</v>
      </c>
    </row>
    <row r="30" customFormat="false" ht="14.65" hidden="false" customHeight="false" outlineLevel="0" collapsed="false">
      <c r="A30" s="4"/>
      <c r="B30" s="4"/>
      <c r="C30" s="4"/>
      <c r="D30" s="12"/>
      <c r="E30" s="12" t="s">
        <v>31</v>
      </c>
      <c r="F30" s="16" t="n">
        <v>1866.96</v>
      </c>
    </row>
    <row r="31" customFormat="false" ht="14.65" hidden="false" customHeight="false" outlineLevel="0" collapsed="false">
      <c r="A31" s="4"/>
      <c r="B31" s="4"/>
      <c r="C31" s="4"/>
      <c r="D31" s="12"/>
      <c r="E31" s="12" t="s">
        <v>32</v>
      </c>
      <c r="F31" s="16" t="n">
        <v>458429.66</v>
      </c>
    </row>
    <row r="32" customFormat="false" ht="14.65" hidden="false" customHeight="false" outlineLevel="0" collapsed="false">
      <c r="A32" s="4"/>
      <c r="B32" s="4"/>
      <c r="C32" s="4"/>
      <c r="D32" s="12"/>
      <c r="E32" s="12" t="s">
        <v>33</v>
      </c>
      <c r="F32" s="16" t="n">
        <v>79257.75</v>
      </c>
    </row>
    <row r="33" customFormat="false" ht="14.65" hidden="false" customHeight="false" outlineLevel="0" collapsed="false">
      <c r="A33" s="4"/>
      <c r="B33" s="4"/>
      <c r="C33" s="4"/>
      <c r="D33" s="12"/>
      <c r="E33" s="12" t="s">
        <v>34</v>
      </c>
      <c r="F33" s="16" t="n">
        <v>168.16</v>
      </c>
    </row>
    <row r="34" customFormat="false" ht="14.65" hidden="false" customHeight="false" outlineLevel="0" collapsed="false">
      <c r="A34" s="4"/>
      <c r="B34" s="4"/>
      <c r="C34" s="4"/>
      <c r="D34" s="12"/>
      <c r="E34" s="12" t="s">
        <v>35</v>
      </c>
      <c r="F34" s="16" t="n">
        <v>2156.07</v>
      </c>
    </row>
    <row r="35" customFormat="false" ht="14.65" hidden="false" customHeight="false" outlineLevel="0" collapsed="false">
      <c r="A35" s="4"/>
      <c r="B35" s="4"/>
      <c r="C35" s="4"/>
      <c r="D35" s="12"/>
      <c r="E35" s="12" t="s">
        <v>36</v>
      </c>
      <c r="F35" s="16" t="n">
        <v>7018.72</v>
      </c>
    </row>
    <row r="36" customFormat="false" ht="14.65" hidden="false" customHeight="false" outlineLevel="0" collapsed="false">
      <c r="A36" s="4"/>
      <c r="B36" s="4"/>
      <c r="C36" s="4"/>
      <c r="D36" s="12"/>
      <c r="E36" s="12" t="s">
        <v>37</v>
      </c>
      <c r="F36" s="16" t="n">
        <v>2043.92</v>
      </c>
    </row>
    <row r="37" customFormat="false" ht="14.65" hidden="false" customHeight="false" outlineLevel="0" collapsed="false">
      <c r="A37" s="4"/>
      <c r="B37" s="4"/>
      <c r="C37" s="4"/>
      <c r="D37" s="12"/>
      <c r="E37" s="12" t="s">
        <v>38</v>
      </c>
      <c r="F37" s="16" t="n">
        <v>362.61</v>
      </c>
    </row>
    <row r="38" customFormat="false" ht="14.65" hidden="false" customHeight="false" outlineLevel="0" collapsed="false">
      <c r="A38" s="4"/>
      <c r="B38" s="4"/>
      <c r="C38" s="4"/>
      <c r="D38" s="12"/>
      <c r="E38" s="12" t="s">
        <v>39</v>
      </c>
      <c r="F38" s="16" t="n">
        <v>2650</v>
      </c>
    </row>
    <row r="39" customFormat="false" ht="14.65" hidden="false" customHeight="false" outlineLevel="0" collapsed="false">
      <c r="A39" s="4"/>
      <c r="B39" s="4"/>
      <c r="C39" s="4"/>
      <c r="D39" s="12"/>
      <c r="E39" s="12" t="s">
        <v>40</v>
      </c>
      <c r="F39" s="16" t="n">
        <v>807458.03</v>
      </c>
    </row>
    <row r="40" customFormat="false" ht="14.65" hidden="false" customHeight="false" outlineLevel="0" collapsed="false">
      <c r="A40" s="4"/>
      <c r="B40" s="4"/>
      <c r="C40" s="4"/>
      <c r="D40" s="12"/>
      <c r="E40" s="12" t="s">
        <v>41</v>
      </c>
      <c r="F40" s="16" t="n">
        <v>43140</v>
      </c>
    </row>
    <row r="41" customFormat="false" ht="14.65" hidden="false" customHeight="false" outlineLevel="0" collapsed="false">
      <c r="A41" s="4"/>
      <c r="B41" s="4"/>
      <c r="C41" s="4"/>
      <c r="D41" s="12"/>
      <c r="E41" s="12" t="s">
        <v>42</v>
      </c>
      <c r="F41" s="16" t="n">
        <v>2375.26</v>
      </c>
    </row>
    <row r="42" customFormat="false" ht="14.65" hidden="false" customHeight="false" outlineLevel="0" collapsed="false">
      <c r="A42" s="4"/>
      <c r="B42" s="4"/>
      <c r="C42" s="4"/>
      <c r="D42" s="12"/>
      <c r="E42" s="12" t="s">
        <v>43</v>
      </c>
      <c r="F42" s="16" t="n">
        <v>2202</v>
      </c>
    </row>
    <row r="43" customFormat="false" ht="14.65" hidden="false" customHeight="false" outlineLevel="0" collapsed="false">
      <c r="A43" s="4"/>
      <c r="B43" s="4"/>
      <c r="C43" s="4"/>
      <c r="D43" s="12"/>
      <c r="E43" s="12" t="s">
        <v>44</v>
      </c>
      <c r="F43" s="16" t="n">
        <v>33882.81</v>
      </c>
    </row>
    <row r="44" customFormat="false" ht="14.65" hidden="false" customHeight="false" outlineLevel="0" collapsed="false">
      <c r="A44" s="4"/>
      <c r="B44" s="4"/>
      <c r="C44" s="4"/>
      <c r="D44" s="12"/>
      <c r="E44" s="12" t="s">
        <v>45</v>
      </c>
      <c r="F44" s="16" t="n">
        <v>8318.1</v>
      </c>
    </row>
    <row r="45" customFormat="false" ht="14.65" hidden="false" customHeight="false" outlineLevel="0" collapsed="false">
      <c r="A45" s="4"/>
      <c r="B45" s="4"/>
      <c r="C45" s="4"/>
      <c r="D45" s="12"/>
      <c r="E45" s="12" t="s">
        <v>46</v>
      </c>
      <c r="F45" s="16" t="n">
        <v>6293.26</v>
      </c>
    </row>
    <row r="46" customFormat="false" ht="14.65" hidden="false" customHeight="false" outlineLevel="0" collapsed="false">
      <c r="A46" s="4"/>
      <c r="B46" s="4"/>
      <c r="C46" s="4"/>
      <c r="D46" s="12"/>
      <c r="E46" s="12" t="s">
        <v>47</v>
      </c>
      <c r="F46" s="16" t="n">
        <v>603.4</v>
      </c>
    </row>
    <row r="47" customFormat="false" ht="14.65" hidden="false" customHeight="false" outlineLevel="0" collapsed="false">
      <c r="A47" s="4"/>
      <c r="B47" s="4"/>
      <c r="C47" s="4"/>
      <c r="D47" s="12"/>
      <c r="E47" s="12" t="s">
        <v>48</v>
      </c>
      <c r="F47" s="16" t="n">
        <v>10476.05</v>
      </c>
    </row>
    <row r="48" customFormat="false" ht="14.65" hidden="false" customHeight="false" outlineLevel="0" collapsed="false">
      <c r="A48" s="4"/>
      <c r="B48" s="4"/>
      <c r="C48" s="4"/>
      <c r="D48" s="12"/>
      <c r="E48" s="12" t="s">
        <v>49</v>
      </c>
      <c r="F48" s="16" t="n">
        <v>13246.82</v>
      </c>
    </row>
    <row r="49" customFormat="false" ht="14.65" hidden="false" customHeight="false" outlineLevel="0" collapsed="false">
      <c r="A49" s="4"/>
      <c r="B49" s="4"/>
      <c r="C49" s="4"/>
      <c r="D49" s="12"/>
      <c r="E49" s="12" t="s">
        <v>50</v>
      </c>
      <c r="F49" s="16" t="n">
        <v>158.31</v>
      </c>
    </row>
    <row r="50" customFormat="false" ht="14.65" hidden="false" customHeight="false" outlineLevel="0" collapsed="false">
      <c r="A50" s="4"/>
      <c r="B50" s="4"/>
      <c r="C50" s="4"/>
      <c r="D50" s="12"/>
      <c r="E50" s="12" t="s">
        <v>51</v>
      </c>
      <c r="F50" s="16" t="n">
        <v>677.87</v>
      </c>
    </row>
    <row r="51" customFormat="false" ht="14.65" hidden="false" customHeight="false" outlineLevel="0" collapsed="false">
      <c r="A51" s="4"/>
      <c r="B51" s="4"/>
      <c r="C51" s="4"/>
      <c r="D51" s="12"/>
      <c r="E51" s="12" t="s">
        <v>52</v>
      </c>
      <c r="F51" s="16" t="n">
        <v>449064.36</v>
      </c>
    </row>
    <row r="52" customFormat="false" ht="14.65" hidden="false" customHeight="false" outlineLevel="0" collapsed="false">
      <c r="A52" s="4"/>
      <c r="B52" s="4"/>
      <c r="C52" s="4"/>
      <c r="D52" s="12"/>
      <c r="E52" s="12" t="s">
        <v>53</v>
      </c>
      <c r="F52" s="16" t="n">
        <v>143.64</v>
      </c>
    </row>
    <row r="53" customFormat="false" ht="14.65" hidden="false" customHeight="false" outlineLevel="0" collapsed="false">
      <c r="A53" s="4"/>
      <c r="B53" s="4"/>
      <c r="C53" s="4"/>
      <c r="D53" s="12"/>
      <c r="E53" s="12" t="s">
        <v>54</v>
      </c>
      <c r="F53" s="16" t="n">
        <v>33559.73</v>
      </c>
    </row>
    <row r="54" customFormat="false" ht="14.65" hidden="false" customHeight="false" outlineLevel="0" collapsed="false">
      <c r="A54" s="4"/>
      <c r="B54" s="4"/>
      <c r="C54" s="4"/>
      <c r="D54" s="12"/>
      <c r="E54" s="12" t="s">
        <v>55</v>
      </c>
      <c r="F54" s="16" t="n">
        <v>8669.84</v>
      </c>
    </row>
    <row r="55" customFormat="false" ht="14.65" hidden="false" customHeight="false" outlineLevel="0" collapsed="false">
      <c r="A55" s="4"/>
      <c r="B55" s="4"/>
      <c r="C55" s="4"/>
      <c r="D55" s="12"/>
      <c r="E55" s="12" t="s">
        <v>56</v>
      </c>
      <c r="F55" s="16" t="n">
        <v>11192.64</v>
      </c>
    </row>
    <row r="56" customFormat="false" ht="14.65" hidden="false" customHeight="false" outlineLevel="0" collapsed="false">
      <c r="A56" s="4"/>
      <c r="B56" s="4"/>
      <c r="C56" s="4"/>
      <c r="D56" s="14" t="s">
        <v>57</v>
      </c>
      <c r="E56" s="14"/>
      <c r="F56" s="18" t="n">
        <f aca="false">SUM(F57:F66)</f>
        <v>520157.54</v>
      </c>
    </row>
    <row r="57" customFormat="false" ht="14.65" hidden="false" customHeight="false" outlineLevel="0" collapsed="false">
      <c r="A57" s="4"/>
      <c r="B57" s="4"/>
      <c r="C57" s="4"/>
      <c r="D57" s="12"/>
      <c r="E57" s="12" t="s">
        <v>58</v>
      </c>
      <c r="F57" s="16" t="n">
        <v>109.16</v>
      </c>
    </row>
    <row r="58" customFormat="false" ht="14.65" hidden="false" customHeight="false" outlineLevel="0" collapsed="false">
      <c r="A58" s="4"/>
      <c r="B58" s="4"/>
      <c r="C58" s="4"/>
      <c r="D58" s="12"/>
      <c r="E58" s="12" t="s">
        <v>59</v>
      </c>
      <c r="F58" s="16" t="n">
        <v>565.84</v>
      </c>
    </row>
    <row r="59" customFormat="false" ht="14.65" hidden="false" customHeight="false" outlineLevel="0" collapsed="false">
      <c r="A59" s="4"/>
      <c r="B59" s="4"/>
      <c r="C59" s="4"/>
      <c r="D59" s="12"/>
      <c r="E59" s="12" t="s">
        <v>60</v>
      </c>
      <c r="F59" s="16" t="n">
        <v>4614.34</v>
      </c>
    </row>
    <row r="60" customFormat="false" ht="14.65" hidden="false" customHeight="false" outlineLevel="0" collapsed="false">
      <c r="A60" s="4"/>
      <c r="B60" s="4"/>
      <c r="C60" s="4"/>
      <c r="D60" s="12"/>
      <c r="E60" s="12" t="s">
        <v>61</v>
      </c>
      <c r="F60" s="16" t="n">
        <v>494017.5</v>
      </c>
    </row>
    <row r="61" customFormat="false" ht="14.65" hidden="false" customHeight="false" outlineLevel="0" collapsed="false">
      <c r="A61" s="4"/>
      <c r="B61" s="4"/>
      <c r="C61" s="4"/>
      <c r="D61" s="12"/>
      <c r="E61" s="12" t="s">
        <v>62</v>
      </c>
      <c r="F61" s="16" t="n">
        <v>2736.02</v>
      </c>
    </row>
    <row r="62" customFormat="false" ht="14.65" hidden="false" customHeight="false" outlineLevel="0" collapsed="false">
      <c r="A62" s="4"/>
      <c r="B62" s="4"/>
      <c r="C62" s="4"/>
      <c r="D62" s="12"/>
      <c r="E62" s="12" t="s">
        <v>63</v>
      </c>
      <c r="F62" s="16" t="n">
        <v>4436.77</v>
      </c>
    </row>
    <row r="63" customFormat="false" ht="14.65" hidden="false" customHeight="false" outlineLevel="0" collapsed="false">
      <c r="A63" s="4"/>
      <c r="B63" s="4"/>
      <c r="C63" s="4"/>
      <c r="D63" s="12"/>
      <c r="E63" s="12" t="s">
        <v>64</v>
      </c>
      <c r="F63" s="16" t="n">
        <v>2880</v>
      </c>
    </row>
    <row r="64" customFormat="false" ht="14.65" hidden="false" customHeight="false" outlineLevel="0" collapsed="false">
      <c r="A64" s="4"/>
      <c r="B64" s="4"/>
      <c r="C64" s="4"/>
      <c r="D64" s="12"/>
      <c r="E64" s="12" t="s">
        <v>65</v>
      </c>
      <c r="F64" s="16" t="n">
        <v>9600</v>
      </c>
    </row>
    <row r="65" customFormat="false" ht="14.65" hidden="false" customHeight="false" outlineLevel="0" collapsed="false">
      <c r="A65" s="4"/>
      <c r="B65" s="4"/>
      <c r="C65" s="4"/>
      <c r="D65" s="12"/>
      <c r="E65" s="12" t="s">
        <v>66</v>
      </c>
      <c r="F65" s="16" t="n">
        <v>248.5</v>
      </c>
    </row>
    <row r="66" customFormat="false" ht="14.65" hidden="false" customHeight="false" outlineLevel="0" collapsed="false">
      <c r="A66" s="4"/>
      <c r="B66" s="4"/>
      <c r="C66" s="4"/>
      <c r="D66" s="12"/>
      <c r="E66" s="12" t="s">
        <v>67</v>
      </c>
      <c r="F66" s="16" t="n">
        <v>949.41</v>
      </c>
    </row>
    <row r="67" customFormat="false" ht="14.65" hidden="false" customHeight="false" outlineLevel="0" collapsed="false">
      <c r="A67" s="4"/>
      <c r="B67" s="4"/>
      <c r="C67" s="4" t="s">
        <v>68</v>
      </c>
      <c r="D67" s="19"/>
      <c r="E67" s="20"/>
      <c r="F67" s="21"/>
    </row>
    <row r="68" customFormat="false" ht="14.65" hidden="false" customHeight="false" outlineLevel="0" collapsed="false">
      <c r="A68" s="4"/>
      <c r="B68" s="4"/>
      <c r="C68" s="4"/>
      <c r="D68" s="22" t="s">
        <v>69</v>
      </c>
      <c r="E68" s="23" t="s">
        <v>70</v>
      </c>
      <c r="F68" s="18" t="n">
        <f aca="false">F69</f>
        <v>13305.69</v>
      </c>
    </row>
    <row r="69" customFormat="false" ht="14.65" hidden="false" customHeight="false" outlineLevel="0" collapsed="false">
      <c r="A69" s="4"/>
      <c r="B69" s="4"/>
      <c r="C69" s="4"/>
      <c r="D69" s="12"/>
      <c r="E69" s="24" t="s">
        <v>71</v>
      </c>
      <c r="F69" s="16" t="n">
        <v>13305.69</v>
      </c>
    </row>
    <row r="70" customFormat="false" ht="14.65" hidden="false" customHeight="false" outlineLevel="0" collapsed="false">
      <c r="A70" s="4"/>
      <c r="B70" s="4"/>
      <c r="C70" s="4"/>
      <c r="D70" s="25" t="s">
        <v>72</v>
      </c>
      <c r="E70" s="26"/>
      <c r="F70" s="27" t="n">
        <f aca="false">F71</f>
        <v>2656.22</v>
      </c>
    </row>
    <row r="71" customFormat="false" ht="14.65" hidden="false" customHeight="false" outlineLevel="0" collapsed="false">
      <c r="A71" s="4"/>
      <c r="B71" s="4"/>
      <c r="C71" s="4"/>
      <c r="D71" s="28"/>
      <c r="E71" s="24" t="s">
        <v>73</v>
      </c>
      <c r="F71" s="16" t="n">
        <v>2656.22</v>
      </c>
    </row>
    <row r="72" customFormat="false" ht="14.65" hidden="false" customHeight="false" outlineLevel="0" collapsed="false">
      <c r="A72" s="4"/>
      <c r="B72" s="4"/>
      <c r="C72" s="29" t="s">
        <v>74</v>
      </c>
      <c r="D72" s="29"/>
      <c r="E72" s="12"/>
      <c r="F72" s="21"/>
      <c r="G72" s="30"/>
    </row>
    <row r="73" customFormat="false" ht="14.65" hidden="false" customHeight="false" outlineLevel="0" collapsed="false">
      <c r="A73" s="4"/>
      <c r="B73" s="4"/>
      <c r="C73" s="4"/>
      <c r="D73" s="14" t="s">
        <v>75</v>
      </c>
      <c r="E73" s="14"/>
      <c r="F73" s="31"/>
    </row>
    <row r="74" customFormat="false" ht="14.65" hidden="false" customHeight="false" outlineLevel="0" collapsed="false">
      <c r="A74" s="4"/>
      <c r="B74" s="4"/>
      <c r="C74" s="4"/>
      <c r="D74" s="12"/>
      <c r="E74" s="12" t="s">
        <v>76</v>
      </c>
      <c r="F74" s="3" t="n">
        <v>0</v>
      </c>
    </row>
    <row r="75" customFormat="false" ht="14.65" hidden="false" customHeight="false" outlineLevel="0" collapsed="false">
      <c r="A75" s="4"/>
      <c r="B75" s="4"/>
      <c r="C75" s="4"/>
      <c r="D75" s="14" t="s">
        <v>77</v>
      </c>
      <c r="E75" s="14"/>
      <c r="F75" s="31"/>
    </row>
    <row r="76" customFormat="false" ht="14.65" hidden="false" customHeight="false" outlineLevel="0" collapsed="false">
      <c r="A76" s="4"/>
      <c r="B76" s="4"/>
      <c r="C76" s="4"/>
      <c r="D76" s="12"/>
      <c r="E76" s="12" t="s">
        <v>78</v>
      </c>
      <c r="F76" s="3" t="n">
        <v>0</v>
      </c>
    </row>
    <row r="77" customFormat="false" ht="14.65" hidden="false" customHeight="false" outlineLevel="0" collapsed="false">
      <c r="A77" s="4"/>
      <c r="B77" s="4"/>
      <c r="C77" s="4"/>
      <c r="D77" s="14" t="s">
        <v>79</v>
      </c>
      <c r="E77" s="14"/>
      <c r="F77" s="31"/>
    </row>
    <row r="78" customFormat="false" ht="14.65" hidden="false" customHeight="false" outlineLevel="0" collapsed="false">
      <c r="A78" s="4"/>
      <c r="B78" s="4"/>
      <c r="C78" s="4"/>
      <c r="D78" s="12"/>
      <c r="E78" s="0" t="s">
        <v>80</v>
      </c>
      <c r="F78" s="3" t="n">
        <v>0</v>
      </c>
    </row>
    <row r="79" customFormat="false" ht="15.8" hidden="false" customHeight="false" outlineLevel="0" collapsed="false">
      <c r="A79" s="4"/>
      <c r="B79" s="4"/>
      <c r="C79" s="10"/>
      <c r="D79" s="11" t="s">
        <v>81</v>
      </c>
      <c r="E79" s="12"/>
      <c r="F79" s="21"/>
    </row>
    <row r="80" customFormat="false" ht="14.65" hidden="false" customHeight="false" outlineLevel="0" collapsed="false">
      <c r="A80" s="4"/>
      <c r="B80" s="4"/>
      <c r="C80" s="10"/>
      <c r="D80" s="32"/>
      <c r="E80" s="33"/>
      <c r="F80" s="34" t="n">
        <f aca="false">F81</f>
        <v>40619.58</v>
      </c>
      <c r="G80" s="35"/>
    </row>
    <row r="81" customFormat="false" ht="14.65" hidden="false" customHeight="false" outlineLevel="0" collapsed="false">
      <c r="A81" s="4"/>
      <c r="B81" s="4"/>
      <c r="C81" s="4"/>
      <c r="D81" s="12"/>
      <c r="E81" s="12" t="s">
        <v>82</v>
      </c>
      <c r="F81" s="16" t="n">
        <v>40619.58</v>
      </c>
    </row>
    <row r="82" customFormat="false" ht="15.8" hidden="false" customHeight="false" outlineLevel="0" collapsed="false">
      <c r="A82" s="4"/>
      <c r="B82" s="4"/>
      <c r="C82" s="10" t="s">
        <v>83</v>
      </c>
      <c r="D82" s="11" t="s">
        <v>84</v>
      </c>
      <c r="E82" s="12"/>
      <c r="F82" s="21"/>
    </row>
    <row r="83" customFormat="false" ht="14.65" hidden="false" customHeight="false" outlineLevel="0" collapsed="false">
      <c r="A83" s="4"/>
      <c r="B83" s="4"/>
      <c r="C83" s="4"/>
      <c r="D83" s="14" t="s">
        <v>85</v>
      </c>
      <c r="E83" s="14"/>
      <c r="F83" s="18" t="n">
        <f aca="false">SUM(F84:F87)</f>
        <v>1365180.97</v>
      </c>
    </row>
    <row r="84" customFormat="false" ht="14.65" hidden="false" customHeight="false" outlineLevel="0" collapsed="false">
      <c r="A84" s="4"/>
      <c r="B84" s="4"/>
      <c r="C84" s="4"/>
      <c r="D84" s="12"/>
      <c r="E84" s="12" t="s">
        <v>8</v>
      </c>
      <c r="F84" s="16" t="n">
        <v>22205.75</v>
      </c>
    </row>
    <row r="85" customFormat="false" ht="14.65" hidden="false" customHeight="false" outlineLevel="0" collapsed="false">
      <c r="A85" s="4"/>
      <c r="B85" s="4"/>
      <c r="C85" s="4"/>
      <c r="D85" s="12"/>
      <c r="E85" s="12" t="s">
        <v>86</v>
      </c>
      <c r="F85" s="16" t="n">
        <v>1311317.51</v>
      </c>
    </row>
    <row r="86" customFormat="false" ht="14.65" hidden="false" customHeight="false" outlineLevel="0" collapsed="false">
      <c r="A86" s="4"/>
      <c r="B86" s="4"/>
      <c r="C86" s="4"/>
      <c r="D86" s="12"/>
      <c r="E86" s="12" t="s">
        <v>87</v>
      </c>
      <c r="F86" s="16" t="n">
        <v>31526.09</v>
      </c>
      <c r="G86" s="3"/>
    </row>
    <row r="87" customFormat="false" ht="14.65" hidden="false" customHeight="false" outlineLevel="0" collapsed="false">
      <c r="A87" s="4"/>
      <c r="B87" s="4"/>
      <c r="C87" s="4"/>
      <c r="D87" s="12"/>
      <c r="E87" s="12" t="s">
        <v>88</v>
      </c>
      <c r="F87" s="16" t="n">
        <v>131.62</v>
      </c>
    </row>
    <row r="88" customFormat="false" ht="14.65" hidden="false" customHeight="false" outlineLevel="0" collapsed="false">
      <c r="A88" s="4"/>
      <c r="B88" s="4"/>
      <c r="C88" s="4"/>
      <c r="D88" s="14" t="s">
        <v>89</v>
      </c>
      <c r="E88" s="14"/>
      <c r="F88" s="31"/>
    </row>
    <row r="89" customFormat="false" ht="14.65" hidden="false" customHeight="false" outlineLevel="0" collapsed="false">
      <c r="A89" s="4"/>
      <c r="B89" s="4"/>
      <c r="C89" s="4"/>
      <c r="D89" s="12"/>
      <c r="E89" s="12" t="s">
        <v>90</v>
      </c>
      <c r="F89" s="36" t="n">
        <v>0</v>
      </c>
    </row>
    <row r="90" customFormat="false" ht="14.65" hidden="false" customHeight="false" outlineLevel="0" collapsed="false">
      <c r="A90" s="4"/>
      <c r="B90" s="4"/>
      <c r="C90" s="4"/>
      <c r="D90" s="14" t="s">
        <v>91</v>
      </c>
      <c r="E90" s="14"/>
      <c r="F90" s="18" t="n">
        <f aca="false">F91+F92</f>
        <v>73438.65</v>
      </c>
    </row>
    <row r="91" customFormat="false" ht="14.65" hidden="false" customHeight="false" outlineLevel="0" collapsed="false">
      <c r="A91" s="4"/>
      <c r="B91" s="4"/>
      <c r="C91" s="4"/>
      <c r="D91" s="12"/>
      <c r="E91" s="12" t="s">
        <v>33</v>
      </c>
      <c r="F91" s="16" t="n">
        <v>47554.65</v>
      </c>
    </row>
    <row r="92" customFormat="false" ht="14.65" hidden="false" customHeight="false" outlineLevel="0" collapsed="false">
      <c r="A92" s="4"/>
      <c r="B92" s="4"/>
      <c r="C92" s="4"/>
      <c r="D92" s="12"/>
      <c r="E92" s="12" t="s">
        <v>41</v>
      </c>
      <c r="F92" s="16" t="n">
        <v>25884</v>
      </c>
    </row>
    <row r="93" customFormat="false" ht="14.65" hidden="false" customHeight="false" outlineLevel="0" collapsed="false">
      <c r="A93" s="4"/>
      <c r="B93" s="4"/>
      <c r="C93" s="4"/>
      <c r="D93" s="14" t="s">
        <v>92</v>
      </c>
      <c r="E93" s="14"/>
      <c r="F93" s="18" t="n">
        <f aca="false">F94+F95</f>
        <v>17137.31</v>
      </c>
    </row>
    <row r="94" customFormat="false" ht="14.65" hidden="false" customHeight="false" outlineLevel="0" collapsed="false">
      <c r="A94" s="4"/>
      <c r="B94" s="4"/>
      <c r="C94" s="4"/>
      <c r="D94" s="12"/>
      <c r="E94" s="12" t="s">
        <v>61</v>
      </c>
      <c r="F94" s="16" t="n">
        <v>17124.4</v>
      </c>
    </row>
    <row r="95" customFormat="false" ht="14.65" hidden="false" customHeight="false" outlineLevel="0" collapsed="false">
      <c r="A95" s="4"/>
      <c r="B95" s="4"/>
      <c r="C95" s="4"/>
      <c r="D95" s="12"/>
      <c r="E95" s="24" t="s">
        <v>67</v>
      </c>
      <c r="F95" s="16" t="n">
        <v>12.91</v>
      </c>
    </row>
    <row r="96" customFormat="false" ht="14.65" hidden="false" customHeight="false" outlineLevel="0" collapsed="false">
      <c r="A96" s="4"/>
      <c r="B96" s="4"/>
      <c r="C96" s="4" t="s">
        <v>68</v>
      </c>
      <c r="D96" s="12"/>
      <c r="E96" s="12"/>
      <c r="F96" s="37"/>
    </row>
    <row r="97" customFormat="false" ht="14.65" hidden="false" customHeight="false" outlineLevel="0" collapsed="false">
      <c r="A97" s="4"/>
      <c r="B97" s="4"/>
      <c r="C97" s="4"/>
      <c r="D97" s="14" t="s">
        <v>93</v>
      </c>
      <c r="E97" s="14"/>
      <c r="F97" s="38" t="n">
        <f aca="false">F98</f>
        <v>2250.21</v>
      </c>
    </row>
    <row r="98" customFormat="false" ht="14.65" hidden="false" customHeight="false" outlineLevel="0" collapsed="false">
      <c r="A98" s="4"/>
      <c r="B98" s="4"/>
      <c r="C98" s="4"/>
      <c r="D98" s="12"/>
      <c r="E98" s="12" t="s">
        <v>94</v>
      </c>
      <c r="F98" s="16" t="n">
        <v>2250.21</v>
      </c>
    </row>
    <row r="99" customFormat="false" ht="19.35" hidden="false" customHeight="false" outlineLevel="0" collapsed="false">
      <c r="A99" s="4"/>
      <c r="B99" s="6" t="n">
        <v>9007</v>
      </c>
      <c r="C99" s="7"/>
      <c r="D99" s="7"/>
      <c r="E99" s="7"/>
      <c r="F99" s="9" t="n">
        <f aca="false">F101+F109+F137+F150+F153+F157+F160+F167+F169</f>
        <v>8202446.1</v>
      </c>
    </row>
    <row r="100" customFormat="false" ht="15.8" hidden="false" customHeight="false" outlineLevel="0" collapsed="false">
      <c r="A100" s="4"/>
      <c r="B100" s="4"/>
      <c r="C100" s="39" t="s">
        <v>3</v>
      </c>
      <c r="D100" s="11" t="s">
        <v>95</v>
      </c>
      <c r="E100" s="12"/>
      <c r="F100" s="13"/>
    </row>
    <row r="101" customFormat="false" ht="14.65" hidden="false" customHeight="false" outlineLevel="0" collapsed="false">
      <c r="A101" s="4"/>
      <c r="B101" s="4"/>
      <c r="C101" s="4"/>
      <c r="D101" s="14" t="s">
        <v>5</v>
      </c>
      <c r="E101" s="14"/>
      <c r="F101" s="15" t="n">
        <f aca="false">SUM(F102:F108)</f>
        <v>6185427.93</v>
      </c>
    </row>
    <row r="102" customFormat="false" ht="14.65" hidden="false" customHeight="false" outlineLevel="0" collapsed="false">
      <c r="A102" s="4"/>
      <c r="B102" s="4"/>
      <c r="C102" s="4"/>
      <c r="D102" s="12"/>
      <c r="E102" s="12" t="s">
        <v>96</v>
      </c>
      <c r="F102" s="3" t="n">
        <v>64866.3</v>
      </c>
    </row>
    <row r="103" customFormat="false" ht="14.65" hidden="false" customHeight="false" outlineLevel="0" collapsed="false">
      <c r="A103" s="4"/>
      <c r="B103" s="4"/>
      <c r="C103" s="4"/>
      <c r="D103" s="12"/>
      <c r="E103" s="12" t="s">
        <v>7</v>
      </c>
      <c r="F103" s="3" t="n">
        <v>1173.44</v>
      </c>
    </row>
    <row r="104" customFormat="false" ht="14.65" hidden="false" customHeight="false" outlineLevel="0" collapsed="false">
      <c r="A104" s="4"/>
      <c r="B104" s="4"/>
      <c r="C104" s="4"/>
      <c r="D104" s="12"/>
      <c r="E104" s="12" t="s">
        <v>8</v>
      </c>
      <c r="F104" s="3" t="n">
        <v>51970.93</v>
      </c>
    </row>
    <row r="105" customFormat="false" ht="14.65" hidden="false" customHeight="false" outlineLevel="0" collapsed="false">
      <c r="A105" s="4"/>
      <c r="B105" s="4"/>
      <c r="C105" s="4"/>
      <c r="D105" s="12"/>
      <c r="E105" s="12" t="s">
        <v>9</v>
      </c>
      <c r="F105" s="3" t="n">
        <v>6067368.2</v>
      </c>
    </row>
    <row r="106" customFormat="false" ht="14.65" hidden="false" customHeight="false" outlineLevel="0" collapsed="false">
      <c r="A106" s="4"/>
      <c r="B106" s="4"/>
      <c r="C106" s="4"/>
      <c r="D106" s="12"/>
      <c r="E106" s="12" t="s">
        <v>97</v>
      </c>
      <c r="F106" s="40" t="n">
        <v>0</v>
      </c>
    </row>
    <row r="107" customFormat="false" ht="14.65" hidden="false" customHeight="false" outlineLevel="0" collapsed="false">
      <c r="A107" s="4"/>
      <c r="B107" s="4"/>
      <c r="C107" s="4"/>
      <c r="D107" s="12"/>
      <c r="E107" s="12" t="s">
        <v>10</v>
      </c>
      <c r="F107" s="3" t="n">
        <v>49.06</v>
      </c>
      <c r="G107" s="3"/>
    </row>
    <row r="108" customFormat="false" ht="14.65" hidden="false" customHeight="false" outlineLevel="0" collapsed="false">
      <c r="A108" s="4"/>
      <c r="B108" s="4"/>
      <c r="C108" s="4"/>
      <c r="D108" s="12"/>
      <c r="E108" s="12" t="s">
        <v>98</v>
      </c>
      <c r="F108" s="40" t="n">
        <v>0</v>
      </c>
      <c r="G108" s="3"/>
    </row>
    <row r="109" customFormat="false" ht="14.65" hidden="false" customHeight="false" outlineLevel="0" collapsed="false">
      <c r="A109" s="4"/>
      <c r="B109" s="4"/>
      <c r="C109" s="4"/>
      <c r="D109" s="14" t="s">
        <v>11</v>
      </c>
      <c r="E109" s="14"/>
      <c r="F109" s="18" t="n">
        <f aca="false">SUM(F110:F136)</f>
        <v>1439020.02</v>
      </c>
    </row>
    <row r="110" customFormat="false" ht="14.65" hidden="false" customHeight="false" outlineLevel="0" collapsed="false">
      <c r="A110" s="4"/>
      <c r="B110" s="4"/>
      <c r="C110" s="4"/>
      <c r="D110" s="12"/>
      <c r="E110" s="12" t="s">
        <v>12</v>
      </c>
      <c r="F110" s="3" t="n">
        <v>1805.42</v>
      </c>
    </row>
    <row r="111" customFormat="false" ht="14.65" hidden="false" customHeight="false" outlineLevel="0" collapsed="false">
      <c r="A111" s="4"/>
      <c r="B111" s="4"/>
      <c r="C111" s="4"/>
      <c r="D111" s="12"/>
      <c r="E111" s="12" t="s">
        <v>14</v>
      </c>
      <c r="F111" s="3" t="n">
        <v>0.12</v>
      </c>
    </row>
    <row r="112" customFormat="false" ht="14.65" hidden="false" customHeight="false" outlineLevel="0" collapsed="false">
      <c r="A112" s="4"/>
      <c r="B112" s="4"/>
      <c r="C112" s="4"/>
      <c r="D112" s="12"/>
      <c r="E112" s="12" t="s">
        <v>15</v>
      </c>
      <c r="F112" s="3" t="n">
        <v>835.08</v>
      </c>
    </row>
    <row r="113" customFormat="false" ht="14.65" hidden="false" customHeight="false" outlineLevel="0" collapsed="false">
      <c r="A113" s="4"/>
      <c r="B113" s="4"/>
      <c r="C113" s="4"/>
      <c r="D113" s="12"/>
      <c r="E113" s="12" t="s">
        <v>17</v>
      </c>
      <c r="F113" s="3" t="n">
        <v>105032.43</v>
      </c>
    </row>
    <row r="114" customFormat="false" ht="14.65" hidden="false" customHeight="false" outlineLevel="0" collapsed="false">
      <c r="A114" s="4"/>
      <c r="B114" s="4"/>
      <c r="C114" s="4"/>
      <c r="D114" s="12"/>
      <c r="E114" s="12" t="s">
        <v>20</v>
      </c>
      <c r="F114" s="3" t="n">
        <v>3516.61</v>
      </c>
    </row>
    <row r="115" customFormat="false" ht="14.65" hidden="false" customHeight="false" outlineLevel="0" collapsed="false">
      <c r="A115" s="4"/>
      <c r="B115" s="4"/>
      <c r="C115" s="4"/>
      <c r="D115" s="12"/>
      <c r="E115" s="12" t="s">
        <v>21</v>
      </c>
      <c r="F115" s="3" t="n">
        <v>1546.58</v>
      </c>
    </row>
    <row r="116" customFormat="false" ht="14.65" hidden="false" customHeight="false" outlineLevel="0" collapsed="false">
      <c r="A116" s="4"/>
      <c r="B116" s="4"/>
      <c r="C116" s="4"/>
      <c r="D116" s="12"/>
      <c r="E116" s="12" t="s">
        <v>23</v>
      </c>
      <c r="F116" s="3" t="n">
        <v>4773.7</v>
      </c>
    </row>
    <row r="117" customFormat="false" ht="14.65" hidden="false" customHeight="false" outlineLevel="0" collapsed="false">
      <c r="A117" s="4"/>
      <c r="B117" s="4"/>
      <c r="C117" s="4"/>
      <c r="D117" s="12"/>
      <c r="E117" s="12" t="s">
        <v>99</v>
      </c>
      <c r="F117" s="3" t="n">
        <v>68.91</v>
      </c>
    </row>
    <row r="118" customFormat="false" ht="14.65" hidden="false" customHeight="false" outlineLevel="0" collapsed="false">
      <c r="A118" s="4"/>
      <c r="B118" s="4"/>
      <c r="C118" s="4"/>
      <c r="D118" s="12"/>
      <c r="E118" s="12" t="s">
        <v>24</v>
      </c>
      <c r="F118" s="3" t="n">
        <v>8322.91</v>
      </c>
    </row>
    <row r="119" customFormat="false" ht="14.65" hidden="false" customHeight="false" outlineLevel="0" collapsed="false">
      <c r="A119" s="4"/>
      <c r="B119" s="4"/>
      <c r="C119" s="4"/>
      <c r="D119" s="12"/>
      <c r="E119" s="12" t="s">
        <v>100</v>
      </c>
      <c r="F119" s="3" t="n">
        <v>24362.38</v>
      </c>
    </row>
    <row r="120" customFormat="false" ht="14.65" hidden="false" customHeight="false" outlineLevel="0" collapsed="false">
      <c r="A120" s="4"/>
      <c r="B120" s="4"/>
      <c r="C120" s="4"/>
      <c r="D120" s="12"/>
      <c r="E120" s="12" t="s">
        <v>26</v>
      </c>
      <c r="F120" s="36" t="n">
        <v>14.16</v>
      </c>
    </row>
    <row r="121" customFormat="false" ht="14.65" hidden="false" customHeight="false" outlineLevel="0" collapsed="false">
      <c r="A121" s="4"/>
      <c r="B121" s="4"/>
      <c r="C121" s="4"/>
      <c r="D121" s="12"/>
      <c r="E121" s="12" t="s">
        <v>28</v>
      </c>
      <c r="F121" s="3" t="n">
        <v>3361.2</v>
      </c>
    </row>
    <row r="122" customFormat="false" ht="14.65" hidden="false" customHeight="false" outlineLevel="0" collapsed="false">
      <c r="A122" s="4"/>
      <c r="B122" s="4"/>
      <c r="C122" s="4"/>
      <c r="D122" s="12"/>
      <c r="E122" s="12" t="s">
        <v>30</v>
      </c>
      <c r="F122" s="3" t="n">
        <v>1290</v>
      </c>
    </row>
    <row r="123" customFormat="false" ht="14.65" hidden="false" customHeight="false" outlineLevel="0" collapsed="false">
      <c r="A123" s="4"/>
      <c r="B123" s="4"/>
      <c r="C123" s="4"/>
      <c r="D123" s="12"/>
      <c r="E123" s="12" t="s">
        <v>38</v>
      </c>
      <c r="F123" s="3" t="n">
        <v>48.34</v>
      </c>
    </row>
    <row r="124" customFormat="false" ht="14.65" hidden="false" customHeight="false" outlineLevel="0" collapsed="false">
      <c r="A124" s="4"/>
      <c r="B124" s="4"/>
      <c r="C124" s="4"/>
      <c r="D124" s="12"/>
      <c r="E124" s="12" t="s">
        <v>101</v>
      </c>
      <c r="F124" s="36" t="n">
        <v>4725</v>
      </c>
    </row>
    <row r="125" customFormat="false" ht="14.65" hidden="false" customHeight="false" outlineLevel="0" collapsed="false">
      <c r="A125" s="4"/>
      <c r="B125" s="4"/>
      <c r="C125" s="4"/>
      <c r="D125" s="12"/>
      <c r="E125" s="12" t="s">
        <v>45</v>
      </c>
      <c r="F125" s="3" t="n">
        <v>425</v>
      </c>
    </row>
    <row r="126" customFormat="false" ht="14.65" hidden="false" customHeight="false" outlineLevel="0" collapsed="false">
      <c r="A126" s="4"/>
      <c r="B126" s="4"/>
      <c r="C126" s="4"/>
      <c r="D126" s="12"/>
      <c r="E126" s="12" t="s">
        <v>46</v>
      </c>
      <c r="F126" s="3" t="n">
        <v>2458.69</v>
      </c>
    </row>
    <row r="127" customFormat="false" ht="14.65" hidden="false" customHeight="false" outlineLevel="0" collapsed="false">
      <c r="A127" s="4"/>
      <c r="B127" s="4"/>
      <c r="C127" s="4"/>
      <c r="D127" s="12"/>
      <c r="E127" s="12" t="s">
        <v>50</v>
      </c>
      <c r="F127" s="3" t="n">
        <v>99.73</v>
      </c>
    </row>
    <row r="128" customFormat="false" ht="14.65" hidden="false" customHeight="false" outlineLevel="0" collapsed="false">
      <c r="A128" s="4"/>
      <c r="B128" s="4"/>
      <c r="C128" s="4"/>
      <c r="D128" s="12"/>
      <c r="E128" s="12" t="s">
        <v>51</v>
      </c>
      <c r="F128" s="3" t="n">
        <v>176.6</v>
      </c>
    </row>
    <row r="129" customFormat="false" ht="14.65" hidden="false" customHeight="false" outlineLevel="0" collapsed="false">
      <c r="A129" s="4"/>
      <c r="B129" s="4"/>
      <c r="C129" s="4"/>
      <c r="D129" s="12"/>
      <c r="E129" s="12" t="s">
        <v>102</v>
      </c>
      <c r="F129" s="3" t="n">
        <v>11200</v>
      </c>
    </row>
    <row r="130" customFormat="false" ht="14.65" hidden="false" customHeight="false" outlineLevel="0" collapsed="false">
      <c r="A130" s="4"/>
      <c r="B130" s="4"/>
      <c r="C130" s="4"/>
      <c r="D130" s="12"/>
      <c r="E130" s="12" t="s">
        <v>103</v>
      </c>
      <c r="F130" s="3" t="n">
        <v>1400</v>
      </c>
    </row>
    <row r="131" customFormat="false" ht="14.65" hidden="false" customHeight="false" outlineLevel="0" collapsed="false">
      <c r="A131" s="4"/>
      <c r="B131" s="4"/>
      <c r="C131" s="4"/>
      <c r="D131" s="12"/>
      <c r="E131" s="12" t="s">
        <v>52</v>
      </c>
      <c r="F131" s="3" t="n">
        <v>1109753.61</v>
      </c>
    </row>
    <row r="132" customFormat="false" ht="14.65" hidden="false" customHeight="false" outlineLevel="0" collapsed="false">
      <c r="A132" s="4"/>
      <c r="B132" s="4"/>
      <c r="C132" s="4"/>
      <c r="D132" s="12"/>
      <c r="E132" s="12" t="s">
        <v>54</v>
      </c>
      <c r="F132" s="3" t="n">
        <v>104552.95</v>
      </c>
    </row>
    <row r="133" customFormat="false" ht="14.65" hidden="false" customHeight="false" outlineLevel="0" collapsed="false">
      <c r="A133" s="4"/>
      <c r="B133" s="4"/>
      <c r="C133" s="4"/>
      <c r="D133" s="12"/>
      <c r="E133" s="12" t="s">
        <v>55</v>
      </c>
      <c r="F133" s="3" t="n">
        <v>49250.6</v>
      </c>
    </row>
    <row r="134" customFormat="false" ht="14.65" hidden="false" customHeight="false" outlineLevel="0" collapsed="false">
      <c r="A134" s="4"/>
      <c r="B134" s="4"/>
      <c r="C134" s="4"/>
      <c r="D134" s="12"/>
      <c r="E134" s="12" t="s">
        <v>104</v>
      </c>
      <c r="F134" s="21" t="n">
        <v>0</v>
      </c>
    </row>
    <row r="135" customFormat="false" ht="14.65" hidden="false" customHeight="false" outlineLevel="0" collapsed="false">
      <c r="A135" s="4"/>
      <c r="B135" s="4"/>
      <c r="C135" s="4"/>
      <c r="D135" s="12"/>
      <c r="E135" s="12" t="s">
        <v>105</v>
      </c>
      <c r="F135" s="21" t="n">
        <v>0</v>
      </c>
    </row>
    <row r="136" customFormat="false" ht="14.65" hidden="false" customHeight="false" outlineLevel="0" collapsed="false">
      <c r="A136" s="4"/>
      <c r="B136" s="4"/>
      <c r="C136" s="4"/>
      <c r="D136" s="12"/>
      <c r="E136" s="12" t="s">
        <v>106</v>
      </c>
      <c r="F136" s="3" t="n">
        <v>0</v>
      </c>
    </row>
    <row r="137" customFormat="false" ht="14.65" hidden="false" customHeight="false" outlineLevel="0" collapsed="false">
      <c r="A137" s="4"/>
      <c r="B137" s="4"/>
      <c r="C137" s="4"/>
      <c r="D137" s="14" t="s">
        <v>57</v>
      </c>
      <c r="E137" s="14"/>
      <c r="F137" s="18" t="n">
        <f aca="false">SUM(F138:F148)</f>
        <v>178804.57</v>
      </c>
    </row>
    <row r="138" customFormat="false" ht="14.65" hidden="false" customHeight="false" outlineLevel="0" collapsed="false">
      <c r="A138" s="4"/>
      <c r="B138" s="4"/>
      <c r="C138" s="4"/>
      <c r="D138" s="12"/>
      <c r="E138" s="12" t="s">
        <v>107</v>
      </c>
      <c r="F138" s="3" t="n">
        <v>990</v>
      </c>
    </row>
    <row r="139" customFormat="false" ht="14.65" hidden="false" customHeight="false" outlineLevel="0" collapsed="false">
      <c r="A139" s="4"/>
      <c r="B139" s="4"/>
      <c r="C139" s="4"/>
      <c r="D139" s="12"/>
      <c r="E139" s="12" t="s">
        <v>58</v>
      </c>
      <c r="F139" s="3" t="n">
        <v>81.22</v>
      </c>
    </row>
    <row r="140" customFormat="false" ht="14.65" hidden="false" customHeight="false" outlineLevel="0" collapsed="false">
      <c r="A140" s="4"/>
      <c r="B140" s="4"/>
      <c r="C140" s="4"/>
      <c r="D140" s="12"/>
      <c r="E140" s="12" t="s">
        <v>108</v>
      </c>
      <c r="F140" s="3" t="n">
        <v>11418.22</v>
      </c>
    </row>
    <row r="141" customFormat="false" ht="14.65" hidden="false" customHeight="false" outlineLevel="0" collapsed="false">
      <c r="A141" s="4"/>
      <c r="B141" s="4"/>
      <c r="C141" s="4"/>
      <c r="D141" s="12"/>
      <c r="E141" s="12" t="s">
        <v>60</v>
      </c>
      <c r="F141" s="3" t="n">
        <v>3135.15</v>
      </c>
    </row>
    <row r="142" customFormat="false" ht="14.65" hidden="false" customHeight="false" outlineLevel="0" collapsed="false">
      <c r="A142" s="4"/>
      <c r="B142" s="4"/>
      <c r="C142" s="4"/>
      <c r="D142" s="12"/>
      <c r="E142" s="12" t="s">
        <v>109</v>
      </c>
      <c r="F142" s="3" t="n">
        <v>10509.8</v>
      </c>
    </row>
    <row r="143" customFormat="false" ht="14.65" hidden="false" customHeight="false" outlineLevel="0" collapsed="false">
      <c r="A143" s="4"/>
      <c r="B143" s="4"/>
      <c r="C143" s="4"/>
      <c r="D143" s="12"/>
      <c r="E143" s="12" t="s">
        <v>63</v>
      </c>
      <c r="F143" s="3" t="n">
        <v>1754.53</v>
      </c>
    </row>
    <row r="144" customFormat="false" ht="14.65" hidden="false" customHeight="false" outlineLevel="0" collapsed="false">
      <c r="A144" s="4"/>
      <c r="B144" s="4"/>
      <c r="C144" s="4"/>
      <c r="D144" s="12"/>
      <c r="E144" s="12" t="s">
        <v>65</v>
      </c>
      <c r="F144" s="3" t="n">
        <v>21200</v>
      </c>
    </row>
    <row r="145" customFormat="false" ht="14.65" hidden="false" customHeight="false" outlineLevel="0" collapsed="false">
      <c r="A145" s="4"/>
      <c r="B145" s="4"/>
      <c r="C145" s="4"/>
      <c r="D145" s="12"/>
      <c r="E145" s="12" t="s">
        <v>66</v>
      </c>
      <c r="F145" s="3" t="n">
        <v>11479.35</v>
      </c>
    </row>
    <row r="146" customFormat="false" ht="14.65" hidden="false" customHeight="false" outlineLevel="0" collapsed="false">
      <c r="A146" s="4"/>
      <c r="B146" s="4"/>
      <c r="C146" s="4"/>
      <c r="D146" s="12"/>
      <c r="E146" s="12" t="s">
        <v>110</v>
      </c>
      <c r="F146" s="3" t="n">
        <v>20608</v>
      </c>
    </row>
    <row r="147" customFormat="false" ht="14.65" hidden="false" customHeight="false" outlineLevel="0" collapsed="false">
      <c r="A147" s="4"/>
      <c r="B147" s="4"/>
      <c r="C147" s="4"/>
      <c r="D147" s="12"/>
      <c r="E147" s="12" t="s">
        <v>111</v>
      </c>
      <c r="F147" s="3" t="n">
        <v>95864</v>
      </c>
    </row>
    <row r="148" customFormat="false" ht="14.65" hidden="false" customHeight="false" outlineLevel="0" collapsed="false">
      <c r="A148" s="4"/>
      <c r="B148" s="4"/>
      <c r="C148" s="4"/>
      <c r="D148" s="12"/>
      <c r="E148" s="12" t="s">
        <v>67</v>
      </c>
      <c r="F148" s="3" t="n">
        <v>1764.3</v>
      </c>
    </row>
    <row r="149" customFormat="false" ht="14.65" hidden="false" customHeight="false" outlineLevel="0" collapsed="false">
      <c r="A149" s="4"/>
      <c r="B149" s="4"/>
      <c r="C149" s="10" t="s">
        <v>68</v>
      </c>
      <c r="D149" s="12"/>
      <c r="E149" s="12"/>
      <c r="F149" s="21"/>
    </row>
    <row r="150" customFormat="false" ht="14.65" hidden="false" customHeight="false" outlineLevel="0" collapsed="false">
      <c r="A150" s="4"/>
      <c r="B150" s="4"/>
      <c r="C150" s="4"/>
      <c r="D150" s="25" t="s">
        <v>72</v>
      </c>
      <c r="E150" s="33"/>
      <c r="F150" s="34" t="n">
        <f aca="false">F151</f>
        <v>9168.9</v>
      </c>
    </row>
    <row r="151" customFormat="false" ht="14.65" hidden="false" customHeight="false" outlineLevel="0" collapsed="false">
      <c r="A151" s="4"/>
      <c r="B151" s="4"/>
      <c r="C151" s="4"/>
      <c r="D151" s="28"/>
      <c r="E151" s="12" t="s">
        <v>80</v>
      </c>
      <c r="F151" s="3" t="n">
        <v>9168.9</v>
      </c>
    </row>
    <row r="152" customFormat="false" ht="14.65" hidden="false" customHeight="false" outlineLevel="0" collapsed="false">
      <c r="A152" s="4"/>
      <c r="B152" s="4"/>
      <c r="C152" s="10" t="s">
        <v>112</v>
      </c>
      <c r="D152" s="41" t="s">
        <v>113</v>
      </c>
      <c r="E152" s="12"/>
      <c r="F152" s="40"/>
    </row>
    <row r="153" customFormat="false" ht="14.65" hidden="false" customHeight="false" outlineLevel="0" collapsed="false">
      <c r="A153" s="4"/>
      <c r="B153" s="4"/>
      <c r="C153" s="4"/>
      <c r="D153" s="25" t="s">
        <v>114</v>
      </c>
      <c r="E153" s="33"/>
      <c r="F153" s="42" t="n">
        <f aca="false">F154+F155</f>
        <v>7423.07</v>
      </c>
    </row>
    <row r="154" customFormat="false" ht="14.65" hidden="false" customHeight="false" outlineLevel="0" collapsed="false">
      <c r="A154" s="4"/>
      <c r="B154" s="4"/>
      <c r="C154" s="4"/>
      <c r="D154" s="12"/>
      <c r="E154" s="12" t="s">
        <v>76</v>
      </c>
      <c r="F154" s="3" t="n">
        <v>835.95</v>
      </c>
    </row>
    <row r="155" customFormat="false" ht="14.65" hidden="false" customHeight="false" outlineLevel="0" collapsed="false">
      <c r="A155" s="4"/>
      <c r="B155" s="4"/>
      <c r="C155" s="4"/>
      <c r="D155" s="12"/>
      <c r="E155" s="12" t="s">
        <v>115</v>
      </c>
      <c r="F155" s="3" t="n">
        <v>6587.12</v>
      </c>
    </row>
    <row r="156" customFormat="false" ht="15.8" hidden="false" customHeight="false" outlineLevel="0" collapsed="false">
      <c r="A156" s="4"/>
      <c r="B156" s="4"/>
      <c r="C156" s="10"/>
      <c r="D156" s="11" t="s">
        <v>116</v>
      </c>
      <c r="E156" s="12"/>
      <c r="F156" s="21"/>
    </row>
    <row r="157" customFormat="false" ht="14.65" hidden="false" customHeight="false" outlineLevel="0" collapsed="false">
      <c r="A157" s="4"/>
      <c r="B157" s="4"/>
      <c r="C157" s="10"/>
      <c r="D157" s="43" t="s">
        <v>117</v>
      </c>
      <c r="E157" s="33"/>
      <c r="F157" s="34" t="n">
        <f aca="false">F158</f>
        <v>6574.25</v>
      </c>
    </row>
    <row r="158" customFormat="false" ht="14.65" hidden="false" customHeight="false" outlineLevel="0" collapsed="false">
      <c r="A158" s="4"/>
      <c r="B158" s="4"/>
      <c r="C158" s="4"/>
      <c r="D158" s="12"/>
      <c r="E158" s="12" t="s">
        <v>82</v>
      </c>
      <c r="F158" s="3" t="n">
        <v>6574.25</v>
      </c>
    </row>
    <row r="159" customFormat="false" ht="15.8" hidden="false" customHeight="false" outlineLevel="0" collapsed="false">
      <c r="A159" s="4"/>
      <c r="B159" s="4"/>
      <c r="C159" s="10" t="s">
        <v>83</v>
      </c>
      <c r="D159" s="11" t="s">
        <v>118</v>
      </c>
      <c r="E159" s="12"/>
      <c r="F159" s="21"/>
    </row>
    <row r="160" customFormat="false" ht="14.65" hidden="false" customHeight="false" outlineLevel="0" collapsed="false">
      <c r="A160" s="4"/>
      <c r="B160" s="4"/>
      <c r="C160" s="4"/>
      <c r="D160" s="14" t="s">
        <v>85</v>
      </c>
      <c r="E160" s="14"/>
      <c r="F160" s="18" t="n">
        <f aca="false">SUM(F161:F164)</f>
        <v>320313.43</v>
      </c>
    </row>
    <row r="161" customFormat="false" ht="14.65" hidden="false" customHeight="false" outlineLevel="0" collapsed="false">
      <c r="A161" s="4"/>
      <c r="B161" s="4"/>
      <c r="C161" s="4"/>
      <c r="D161" s="12"/>
      <c r="E161" s="12" t="s">
        <v>8</v>
      </c>
      <c r="F161" s="3" t="n">
        <v>3513.42</v>
      </c>
    </row>
    <row r="162" customFormat="false" ht="14.65" hidden="false" customHeight="false" outlineLevel="0" collapsed="false">
      <c r="A162" s="4"/>
      <c r="B162" s="4"/>
      <c r="C162" s="4"/>
      <c r="D162" s="12"/>
      <c r="E162" s="12" t="s">
        <v>86</v>
      </c>
      <c r="F162" s="3" t="n">
        <v>315475.56</v>
      </c>
    </row>
    <row r="163" customFormat="false" ht="14.65" hidden="false" customHeight="false" outlineLevel="0" collapsed="false">
      <c r="A163" s="4"/>
      <c r="B163" s="4"/>
      <c r="C163" s="4"/>
      <c r="D163" s="12"/>
      <c r="E163" s="12" t="s">
        <v>67</v>
      </c>
      <c r="F163" s="3" t="n">
        <v>1232.45</v>
      </c>
    </row>
    <row r="164" customFormat="false" ht="14.65" hidden="false" customHeight="false" outlineLevel="0" collapsed="false">
      <c r="A164" s="4"/>
      <c r="B164" s="4"/>
      <c r="C164" s="4"/>
      <c r="D164" s="12"/>
      <c r="E164" s="12" t="s">
        <v>111</v>
      </c>
      <c r="F164" s="3" t="n">
        <v>92</v>
      </c>
    </row>
    <row r="165" customFormat="false" ht="14.65" hidden="false" customHeight="false" outlineLevel="0" collapsed="false">
      <c r="A165" s="4"/>
      <c r="B165" s="4"/>
      <c r="C165" s="4" t="s">
        <v>119</v>
      </c>
      <c r="D165" s="12"/>
      <c r="E165" s="12"/>
      <c r="F165" s="3"/>
    </row>
    <row r="166" customFormat="false" ht="14.65" hidden="false" customHeight="false" outlineLevel="0" collapsed="false">
      <c r="A166" s="4"/>
      <c r="B166" s="4"/>
      <c r="C166" s="4"/>
      <c r="D166" s="25" t="s">
        <v>72</v>
      </c>
      <c r="E166" s="26"/>
      <c r="F166" s="27" t="n">
        <f aca="false">F167</f>
        <v>55713.93</v>
      </c>
    </row>
    <row r="167" customFormat="false" ht="14.65" hidden="false" customHeight="false" outlineLevel="0" collapsed="false">
      <c r="A167" s="4"/>
      <c r="B167" s="4"/>
      <c r="C167" s="4"/>
      <c r="D167" s="28"/>
      <c r="E167" s="24" t="s">
        <v>73</v>
      </c>
      <c r="F167" s="3" t="n">
        <v>55713.93</v>
      </c>
    </row>
    <row r="168" customFormat="false" ht="14.65" hidden="false" customHeight="false" outlineLevel="0" collapsed="false">
      <c r="A168" s="4"/>
      <c r="B168" s="4"/>
      <c r="C168" s="10" t="s">
        <v>112</v>
      </c>
      <c r="D168" s="41" t="s">
        <v>113</v>
      </c>
      <c r="E168" s="12"/>
      <c r="F168" s="40"/>
    </row>
    <row r="169" customFormat="false" ht="14.65" hidden="false" customHeight="false" outlineLevel="0" collapsed="false">
      <c r="A169" s="4"/>
      <c r="B169" s="4"/>
      <c r="C169" s="4"/>
      <c r="D169" s="25" t="s">
        <v>114</v>
      </c>
      <c r="E169" s="33"/>
      <c r="F169" s="42"/>
    </row>
    <row r="170" customFormat="false" ht="14.65" hidden="false" customHeight="false" outlineLevel="0" collapsed="false">
      <c r="A170" s="4"/>
      <c r="B170" s="4"/>
      <c r="C170" s="4"/>
      <c r="D170" s="12"/>
      <c r="E170" s="12" t="s">
        <v>120</v>
      </c>
      <c r="F170" s="40"/>
    </row>
    <row r="171" customFormat="false" ht="19.35" hidden="false" customHeight="false" outlineLevel="0" collapsed="false">
      <c r="A171" s="4"/>
      <c r="B171" s="44" t="n">
        <v>9008</v>
      </c>
      <c r="C171" s="7"/>
      <c r="D171" s="7"/>
      <c r="E171" s="7"/>
      <c r="F171" s="9" t="n">
        <f aca="false">SUM(F173+F176+F181+F186)</f>
        <v>188067.14</v>
      </c>
    </row>
    <row r="172" customFormat="false" ht="15.8" hidden="false" customHeight="false" outlineLevel="0" collapsed="false">
      <c r="A172" s="4"/>
      <c r="B172" s="4"/>
      <c r="C172" s="10" t="s">
        <v>3</v>
      </c>
      <c r="D172" s="11" t="s">
        <v>121</v>
      </c>
      <c r="E172" s="12"/>
      <c r="F172" s="13"/>
    </row>
    <row r="173" customFormat="false" ht="14.65" hidden="false" customHeight="false" outlineLevel="0" collapsed="false">
      <c r="A173" s="4"/>
      <c r="B173" s="4"/>
      <c r="C173" s="4"/>
      <c r="D173" s="14" t="s">
        <v>5</v>
      </c>
      <c r="E173" s="14"/>
      <c r="F173" s="15" t="n">
        <f aca="false">F174+F175</f>
        <v>90441.37</v>
      </c>
    </row>
    <row r="174" customFormat="false" ht="14.65" hidden="false" customHeight="false" outlineLevel="0" collapsed="false">
      <c r="A174" s="4"/>
      <c r="B174" s="4"/>
      <c r="C174" s="4"/>
      <c r="D174" s="12"/>
      <c r="E174" s="12" t="s">
        <v>8</v>
      </c>
      <c r="F174" s="3" t="n">
        <v>1676.51</v>
      </c>
    </row>
    <row r="175" customFormat="false" ht="14.65" hidden="false" customHeight="false" outlineLevel="0" collapsed="false">
      <c r="A175" s="4"/>
      <c r="B175" s="4"/>
      <c r="C175" s="4"/>
      <c r="D175" s="12"/>
      <c r="E175" s="12" t="s">
        <v>9</v>
      </c>
      <c r="F175" s="3" t="n">
        <v>88764.86</v>
      </c>
    </row>
    <row r="176" customFormat="false" ht="14.65" hidden="false" customHeight="false" outlineLevel="0" collapsed="false">
      <c r="A176" s="4"/>
      <c r="B176" s="4"/>
      <c r="C176" s="4"/>
      <c r="D176" s="14" t="s">
        <v>11</v>
      </c>
      <c r="E176" s="14"/>
      <c r="F176" s="18" t="n">
        <f aca="false">SUM(F177:F180)</f>
        <v>47278.9</v>
      </c>
    </row>
    <row r="177" customFormat="false" ht="14.65" hidden="false" customHeight="false" outlineLevel="0" collapsed="false">
      <c r="A177" s="4"/>
      <c r="B177" s="4"/>
      <c r="C177" s="4"/>
      <c r="D177" s="12"/>
      <c r="E177" s="12" t="s">
        <v>17</v>
      </c>
      <c r="F177" s="3" t="n">
        <v>36821.52</v>
      </c>
    </row>
    <row r="178" customFormat="false" ht="14.65" hidden="false" customHeight="false" outlineLevel="0" collapsed="false">
      <c r="A178" s="4"/>
      <c r="B178" s="4"/>
      <c r="C178" s="4"/>
      <c r="D178" s="12"/>
      <c r="E178" s="12" t="s">
        <v>22</v>
      </c>
      <c r="F178" s="3" t="n">
        <v>138.18</v>
      </c>
    </row>
    <row r="179" customFormat="false" ht="14.65" hidden="false" customHeight="false" outlineLevel="0" collapsed="false">
      <c r="A179" s="4"/>
      <c r="B179" s="4"/>
      <c r="C179" s="4"/>
      <c r="D179" s="12"/>
      <c r="E179" s="12" t="s">
        <v>122</v>
      </c>
      <c r="F179" s="3" t="n">
        <v>9585.2</v>
      </c>
    </row>
    <row r="180" customFormat="false" ht="14.65" hidden="false" customHeight="false" outlineLevel="0" collapsed="false">
      <c r="A180" s="4"/>
      <c r="B180" s="4"/>
      <c r="C180" s="4"/>
      <c r="D180" s="12"/>
      <c r="E180" s="12" t="s">
        <v>43</v>
      </c>
      <c r="F180" s="3" t="n">
        <v>734</v>
      </c>
    </row>
    <row r="181" customFormat="false" ht="14.65" hidden="false" customHeight="false" outlineLevel="0" collapsed="false">
      <c r="A181" s="4"/>
      <c r="B181" s="4"/>
      <c r="C181" s="4"/>
      <c r="D181" s="14" t="s">
        <v>11</v>
      </c>
      <c r="E181" s="14"/>
      <c r="F181" s="18" t="n">
        <f aca="false">SUM(F182:F184)</f>
        <v>32086.24</v>
      </c>
    </row>
    <row r="182" customFormat="false" ht="14.65" hidden="false" customHeight="false" outlineLevel="0" collapsed="false">
      <c r="A182" s="4"/>
      <c r="B182" s="4"/>
      <c r="C182" s="4"/>
      <c r="D182" s="12"/>
      <c r="E182" s="12" t="s">
        <v>52</v>
      </c>
      <c r="F182" s="3" t="n">
        <v>28069.57</v>
      </c>
    </row>
    <row r="183" customFormat="false" ht="14.65" hidden="false" customHeight="false" outlineLevel="0" collapsed="false">
      <c r="A183" s="4"/>
      <c r="B183" s="4"/>
      <c r="C183" s="4"/>
      <c r="D183" s="12"/>
      <c r="E183" s="12" t="s">
        <v>54</v>
      </c>
      <c r="F183" s="3" t="n">
        <v>2913.15</v>
      </c>
      <c r="G183" s="3"/>
    </row>
    <row r="184" customFormat="false" ht="14.65" hidden="false" customHeight="false" outlineLevel="0" collapsed="false">
      <c r="A184" s="4"/>
      <c r="B184" s="4"/>
      <c r="C184" s="4"/>
      <c r="D184" s="12"/>
      <c r="E184" s="12" t="s">
        <v>55</v>
      </c>
      <c r="F184" s="3" t="n">
        <v>1103.52</v>
      </c>
    </row>
    <row r="185" customFormat="false" ht="15.8" hidden="false" customHeight="false" outlineLevel="0" collapsed="false">
      <c r="A185" s="4"/>
      <c r="B185" s="4"/>
      <c r="C185" s="10" t="s">
        <v>83</v>
      </c>
      <c r="D185" s="11" t="s">
        <v>123</v>
      </c>
      <c r="E185" s="12"/>
      <c r="F185" s="21"/>
    </row>
    <row r="186" customFormat="false" ht="14.65" hidden="false" customHeight="false" outlineLevel="0" collapsed="false">
      <c r="A186" s="4"/>
      <c r="B186" s="4"/>
      <c r="C186" s="4"/>
      <c r="D186" s="14" t="s">
        <v>85</v>
      </c>
      <c r="E186" s="14"/>
      <c r="F186" s="18" t="n">
        <f aca="false">F187</f>
        <v>18260.63</v>
      </c>
    </row>
    <row r="187" customFormat="false" ht="14.65" hidden="false" customHeight="false" outlineLevel="0" collapsed="false">
      <c r="A187" s="4"/>
      <c r="B187" s="4"/>
      <c r="C187" s="4"/>
      <c r="D187" s="12"/>
      <c r="E187" s="12" t="s">
        <v>86</v>
      </c>
      <c r="F187" s="3" t="n">
        <v>18260.63</v>
      </c>
    </row>
    <row r="188" customFormat="false" ht="19.35" hidden="false" customHeight="false" outlineLevel="0" collapsed="false">
      <c r="A188" s="4"/>
      <c r="B188" s="6" t="n">
        <v>9009</v>
      </c>
      <c r="C188" s="7"/>
      <c r="D188" s="7"/>
      <c r="E188" s="7"/>
      <c r="F188" s="9" t="n">
        <f aca="false">F190</f>
        <v>3041</v>
      </c>
    </row>
    <row r="189" customFormat="false" ht="15.8" hidden="false" customHeight="false" outlineLevel="0" collapsed="false">
      <c r="A189" s="4"/>
      <c r="B189" s="4"/>
      <c r="C189" s="39" t="s">
        <v>3</v>
      </c>
      <c r="D189" s="45" t="s">
        <v>124</v>
      </c>
      <c r="E189" s="12"/>
      <c r="F189" s="13"/>
    </row>
    <row r="190" customFormat="false" ht="14.65" hidden="false" customHeight="false" outlineLevel="0" collapsed="false">
      <c r="A190" s="4"/>
      <c r="B190" s="4"/>
      <c r="C190" s="4"/>
      <c r="D190" s="14" t="s">
        <v>5</v>
      </c>
      <c r="E190" s="14"/>
      <c r="F190" s="15" t="n">
        <f aca="false">F191+F192</f>
        <v>3041</v>
      </c>
    </row>
    <row r="191" customFormat="false" ht="14.65" hidden="false" customHeight="false" outlineLevel="0" collapsed="false">
      <c r="A191" s="4"/>
      <c r="B191" s="4"/>
      <c r="C191" s="4"/>
      <c r="D191" s="12"/>
      <c r="E191" s="12" t="s">
        <v>8</v>
      </c>
      <c r="F191" s="3" t="n">
        <v>266.15</v>
      </c>
    </row>
    <row r="192" customFormat="false" ht="14.65" hidden="false" customHeight="false" outlineLevel="0" collapsed="false">
      <c r="A192" s="4"/>
      <c r="B192" s="4"/>
      <c r="C192" s="4"/>
      <c r="D192" s="12"/>
      <c r="E192" s="12" t="s">
        <v>9</v>
      </c>
      <c r="F192" s="3" t="n">
        <v>2774.85</v>
      </c>
    </row>
    <row r="193" customFormat="false" ht="19.35" hidden="false" customHeight="false" outlineLevel="0" collapsed="false">
      <c r="A193" s="4"/>
      <c r="B193" s="6" t="n">
        <v>9011</v>
      </c>
      <c r="C193" s="7"/>
      <c r="D193" s="7"/>
      <c r="E193" s="7"/>
      <c r="F193" s="9" t="n">
        <f aca="false">F195+F198</f>
        <v>3583.08</v>
      </c>
    </row>
    <row r="194" customFormat="false" ht="15.8" hidden="false" customHeight="false" outlineLevel="0" collapsed="false">
      <c r="A194" s="4"/>
      <c r="B194" s="4"/>
      <c r="C194" s="39" t="s">
        <v>3</v>
      </c>
      <c r="D194" s="46" t="s">
        <v>125</v>
      </c>
      <c r="E194" s="12"/>
      <c r="F194" s="13"/>
    </row>
    <row r="195" customFormat="false" ht="14.65" hidden="false" customHeight="false" outlineLevel="0" collapsed="false">
      <c r="A195" s="4"/>
      <c r="B195" s="4"/>
      <c r="C195" s="4"/>
      <c r="D195" s="14" t="s">
        <v>5</v>
      </c>
      <c r="E195" s="14"/>
      <c r="F195" s="15" t="n">
        <f aca="false">F196+F197</f>
        <v>2618.8</v>
      </c>
    </row>
    <row r="196" customFormat="false" ht="14.65" hidden="false" customHeight="false" outlineLevel="0" collapsed="false">
      <c r="A196" s="4"/>
      <c r="B196" s="4"/>
      <c r="C196" s="4"/>
      <c r="D196" s="12"/>
      <c r="E196" s="12" t="s">
        <v>8</v>
      </c>
      <c r="F196" s="3" t="n">
        <v>540.8</v>
      </c>
    </row>
    <row r="197" customFormat="false" ht="14.65" hidden="false" customHeight="false" outlineLevel="0" collapsed="false">
      <c r="A197" s="4"/>
      <c r="B197" s="4"/>
      <c r="C197" s="4"/>
      <c r="D197" s="12"/>
      <c r="E197" s="12" t="s">
        <v>9</v>
      </c>
      <c r="F197" s="3" t="n">
        <v>2078</v>
      </c>
    </row>
    <row r="198" customFormat="false" ht="14.65" hidden="false" customHeight="false" outlineLevel="0" collapsed="false">
      <c r="A198" s="4"/>
      <c r="B198" s="4"/>
      <c r="C198" s="4"/>
      <c r="D198" s="14" t="s">
        <v>11</v>
      </c>
      <c r="E198" s="14"/>
      <c r="F198" s="18" t="n">
        <f aca="false">SUM(F199:F202)</f>
        <v>964.28</v>
      </c>
    </row>
    <row r="199" customFormat="false" ht="14.65" hidden="false" customHeight="false" outlineLevel="0" collapsed="false">
      <c r="A199" s="4"/>
      <c r="B199" s="4"/>
      <c r="C199" s="4"/>
      <c r="D199" s="12"/>
      <c r="E199" s="12" t="s">
        <v>17</v>
      </c>
      <c r="F199" s="3" t="n">
        <v>503.54</v>
      </c>
    </row>
    <row r="200" customFormat="false" ht="14.65" hidden="false" customHeight="false" outlineLevel="0" collapsed="false">
      <c r="A200" s="4"/>
      <c r="B200" s="4"/>
      <c r="C200" s="4"/>
      <c r="D200" s="12"/>
      <c r="E200" s="12" t="s">
        <v>52</v>
      </c>
      <c r="F200" s="3" t="n">
        <v>342.07</v>
      </c>
    </row>
    <row r="201" customFormat="false" ht="14.65" hidden="false" customHeight="false" outlineLevel="0" collapsed="false">
      <c r="A201" s="4"/>
      <c r="B201" s="4"/>
      <c r="C201" s="4"/>
      <c r="D201" s="12"/>
      <c r="E201" s="12" t="s">
        <v>54</v>
      </c>
      <c r="F201" s="3" t="n">
        <v>60.34</v>
      </c>
    </row>
    <row r="202" customFormat="false" ht="14.65" hidden="false" customHeight="false" outlineLevel="0" collapsed="false">
      <c r="A202" s="4"/>
      <c r="B202" s="4"/>
      <c r="C202" s="4"/>
      <c r="D202" s="12"/>
      <c r="E202" s="12" t="s">
        <v>55</v>
      </c>
      <c r="F202" s="3" t="n">
        <v>58.33</v>
      </c>
    </row>
    <row r="203" customFormat="false" ht="19.35" hidden="false" customHeight="false" outlineLevel="0" collapsed="false">
      <c r="A203" s="4"/>
      <c r="B203" s="44" t="n">
        <v>9013</v>
      </c>
      <c r="C203" s="7"/>
      <c r="D203" s="7"/>
      <c r="E203" s="7"/>
      <c r="F203" s="9" t="n">
        <f aca="false">F205+F210+F220+F223</f>
        <v>381253.05</v>
      </c>
    </row>
    <row r="204" customFormat="false" ht="17" hidden="false" customHeight="false" outlineLevel="0" collapsed="false">
      <c r="A204" s="4"/>
      <c r="B204" s="4"/>
      <c r="C204" s="39" t="s">
        <v>3</v>
      </c>
      <c r="D204" s="47" t="s">
        <v>126</v>
      </c>
      <c r="E204" s="12"/>
      <c r="F204" s="13"/>
    </row>
    <row r="205" customFormat="false" ht="14.65" hidden="false" customHeight="false" outlineLevel="0" collapsed="false">
      <c r="A205" s="4"/>
      <c r="B205" s="4"/>
      <c r="C205" s="4"/>
      <c r="D205" s="14" t="s">
        <v>5</v>
      </c>
      <c r="E205" s="14"/>
      <c r="F205" s="15" t="n">
        <f aca="false">SUM(F206:F209)</f>
        <v>181113.09</v>
      </c>
    </row>
    <row r="206" customFormat="false" ht="14.65" hidden="false" customHeight="false" outlineLevel="0" collapsed="false">
      <c r="A206" s="4"/>
      <c r="B206" s="4"/>
      <c r="C206" s="4"/>
      <c r="D206" s="12"/>
      <c r="E206" s="12" t="s">
        <v>7</v>
      </c>
      <c r="F206" s="3" t="n">
        <v>1022.29</v>
      </c>
    </row>
    <row r="207" customFormat="false" ht="14.65" hidden="false" customHeight="false" outlineLevel="0" collapsed="false">
      <c r="A207" s="4"/>
      <c r="B207" s="4"/>
      <c r="C207" s="4"/>
      <c r="D207" s="12"/>
      <c r="E207" s="12" t="s">
        <v>8</v>
      </c>
      <c r="F207" s="3" t="n">
        <v>961.26</v>
      </c>
    </row>
    <row r="208" customFormat="false" ht="14.65" hidden="false" customHeight="false" outlineLevel="0" collapsed="false">
      <c r="A208" s="4"/>
      <c r="B208" s="4"/>
      <c r="C208" s="4"/>
      <c r="D208" s="12"/>
      <c r="E208" s="12" t="s">
        <v>9</v>
      </c>
      <c r="F208" s="3" t="n">
        <v>179129.54</v>
      </c>
    </row>
    <row r="209" customFormat="false" ht="14.65" hidden="false" customHeight="false" outlineLevel="0" collapsed="false">
      <c r="A209" s="4"/>
      <c r="B209" s="4"/>
      <c r="C209" s="4"/>
      <c r="D209" s="28"/>
      <c r="E209" s="48" t="s">
        <v>127</v>
      </c>
      <c r="F209" s="40" t="n">
        <v>0</v>
      </c>
    </row>
    <row r="210" customFormat="false" ht="14.65" hidden="false" customHeight="false" outlineLevel="0" collapsed="false">
      <c r="A210" s="4"/>
      <c r="B210" s="4"/>
      <c r="C210" s="4"/>
      <c r="D210" s="14" t="s">
        <v>11</v>
      </c>
      <c r="E210" s="14"/>
      <c r="F210" s="18" t="n">
        <f aca="false">SUM(F211:F219)</f>
        <v>152436.1</v>
      </c>
    </row>
    <row r="211" customFormat="false" ht="14.65" hidden="false" customHeight="false" outlineLevel="0" collapsed="false">
      <c r="A211" s="4"/>
      <c r="B211" s="4"/>
      <c r="C211" s="4"/>
      <c r="D211" s="12"/>
      <c r="E211" s="12" t="s">
        <v>14</v>
      </c>
      <c r="F211" s="3" t="n">
        <v>0.04</v>
      </c>
    </row>
    <row r="212" customFormat="false" ht="14.65" hidden="false" customHeight="false" outlineLevel="0" collapsed="false">
      <c r="A212" s="4"/>
      <c r="B212" s="4"/>
      <c r="C212" s="4"/>
      <c r="D212" s="12"/>
      <c r="E212" s="12" t="s">
        <v>128</v>
      </c>
      <c r="F212" s="3" t="n">
        <v>33843.48</v>
      </c>
    </row>
    <row r="213" customFormat="false" ht="14.65" hidden="false" customHeight="false" outlineLevel="0" collapsed="false">
      <c r="A213" s="4"/>
      <c r="B213" s="4"/>
      <c r="C213" s="4"/>
      <c r="D213" s="12"/>
      <c r="E213" s="12" t="s">
        <v>17</v>
      </c>
      <c r="F213" s="3" t="n">
        <v>18252.95</v>
      </c>
    </row>
    <row r="214" customFormat="false" ht="14.65" hidden="false" customHeight="false" outlineLevel="0" collapsed="false">
      <c r="A214" s="4"/>
      <c r="B214" s="4"/>
      <c r="C214" s="4"/>
      <c r="D214" s="12"/>
      <c r="E214" s="12" t="s">
        <v>20</v>
      </c>
      <c r="F214" s="3" t="n">
        <v>2573.67</v>
      </c>
      <c r="G214" s="3"/>
    </row>
    <row r="215" customFormat="false" ht="14.65" hidden="false" customHeight="false" outlineLevel="0" collapsed="false">
      <c r="A215" s="4"/>
      <c r="B215" s="4"/>
      <c r="C215" s="4"/>
      <c r="D215" s="12"/>
      <c r="E215" s="12" t="s">
        <v>23</v>
      </c>
      <c r="F215" s="3" t="n">
        <v>146.3</v>
      </c>
    </row>
    <row r="216" customFormat="false" ht="14.65" hidden="false" customHeight="false" outlineLevel="0" collapsed="false">
      <c r="A216" s="4"/>
      <c r="B216" s="4"/>
      <c r="C216" s="4"/>
      <c r="D216" s="12"/>
      <c r="E216" s="12" t="s">
        <v>24</v>
      </c>
      <c r="F216" s="3" t="n">
        <v>19066.81</v>
      </c>
    </row>
    <row r="217" customFormat="false" ht="14.65" hidden="false" customHeight="false" outlineLevel="0" collapsed="false">
      <c r="A217" s="4"/>
      <c r="B217" s="4"/>
      <c r="C217" s="4"/>
      <c r="D217" s="12"/>
      <c r="E217" s="12" t="s">
        <v>47</v>
      </c>
      <c r="F217" s="3" t="n">
        <v>2070.82</v>
      </c>
    </row>
    <row r="218" customFormat="false" ht="14.65" hidden="false" customHeight="false" outlineLevel="0" collapsed="false">
      <c r="A218" s="4"/>
      <c r="B218" s="4"/>
      <c r="C218" s="4"/>
      <c r="D218" s="12"/>
      <c r="E218" s="12" t="s">
        <v>52</v>
      </c>
      <c r="F218" s="3" t="n">
        <v>74560.92</v>
      </c>
    </row>
    <row r="219" customFormat="false" ht="14.65" hidden="false" customHeight="false" outlineLevel="0" collapsed="false">
      <c r="A219" s="4"/>
      <c r="B219" s="4"/>
      <c r="C219" s="4"/>
      <c r="D219" s="12"/>
      <c r="E219" s="12" t="s">
        <v>54</v>
      </c>
      <c r="F219" s="3" t="n">
        <v>1921.11</v>
      </c>
    </row>
    <row r="220" customFormat="false" ht="14.65" hidden="false" customHeight="false" outlineLevel="0" collapsed="false">
      <c r="A220" s="4"/>
      <c r="B220" s="4"/>
      <c r="C220" s="4"/>
      <c r="D220" s="14" t="s">
        <v>57</v>
      </c>
      <c r="E220" s="14"/>
      <c r="F220" s="18" t="n">
        <f aca="false">F221</f>
        <v>291.16</v>
      </c>
    </row>
    <row r="221" customFormat="false" ht="14.65" hidden="false" customHeight="false" outlineLevel="0" collapsed="false">
      <c r="A221" s="4"/>
      <c r="B221" s="4"/>
      <c r="C221" s="4"/>
      <c r="D221" s="12"/>
      <c r="E221" s="12" t="s">
        <v>129</v>
      </c>
      <c r="F221" s="3" t="n">
        <v>291.16</v>
      </c>
    </row>
    <row r="222" customFormat="false" ht="15.8" hidden="false" customHeight="false" outlineLevel="0" collapsed="false">
      <c r="A222" s="4"/>
      <c r="B222" s="4"/>
      <c r="C222" s="39" t="s">
        <v>83</v>
      </c>
      <c r="D222" s="46" t="s">
        <v>130</v>
      </c>
      <c r="E222" s="12"/>
      <c r="F222" s="21"/>
    </row>
    <row r="223" customFormat="false" ht="14.65" hidden="false" customHeight="false" outlineLevel="0" collapsed="false">
      <c r="A223" s="4"/>
      <c r="B223" s="4"/>
      <c r="C223" s="4"/>
      <c r="D223" s="14" t="s">
        <v>85</v>
      </c>
      <c r="E223" s="14"/>
      <c r="F223" s="18" t="n">
        <f aca="false">F224+F225</f>
        <v>47412.7</v>
      </c>
    </row>
    <row r="224" customFormat="false" ht="14.65" hidden="false" customHeight="false" outlineLevel="0" collapsed="false">
      <c r="A224" s="4"/>
      <c r="B224" s="4"/>
      <c r="C224" s="4"/>
      <c r="D224" s="12"/>
      <c r="E224" s="12" t="s">
        <v>8</v>
      </c>
      <c r="F224" s="3" t="n">
        <v>77.28</v>
      </c>
    </row>
    <row r="225" customFormat="false" ht="14.65" hidden="false" customHeight="false" outlineLevel="0" collapsed="false">
      <c r="A225" s="4"/>
      <c r="B225" s="4"/>
      <c r="C225" s="4"/>
      <c r="D225" s="12"/>
      <c r="E225" s="12" t="s">
        <v>86</v>
      </c>
      <c r="F225" s="3" t="n">
        <v>47335.42</v>
      </c>
    </row>
    <row r="226" customFormat="false" ht="18.15" hidden="false" customHeight="false" outlineLevel="0" collapsed="false">
      <c r="A226" s="49" t="s">
        <v>131</v>
      </c>
      <c r="B226" s="49"/>
      <c r="C226" s="49"/>
      <c r="D226" s="49"/>
      <c r="E226" s="50"/>
      <c r="F226" s="51" t="n">
        <f aca="false">F2+F99+F171+F188+F193+F203</f>
        <v>17841856.98</v>
      </c>
    </row>
  </sheetData>
  <mergeCells count="3">
    <mergeCell ref="D1:F1"/>
    <mergeCell ref="C72:D72"/>
    <mergeCell ref="A226:D226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9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2024-02-26T08:48:30Z</dcterms:created>
  <dc:creator/>
  <dc:description/>
  <dc:language>en-US</dc:language>
  <cp:lastModifiedBy/>
  <cp:lastPrinted>2024-07-25T10:34:33Z</cp:lastPrinted>
  <dcterms:modified xsi:type="dcterms:W3CDTF">2024-08-08T14:29:36Z</dcterms:modified>
  <cp:revision>111</cp:revision>
  <dc:subject/>
  <dc:title/>
</cp:coreProperties>
</file>