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uanm\Documents\F-F_Research_Data_Factors_CSV\"/>
    </mc:Choice>
  </mc:AlternateContent>
  <xr:revisionPtr revIDLastSave="0" documentId="13_ncr:1_{3A36E395-9472-4723-B858-15442AA31325}" xr6:coauthVersionLast="47" xr6:coauthVersionMax="47" xr10:uidLastSave="{00000000-0000-0000-0000-000000000000}"/>
  <bookViews>
    <workbookView xWindow="180" yWindow="450" windowWidth="28785" windowHeight="14160" activeTab="4" xr2:uid="{00000000-000D-0000-FFFF-FFFF00000000}"/>
  </bookViews>
  <sheets>
    <sheet name="F-F_Research_Data_Factors" sheetId="2" r:id="rId1"/>
    <sheet name="MSFT Historical Data" sheetId="3" r:id="rId2"/>
    <sheet name="VFC Historical Data" sheetId="4" r:id="rId3"/>
    <sheet name="Sheet1" sheetId="1" r:id="rId4"/>
    <sheet name="Tarea 11" sheetId="5" r:id="rId5"/>
  </sheets>
  <definedNames>
    <definedName name="DatosExternos_1" localSheetId="0" hidden="1">'F-F_Research_Data_Factors'!$A$1:$E$1278</definedName>
    <definedName name="DatosExternos_1" localSheetId="1" hidden="1">'MSFT Historical Data'!$A$1:$B$61</definedName>
    <definedName name="DatosExternos_1" localSheetId="3" hidden="1">Sheet1!$J$1:$J$61</definedName>
    <definedName name="DatosExternos_2" localSheetId="3" hidden="1">Sheet1!$K$1:$K$61</definedName>
    <definedName name="DatosExternos_2" localSheetId="2" hidden="1">'VFC Historical Data'!$A$1:$B$61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K3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O61" i="1" l="1"/>
  <c r="Q38" i="1"/>
  <c r="S38" i="1" s="1"/>
  <c r="Q26" i="1"/>
  <c r="S26" i="1" s="1"/>
  <c r="Q18" i="1"/>
  <c r="S18" i="1" s="1"/>
  <c r="P58" i="1"/>
  <c r="R58" i="1" s="1"/>
  <c r="P46" i="1"/>
  <c r="R46" i="1" s="1"/>
  <c r="P34" i="1"/>
  <c r="R34" i="1" s="1"/>
  <c r="P22" i="1"/>
  <c r="R22" i="1" s="1"/>
  <c r="P6" i="1"/>
  <c r="R6" i="1" s="1"/>
  <c r="P61" i="1"/>
  <c r="R61" i="1" s="1"/>
  <c r="P57" i="1"/>
  <c r="R57" i="1" s="1"/>
  <c r="P53" i="1"/>
  <c r="R53" i="1" s="1"/>
  <c r="P49" i="1"/>
  <c r="R49" i="1" s="1"/>
  <c r="P45" i="1"/>
  <c r="R45" i="1" s="1"/>
  <c r="P41" i="1"/>
  <c r="R41" i="1" s="1"/>
  <c r="P37" i="1"/>
  <c r="R37" i="1" s="1"/>
  <c r="P33" i="1"/>
  <c r="R33" i="1" s="1"/>
  <c r="P29" i="1"/>
  <c r="R29" i="1" s="1"/>
  <c r="P25" i="1"/>
  <c r="R25" i="1" s="1"/>
  <c r="P21" i="1"/>
  <c r="R21" i="1" s="1"/>
  <c r="P17" i="1"/>
  <c r="R17" i="1" s="1"/>
  <c r="P13" i="1"/>
  <c r="R13" i="1" s="1"/>
  <c r="P9" i="1"/>
  <c r="R9" i="1" s="1"/>
  <c r="P5" i="1"/>
  <c r="R5" i="1" s="1"/>
  <c r="Q61" i="1"/>
  <c r="S61" i="1" s="1"/>
  <c r="Q57" i="1"/>
  <c r="S57" i="1" s="1"/>
  <c r="Q53" i="1"/>
  <c r="S53" i="1" s="1"/>
  <c r="Q49" i="1"/>
  <c r="S49" i="1" s="1"/>
  <c r="Q45" i="1"/>
  <c r="S45" i="1" s="1"/>
  <c r="Q41" i="1"/>
  <c r="S41" i="1" s="1"/>
  <c r="Q37" i="1"/>
  <c r="S37" i="1" s="1"/>
  <c r="Q33" i="1"/>
  <c r="S33" i="1" s="1"/>
  <c r="Q29" i="1"/>
  <c r="S29" i="1" s="1"/>
  <c r="Q25" i="1"/>
  <c r="S25" i="1" s="1"/>
  <c r="Q21" i="1"/>
  <c r="S21" i="1" s="1"/>
  <c r="Q17" i="1"/>
  <c r="S17" i="1" s="1"/>
  <c r="Q13" i="1"/>
  <c r="S13" i="1" s="1"/>
  <c r="Q9" i="1"/>
  <c r="S9" i="1" s="1"/>
  <c r="Q5" i="1"/>
  <c r="S5" i="1" s="1"/>
  <c r="P50" i="1"/>
  <c r="R50" i="1" s="1"/>
  <c r="P30" i="1"/>
  <c r="R30" i="1" s="1"/>
  <c r="P18" i="1"/>
  <c r="R18" i="1" s="1"/>
  <c r="P10" i="1"/>
  <c r="R10" i="1" s="1"/>
  <c r="Q58" i="1"/>
  <c r="S58" i="1" s="1"/>
  <c r="Q50" i="1"/>
  <c r="S50" i="1" s="1"/>
  <c r="Q10" i="1"/>
  <c r="S10" i="1" s="1"/>
  <c r="P60" i="1"/>
  <c r="R60" i="1" s="1"/>
  <c r="P56" i="1"/>
  <c r="R56" i="1" s="1"/>
  <c r="P52" i="1"/>
  <c r="R52" i="1" s="1"/>
  <c r="P48" i="1"/>
  <c r="R48" i="1" s="1"/>
  <c r="P44" i="1"/>
  <c r="R44" i="1" s="1"/>
  <c r="P40" i="1"/>
  <c r="R40" i="1" s="1"/>
  <c r="P36" i="1"/>
  <c r="R36" i="1" s="1"/>
  <c r="P32" i="1"/>
  <c r="R32" i="1" s="1"/>
  <c r="P28" i="1"/>
  <c r="R28" i="1" s="1"/>
  <c r="P24" i="1"/>
  <c r="R24" i="1" s="1"/>
  <c r="P20" i="1"/>
  <c r="R20" i="1" s="1"/>
  <c r="P16" i="1"/>
  <c r="R16" i="1" s="1"/>
  <c r="P12" i="1"/>
  <c r="R12" i="1" s="1"/>
  <c r="P8" i="1"/>
  <c r="R8" i="1" s="1"/>
  <c r="P4" i="1"/>
  <c r="R4" i="1" s="1"/>
  <c r="Q60" i="1"/>
  <c r="S60" i="1" s="1"/>
  <c r="Q56" i="1"/>
  <c r="S56" i="1" s="1"/>
  <c r="Q52" i="1"/>
  <c r="S52" i="1" s="1"/>
  <c r="Q48" i="1"/>
  <c r="S48" i="1" s="1"/>
  <c r="Q44" i="1"/>
  <c r="S44" i="1" s="1"/>
  <c r="Q40" i="1"/>
  <c r="S40" i="1" s="1"/>
  <c r="Q36" i="1"/>
  <c r="S36" i="1" s="1"/>
  <c r="Q32" i="1"/>
  <c r="S32" i="1" s="1"/>
  <c r="Q28" i="1"/>
  <c r="S28" i="1" s="1"/>
  <c r="Q24" i="1"/>
  <c r="S24" i="1" s="1"/>
  <c r="Q20" i="1"/>
  <c r="S20" i="1" s="1"/>
  <c r="Q16" i="1"/>
  <c r="S16" i="1" s="1"/>
  <c r="Q12" i="1"/>
  <c r="S12" i="1" s="1"/>
  <c r="Q8" i="1"/>
  <c r="S8" i="1" s="1"/>
  <c r="Q4" i="1"/>
  <c r="S4" i="1" s="1"/>
  <c r="P54" i="1"/>
  <c r="R54" i="1" s="1"/>
  <c r="P42" i="1"/>
  <c r="R42" i="1" s="1"/>
  <c r="P38" i="1"/>
  <c r="R38" i="1" s="1"/>
  <c r="P26" i="1"/>
  <c r="R26" i="1" s="1"/>
  <c r="P14" i="1"/>
  <c r="R14" i="1" s="1"/>
  <c r="Q54" i="1"/>
  <c r="S54" i="1" s="1"/>
  <c r="Q46" i="1"/>
  <c r="S46" i="1" s="1"/>
  <c r="Q42" i="1"/>
  <c r="S42" i="1" s="1"/>
  <c r="Q34" i="1"/>
  <c r="S34" i="1" s="1"/>
  <c r="Q30" i="1"/>
  <c r="S30" i="1" s="1"/>
  <c r="Q22" i="1"/>
  <c r="S22" i="1" s="1"/>
  <c r="Q14" i="1"/>
  <c r="S14" i="1" s="1"/>
  <c r="Q6" i="1"/>
  <c r="S6" i="1" s="1"/>
  <c r="P59" i="1"/>
  <c r="R59" i="1" s="1"/>
  <c r="P55" i="1"/>
  <c r="R55" i="1" s="1"/>
  <c r="P51" i="1"/>
  <c r="R51" i="1" s="1"/>
  <c r="P47" i="1"/>
  <c r="R47" i="1" s="1"/>
  <c r="P43" i="1"/>
  <c r="R43" i="1" s="1"/>
  <c r="P39" i="1"/>
  <c r="R39" i="1" s="1"/>
  <c r="P35" i="1"/>
  <c r="R35" i="1" s="1"/>
  <c r="P31" i="1"/>
  <c r="R31" i="1" s="1"/>
  <c r="P27" i="1"/>
  <c r="R27" i="1" s="1"/>
  <c r="P23" i="1"/>
  <c r="R23" i="1" s="1"/>
  <c r="P19" i="1"/>
  <c r="R19" i="1" s="1"/>
  <c r="P15" i="1"/>
  <c r="R15" i="1" s="1"/>
  <c r="P11" i="1"/>
  <c r="R11" i="1" s="1"/>
  <c r="P7" i="1"/>
  <c r="R7" i="1" s="1"/>
  <c r="P3" i="1"/>
  <c r="R3" i="1" s="1"/>
  <c r="Q59" i="1"/>
  <c r="S59" i="1" s="1"/>
  <c r="Q55" i="1"/>
  <c r="S55" i="1" s="1"/>
  <c r="Q51" i="1"/>
  <c r="S51" i="1" s="1"/>
  <c r="Q47" i="1"/>
  <c r="S47" i="1" s="1"/>
  <c r="Q43" i="1"/>
  <c r="S43" i="1" s="1"/>
  <c r="Q39" i="1"/>
  <c r="S39" i="1" s="1"/>
  <c r="Q35" i="1"/>
  <c r="S35" i="1" s="1"/>
  <c r="Q31" i="1"/>
  <c r="S31" i="1" s="1"/>
  <c r="Q27" i="1"/>
  <c r="S27" i="1" s="1"/>
  <c r="Q23" i="1"/>
  <c r="S23" i="1" s="1"/>
  <c r="Q19" i="1"/>
  <c r="S19" i="1" s="1"/>
  <c r="Q15" i="1"/>
  <c r="S15" i="1" s="1"/>
  <c r="Q11" i="1"/>
  <c r="S11" i="1" s="1"/>
  <c r="Q7" i="1"/>
  <c r="S7" i="1" s="1"/>
  <c r="Q3" i="1"/>
  <c r="S3" i="1" s="1"/>
  <c r="N59" i="1"/>
  <c r="N3" i="1"/>
  <c r="O59" i="1"/>
  <c r="O47" i="1"/>
  <c r="O43" i="1"/>
  <c r="O35" i="1"/>
  <c r="O23" i="1"/>
  <c r="O15" i="1"/>
  <c r="O53" i="1"/>
  <c r="O49" i="1"/>
  <c r="O37" i="1"/>
  <c r="O29" i="1"/>
  <c r="O21" i="1"/>
  <c r="O13" i="1"/>
  <c r="O5" i="1"/>
  <c r="O3" i="1"/>
  <c r="O52" i="1"/>
  <c r="O44" i="1"/>
  <c r="O36" i="1"/>
  <c r="O32" i="1"/>
  <c r="O24" i="1"/>
  <c r="O20" i="1"/>
  <c r="O16" i="1"/>
  <c r="O12" i="1"/>
  <c r="O8" i="1"/>
  <c r="O4" i="1"/>
  <c r="N55" i="1"/>
  <c r="O55" i="1"/>
  <c r="O51" i="1"/>
  <c r="O39" i="1"/>
  <c r="O31" i="1"/>
  <c r="O27" i="1"/>
  <c r="O19" i="1"/>
  <c r="O11" i="1"/>
  <c r="O7" i="1"/>
  <c r="O57" i="1"/>
  <c r="O45" i="1"/>
  <c r="O41" i="1"/>
  <c r="O33" i="1"/>
  <c r="O25" i="1"/>
  <c r="O17" i="1"/>
  <c r="O9" i="1"/>
  <c r="O34" i="1"/>
  <c r="O60" i="1"/>
  <c r="O56" i="1"/>
  <c r="O48" i="1"/>
  <c r="O40" i="1"/>
  <c r="O28" i="1"/>
  <c r="N47" i="1"/>
  <c r="N39" i="1"/>
  <c r="N35" i="1"/>
  <c r="N27" i="1"/>
  <c r="N15" i="1"/>
  <c r="N11" i="1"/>
  <c r="O54" i="1"/>
  <c r="O50" i="1"/>
  <c r="O38" i="1"/>
  <c r="O22" i="1"/>
  <c r="O14" i="1"/>
  <c r="O6" i="1"/>
  <c r="N17" i="1"/>
  <c r="N9" i="1"/>
  <c r="N51" i="1"/>
  <c r="N43" i="1"/>
  <c r="N31" i="1"/>
  <c r="N23" i="1"/>
  <c r="N19" i="1"/>
  <c r="N7" i="1"/>
  <c r="O58" i="1"/>
  <c r="O46" i="1"/>
  <c r="O42" i="1"/>
  <c r="O30" i="1"/>
  <c r="O26" i="1"/>
  <c r="O18" i="1"/>
  <c r="O10" i="1"/>
  <c r="N61" i="1"/>
  <c r="N57" i="1"/>
  <c r="N53" i="1"/>
  <c r="N49" i="1"/>
  <c r="N45" i="1"/>
  <c r="N41" i="1"/>
  <c r="N37" i="1"/>
  <c r="N33" i="1"/>
  <c r="N29" i="1"/>
  <c r="N25" i="1"/>
  <c r="N21" i="1"/>
  <c r="N13" i="1"/>
  <c r="N5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59FB39-9293-428C-9150-8A49036AE87D}" keepAlive="1" name="Consulta - F-F_Research_Data_Factors" description="Conexión a la consulta 'F-F_Research_Data_Factors' en el libro." type="5" refreshedVersion="8" background="1" saveData="1">
    <dbPr connection="Provider=Microsoft.Mashup.OleDb.1;Data Source=$Workbook$;Location=F-F_Research_Data_Factors;Extended Properties=&quot;&quot;" command="SELECT * FROM [F-F_Research_Data_Factors]"/>
  </connection>
  <connection id="2" xr16:uid="{EE41850F-766B-4BB7-A807-3E839756D791}" keepAlive="1" name="Consulta - MSFT Historical Data" description="Conexión a la consulta 'MSFT Historical Data' en el libro." type="5" refreshedVersion="8" background="1" saveData="1">
    <dbPr connection="Provider=Microsoft.Mashup.OleDb.1;Data Source=$Workbook$;Location=&quot;MSFT Historical Data&quot;;Extended Properties=&quot;&quot;" command="SELECT * FROM [MSFT Historical Data]"/>
  </connection>
  <connection id="3" xr16:uid="{38395EB6-18D4-4183-A541-E5518AE6D574}" keepAlive="1" name="Consulta - MSFT Historical Data (2)" description="Conexión a la consulta 'MSFT Historical Data (2)' en el libro." type="5" refreshedVersion="8" background="1" saveData="1">
    <dbPr connection="Provider=Microsoft.Mashup.OleDb.1;Data Source=$Workbook$;Location=&quot;MSFT Historical Data (2)&quot;;Extended Properties=&quot;&quot;" command="SELECT * FROM [MSFT Historical Data (2)]"/>
  </connection>
  <connection id="4" xr16:uid="{9B9D3C22-A885-4353-B88C-2EBA499B9E04}" keepAlive="1" name="Consulta - VFC Historical Data" description="Conexión a la consulta 'VFC Historical Data' en el libro." type="5" refreshedVersion="8" background="1" saveData="1">
    <dbPr connection="Provider=Microsoft.Mashup.OleDb.1;Data Source=$Workbook$;Location=&quot;VFC Historical Data&quot;;Extended Properties=&quot;&quot;" command="SELECT * FROM [VFC Historical Data]"/>
  </connection>
  <connection id="5" xr16:uid="{737C1BA4-11DF-4735-84A2-E245F0E923DC}" keepAlive="1" name="Consulta - VFC Historical Data (2)" description="Conexión a la consulta 'VFC Historical Data (2)' en el libro." type="5" refreshedVersion="8" background="1" saveData="1">
    <dbPr connection="Provider=Microsoft.Mashup.OleDb.1;Data Source=$Workbook$;Location=&quot;VFC Historical Data (2)&quot;;Extended Properties=&quot;&quot;" command="SELECT * FROM [VFC Historical Data (2)]"/>
  </connection>
</connections>
</file>

<file path=xl/sharedStrings.xml><?xml version="1.0" encoding="utf-8"?>
<sst xmlns="http://schemas.openxmlformats.org/spreadsheetml/2006/main" count="6725" uniqueCount="2919">
  <si>
    <t>Column1</t>
  </si>
  <si>
    <t>Column2</t>
  </si>
  <si>
    <t>Column3</t>
  </si>
  <si>
    <t>Column4</t>
  </si>
  <si>
    <t>Column5</t>
  </si>
  <si>
    <t/>
  </si>
  <si>
    <t>Mkt-RF</t>
  </si>
  <si>
    <t>SMB</t>
  </si>
  <si>
    <t>HML</t>
  </si>
  <si>
    <t>RF</t>
  </si>
  <si>
    <t>192607</t>
  </si>
  <si>
    <t xml:space="preserve">    2.96</t>
  </si>
  <si>
    <t xml:space="preserve">   -2.56</t>
  </si>
  <si>
    <t xml:space="preserve">   -2.43</t>
  </si>
  <si>
    <t xml:space="preserve">    0.22</t>
  </si>
  <si>
    <t>192608</t>
  </si>
  <si>
    <t xml:space="preserve">    2.64</t>
  </si>
  <si>
    <t xml:space="preserve">   -1.17</t>
  </si>
  <si>
    <t xml:space="preserve">    3.82</t>
  </si>
  <si>
    <t xml:space="preserve">    0.25</t>
  </si>
  <si>
    <t>192609</t>
  </si>
  <si>
    <t xml:space="preserve">    0.36</t>
  </si>
  <si>
    <t xml:space="preserve">   -1.40</t>
  </si>
  <si>
    <t xml:space="preserve">    0.13</t>
  </si>
  <si>
    <t xml:space="preserve">    0.23</t>
  </si>
  <si>
    <t>192610</t>
  </si>
  <si>
    <t xml:space="preserve">   -3.24</t>
  </si>
  <si>
    <t xml:space="preserve">   -0.09</t>
  </si>
  <si>
    <t xml:space="preserve">    0.70</t>
  </si>
  <si>
    <t xml:space="preserve">    0.32</t>
  </si>
  <si>
    <t>192611</t>
  </si>
  <si>
    <t xml:space="preserve">    2.53</t>
  </si>
  <si>
    <t xml:space="preserve">   -0.10</t>
  </si>
  <si>
    <t xml:space="preserve">   -0.51</t>
  </si>
  <si>
    <t xml:space="preserve">    0.31</t>
  </si>
  <si>
    <t>192612</t>
  </si>
  <si>
    <t xml:space="preserve">    2.62</t>
  </si>
  <si>
    <t xml:space="preserve">   -0.03</t>
  </si>
  <si>
    <t xml:space="preserve">   -0.05</t>
  </si>
  <si>
    <t xml:space="preserve">    0.28</t>
  </si>
  <si>
    <t>192701</t>
  </si>
  <si>
    <t xml:space="preserve">   -0.06</t>
  </si>
  <si>
    <t xml:space="preserve">   -0.37</t>
  </si>
  <si>
    <t xml:space="preserve">    4.54</t>
  </si>
  <si>
    <t>192702</t>
  </si>
  <si>
    <t xml:space="preserve">    4.18</t>
  </si>
  <si>
    <t xml:space="preserve">    0.04</t>
  </si>
  <si>
    <t xml:space="preserve">    2.94</t>
  </si>
  <si>
    <t xml:space="preserve">    0.26</t>
  </si>
  <si>
    <t>192703</t>
  </si>
  <si>
    <t xml:space="preserve">   -1.65</t>
  </si>
  <si>
    <t xml:space="preserve">   -2.61</t>
  </si>
  <si>
    <t xml:space="preserve">    0.30</t>
  </si>
  <si>
    <t>192704</t>
  </si>
  <si>
    <t xml:space="preserve">    0.46</t>
  </si>
  <si>
    <t xml:space="preserve">    0.81</t>
  </si>
  <si>
    <t>192705</t>
  </si>
  <si>
    <t xml:space="preserve">    5.44</t>
  </si>
  <si>
    <t xml:space="preserve">    1.53</t>
  </si>
  <si>
    <t xml:space="preserve">    4.73</t>
  </si>
  <si>
    <t>192706</t>
  </si>
  <si>
    <t xml:space="preserve">   -2.34</t>
  </si>
  <si>
    <t xml:space="preserve">    0.59</t>
  </si>
  <si>
    <t xml:space="preserve">   -1.73</t>
  </si>
  <si>
    <t>192707</t>
  </si>
  <si>
    <t xml:space="preserve">    7.26</t>
  </si>
  <si>
    <t xml:space="preserve">   -3.25</t>
  </si>
  <si>
    <t xml:space="preserve">   -1.14</t>
  </si>
  <si>
    <t>192708</t>
  </si>
  <si>
    <t xml:space="preserve">    1.97</t>
  </si>
  <si>
    <t xml:space="preserve">   -0.69</t>
  </si>
  <si>
    <t xml:space="preserve">   -3.74</t>
  </si>
  <si>
    <t>192709</t>
  </si>
  <si>
    <t xml:space="preserve">    4.76</t>
  </si>
  <si>
    <t xml:space="preserve">   -3.63</t>
  </si>
  <si>
    <t xml:space="preserve">   -0.63</t>
  </si>
  <si>
    <t xml:space="preserve">    0.21</t>
  </si>
  <si>
    <t>192710</t>
  </si>
  <si>
    <t xml:space="preserve">   -4.31</t>
  </si>
  <si>
    <t xml:space="preserve">    2.12</t>
  </si>
  <si>
    <t xml:space="preserve">   -4.33</t>
  </si>
  <si>
    <t>192711</t>
  </si>
  <si>
    <t xml:space="preserve">    6.58</t>
  </si>
  <si>
    <t xml:space="preserve">    2.72</t>
  </si>
  <si>
    <t xml:space="preserve">   -0.27</t>
  </si>
  <si>
    <t>192712</t>
  </si>
  <si>
    <t xml:space="preserve">    2.09</t>
  </si>
  <si>
    <t xml:space="preserve">    0.97</t>
  </si>
  <si>
    <t xml:space="preserve">   -1.13</t>
  </si>
  <si>
    <t>192801</t>
  </si>
  <si>
    <t xml:space="preserve">   -0.68</t>
  </si>
  <si>
    <t xml:space="preserve">    4.26</t>
  </si>
  <si>
    <t xml:space="preserve">   -0.75</t>
  </si>
  <si>
    <t>192802</t>
  </si>
  <si>
    <t xml:space="preserve">   -1.70</t>
  </si>
  <si>
    <t xml:space="preserve">   -2.06</t>
  </si>
  <si>
    <t xml:space="preserve">   -0.65</t>
  </si>
  <si>
    <t xml:space="preserve">    0.33</t>
  </si>
  <si>
    <t>192803</t>
  </si>
  <si>
    <t xml:space="preserve">    8.81</t>
  </si>
  <si>
    <t xml:space="preserve">   -0.26</t>
  </si>
  <si>
    <t xml:space="preserve">   -1.22</t>
  </si>
  <si>
    <t xml:space="preserve">    0.29</t>
  </si>
  <si>
    <t>192804</t>
  </si>
  <si>
    <t xml:space="preserve">    4.23</t>
  </si>
  <si>
    <t xml:space="preserve">    3.98</t>
  </si>
  <si>
    <t xml:space="preserve">    3.44</t>
  </si>
  <si>
    <t>192805</t>
  </si>
  <si>
    <t xml:space="preserve">    1.52</t>
  </si>
  <si>
    <t xml:space="preserve">    2.85</t>
  </si>
  <si>
    <t xml:space="preserve">   -3.27</t>
  </si>
  <si>
    <t>192806</t>
  </si>
  <si>
    <t xml:space="preserve">   -4.85</t>
  </si>
  <si>
    <t xml:space="preserve">   -3.52</t>
  </si>
  <si>
    <t>192807</t>
  </si>
  <si>
    <t xml:space="preserve">    0.62</t>
  </si>
  <si>
    <t xml:space="preserve">   -1.32</t>
  </si>
  <si>
    <t xml:space="preserve">   -0.50</t>
  </si>
  <si>
    <t>192808</t>
  </si>
  <si>
    <t xml:space="preserve">    6.68</t>
  </si>
  <si>
    <t xml:space="preserve">   -2.15</t>
  </si>
  <si>
    <t>192809</t>
  </si>
  <si>
    <t xml:space="preserve">    2.88</t>
  </si>
  <si>
    <t xml:space="preserve">    2.41</t>
  </si>
  <si>
    <t xml:space="preserve">    0.86</t>
  </si>
  <si>
    <t xml:space="preserve">    0.27</t>
  </si>
  <si>
    <t>192810</t>
  </si>
  <si>
    <t xml:space="preserve">    1.33</t>
  </si>
  <si>
    <t xml:space="preserve">    2.22</t>
  </si>
  <si>
    <t xml:space="preserve">   -2.16</t>
  </si>
  <si>
    <t xml:space="preserve">    0.41</t>
  </si>
  <si>
    <t>192811</t>
  </si>
  <si>
    <t xml:space="preserve">   11.81</t>
  </si>
  <si>
    <t xml:space="preserve">   -1.78</t>
  </si>
  <si>
    <t xml:space="preserve">    2.70</t>
  </si>
  <si>
    <t xml:space="preserve">    0.38</t>
  </si>
  <si>
    <t>192812</t>
  </si>
  <si>
    <t xml:space="preserve">   -0.86</t>
  </si>
  <si>
    <t xml:space="preserve">    0.06</t>
  </si>
  <si>
    <t>192901</t>
  </si>
  <si>
    <t xml:space="preserve">    4.66</t>
  </si>
  <si>
    <t xml:space="preserve">   -3.56</t>
  </si>
  <si>
    <t xml:space="preserve">   -1.24</t>
  </si>
  <si>
    <t xml:space="preserve">    0.34</t>
  </si>
  <si>
    <t>192902</t>
  </si>
  <si>
    <t xml:space="preserve">   -0.34</t>
  </si>
  <si>
    <t xml:space="preserve">   -0.38</t>
  </si>
  <si>
    <t xml:space="preserve">    1.66</t>
  </si>
  <si>
    <t>192903</t>
  </si>
  <si>
    <t xml:space="preserve">   -0.89</t>
  </si>
  <si>
    <t xml:space="preserve">   -4.71</t>
  </si>
  <si>
    <t xml:space="preserve">    1.58</t>
  </si>
  <si>
    <t>192904</t>
  </si>
  <si>
    <t xml:space="preserve">    1.43</t>
  </si>
  <si>
    <t xml:space="preserve">   -0.97</t>
  </si>
  <si>
    <t>192905</t>
  </si>
  <si>
    <t xml:space="preserve">   -6.39</t>
  </si>
  <si>
    <t xml:space="preserve">   -5.37</t>
  </si>
  <si>
    <t xml:space="preserve">   -1.42</t>
  </si>
  <si>
    <t xml:space="preserve">    0.44</t>
  </si>
  <si>
    <t>192906</t>
  </si>
  <si>
    <t xml:space="preserve">    9.70</t>
  </si>
  <si>
    <t xml:space="preserve">   -2.17</t>
  </si>
  <si>
    <t xml:space="preserve">   -2.79</t>
  </si>
  <si>
    <t xml:space="preserve">    0.52</t>
  </si>
  <si>
    <t>192907</t>
  </si>
  <si>
    <t xml:space="preserve">    4.46</t>
  </si>
  <si>
    <t xml:space="preserve">   -3.88</t>
  </si>
  <si>
    <t xml:space="preserve">    2.71</t>
  </si>
  <si>
    <t>192908</t>
  </si>
  <si>
    <t xml:space="preserve">    8.18</t>
  </si>
  <si>
    <t xml:space="preserve">   -9.59</t>
  </si>
  <si>
    <t xml:space="preserve">    0.40</t>
  </si>
  <si>
    <t>192909</t>
  </si>
  <si>
    <t xml:space="preserve">   -5.47</t>
  </si>
  <si>
    <t xml:space="preserve">    1.19</t>
  </si>
  <si>
    <t xml:space="preserve">    0.35</t>
  </si>
  <si>
    <t>192910</t>
  </si>
  <si>
    <t xml:space="preserve">  -20.12</t>
  </si>
  <si>
    <t xml:space="preserve">   -4.01</t>
  </si>
  <si>
    <t xml:space="preserve">    7.78</t>
  </si>
  <si>
    <t>192911</t>
  </si>
  <si>
    <t xml:space="preserve">  -12.74</t>
  </si>
  <si>
    <t xml:space="preserve">   -1.72</t>
  </si>
  <si>
    <t xml:space="preserve">    5.05</t>
  </si>
  <si>
    <t xml:space="preserve">    0.37</t>
  </si>
  <si>
    <t>192912</t>
  </si>
  <si>
    <t xml:space="preserve">   -4.50</t>
  </si>
  <si>
    <t xml:space="preserve">   -0.54</t>
  </si>
  <si>
    <t>193001</t>
  </si>
  <si>
    <t xml:space="preserve">    5.61</t>
  </si>
  <si>
    <t xml:space="preserve">    3.55</t>
  </si>
  <si>
    <t xml:space="preserve">   -0.96</t>
  </si>
  <si>
    <t xml:space="preserve">    0.14</t>
  </si>
  <si>
    <t>193002</t>
  </si>
  <si>
    <t xml:space="preserve">    2.50</t>
  </si>
  <si>
    <t xml:space="preserve">    0.19</t>
  </si>
  <si>
    <t xml:space="preserve">    0.20</t>
  </si>
  <si>
    <t>193003</t>
  </si>
  <si>
    <t xml:space="preserve">    7.10</t>
  </si>
  <si>
    <t xml:space="preserve">    3.41</t>
  </si>
  <si>
    <t>193004</t>
  </si>
  <si>
    <t xml:space="preserve">   -0.35</t>
  </si>
  <si>
    <t>193005</t>
  </si>
  <si>
    <t xml:space="preserve">   -1.66</t>
  </si>
  <si>
    <t xml:space="preserve">   -2.01</t>
  </si>
  <si>
    <t xml:space="preserve">   -0.73</t>
  </si>
  <si>
    <t>193006</t>
  </si>
  <si>
    <t xml:space="preserve">  -16.27</t>
  </si>
  <si>
    <t xml:space="preserve">   -3.38</t>
  </si>
  <si>
    <t xml:space="preserve">    2.33</t>
  </si>
  <si>
    <t>193007</t>
  </si>
  <si>
    <t xml:space="preserve">    4.12</t>
  </si>
  <si>
    <t xml:space="preserve">   -0.28</t>
  </si>
  <si>
    <t xml:space="preserve">   -1.75</t>
  </si>
  <si>
    <t>193008</t>
  </si>
  <si>
    <t xml:space="preserve">   -2.10</t>
  </si>
  <si>
    <t xml:space="preserve">   -0.61</t>
  </si>
  <si>
    <t xml:space="preserve">    0.09</t>
  </si>
  <si>
    <t>193009</t>
  </si>
  <si>
    <t xml:space="preserve">  -12.75</t>
  </si>
  <si>
    <t xml:space="preserve">   -2.21</t>
  </si>
  <si>
    <t xml:space="preserve">   -4.96</t>
  </si>
  <si>
    <t>193010</t>
  </si>
  <si>
    <t xml:space="preserve">   -8.78</t>
  </si>
  <si>
    <t xml:space="preserve">   -0.12</t>
  </si>
  <si>
    <t xml:space="preserve">   -1.38</t>
  </si>
  <si>
    <t>193011</t>
  </si>
  <si>
    <t xml:space="preserve">   -3.04</t>
  </si>
  <si>
    <t xml:space="preserve">    2.23</t>
  </si>
  <si>
    <t xml:space="preserve">   -3.66</t>
  </si>
  <si>
    <t>193012</t>
  </si>
  <si>
    <t xml:space="preserve">   -7.83</t>
  </si>
  <si>
    <t xml:space="preserve">   -4.60</t>
  </si>
  <si>
    <t xml:space="preserve">   -5.25</t>
  </si>
  <si>
    <t>193101</t>
  </si>
  <si>
    <t xml:space="preserve">    6.24</t>
  </si>
  <si>
    <t xml:space="preserve">    3.45</t>
  </si>
  <si>
    <t xml:space="preserve">    7.12</t>
  </si>
  <si>
    <t xml:space="preserve">    0.15</t>
  </si>
  <si>
    <t>193102</t>
  </si>
  <si>
    <t xml:space="preserve">   10.88</t>
  </si>
  <si>
    <t xml:space="preserve">    3.59</t>
  </si>
  <si>
    <t xml:space="preserve">    1.92</t>
  </si>
  <si>
    <t>193103</t>
  </si>
  <si>
    <t xml:space="preserve">   -6.43</t>
  </si>
  <si>
    <t xml:space="preserve">    2.98</t>
  </si>
  <si>
    <t xml:space="preserve">   -3.44</t>
  </si>
  <si>
    <t>193104</t>
  </si>
  <si>
    <t xml:space="preserve">   -9.98</t>
  </si>
  <si>
    <t xml:space="preserve">   -4.45</t>
  </si>
  <si>
    <t xml:space="preserve">   -3.82</t>
  </si>
  <si>
    <t xml:space="preserve">    0.08</t>
  </si>
  <si>
    <t>193105</t>
  </si>
  <si>
    <t xml:space="preserve">  -13.24</t>
  </si>
  <si>
    <t xml:space="preserve">    5.35</t>
  </si>
  <si>
    <t xml:space="preserve">   -6.57</t>
  </si>
  <si>
    <t>193106</t>
  </si>
  <si>
    <t xml:space="preserve">   13.90</t>
  </si>
  <si>
    <t xml:space="preserve">   -5.32</t>
  </si>
  <si>
    <t xml:space="preserve">   11.29</t>
  </si>
  <si>
    <t>193107</t>
  </si>
  <si>
    <t xml:space="preserve">   -6.62</t>
  </si>
  <si>
    <t xml:space="preserve">    1.42</t>
  </si>
  <si>
    <t xml:space="preserve">   -2.11</t>
  </si>
  <si>
    <t>193108</t>
  </si>
  <si>
    <t xml:space="preserve">   -1.95</t>
  </si>
  <si>
    <t xml:space="preserve">   -1.47</t>
  </si>
  <si>
    <t xml:space="preserve">    0.03</t>
  </si>
  <si>
    <t>193109</t>
  </si>
  <si>
    <t xml:space="preserve">  -29.13</t>
  </si>
  <si>
    <t xml:space="preserve">    0.54</t>
  </si>
  <si>
    <t xml:space="preserve">   -6.77</t>
  </si>
  <si>
    <t>193110</t>
  </si>
  <si>
    <t xml:space="preserve">    8.04</t>
  </si>
  <si>
    <t xml:space="preserve">   -1.87</t>
  </si>
  <si>
    <t xml:space="preserve">    1.70</t>
  </si>
  <si>
    <t xml:space="preserve">    0.10</t>
  </si>
  <si>
    <t>193111</t>
  </si>
  <si>
    <t xml:space="preserve">   -9.08</t>
  </si>
  <si>
    <t xml:space="preserve">    4.31</t>
  </si>
  <si>
    <t xml:space="preserve">   -5.04</t>
  </si>
  <si>
    <t xml:space="preserve">    0.17</t>
  </si>
  <si>
    <t>193112</t>
  </si>
  <si>
    <t xml:space="preserve">  -13.53</t>
  </si>
  <si>
    <t xml:space="preserve">   -0.55</t>
  </si>
  <si>
    <t xml:space="preserve">   -8.85</t>
  </si>
  <si>
    <t xml:space="preserve">    0.12</t>
  </si>
  <si>
    <t>193201</t>
  </si>
  <si>
    <t xml:space="preserve">   -1.58</t>
  </si>
  <si>
    <t xml:space="preserve">    3.93</t>
  </si>
  <si>
    <t xml:space="preserve">    9.03</t>
  </si>
  <si>
    <t>193202</t>
  </si>
  <si>
    <t xml:space="preserve">    5.46</t>
  </si>
  <si>
    <t xml:space="preserve">   -2.78</t>
  </si>
  <si>
    <t xml:space="preserve">   -1.46</t>
  </si>
  <si>
    <t>193203</t>
  </si>
  <si>
    <t xml:space="preserve">  -11.21</t>
  </si>
  <si>
    <t xml:space="preserve">    2.27</t>
  </si>
  <si>
    <t xml:space="preserve">   -2.32</t>
  </si>
  <si>
    <t xml:space="preserve">    0.16</t>
  </si>
  <si>
    <t>193204</t>
  </si>
  <si>
    <t xml:space="preserve">  -17.96</t>
  </si>
  <si>
    <t xml:space="preserve">    1.45</t>
  </si>
  <si>
    <t xml:space="preserve">    0.11</t>
  </si>
  <si>
    <t>193205</t>
  </si>
  <si>
    <t xml:space="preserve">  -20.51</t>
  </si>
  <si>
    <t xml:space="preserve">    3.91</t>
  </si>
  <si>
    <t xml:space="preserve">   -2.98</t>
  </si>
  <si>
    <t>193206</t>
  </si>
  <si>
    <t xml:space="preserve">   -0.70</t>
  </si>
  <si>
    <t xml:space="preserve">    5.30</t>
  </si>
  <si>
    <t xml:space="preserve">    0.02</t>
  </si>
  <si>
    <t>193207</t>
  </si>
  <si>
    <t xml:space="preserve">   33.84</t>
  </si>
  <si>
    <t xml:space="preserve">   -4.59</t>
  </si>
  <si>
    <t xml:space="preserve">   35.61</t>
  </si>
  <si>
    <t>193208</t>
  </si>
  <si>
    <t xml:space="preserve">   37.06</t>
  </si>
  <si>
    <t xml:space="preserve">   13.41</t>
  </si>
  <si>
    <t xml:space="preserve">   34.24</t>
  </si>
  <si>
    <t>193209</t>
  </si>
  <si>
    <t xml:space="preserve">   -2.94</t>
  </si>
  <si>
    <t xml:space="preserve">   -2.08</t>
  </si>
  <si>
    <t xml:space="preserve">   -7.36</t>
  </si>
  <si>
    <t>193210</t>
  </si>
  <si>
    <t xml:space="preserve">  -13.17</t>
  </si>
  <si>
    <t xml:space="preserve">  -10.33</t>
  </si>
  <si>
    <t>193211</t>
  </si>
  <si>
    <t xml:space="preserve">   -5.88</t>
  </si>
  <si>
    <t xml:space="preserve">    2.00</t>
  </si>
  <si>
    <t xml:space="preserve">  -13.11</t>
  </si>
  <si>
    <t>193212</t>
  </si>
  <si>
    <t xml:space="preserve">    4.40</t>
  </si>
  <si>
    <t xml:space="preserve">   -8.64</t>
  </si>
  <si>
    <t xml:space="preserve">   -7.72</t>
  </si>
  <si>
    <t xml:space="preserve">    0.01</t>
  </si>
  <si>
    <t>193301</t>
  </si>
  <si>
    <t xml:space="preserve">    1.25</t>
  </si>
  <si>
    <t xml:space="preserve">    0.63</t>
  </si>
  <si>
    <t xml:space="preserve">    6.36</t>
  </si>
  <si>
    <t>193302</t>
  </si>
  <si>
    <t xml:space="preserve">  -15.24</t>
  </si>
  <si>
    <t xml:space="preserve">   -2.58</t>
  </si>
  <si>
    <t xml:space="preserve">   -2.95</t>
  </si>
  <si>
    <t>193303</t>
  </si>
  <si>
    <t xml:space="preserve">    3.29</t>
  </si>
  <si>
    <t xml:space="preserve">    3.79</t>
  </si>
  <si>
    <t xml:space="preserve">    7.54</t>
  </si>
  <si>
    <t>193304</t>
  </si>
  <si>
    <t xml:space="preserve">   38.85</t>
  </si>
  <si>
    <t xml:space="preserve">    3.07</t>
  </si>
  <si>
    <t xml:space="preserve">   19.65</t>
  </si>
  <si>
    <t>193305</t>
  </si>
  <si>
    <t xml:space="preserve">   21.43</t>
  </si>
  <si>
    <t xml:space="preserve">   36.56</t>
  </si>
  <si>
    <t xml:space="preserve">   19.19</t>
  </si>
  <si>
    <t>193306</t>
  </si>
  <si>
    <t xml:space="preserve">   13.11</t>
  </si>
  <si>
    <t xml:space="preserve">    8.42</t>
  </si>
  <si>
    <t>193307</t>
  </si>
  <si>
    <t xml:space="preserve">   -9.63</t>
  </si>
  <si>
    <t xml:space="preserve">   -1.05</t>
  </si>
  <si>
    <t xml:space="preserve">    3.27</t>
  </si>
  <si>
    <t>193308</t>
  </si>
  <si>
    <t xml:space="preserve">   12.05</t>
  </si>
  <si>
    <t xml:space="preserve">   -5.39</t>
  </si>
  <si>
    <t xml:space="preserve">    3.00</t>
  </si>
  <si>
    <t>193309</t>
  </si>
  <si>
    <t xml:space="preserve">  -10.65</t>
  </si>
  <si>
    <t xml:space="preserve">   -0.40</t>
  </si>
  <si>
    <t xml:space="preserve">  -11.74</t>
  </si>
  <si>
    <t>193310</t>
  </si>
  <si>
    <t xml:space="preserve">   -8.36</t>
  </si>
  <si>
    <t xml:space="preserve">   -0.20</t>
  </si>
  <si>
    <t xml:space="preserve">   -8.57</t>
  </si>
  <si>
    <t>193311</t>
  </si>
  <si>
    <t xml:space="preserve">    9.97</t>
  </si>
  <si>
    <t xml:space="preserve">   -6.47</t>
  </si>
  <si>
    <t xml:space="preserve">    2.32</t>
  </si>
  <si>
    <t>193312</t>
  </si>
  <si>
    <t xml:space="preserve">    1.83</t>
  </si>
  <si>
    <t xml:space="preserve">   -1.56</t>
  </si>
  <si>
    <t>193401</t>
  </si>
  <si>
    <t xml:space="preserve">   12.60</t>
  </si>
  <si>
    <t xml:space="preserve">   12.69</t>
  </si>
  <si>
    <t xml:space="preserve">   15.59</t>
  </si>
  <si>
    <t xml:space="preserve">    0.05</t>
  </si>
  <si>
    <t>193402</t>
  </si>
  <si>
    <t xml:space="preserve">   -2.50</t>
  </si>
  <si>
    <t xml:space="preserve">    5.10</t>
  </si>
  <si>
    <t>193403</t>
  </si>
  <si>
    <t xml:space="preserve">    2.51</t>
  </si>
  <si>
    <t xml:space="preserve">   -2.70</t>
  </si>
  <si>
    <t>193404</t>
  </si>
  <si>
    <t xml:space="preserve">   -1.79</t>
  </si>
  <si>
    <t xml:space="preserve">    2.73</t>
  </si>
  <si>
    <t xml:space="preserve">   -3.73</t>
  </si>
  <si>
    <t>193405</t>
  </si>
  <si>
    <t xml:space="preserve">   -7.25</t>
  </si>
  <si>
    <t xml:space="preserve">   -0.29</t>
  </si>
  <si>
    <t xml:space="preserve">   -5.89</t>
  </si>
  <si>
    <t>193406</t>
  </si>
  <si>
    <t xml:space="preserve">   -2.23</t>
  </si>
  <si>
    <t xml:space="preserve">   -2.96</t>
  </si>
  <si>
    <t>193407</t>
  </si>
  <si>
    <t xml:space="preserve">  -10.96</t>
  </si>
  <si>
    <t xml:space="preserve">   -6.95</t>
  </si>
  <si>
    <t xml:space="preserve">  -10.70</t>
  </si>
  <si>
    <t>193408</t>
  </si>
  <si>
    <t xml:space="preserve">    5.58</t>
  </si>
  <si>
    <t xml:space="preserve">    5.37</t>
  </si>
  <si>
    <t>193409</t>
  </si>
  <si>
    <t xml:space="preserve">   -0.23</t>
  </si>
  <si>
    <t xml:space="preserve">   -1.52</t>
  </si>
  <si>
    <t xml:space="preserve">   -1.20</t>
  </si>
  <si>
    <t>193410</t>
  </si>
  <si>
    <t xml:space="preserve">    1.24</t>
  </si>
  <si>
    <t xml:space="preserve">   -5.08</t>
  </si>
  <si>
    <t>193411</t>
  </si>
  <si>
    <t xml:space="preserve">    8.33</t>
  </si>
  <si>
    <t xml:space="preserve">    6.48</t>
  </si>
  <si>
    <t>193412</t>
  </si>
  <si>
    <t xml:space="preserve">    3.06</t>
  </si>
  <si>
    <t xml:space="preserve">   -3.14</t>
  </si>
  <si>
    <t>193501</t>
  </si>
  <si>
    <t xml:space="preserve">   -3.45</t>
  </si>
  <si>
    <t xml:space="preserve">    1.07</t>
  </si>
  <si>
    <t xml:space="preserve">   -1.90</t>
  </si>
  <si>
    <t>193502</t>
  </si>
  <si>
    <t xml:space="preserve">   -1.94</t>
  </si>
  <si>
    <t xml:space="preserve">   -7.44</t>
  </si>
  <si>
    <t>193503</t>
  </si>
  <si>
    <t xml:space="preserve">   -3.68</t>
  </si>
  <si>
    <t xml:space="preserve">   -3.59</t>
  </si>
  <si>
    <t xml:space="preserve">   -5.12</t>
  </si>
  <si>
    <t>193504</t>
  </si>
  <si>
    <t xml:space="preserve">    9.06</t>
  </si>
  <si>
    <t xml:space="preserve">    4.47</t>
  </si>
  <si>
    <t>193505</t>
  </si>
  <si>
    <t xml:space="preserve">    3.47</t>
  </si>
  <si>
    <t xml:space="preserve">   -3.34</t>
  </si>
  <si>
    <t xml:space="preserve">    2.65</t>
  </si>
  <si>
    <t>193506</t>
  </si>
  <si>
    <t xml:space="preserve">    5.93</t>
  </si>
  <si>
    <t xml:space="preserve">   -2.57</t>
  </si>
  <si>
    <t xml:space="preserve">   -1.69</t>
  </si>
  <si>
    <t>193507</t>
  </si>
  <si>
    <t xml:space="preserve">    7.51</t>
  </si>
  <si>
    <t xml:space="preserve">    1.88</t>
  </si>
  <si>
    <t xml:space="preserve">    6.93</t>
  </si>
  <si>
    <t>193508</t>
  </si>
  <si>
    <t xml:space="preserve">    6.20</t>
  </si>
  <si>
    <t xml:space="preserve">    6.08</t>
  </si>
  <si>
    <t>193509</t>
  </si>
  <si>
    <t xml:space="preserve">    2.63</t>
  </si>
  <si>
    <t xml:space="preserve">   -4.07</t>
  </si>
  <si>
    <t>193510</t>
  </si>
  <si>
    <t xml:space="preserve">    7.03</t>
  </si>
  <si>
    <t xml:space="preserve">   -2.37</t>
  </si>
  <si>
    <t>193511</t>
  </si>
  <si>
    <t xml:space="preserve">    4.88</t>
  </si>
  <si>
    <t xml:space="preserve">   12.06</t>
  </si>
  <si>
    <t>193512</t>
  </si>
  <si>
    <t xml:space="preserve">    4.56</t>
  </si>
  <si>
    <t xml:space="preserve">    0.95</t>
  </si>
  <si>
    <t>193601</t>
  </si>
  <si>
    <t xml:space="preserve">    6.89</t>
  </si>
  <si>
    <t xml:space="preserve">    5.23</t>
  </si>
  <si>
    <t xml:space="preserve">   10.34</t>
  </si>
  <si>
    <t>193602</t>
  </si>
  <si>
    <t xml:space="preserve">    2.49</t>
  </si>
  <si>
    <t xml:space="preserve">    4.51</t>
  </si>
  <si>
    <t>193603</t>
  </si>
  <si>
    <t xml:space="preserve">    0.99</t>
  </si>
  <si>
    <t xml:space="preserve">    0.69</t>
  </si>
  <si>
    <t xml:space="preserve">   -1.44</t>
  </si>
  <si>
    <t>193604</t>
  </si>
  <si>
    <t xml:space="preserve">   -8.14</t>
  </si>
  <si>
    <t xml:space="preserve">   -6.06</t>
  </si>
  <si>
    <t>193605</t>
  </si>
  <si>
    <t xml:space="preserve">    5.19</t>
  </si>
  <si>
    <t xml:space="preserve">    0.91</t>
  </si>
  <si>
    <t xml:space="preserve">    2.61</t>
  </si>
  <si>
    <t>193606</t>
  </si>
  <si>
    <t xml:space="preserve">    2.40</t>
  </si>
  <si>
    <t xml:space="preserve">   -3.20</t>
  </si>
  <si>
    <t>193607</t>
  </si>
  <si>
    <t xml:space="preserve">    6.67</t>
  </si>
  <si>
    <t xml:space="preserve">    1.00</t>
  </si>
  <si>
    <t>193608</t>
  </si>
  <si>
    <t xml:space="preserve">    0.60</t>
  </si>
  <si>
    <t>193609</t>
  </si>
  <si>
    <t xml:space="preserve">    0.98</t>
  </si>
  <si>
    <t xml:space="preserve">    3.08</t>
  </si>
  <si>
    <t xml:space="preserve">    0.90</t>
  </si>
  <si>
    <t>193610</t>
  </si>
  <si>
    <t xml:space="preserve">    2.47</t>
  </si>
  <si>
    <t>193611</t>
  </si>
  <si>
    <t xml:space="preserve">    8.77</t>
  </si>
  <si>
    <t xml:space="preserve">   -1.21</t>
  </si>
  <si>
    <t>193612</t>
  </si>
  <si>
    <t xml:space="preserve">    3.96</t>
  </si>
  <si>
    <t xml:space="preserve">    4.30</t>
  </si>
  <si>
    <t xml:space="preserve">    0.00</t>
  </si>
  <si>
    <t>193701</t>
  </si>
  <si>
    <t xml:space="preserve">    3.35</t>
  </si>
  <si>
    <t xml:space="preserve">    4.34</t>
  </si>
  <si>
    <t>193702</t>
  </si>
  <si>
    <t xml:space="preserve">    1.09</t>
  </si>
  <si>
    <t xml:space="preserve">    1.05</t>
  </si>
  <si>
    <t xml:space="preserve">    4.83</t>
  </si>
  <si>
    <t>193703</t>
  </si>
  <si>
    <t xml:space="preserve">    6.50</t>
  </si>
  <si>
    <t>193704</t>
  </si>
  <si>
    <t xml:space="preserve">   -3.83</t>
  </si>
  <si>
    <t>193705</t>
  </si>
  <si>
    <t xml:space="preserve">   -0.83</t>
  </si>
  <si>
    <t xml:space="preserve">   -3.48</t>
  </si>
  <si>
    <t>193706</t>
  </si>
  <si>
    <t xml:space="preserve">   -4.21</t>
  </si>
  <si>
    <t xml:space="preserve">   -3.76</t>
  </si>
  <si>
    <t xml:space="preserve">   -3.33</t>
  </si>
  <si>
    <t>193707</t>
  </si>
  <si>
    <t xml:space="preserve">    8.91</t>
  </si>
  <si>
    <t xml:space="preserve">    0.89</t>
  </si>
  <si>
    <t>193708</t>
  </si>
  <si>
    <t xml:space="preserve">   -4.86</t>
  </si>
  <si>
    <t xml:space="preserve">   -2.25</t>
  </si>
  <si>
    <t>193709</t>
  </si>
  <si>
    <t xml:space="preserve">  -13.61</t>
  </si>
  <si>
    <t xml:space="preserve">   -6.98</t>
  </si>
  <si>
    <t xml:space="preserve">   -4.57</t>
  </si>
  <si>
    <t>193710</t>
  </si>
  <si>
    <t xml:space="preserve">   -9.61</t>
  </si>
  <si>
    <t xml:space="preserve">   -1.55</t>
  </si>
  <si>
    <t>193711</t>
  </si>
  <si>
    <t xml:space="preserve">   -8.31</t>
  </si>
  <si>
    <t xml:space="preserve">   -3.60</t>
  </si>
  <si>
    <t>193712</t>
  </si>
  <si>
    <t xml:space="preserve">   -4.24</t>
  </si>
  <si>
    <t xml:space="preserve">   -7.74</t>
  </si>
  <si>
    <t>193801</t>
  </si>
  <si>
    <t xml:space="preserve">    0.49</t>
  </si>
  <si>
    <t xml:space="preserve">    4.84</t>
  </si>
  <si>
    <t xml:space="preserve">   -1.61</t>
  </si>
  <si>
    <t>193802</t>
  </si>
  <si>
    <t xml:space="preserve">    5.84</t>
  </si>
  <si>
    <t xml:space="preserve">   -2.02</t>
  </si>
  <si>
    <t>193803</t>
  </si>
  <si>
    <t xml:space="preserve">  -23.82</t>
  </si>
  <si>
    <t xml:space="preserve">   -4.34</t>
  </si>
  <si>
    <t xml:space="preserve">   -3.54</t>
  </si>
  <si>
    <t xml:space="preserve">   -0.01</t>
  </si>
  <si>
    <t>193804</t>
  </si>
  <si>
    <t xml:space="preserve">   14.51</t>
  </si>
  <si>
    <t xml:space="preserve">    6.46</t>
  </si>
  <si>
    <t>193805</t>
  </si>
  <si>
    <t xml:space="preserve">   -2.51</t>
  </si>
  <si>
    <t>193806</t>
  </si>
  <si>
    <t xml:space="preserve">   23.87</t>
  </si>
  <si>
    <t>193807</t>
  </si>
  <si>
    <t xml:space="preserve">    7.34</t>
  </si>
  <si>
    <t xml:space="preserve">    6.64</t>
  </si>
  <si>
    <t xml:space="preserve">    2.20</t>
  </si>
  <si>
    <t>193808</t>
  </si>
  <si>
    <t xml:space="preserve">   -2.67</t>
  </si>
  <si>
    <t xml:space="preserve">   -2.45</t>
  </si>
  <si>
    <t xml:space="preserve">   -4.72</t>
  </si>
  <si>
    <t>193809</t>
  </si>
  <si>
    <t xml:space="preserve">   -2.73</t>
  </si>
  <si>
    <t xml:space="preserve">   -1.62</t>
  </si>
  <si>
    <t>193810</t>
  </si>
  <si>
    <t xml:space="preserve">    7.80</t>
  </si>
  <si>
    <t xml:space="preserve">    5.81</t>
  </si>
  <si>
    <t xml:space="preserve">    5.03</t>
  </si>
  <si>
    <t>193811</t>
  </si>
  <si>
    <t>193812</t>
  </si>
  <si>
    <t xml:space="preserve">    4.19</t>
  </si>
  <si>
    <t xml:space="preserve">   -1.82</t>
  </si>
  <si>
    <t xml:space="preserve">    0.53</t>
  </si>
  <si>
    <t>193901</t>
  </si>
  <si>
    <t xml:space="preserve">   -5.96</t>
  </si>
  <si>
    <t xml:space="preserve">   -3.94</t>
  </si>
  <si>
    <t>193902</t>
  </si>
  <si>
    <t xml:space="preserve">    3.51</t>
  </si>
  <si>
    <t xml:space="preserve">    2.95</t>
  </si>
  <si>
    <t>193903</t>
  </si>
  <si>
    <t xml:space="preserve">  -11.99</t>
  </si>
  <si>
    <t xml:space="preserve">   -4.75</t>
  </si>
  <si>
    <t>193904</t>
  </si>
  <si>
    <t xml:space="preserve">   -0.18</t>
  </si>
  <si>
    <t xml:space="preserve">    1.67</t>
  </si>
  <si>
    <t xml:space="preserve">   -0.30</t>
  </si>
  <si>
    <t>193905</t>
  </si>
  <si>
    <t xml:space="preserve">    6.80</t>
  </si>
  <si>
    <t xml:space="preserve">    2.80</t>
  </si>
  <si>
    <t>193906</t>
  </si>
  <si>
    <t xml:space="preserve">   -5.31</t>
  </si>
  <si>
    <t xml:space="preserve">   -1.01</t>
  </si>
  <si>
    <t xml:space="preserve">   -5.42</t>
  </si>
  <si>
    <t>193907</t>
  </si>
  <si>
    <t xml:space="preserve">   10.24</t>
  </si>
  <si>
    <t xml:space="preserve">    4.32</t>
  </si>
  <si>
    <t>193908</t>
  </si>
  <si>
    <t xml:space="preserve">   -6.68</t>
  </si>
  <si>
    <t xml:space="preserve">   -4.61</t>
  </si>
  <si>
    <t xml:space="preserve">   -2.42</t>
  </si>
  <si>
    <t>193909</t>
  </si>
  <si>
    <t xml:space="preserve">   16.88</t>
  </si>
  <si>
    <t xml:space="preserve">   20.24</t>
  </si>
  <si>
    <t xml:space="preserve">   22.22</t>
  </si>
  <si>
    <t>193910</t>
  </si>
  <si>
    <t xml:space="preserve">   -0.53</t>
  </si>
  <si>
    <t xml:space="preserve">   -4.89</t>
  </si>
  <si>
    <t>193911</t>
  </si>
  <si>
    <t xml:space="preserve">   -3.62</t>
  </si>
  <si>
    <t xml:space="preserve">   -5.07</t>
  </si>
  <si>
    <t xml:space="preserve">   -6.46</t>
  </si>
  <si>
    <t>193912</t>
  </si>
  <si>
    <t xml:space="preserve">    3.03</t>
  </si>
  <si>
    <t xml:space="preserve">    0.79</t>
  </si>
  <si>
    <t xml:space="preserve">   -4.06</t>
  </si>
  <si>
    <t>194001</t>
  </si>
  <si>
    <t xml:space="preserve">   -2.41</t>
  </si>
  <si>
    <t xml:space="preserve">   -0.81</t>
  </si>
  <si>
    <t>194002</t>
  </si>
  <si>
    <t xml:space="preserve">    1.44</t>
  </si>
  <si>
    <t xml:space="preserve">   -0.33</t>
  </si>
  <si>
    <t>194003</t>
  </si>
  <si>
    <t xml:space="preserve">    2.05</t>
  </si>
  <si>
    <t xml:space="preserve">   -1.27</t>
  </si>
  <si>
    <t>194004</t>
  </si>
  <si>
    <t xml:space="preserve">    3.92</t>
  </si>
  <si>
    <t xml:space="preserve">   -0.13</t>
  </si>
  <si>
    <t>194005</t>
  </si>
  <si>
    <t xml:space="preserve">  -21.95</t>
  </si>
  <si>
    <t xml:space="preserve">   -6.66</t>
  </si>
  <si>
    <t xml:space="preserve">   -3.69</t>
  </si>
  <si>
    <t xml:space="preserve">   -0.02</t>
  </si>
  <si>
    <t>194006</t>
  </si>
  <si>
    <t xml:space="preserve">   -2.13</t>
  </si>
  <si>
    <t xml:space="preserve">    4.62</t>
  </si>
  <si>
    <t>194007</t>
  </si>
  <si>
    <t xml:space="preserve">    3.16</t>
  </si>
  <si>
    <t xml:space="preserve">    1.01</t>
  </si>
  <si>
    <t xml:space="preserve">   -0.74</t>
  </si>
  <si>
    <t>194008</t>
  </si>
  <si>
    <t xml:space="preserve">    2.19</t>
  </si>
  <si>
    <t xml:space="preserve">   -0.11</t>
  </si>
  <si>
    <t xml:space="preserve">    0.56</t>
  </si>
  <si>
    <t>194009</t>
  </si>
  <si>
    <t xml:space="preserve">    2.39</t>
  </si>
  <si>
    <t xml:space="preserve">    3.22</t>
  </si>
  <si>
    <t>194010</t>
  </si>
  <si>
    <t xml:space="preserve">    3.02</t>
  </si>
  <si>
    <t xml:space="preserve">    4.64</t>
  </si>
  <si>
    <t>194011</t>
  </si>
  <si>
    <t xml:space="preserve">    1.94</t>
  </si>
  <si>
    <t>194012</t>
  </si>
  <si>
    <t>194101</t>
  </si>
  <si>
    <t xml:space="preserve">   -4.17</t>
  </si>
  <si>
    <t xml:space="preserve">    3.83</t>
  </si>
  <si>
    <t>194102</t>
  </si>
  <si>
    <t xml:space="preserve">   -1.43</t>
  </si>
  <si>
    <t>194103</t>
  </si>
  <si>
    <t xml:space="preserve">    0.84</t>
  </si>
  <si>
    <t xml:space="preserve">    3.04</t>
  </si>
  <si>
    <t>194104</t>
  </si>
  <si>
    <t xml:space="preserve">   -5.46</t>
  </si>
  <si>
    <t xml:space="preserve">   -1.68</t>
  </si>
  <si>
    <t>194105</t>
  </si>
  <si>
    <t xml:space="preserve">    1.39</t>
  </si>
  <si>
    <t>194106</t>
  </si>
  <si>
    <t xml:space="preserve">    5.83</t>
  </si>
  <si>
    <t xml:space="preserve">    1.32</t>
  </si>
  <si>
    <t>194107</t>
  </si>
  <si>
    <t xml:space="preserve">    5.87</t>
  </si>
  <si>
    <t xml:space="preserve">    5.71</t>
  </si>
  <si>
    <t xml:space="preserve">    7.25</t>
  </si>
  <si>
    <t>194108</t>
  </si>
  <si>
    <t xml:space="preserve">   -0.17</t>
  </si>
  <si>
    <t xml:space="preserve">   -0.42</t>
  </si>
  <si>
    <t xml:space="preserve">   -1.10</t>
  </si>
  <si>
    <t>194109</t>
  </si>
  <si>
    <t xml:space="preserve">   -0.87</t>
  </si>
  <si>
    <t xml:space="preserve">   -0.99</t>
  </si>
  <si>
    <t>194110</t>
  </si>
  <si>
    <t xml:space="preserve">    1.63</t>
  </si>
  <si>
    <t>194111</t>
  </si>
  <si>
    <t xml:space="preserve">   -1.92</t>
  </si>
  <si>
    <t xml:space="preserve">   -0.64</t>
  </si>
  <si>
    <t>194112</t>
  </si>
  <si>
    <t xml:space="preserve">   -4.87</t>
  </si>
  <si>
    <t xml:space="preserve">   -2.99</t>
  </si>
  <si>
    <t xml:space="preserve">   -5.94</t>
  </si>
  <si>
    <t>194201</t>
  </si>
  <si>
    <t xml:space="preserve">    7.53</t>
  </si>
  <si>
    <t xml:space="preserve">   10.10</t>
  </si>
  <si>
    <t>194202</t>
  </si>
  <si>
    <t xml:space="preserve">   -2.46</t>
  </si>
  <si>
    <t xml:space="preserve">    1.72</t>
  </si>
  <si>
    <t>194203</t>
  </si>
  <si>
    <t xml:space="preserve">   -6.58</t>
  </si>
  <si>
    <t xml:space="preserve">    1.77</t>
  </si>
  <si>
    <t xml:space="preserve">   -0.62</t>
  </si>
  <si>
    <t>194204</t>
  </si>
  <si>
    <t xml:space="preserve">   -4.37</t>
  </si>
  <si>
    <t xml:space="preserve">   -0.60</t>
  </si>
  <si>
    <t>194205</t>
  </si>
  <si>
    <t xml:space="preserve">    5.94</t>
  </si>
  <si>
    <t xml:space="preserve">   -3.05</t>
  </si>
  <si>
    <t xml:space="preserve">   -2.65</t>
  </si>
  <si>
    <t>194206</t>
  </si>
  <si>
    <t xml:space="preserve">    2.69</t>
  </si>
  <si>
    <t>194207</t>
  </si>
  <si>
    <t xml:space="preserve">   -0.15</t>
  </si>
  <si>
    <t>194208</t>
  </si>
  <si>
    <t xml:space="preserve">    1.80</t>
  </si>
  <si>
    <t xml:space="preserve">    1.35</t>
  </si>
  <si>
    <t>194209</t>
  </si>
  <si>
    <t xml:space="preserve">    2.35</t>
  </si>
  <si>
    <t>194210</t>
  </si>
  <si>
    <t xml:space="preserve">    6.82</t>
  </si>
  <si>
    <t xml:space="preserve">    1.75</t>
  </si>
  <si>
    <t xml:space="preserve">    6.39</t>
  </si>
  <si>
    <t>194211</t>
  </si>
  <si>
    <t xml:space="preserve">   -1.50</t>
  </si>
  <si>
    <t>194212</t>
  </si>
  <si>
    <t xml:space="preserve">    5.12</t>
  </si>
  <si>
    <t xml:space="preserve">    0.58</t>
  </si>
  <si>
    <t>194301</t>
  </si>
  <si>
    <t xml:space="preserve">    7.13</t>
  </si>
  <si>
    <t xml:space="preserve">    8.80</t>
  </si>
  <si>
    <t>194302</t>
  </si>
  <si>
    <t xml:space="preserve">    6.15</t>
  </si>
  <si>
    <t xml:space="preserve">    4.75</t>
  </si>
  <si>
    <t xml:space="preserve">    6.40</t>
  </si>
  <si>
    <t>194303</t>
  </si>
  <si>
    <t xml:space="preserve">    6.01</t>
  </si>
  <si>
    <t xml:space="preserve">    4.99</t>
  </si>
  <si>
    <t xml:space="preserve">    5.48</t>
  </si>
  <si>
    <t>194304</t>
  </si>
  <si>
    <t xml:space="preserve">    5.82</t>
  </si>
  <si>
    <t>194305</t>
  </si>
  <si>
    <t xml:space="preserve">    5.74</t>
  </si>
  <si>
    <t xml:space="preserve">    4.35</t>
  </si>
  <si>
    <t xml:space="preserve">    3.25</t>
  </si>
  <si>
    <t>194306</t>
  </si>
  <si>
    <t xml:space="preserve">    1.82</t>
  </si>
  <si>
    <t xml:space="preserve">   -1.02</t>
  </si>
  <si>
    <t>194307</t>
  </si>
  <si>
    <t xml:space="preserve">   -4.77</t>
  </si>
  <si>
    <t xml:space="preserve">   -2.39</t>
  </si>
  <si>
    <t xml:space="preserve">   -2.29</t>
  </si>
  <si>
    <t>194308</t>
  </si>
  <si>
    <t xml:space="preserve">    1.30</t>
  </si>
  <si>
    <t xml:space="preserve">   -0.43</t>
  </si>
  <si>
    <t>194309</t>
  </si>
  <si>
    <t xml:space="preserve">    1.29</t>
  </si>
  <si>
    <t>194310</t>
  </si>
  <si>
    <t xml:space="preserve">   -1.15</t>
  </si>
  <si>
    <t xml:space="preserve">    1.64</t>
  </si>
  <si>
    <t>194311</t>
  </si>
  <si>
    <t xml:space="preserve">   -5.91</t>
  </si>
  <si>
    <t xml:space="preserve">   -4.02</t>
  </si>
  <si>
    <t>194312</t>
  </si>
  <si>
    <t xml:space="preserve">    3.34</t>
  </si>
  <si>
    <t xml:space="preserve">    3.24</t>
  </si>
  <si>
    <t>194401</t>
  </si>
  <si>
    <t xml:space="preserve">    1.74</t>
  </si>
  <si>
    <t xml:space="preserve">    2.55</t>
  </si>
  <si>
    <t xml:space="preserve">    2.16</t>
  </si>
  <si>
    <t>194402</t>
  </si>
  <si>
    <t>194403</t>
  </si>
  <si>
    <t xml:space="preserve">    2.46</t>
  </si>
  <si>
    <t xml:space="preserve">    1.73</t>
  </si>
  <si>
    <t xml:space="preserve">    3.43</t>
  </si>
  <si>
    <t>194404</t>
  </si>
  <si>
    <t xml:space="preserve">   -1.37</t>
  </si>
  <si>
    <t>194405</t>
  </si>
  <si>
    <t xml:space="preserve">    5.07</t>
  </si>
  <si>
    <t xml:space="preserve">    1.68</t>
  </si>
  <si>
    <t xml:space="preserve">    1.04</t>
  </si>
  <si>
    <t>194406</t>
  </si>
  <si>
    <t xml:space="preserve">    5.49</t>
  </si>
  <si>
    <t xml:space="preserve">    4.01</t>
  </si>
  <si>
    <t>194407</t>
  </si>
  <si>
    <t xml:space="preserve">   -1.49</t>
  </si>
  <si>
    <t>194408</t>
  </si>
  <si>
    <t xml:space="preserve">    1.57</t>
  </si>
  <si>
    <t>194409</t>
  </si>
  <si>
    <t xml:space="preserve">   -1.16</t>
  </si>
  <si>
    <t>194410</t>
  </si>
  <si>
    <t>194411</t>
  </si>
  <si>
    <t xml:space="preserve">    1.71</t>
  </si>
  <si>
    <t xml:space="preserve">    2.38</t>
  </si>
  <si>
    <t>194412</t>
  </si>
  <si>
    <t xml:space="preserve">    4.03</t>
  </si>
  <si>
    <t xml:space="preserve">    2.25</t>
  </si>
  <si>
    <t xml:space="preserve">    5.91</t>
  </si>
  <si>
    <t>194501</t>
  </si>
  <si>
    <t xml:space="preserve">    2.01</t>
  </si>
  <si>
    <t xml:space="preserve">    0.67</t>
  </si>
  <si>
    <t>194502</t>
  </si>
  <si>
    <t xml:space="preserve">    6.23</t>
  </si>
  <si>
    <t xml:space="preserve">    1.55</t>
  </si>
  <si>
    <t>194503</t>
  </si>
  <si>
    <t xml:space="preserve">   -3.89</t>
  </si>
  <si>
    <t xml:space="preserve">   -1.60</t>
  </si>
  <si>
    <t xml:space="preserve">   -1.74</t>
  </si>
  <si>
    <t>194504</t>
  </si>
  <si>
    <t>194505</t>
  </si>
  <si>
    <t>194506</t>
  </si>
  <si>
    <t xml:space="preserve">    0.39</t>
  </si>
  <si>
    <t xml:space="preserve">    3.12</t>
  </si>
  <si>
    <t xml:space="preserve">    4.21</t>
  </si>
  <si>
    <t>194507</t>
  </si>
  <si>
    <t xml:space="preserve">   -2.62</t>
  </si>
  <si>
    <t>194508</t>
  </si>
  <si>
    <t xml:space="preserve">    1.50</t>
  </si>
  <si>
    <t xml:space="preserve">   -4.27</t>
  </si>
  <si>
    <t>194509</t>
  </si>
  <si>
    <t xml:space="preserve">    4.77</t>
  </si>
  <si>
    <t xml:space="preserve">    0.42</t>
  </si>
  <si>
    <t>194510</t>
  </si>
  <si>
    <t xml:space="preserve">    3.89</t>
  </si>
  <si>
    <t xml:space="preserve">    2.13</t>
  </si>
  <si>
    <t>194511</t>
  </si>
  <si>
    <t xml:space="preserve">    5.39</t>
  </si>
  <si>
    <t>194512</t>
  </si>
  <si>
    <t xml:space="preserve">    1.20</t>
  </si>
  <si>
    <t xml:space="preserve">    2.10</t>
  </si>
  <si>
    <t xml:space="preserve">   -2.28</t>
  </si>
  <si>
    <t>194601</t>
  </si>
  <si>
    <t xml:space="preserve">    2.48</t>
  </si>
  <si>
    <t>194602</t>
  </si>
  <si>
    <t xml:space="preserve">   -5.83</t>
  </si>
  <si>
    <t xml:space="preserve">   -0.71</t>
  </si>
  <si>
    <t>194603</t>
  </si>
  <si>
    <t>194604</t>
  </si>
  <si>
    <t>194605</t>
  </si>
  <si>
    <t xml:space="preserve">    1.46</t>
  </si>
  <si>
    <t xml:space="preserve">    1.28</t>
  </si>
  <si>
    <t>194606</t>
  </si>
  <si>
    <t xml:space="preserve">   -0.39</t>
  </si>
  <si>
    <t>194607</t>
  </si>
  <si>
    <t xml:space="preserve">   -2.69</t>
  </si>
  <si>
    <t xml:space="preserve">   -2.07</t>
  </si>
  <si>
    <t xml:space="preserve">    0.07</t>
  </si>
  <si>
    <t>194608</t>
  </si>
  <si>
    <t xml:space="preserve">   -6.44</t>
  </si>
  <si>
    <t xml:space="preserve">   -1.84</t>
  </si>
  <si>
    <t xml:space="preserve">    0.55</t>
  </si>
  <si>
    <t>194609</t>
  </si>
  <si>
    <t xml:space="preserve">  -10.17</t>
  </si>
  <si>
    <t xml:space="preserve">   -4.40</t>
  </si>
  <si>
    <t>194610</t>
  </si>
  <si>
    <t xml:space="preserve">    3.46</t>
  </si>
  <si>
    <t>194611</t>
  </si>
  <si>
    <t xml:space="preserve">   -0.44</t>
  </si>
  <si>
    <t xml:space="preserve">    1.47</t>
  </si>
  <si>
    <t>194612</t>
  </si>
  <si>
    <t xml:space="preserve">    4.96</t>
  </si>
  <si>
    <t xml:space="preserve">   -1.36</t>
  </si>
  <si>
    <t>194701</t>
  </si>
  <si>
    <t>194702</t>
  </si>
  <si>
    <t xml:space="preserve">   -1.08</t>
  </si>
  <si>
    <t xml:space="preserve">    0.68</t>
  </si>
  <si>
    <t>194703</t>
  </si>
  <si>
    <t xml:space="preserve">   -1.67</t>
  </si>
  <si>
    <t xml:space="preserve">    0.61</t>
  </si>
  <si>
    <t>194704</t>
  </si>
  <si>
    <t xml:space="preserve">   -4.80</t>
  </si>
  <si>
    <t xml:space="preserve">   -3.96</t>
  </si>
  <si>
    <t xml:space="preserve">    0.85</t>
  </si>
  <si>
    <t>194705</t>
  </si>
  <si>
    <t xml:space="preserve">   -3.26</t>
  </si>
  <si>
    <t>194706</t>
  </si>
  <si>
    <t xml:space="preserve">    5.29</t>
  </si>
  <si>
    <t xml:space="preserve">   -0.59</t>
  </si>
  <si>
    <t>194707</t>
  </si>
  <si>
    <t xml:space="preserve">    4.14</t>
  </si>
  <si>
    <t xml:space="preserve">    2.82</t>
  </si>
  <si>
    <t>194708</t>
  </si>
  <si>
    <t xml:space="preserve">    0.18</t>
  </si>
  <si>
    <t>194709</t>
  </si>
  <si>
    <t xml:space="preserve">    1.36</t>
  </si>
  <si>
    <t>194710</t>
  </si>
  <si>
    <t xml:space="preserve">    0.51</t>
  </si>
  <si>
    <t>194711</t>
  </si>
  <si>
    <t xml:space="preserve">   -1.97</t>
  </si>
  <si>
    <t xml:space="preserve">   -1.71</t>
  </si>
  <si>
    <t xml:space="preserve">    1.10</t>
  </si>
  <si>
    <t>194712</t>
  </si>
  <si>
    <t xml:space="preserve">    3.71</t>
  </si>
  <si>
    <t>194801</t>
  </si>
  <si>
    <t xml:space="preserve">   -3.93</t>
  </si>
  <si>
    <t>194802</t>
  </si>
  <si>
    <t xml:space="preserve">   -4.38</t>
  </si>
  <si>
    <t>194803</t>
  </si>
  <si>
    <t xml:space="preserve">    8.07</t>
  </si>
  <si>
    <t xml:space="preserve">    4.50</t>
  </si>
  <si>
    <t>194804</t>
  </si>
  <si>
    <t xml:space="preserve">    3.65</t>
  </si>
  <si>
    <t xml:space="preserve">    4.11</t>
  </si>
  <si>
    <t>194805</t>
  </si>
  <si>
    <t xml:space="preserve">    7.30</t>
  </si>
  <si>
    <t>194806</t>
  </si>
  <si>
    <t xml:space="preserve">    2.81</t>
  </si>
  <si>
    <t>194807</t>
  </si>
  <si>
    <t xml:space="preserve">   -5.09</t>
  </si>
  <si>
    <t>194808</t>
  </si>
  <si>
    <t xml:space="preserve">   -1.11</t>
  </si>
  <si>
    <t>194809</t>
  </si>
  <si>
    <t xml:space="preserve">   -2.97</t>
  </si>
  <si>
    <t xml:space="preserve">   -1.23</t>
  </si>
  <si>
    <t>194810</t>
  </si>
  <si>
    <t xml:space="preserve">    5.96</t>
  </si>
  <si>
    <t>194811</t>
  </si>
  <si>
    <t xml:space="preserve">   -9.30</t>
  </si>
  <si>
    <t xml:space="preserve">   -4.13</t>
  </si>
  <si>
    <t>194812</t>
  </si>
  <si>
    <t xml:space="preserve">    3.26</t>
  </si>
  <si>
    <t xml:space="preserve">   -2.82</t>
  </si>
  <si>
    <t>194901</t>
  </si>
  <si>
    <t xml:space="preserve">    1.23</t>
  </si>
  <si>
    <t>194902</t>
  </si>
  <si>
    <t xml:space="preserve">   -2.93</t>
  </si>
  <si>
    <t>194903</t>
  </si>
  <si>
    <t xml:space="preserve">    4.04</t>
  </si>
  <si>
    <t>194904</t>
  </si>
  <si>
    <t>194905</t>
  </si>
  <si>
    <t xml:space="preserve">   -0.79</t>
  </si>
  <si>
    <t>194906</t>
  </si>
  <si>
    <t xml:space="preserve">   -0.91</t>
  </si>
  <si>
    <t>194907</t>
  </si>
  <si>
    <t xml:space="preserve">    5.54</t>
  </si>
  <si>
    <t>194908</t>
  </si>
  <si>
    <t xml:space="preserve">    2.60</t>
  </si>
  <si>
    <t>194909</t>
  </si>
  <si>
    <t xml:space="preserve">    3.09</t>
  </si>
  <si>
    <t>194910</t>
  </si>
  <si>
    <t xml:space="preserve">    3.14</t>
  </si>
  <si>
    <t xml:space="preserve">   -0.48</t>
  </si>
  <si>
    <t>194911</t>
  </si>
  <si>
    <t>194912</t>
  </si>
  <si>
    <t xml:space="preserve">    5.13</t>
  </si>
  <si>
    <t xml:space="preserve">    2.06</t>
  </si>
  <si>
    <t>195001</t>
  </si>
  <si>
    <t xml:space="preserve">    3.33</t>
  </si>
  <si>
    <t>195002</t>
  </si>
  <si>
    <t xml:space="preserve">    1.48</t>
  </si>
  <si>
    <t>195003</t>
  </si>
  <si>
    <t xml:space="preserve">    1.26</t>
  </si>
  <si>
    <t xml:space="preserve">   -2.81</t>
  </si>
  <si>
    <t>195004</t>
  </si>
  <si>
    <t xml:space="preserve">    3.94</t>
  </si>
  <si>
    <t>195005</t>
  </si>
  <si>
    <t>195006</t>
  </si>
  <si>
    <t>195007</t>
  </si>
  <si>
    <t xml:space="preserve">   13.56</t>
  </si>
  <si>
    <t>195008</t>
  </si>
  <si>
    <t xml:space="preserve">    4.85</t>
  </si>
  <si>
    <t xml:space="preserve">    0.76</t>
  </si>
  <si>
    <t>195009</t>
  </si>
  <si>
    <t xml:space="preserve">    4.81</t>
  </si>
  <si>
    <t xml:space="preserve">   -1.07</t>
  </si>
  <si>
    <t>195010</t>
  </si>
  <si>
    <t xml:space="preserve">   -0.47</t>
  </si>
  <si>
    <t>195011</t>
  </si>
  <si>
    <t xml:space="preserve">    2.76</t>
  </si>
  <si>
    <t>195012</t>
  </si>
  <si>
    <t xml:space="preserve">    7.36</t>
  </si>
  <si>
    <t>195101</t>
  </si>
  <si>
    <t xml:space="preserve">    5.70</t>
  </si>
  <si>
    <t xml:space="preserve">    1.76</t>
  </si>
  <si>
    <t xml:space="preserve">    3.64</t>
  </si>
  <si>
    <t>195102</t>
  </si>
  <si>
    <t xml:space="preserve">    1.41</t>
  </si>
  <si>
    <t xml:space="preserve">   -2.85</t>
  </si>
  <si>
    <t>195103</t>
  </si>
  <si>
    <t xml:space="preserve">   -0.77</t>
  </si>
  <si>
    <t xml:space="preserve">   -4.10</t>
  </si>
  <si>
    <t>195104</t>
  </si>
  <si>
    <t xml:space="preserve">    4.86</t>
  </si>
  <si>
    <t xml:space="preserve">   -1.45</t>
  </si>
  <si>
    <t>195105</t>
  </si>
  <si>
    <t>195106</t>
  </si>
  <si>
    <t xml:space="preserve">   -3.75</t>
  </si>
  <si>
    <t>195107</t>
  </si>
  <si>
    <t xml:space="preserve">    6.94</t>
  </si>
  <si>
    <t xml:space="preserve">   -1.99</t>
  </si>
  <si>
    <t>195108</t>
  </si>
  <si>
    <t xml:space="preserve">    4.27</t>
  </si>
  <si>
    <t>195109</t>
  </si>
  <si>
    <t xml:space="preserve">    1.87</t>
  </si>
  <si>
    <t>195110</t>
  </si>
  <si>
    <t xml:space="preserve">   -2.53</t>
  </si>
  <si>
    <t xml:space="preserve">   -0.22</t>
  </si>
  <si>
    <t>195111</t>
  </si>
  <si>
    <t xml:space="preserve">    0.57</t>
  </si>
  <si>
    <t xml:space="preserve">   -0.32</t>
  </si>
  <si>
    <t>195112</t>
  </si>
  <si>
    <t xml:space="preserve">   -2.26</t>
  </si>
  <si>
    <t xml:space="preserve">   -1.59</t>
  </si>
  <si>
    <t>195201</t>
  </si>
  <si>
    <t>195202</t>
  </si>
  <si>
    <t xml:space="preserve">    0.82</t>
  </si>
  <si>
    <t>195203</t>
  </si>
  <si>
    <t xml:space="preserve">    4.44</t>
  </si>
  <si>
    <t xml:space="preserve">    2.17</t>
  </si>
  <si>
    <t>195204</t>
  </si>
  <si>
    <t xml:space="preserve">   -4.97</t>
  </si>
  <si>
    <t>195205</t>
  </si>
  <si>
    <t xml:space="preserve">    3.20</t>
  </si>
  <si>
    <t xml:space="preserve">   -1.00</t>
  </si>
  <si>
    <t>195206</t>
  </si>
  <si>
    <t xml:space="preserve">   -1.64</t>
  </si>
  <si>
    <t>195207</t>
  </si>
  <si>
    <t>195208</t>
  </si>
  <si>
    <t xml:space="preserve">   -0.76</t>
  </si>
  <si>
    <t xml:space="preserve">    1.15</t>
  </si>
  <si>
    <t>195209</t>
  </si>
  <si>
    <t xml:space="preserve">   -2.03</t>
  </si>
  <si>
    <t xml:space="preserve">    1.11</t>
  </si>
  <si>
    <t>195210</t>
  </si>
  <si>
    <t xml:space="preserve">   -0.66</t>
  </si>
  <si>
    <t xml:space="preserve">   -0.46</t>
  </si>
  <si>
    <t>195211</t>
  </si>
  <si>
    <t xml:space="preserve">   -0.72</t>
  </si>
  <si>
    <t>195212</t>
  </si>
  <si>
    <t xml:space="preserve">    2.93</t>
  </si>
  <si>
    <t xml:space="preserve">   -1.48</t>
  </si>
  <si>
    <t>195301</t>
  </si>
  <si>
    <t xml:space="preserve">    3.61</t>
  </si>
  <si>
    <t>195302</t>
  </si>
  <si>
    <t xml:space="preserve">    2.15</t>
  </si>
  <si>
    <t>195303</t>
  </si>
  <si>
    <t xml:space="preserve">   -0.85</t>
  </si>
  <si>
    <t>195304</t>
  </si>
  <si>
    <t xml:space="preserve">   -2.83</t>
  </si>
  <si>
    <t>195305</t>
  </si>
  <si>
    <t xml:space="preserve">   -0.07</t>
  </si>
  <si>
    <t>195306</t>
  </si>
  <si>
    <t xml:space="preserve">   -1.89</t>
  </si>
  <si>
    <t>195307</t>
  </si>
  <si>
    <t>195308</t>
  </si>
  <si>
    <t xml:space="preserve">   -4.52</t>
  </si>
  <si>
    <t xml:space="preserve">   -3.53</t>
  </si>
  <si>
    <t>195309</t>
  </si>
  <si>
    <t xml:space="preserve">   -0.84</t>
  </si>
  <si>
    <t xml:space="preserve">   -2.44</t>
  </si>
  <si>
    <t>195310</t>
  </si>
  <si>
    <t xml:space="preserve">    4.60</t>
  </si>
  <si>
    <t xml:space="preserve">   -1.35</t>
  </si>
  <si>
    <t xml:space="preserve">   -0.25</t>
  </si>
  <si>
    <t>195311</t>
  </si>
  <si>
    <t xml:space="preserve">    2.83</t>
  </si>
  <si>
    <t xml:space="preserve">   -1.30</t>
  </si>
  <si>
    <t>195312</t>
  </si>
  <si>
    <t xml:space="preserve">   -2.84</t>
  </si>
  <si>
    <t>195401</t>
  </si>
  <si>
    <t xml:space="preserve">    0.48</t>
  </si>
  <si>
    <t>195402</t>
  </si>
  <si>
    <t xml:space="preserve">   -0.19</t>
  </si>
  <si>
    <t>195403</t>
  </si>
  <si>
    <t>195404</t>
  </si>
  <si>
    <t>195405</t>
  </si>
  <si>
    <t xml:space="preserve">    2.45</t>
  </si>
  <si>
    <t>195406</t>
  </si>
  <si>
    <t>195407</t>
  </si>
  <si>
    <t xml:space="preserve">    1.06</t>
  </si>
  <si>
    <t xml:space="preserve">    4.13</t>
  </si>
  <si>
    <t>195408</t>
  </si>
  <si>
    <t>195409</t>
  </si>
  <si>
    <t>195410</t>
  </si>
  <si>
    <t>195411</t>
  </si>
  <si>
    <t xml:space="preserve">    9.38</t>
  </si>
  <si>
    <t>195412</t>
  </si>
  <si>
    <t xml:space="preserve">    5.66</t>
  </si>
  <si>
    <t>195501</t>
  </si>
  <si>
    <t xml:space="preserve">    2.14</t>
  </si>
  <si>
    <t>195502</t>
  </si>
  <si>
    <t xml:space="preserve">    1.59</t>
  </si>
  <si>
    <t>195503</t>
  </si>
  <si>
    <t xml:space="preserve">   -0.16</t>
  </si>
  <si>
    <t>195504</t>
  </si>
  <si>
    <t xml:space="preserve">    3.11</t>
  </si>
  <si>
    <t>195505</t>
  </si>
  <si>
    <t xml:space="preserve">    0.93</t>
  </si>
  <si>
    <t>195506</t>
  </si>
  <si>
    <t xml:space="preserve">    6.55</t>
  </si>
  <si>
    <t xml:space="preserve">   -4.65</t>
  </si>
  <si>
    <t xml:space="preserve">    1.84</t>
  </si>
  <si>
    <t>195507</t>
  </si>
  <si>
    <t xml:space="preserve">    1.90</t>
  </si>
  <si>
    <t>195508</t>
  </si>
  <si>
    <t xml:space="preserve">    0.72</t>
  </si>
  <si>
    <t>195509</t>
  </si>
  <si>
    <t xml:space="preserve">   -0.36</t>
  </si>
  <si>
    <t>195510</t>
  </si>
  <si>
    <t xml:space="preserve">   -2.68</t>
  </si>
  <si>
    <t>195511</t>
  </si>
  <si>
    <t xml:space="preserve">   -2.22</t>
  </si>
  <si>
    <t>195512</t>
  </si>
  <si>
    <t xml:space="preserve">    1.49</t>
  </si>
  <si>
    <t xml:space="preserve">   -2.30</t>
  </si>
  <si>
    <t>195601</t>
  </si>
  <si>
    <t xml:space="preserve">   -3.03</t>
  </si>
  <si>
    <t>195602</t>
  </si>
  <si>
    <t xml:space="preserve">    3.77</t>
  </si>
  <si>
    <t xml:space="preserve">   -0.98</t>
  </si>
  <si>
    <t>195603</t>
  </si>
  <si>
    <t xml:space="preserve">   -2.09</t>
  </si>
  <si>
    <t>195604</t>
  </si>
  <si>
    <t xml:space="preserve">   -0.24</t>
  </si>
  <si>
    <t>195605</t>
  </si>
  <si>
    <t xml:space="preserve">   -5.20</t>
  </si>
  <si>
    <t xml:space="preserve">   -1.31</t>
  </si>
  <si>
    <t>195606</t>
  </si>
  <si>
    <t xml:space="preserve">    3.48</t>
  </si>
  <si>
    <t>195607</t>
  </si>
  <si>
    <t xml:space="preserve">   -0.04</t>
  </si>
  <si>
    <t>195608</t>
  </si>
  <si>
    <t xml:space="preserve">   -3.18</t>
  </si>
  <si>
    <t xml:space="preserve">    1.89</t>
  </si>
  <si>
    <t>195609</t>
  </si>
  <si>
    <t xml:space="preserve">   -5.14</t>
  </si>
  <si>
    <t>195610</t>
  </si>
  <si>
    <t>195611</t>
  </si>
  <si>
    <t xml:space="preserve">   -0.21</t>
  </si>
  <si>
    <t xml:space="preserve">    1.78</t>
  </si>
  <si>
    <t>195612</t>
  </si>
  <si>
    <t xml:space="preserve">    0.24</t>
  </si>
  <si>
    <t>195701</t>
  </si>
  <si>
    <t xml:space="preserve">   -3.58</t>
  </si>
  <si>
    <t xml:space="preserve">    3.37</t>
  </si>
  <si>
    <t>195702</t>
  </si>
  <si>
    <t>195703</t>
  </si>
  <si>
    <t>195704</t>
  </si>
  <si>
    <t>195705</t>
  </si>
  <si>
    <t>195706</t>
  </si>
  <si>
    <t>195707</t>
  </si>
  <si>
    <t xml:space="preserve">    0.66</t>
  </si>
  <si>
    <t xml:space="preserve">    0.43</t>
  </si>
  <si>
    <t>195708</t>
  </si>
  <si>
    <t xml:space="preserve">   -5.11</t>
  </si>
  <si>
    <t xml:space="preserve">   -0.41</t>
  </si>
  <si>
    <t>195709</t>
  </si>
  <si>
    <t xml:space="preserve">   -5.98</t>
  </si>
  <si>
    <t xml:space="preserve">    0.92</t>
  </si>
  <si>
    <t>195710</t>
  </si>
  <si>
    <t xml:space="preserve">   -4.32</t>
  </si>
  <si>
    <t xml:space="preserve">   -2.52</t>
  </si>
  <si>
    <t xml:space="preserve">   -1.80</t>
  </si>
  <si>
    <t>195711</t>
  </si>
  <si>
    <t xml:space="preserve">    2.30</t>
  </si>
  <si>
    <t xml:space="preserve">   -2.87</t>
  </si>
  <si>
    <t>195712</t>
  </si>
  <si>
    <t xml:space="preserve">   -3.91</t>
  </si>
  <si>
    <t>195801</t>
  </si>
  <si>
    <t xml:space="preserve">    4.39</t>
  </si>
  <si>
    <t>195802</t>
  </si>
  <si>
    <t xml:space="preserve">    0.65</t>
  </si>
  <si>
    <t>195803</t>
  </si>
  <si>
    <t>195804</t>
  </si>
  <si>
    <t xml:space="preserve">    1.61</t>
  </si>
  <si>
    <t>195805</t>
  </si>
  <si>
    <t xml:space="preserve">    2.31</t>
  </si>
  <si>
    <t>195806</t>
  </si>
  <si>
    <t>195807</t>
  </si>
  <si>
    <t xml:space="preserve">    0.47</t>
  </si>
  <si>
    <t>195808</t>
  </si>
  <si>
    <t xml:space="preserve">    1.91</t>
  </si>
  <si>
    <t xml:space="preserve">    1.18</t>
  </si>
  <si>
    <t>195809</t>
  </si>
  <si>
    <t>195810</t>
  </si>
  <si>
    <t xml:space="preserve">   -1.18</t>
  </si>
  <si>
    <t>195811</t>
  </si>
  <si>
    <t xml:space="preserve">    3.01</t>
  </si>
  <si>
    <t>195812</t>
  </si>
  <si>
    <t xml:space="preserve">    5.15</t>
  </si>
  <si>
    <t>195901</t>
  </si>
  <si>
    <t xml:space="preserve">    0.71</t>
  </si>
  <si>
    <t xml:space="preserve">    2.91</t>
  </si>
  <si>
    <t>195902</t>
  </si>
  <si>
    <t xml:space="preserve">    1.16</t>
  </si>
  <si>
    <t>195903</t>
  </si>
  <si>
    <t>195904</t>
  </si>
  <si>
    <t xml:space="preserve">    3.66</t>
  </si>
  <si>
    <t>195905</t>
  </si>
  <si>
    <t xml:space="preserve">    1.79</t>
  </si>
  <si>
    <t>195906</t>
  </si>
  <si>
    <t xml:space="preserve">    1.31</t>
  </si>
  <si>
    <t>195907</t>
  </si>
  <si>
    <t xml:space="preserve">    3.17</t>
  </si>
  <si>
    <t>195908</t>
  </si>
  <si>
    <t xml:space="preserve">   -1.39</t>
  </si>
  <si>
    <t>195909</t>
  </si>
  <si>
    <t>195910</t>
  </si>
  <si>
    <t>195911</t>
  </si>
  <si>
    <t xml:space="preserve">    1.60</t>
  </si>
  <si>
    <t xml:space="preserve">   -3.21</t>
  </si>
  <si>
    <t>195912</t>
  </si>
  <si>
    <t xml:space="preserve">   -0.58</t>
  </si>
  <si>
    <t>196001</t>
  </si>
  <si>
    <t xml:space="preserve">    2.78</t>
  </si>
  <si>
    <t>196002</t>
  </si>
  <si>
    <t xml:space="preserve">    1.17</t>
  </si>
  <si>
    <t xml:space="preserve">   -1.93</t>
  </si>
  <si>
    <t>196003</t>
  </si>
  <si>
    <t xml:space="preserve">   -1.63</t>
  </si>
  <si>
    <t xml:space="preserve">   -0.49</t>
  </si>
  <si>
    <t>196004</t>
  </si>
  <si>
    <t>196005</t>
  </si>
  <si>
    <t xml:space="preserve">    1.21</t>
  </si>
  <si>
    <t xml:space="preserve">   -3.70</t>
  </si>
  <si>
    <t>196006</t>
  </si>
  <si>
    <t xml:space="preserve">    2.08</t>
  </si>
  <si>
    <t>196007</t>
  </si>
  <si>
    <t xml:space="preserve">    1.98</t>
  </si>
  <si>
    <t>196008</t>
  </si>
  <si>
    <t xml:space="preserve">    0.87</t>
  </si>
  <si>
    <t>196009</t>
  </si>
  <si>
    <t xml:space="preserve">   -5.99</t>
  </si>
  <si>
    <t xml:space="preserve">    1.62</t>
  </si>
  <si>
    <t>196010</t>
  </si>
  <si>
    <t xml:space="preserve">   -4.08</t>
  </si>
  <si>
    <t>196011</t>
  </si>
  <si>
    <t xml:space="preserve">    4.69</t>
  </si>
  <si>
    <t>196012</t>
  </si>
  <si>
    <t xml:space="preserve">    4.71</t>
  </si>
  <si>
    <t>196101</t>
  </si>
  <si>
    <t xml:space="preserve">    0.64</t>
  </si>
  <si>
    <t xml:space="preserve">    3.72</t>
  </si>
  <si>
    <t>196102</t>
  </si>
  <si>
    <t xml:space="preserve">    3.57</t>
  </si>
  <si>
    <t>196103</t>
  </si>
  <si>
    <t xml:space="preserve">    2.89</t>
  </si>
  <si>
    <t xml:space="preserve">    3.30</t>
  </si>
  <si>
    <t>196104</t>
  </si>
  <si>
    <t>196105</t>
  </si>
  <si>
    <t>196106</t>
  </si>
  <si>
    <t xml:space="preserve">   -3.08</t>
  </si>
  <si>
    <t xml:space="preserve">   -2.49</t>
  </si>
  <si>
    <t xml:space="preserve">   -0.14</t>
  </si>
  <si>
    <t>196107</t>
  </si>
  <si>
    <t>196108</t>
  </si>
  <si>
    <t xml:space="preserve">    2.57</t>
  </si>
  <si>
    <t>196109</t>
  </si>
  <si>
    <t>196110</t>
  </si>
  <si>
    <t>196111</t>
  </si>
  <si>
    <t xml:space="preserve">    4.45</t>
  </si>
  <si>
    <t>196112</t>
  </si>
  <si>
    <t>196201</t>
  </si>
  <si>
    <t xml:space="preserve">   -3.87</t>
  </si>
  <si>
    <t>196202</t>
  </si>
  <si>
    <t xml:space="preserve">    1.81</t>
  </si>
  <si>
    <t>196203</t>
  </si>
  <si>
    <t>196204</t>
  </si>
  <si>
    <t xml:space="preserve">   -6.59</t>
  </si>
  <si>
    <t>196205</t>
  </si>
  <si>
    <t xml:space="preserve">   -8.65</t>
  </si>
  <si>
    <t xml:space="preserve">    2.77</t>
  </si>
  <si>
    <t>196206</t>
  </si>
  <si>
    <t xml:space="preserve">   -8.47</t>
  </si>
  <si>
    <t>196207</t>
  </si>
  <si>
    <t xml:space="preserve">    6.28</t>
  </si>
  <si>
    <t xml:space="preserve">   -3.41</t>
  </si>
  <si>
    <t>196208</t>
  </si>
  <si>
    <t xml:space="preserve">    1.22</t>
  </si>
  <si>
    <t>196209</t>
  </si>
  <si>
    <t xml:space="preserve">   -5.22</t>
  </si>
  <si>
    <t>196210</t>
  </si>
  <si>
    <t xml:space="preserve">   -3.97</t>
  </si>
  <si>
    <t>196211</t>
  </si>
  <si>
    <t xml:space="preserve">   10.87</t>
  </si>
  <si>
    <t>196212</t>
  </si>
  <si>
    <t xml:space="preserve">   -3.80</t>
  </si>
  <si>
    <t>196301</t>
  </si>
  <si>
    <t xml:space="preserve">    4.93</t>
  </si>
  <si>
    <t xml:space="preserve">    2.21</t>
  </si>
  <si>
    <t>196302</t>
  </si>
  <si>
    <t xml:space="preserve">   -2.38</t>
  </si>
  <si>
    <t xml:space="preserve">    2.18</t>
  </si>
  <si>
    <t>196303</t>
  </si>
  <si>
    <t xml:space="preserve">   -2.59</t>
  </si>
  <si>
    <t>196304</t>
  </si>
  <si>
    <t xml:space="preserve">   -1.34</t>
  </si>
  <si>
    <t>196305</t>
  </si>
  <si>
    <t xml:space="preserve">    1.13</t>
  </si>
  <si>
    <t xml:space="preserve">    2.54</t>
  </si>
  <si>
    <t>196306</t>
  </si>
  <si>
    <t xml:space="preserve">   -2.00</t>
  </si>
  <si>
    <t xml:space="preserve">    0.75</t>
  </si>
  <si>
    <t>196307</t>
  </si>
  <si>
    <t xml:space="preserve">   -0.45</t>
  </si>
  <si>
    <t>196308</t>
  </si>
  <si>
    <t>196309</t>
  </si>
  <si>
    <t xml:space="preserve">   -1.57</t>
  </si>
  <si>
    <t>196310</t>
  </si>
  <si>
    <t>196311</t>
  </si>
  <si>
    <t>196312</t>
  </si>
  <si>
    <t>196401</t>
  </si>
  <si>
    <t xml:space="preserve">    2.24</t>
  </si>
  <si>
    <t>196402</t>
  </si>
  <si>
    <t xml:space="preserve">    1.54</t>
  </si>
  <si>
    <t>196403</t>
  </si>
  <si>
    <t xml:space="preserve">    3.40</t>
  </si>
  <si>
    <t>196404</t>
  </si>
  <si>
    <t xml:space="preserve">   -0.67</t>
  </si>
  <si>
    <t>196405</t>
  </si>
  <si>
    <t xml:space="preserve">    1.86</t>
  </si>
  <si>
    <t>196406</t>
  </si>
  <si>
    <t xml:space="preserve">    1.27</t>
  </si>
  <si>
    <t>196407</t>
  </si>
  <si>
    <t>196408</t>
  </si>
  <si>
    <t>196409</t>
  </si>
  <si>
    <t>196410</t>
  </si>
  <si>
    <t>196411</t>
  </si>
  <si>
    <t xml:space="preserve">   -1.96</t>
  </si>
  <si>
    <t>196412</t>
  </si>
  <si>
    <t xml:space="preserve">   -2.48</t>
  </si>
  <si>
    <t>196501</t>
  </si>
  <si>
    <t xml:space="preserve">    3.54</t>
  </si>
  <si>
    <t>196502</t>
  </si>
  <si>
    <t>196503</t>
  </si>
  <si>
    <t xml:space="preserve">    1.03</t>
  </si>
  <si>
    <t>196504</t>
  </si>
  <si>
    <t>196505</t>
  </si>
  <si>
    <t>196506</t>
  </si>
  <si>
    <t xml:space="preserve">   -5.51</t>
  </si>
  <si>
    <t>196507</t>
  </si>
  <si>
    <t>196508</t>
  </si>
  <si>
    <t xml:space="preserve">    2.84</t>
  </si>
  <si>
    <t>196509</t>
  </si>
  <si>
    <t xml:space="preserve">    2.86</t>
  </si>
  <si>
    <t>196510</t>
  </si>
  <si>
    <t xml:space="preserve">    2.52</t>
  </si>
  <si>
    <t xml:space="preserve">    1.56</t>
  </si>
  <si>
    <t>196511</t>
  </si>
  <si>
    <t xml:space="preserve">    4.68</t>
  </si>
  <si>
    <t>196512</t>
  </si>
  <si>
    <t xml:space="preserve">    2.03</t>
  </si>
  <si>
    <t>196601</t>
  </si>
  <si>
    <t xml:space="preserve">    3.84</t>
  </si>
  <si>
    <t xml:space="preserve">    3.56</t>
  </si>
  <si>
    <t>196602</t>
  </si>
  <si>
    <t>196603</t>
  </si>
  <si>
    <t xml:space="preserve">   -1.98</t>
  </si>
  <si>
    <t>196604</t>
  </si>
  <si>
    <t>196605</t>
  </si>
  <si>
    <t xml:space="preserve">   -5.66</t>
  </si>
  <si>
    <t>196606</t>
  </si>
  <si>
    <t xml:space="preserve">    0.50</t>
  </si>
  <si>
    <t>196607</t>
  </si>
  <si>
    <t>196608</t>
  </si>
  <si>
    <t xml:space="preserve">   -7.91</t>
  </si>
  <si>
    <t>196609</t>
  </si>
  <si>
    <t xml:space="preserve">   -1.06</t>
  </si>
  <si>
    <t xml:space="preserve">   -1.04</t>
  </si>
  <si>
    <t>196610</t>
  </si>
  <si>
    <t xml:space="preserve">    3.86</t>
  </si>
  <si>
    <t xml:space="preserve">   -6.52</t>
  </si>
  <si>
    <t xml:space="preserve">    0.45</t>
  </si>
  <si>
    <t>196611</t>
  </si>
  <si>
    <t xml:space="preserve">    1.40</t>
  </si>
  <si>
    <t xml:space="preserve">    4.24</t>
  </si>
  <si>
    <t xml:space="preserve">   -4.69</t>
  </si>
  <si>
    <t>196612</t>
  </si>
  <si>
    <t xml:space="preserve">   -1.19</t>
  </si>
  <si>
    <t>196701</t>
  </si>
  <si>
    <t xml:space="preserve">    8.15</t>
  </si>
  <si>
    <t xml:space="preserve">    8.32</t>
  </si>
  <si>
    <t>196702</t>
  </si>
  <si>
    <t xml:space="preserve">    0.78</t>
  </si>
  <si>
    <t>196703</t>
  </si>
  <si>
    <t xml:space="preserve">    3.99</t>
  </si>
  <si>
    <t>196704</t>
  </si>
  <si>
    <t>196705</t>
  </si>
  <si>
    <t>196706</t>
  </si>
  <si>
    <t>196707</t>
  </si>
  <si>
    <t xml:space="preserve">    4.58</t>
  </si>
  <si>
    <t>196708</t>
  </si>
  <si>
    <t>196709</t>
  </si>
  <si>
    <t>196710</t>
  </si>
  <si>
    <t xml:space="preserve">   -3.09</t>
  </si>
  <si>
    <t xml:space="preserve">   -3.30</t>
  </si>
  <si>
    <t>196711</t>
  </si>
  <si>
    <t>196712</t>
  </si>
  <si>
    <t xml:space="preserve">    3.05</t>
  </si>
  <si>
    <t xml:space="preserve">    5.73</t>
  </si>
  <si>
    <t>196801</t>
  </si>
  <si>
    <t xml:space="preserve">    4.80</t>
  </si>
  <si>
    <t>196802</t>
  </si>
  <si>
    <t>196803</t>
  </si>
  <si>
    <t>196804</t>
  </si>
  <si>
    <t xml:space="preserve">    9.05</t>
  </si>
  <si>
    <t xml:space="preserve">    5.68</t>
  </si>
  <si>
    <t>196805</t>
  </si>
  <si>
    <t xml:space="preserve">    2.28</t>
  </si>
  <si>
    <t>196806</t>
  </si>
  <si>
    <t xml:space="preserve">    0.73</t>
  </si>
  <si>
    <t>196807</t>
  </si>
  <si>
    <t xml:space="preserve">   -2.72</t>
  </si>
  <si>
    <t>196808</t>
  </si>
  <si>
    <t xml:space="preserve">    1.34</t>
  </si>
  <si>
    <t xml:space="preserve">    2.34</t>
  </si>
  <si>
    <t>196809</t>
  </si>
  <si>
    <t>196810</t>
  </si>
  <si>
    <t>196811</t>
  </si>
  <si>
    <t xml:space="preserve">    5.43</t>
  </si>
  <si>
    <t xml:space="preserve">   -0.92</t>
  </si>
  <si>
    <t>196812</t>
  </si>
  <si>
    <t>196901</t>
  </si>
  <si>
    <t xml:space="preserve">   -1.25</t>
  </si>
  <si>
    <t>196902</t>
  </si>
  <si>
    <t xml:space="preserve">   -5.84</t>
  </si>
  <si>
    <t xml:space="preserve">   -3.92</t>
  </si>
  <si>
    <t>196903</t>
  </si>
  <si>
    <t>196904</t>
  </si>
  <si>
    <t>196905</t>
  </si>
  <si>
    <t>196906</t>
  </si>
  <si>
    <t xml:space="preserve">   -7.18</t>
  </si>
  <si>
    <t>196907</t>
  </si>
  <si>
    <t xml:space="preserve">   -7.00</t>
  </si>
  <si>
    <t>196908</t>
  </si>
  <si>
    <t xml:space="preserve">   -3.79</t>
  </si>
  <si>
    <t>196909</t>
  </si>
  <si>
    <t>196910</t>
  </si>
  <si>
    <t xml:space="preserve">    5.06</t>
  </si>
  <si>
    <t xml:space="preserve">   -3.16</t>
  </si>
  <si>
    <t>196911</t>
  </si>
  <si>
    <t>196912</t>
  </si>
  <si>
    <t xml:space="preserve">   -2.63</t>
  </si>
  <si>
    <t xml:space="preserve">   -3.71</t>
  </si>
  <si>
    <t xml:space="preserve">   -2.86</t>
  </si>
  <si>
    <t>197001</t>
  </si>
  <si>
    <t xml:space="preserve">   -8.10</t>
  </si>
  <si>
    <t xml:space="preserve">    3.13</t>
  </si>
  <si>
    <t>197002</t>
  </si>
  <si>
    <t>197003</t>
  </si>
  <si>
    <t>197004</t>
  </si>
  <si>
    <t xml:space="preserve">  -11.00</t>
  </si>
  <si>
    <t xml:space="preserve">   -6.15</t>
  </si>
  <si>
    <t xml:space="preserve">    6.18</t>
  </si>
  <si>
    <t>197005</t>
  </si>
  <si>
    <t xml:space="preserve">   -6.92</t>
  </si>
  <si>
    <t>197006</t>
  </si>
  <si>
    <t xml:space="preserve">   -5.79</t>
  </si>
  <si>
    <t>197007</t>
  </si>
  <si>
    <t>197008</t>
  </si>
  <si>
    <t xml:space="preserve">    4.49</t>
  </si>
  <si>
    <t>197009</t>
  </si>
  <si>
    <t xml:space="preserve">    8.59</t>
  </si>
  <si>
    <t>197010</t>
  </si>
  <si>
    <t>197011</t>
  </si>
  <si>
    <t xml:space="preserve">    1.69</t>
  </si>
  <si>
    <t>197012</t>
  </si>
  <si>
    <t xml:space="preserve">    5.72</t>
  </si>
  <si>
    <t xml:space="preserve">    2.92</t>
  </si>
  <si>
    <t>197101</t>
  </si>
  <si>
    <t>197102</t>
  </si>
  <si>
    <t>197103</t>
  </si>
  <si>
    <t xml:space="preserve">   -3.95</t>
  </si>
  <si>
    <t>197104</t>
  </si>
  <si>
    <t xml:space="preserve">    3.15</t>
  </si>
  <si>
    <t>197105</t>
  </si>
  <si>
    <t xml:space="preserve">   -3.98</t>
  </si>
  <si>
    <t>197106</t>
  </si>
  <si>
    <t>197107</t>
  </si>
  <si>
    <t>197108</t>
  </si>
  <si>
    <t>197109</t>
  </si>
  <si>
    <t xml:space="preserve">   -2.91</t>
  </si>
  <si>
    <t>197110</t>
  </si>
  <si>
    <t xml:space="preserve">   -4.42</t>
  </si>
  <si>
    <t xml:space="preserve">   -1.76</t>
  </si>
  <si>
    <t>197111</t>
  </si>
  <si>
    <t xml:space="preserve">   -2.77</t>
  </si>
  <si>
    <t>197112</t>
  </si>
  <si>
    <t xml:space="preserve">    8.71</t>
  </si>
  <si>
    <t>197201</t>
  </si>
  <si>
    <t xml:space="preserve">    5.85</t>
  </si>
  <si>
    <t>197202</t>
  </si>
  <si>
    <t xml:space="preserve">    2.87</t>
  </si>
  <si>
    <t>197203</t>
  </si>
  <si>
    <t>197204</t>
  </si>
  <si>
    <t>197205</t>
  </si>
  <si>
    <t>197206</t>
  </si>
  <si>
    <t>197207</t>
  </si>
  <si>
    <t xml:space="preserve">   -0.80</t>
  </si>
  <si>
    <t>197208</t>
  </si>
  <si>
    <t xml:space="preserve">   -4.03</t>
  </si>
  <si>
    <t>197209</t>
  </si>
  <si>
    <t>197210</t>
  </si>
  <si>
    <t>197211</t>
  </si>
  <si>
    <t>197212</t>
  </si>
  <si>
    <t xml:space="preserve">   -2.19</t>
  </si>
  <si>
    <t>197301</t>
  </si>
  <si>
    <t xml:space="preserve">   -3.29</t>
  </si>
  <si>
    <t xml:space="preserve">   -3.49</t>
  </si>
  <si>
    <t xml:space="preserve">    2.68</t>
  </si>
  <si>
    <t>197302</t>
  </si>
  <si>
    <t>197303</t>
  </si>
  <si>
    <t>197304</t>
  </si>
  <si>
    <t xml:space="preserve">   -5.68</t>
  </si>
  <si>
    <t xml:space="preserve">   -3.85</t>
  </si>
  <si>
    <t xml:space="preserve">    5.41</t>
  </si>
  <si>
    <t>197305</t>
  </si>
  <si>
    <t xml:space="preserve">   -6.30</t>
  </si>
  <si>
    <t>197306</t>
  </si>
  <si>
    <t>197307</t>
  </si>
  <si>
    <t xml:space="preserve">    7.97</t>
  </si>
  <si>
    <t>197308</t>
  </si>
  <si>
    <t>197309</t>
  </si>
  <si>
    <t>197310</t>
  </si>
  <si>
    <t>197311</t>
  </si>
  <si>
    <t xml:space="preserve">   -7.67</t>
  </si>
  <si>
    <t xml:space="preserve">    3.87</t>
  </si>
  <si>
    <t>197312</t>
  </si>
  <si>
    <t xml:space="preserve">   -5.35</t>
  </si>
  <si>
    <t xml:space="preserve">    3.85</t>
  </si>
  <si>
    <t>197401</t>
  </si>
  <si>
    <t xml:space="preserve">    9.68</t>
  </si>
  <si>
    <t xml:space="preserve">    6.02</t>
  </si>
  <si>
    <t>197402</t>
  </si>
  <si>
    <t>197403</t>
  </si>
  <si>
    <t>197404</t>
  </si>
  <si>
    <t xml:space="preserve">   -5.29</t>
  </si>
  <si>
    <t>197405</t>
  </si>
  <si>
    <t xml:space="preserve">   -4.68</t>
  </si>
  <si>
    <t>197406</t>
  </si>
  <si>
    <t xml:space="preserve">    0.77</t>
  </si>
  <si>
    <t>197407</t>
  </si>
  <si>
    <t xml:space="preserve">   -8.05</t>
  </si>
  <si>
    <t xml:space="preserve">    5.16</t>
  </si>
  <si>
    <t>197408</t>
  </si>
  <si>
    <t xml:space="preserve">   -9.35</t>
  </si>
  <si>
    <t>197409</t>
  </si>
  <si>
    <t xml:space="preserve">  -11.77</t>
  </si>
  <si>
    <t>197410</t>
  </si>
  <si>
    <t xml:space="preserve">   16.10</t>
  </si>
  <si>
    <t xml:space="preserve">   -3.46</t>
  </si>
  <si>
    <t xml:space="preserve">   -9.87</t>
  </si>
  <si>
    <t>197411</t>
  </si>
  <si>
    <t xml:space="preserve">   -4.51</t>
  </si>
  <si>
    <t>197412</t>
  </si>
  <si>
    <t xml:space="preserve">   -4.83</t>
  </si>
  <si>
    <t>197501</t>
  </si>
  <si>
    <t xml:space="preserve">   13.66</t>
  </si>
  <si>
    <t xml:space="preserve">   11.14</t>
  </si>
  <si>
    <t xml:space="preserve">    8.28</t>
  </si>
  <si>
    <t>197502</t>
  </si>
  <si>
    <t xml:space="preserve">    5.56</t>
  </si>
  <si>
    <t xml:space="preserve">   -4.44</t>
  </si>
  <si>
    <t>197503</t>
  </si>
  <si>
    <t xml:space="preserve">    2.66</t>
  </si>
  <si>
    <t xml:space="preserve">    3.78</t>
  </si>
  <si>
    <t>197504</t>
  </si>
  <si>
    <t>197505</t>
  </si>
  <si>
    <t>197506</t>
  </si>
  <si>
    <t xml:space="preserve">    1.38</t>
  </si>
  <si>
    <t>197507</t>
  </si>
  <si>
    <t>197508</t>
  </si>
  <si>
    <t xml:space="preserve">   -0.95</t>
  </si>
  <si>
    <t>197509</t>
  </si>
  <si>
    <t xml:space="preserve">   -4.26</t>
  </si>
  <si>
    <t>197510</t>
  </si>
  <si>
    <t xml:space="preserve">    5.31</t>
  </si>
  <si>
    <t>197511</t>
  </si>
  <si>
    <t>197512</t>
  </si>
  <si>
    <t xml:space="preserve">   -0.78</t>
  </si>
  <si>
    <t>197601</t>
  </si>
  <si>
    <t xml:space="preserve">   12.16</t>
  </si>
  <si>
    <t xml:space="preserve">    8.63</t>
  </si>
  <si>
    <t>197602</t>
  </si>
  <si>
    <t xml:space="preserve">    7.06</t>
  </si>
  <si>
    <t>197603</t>
  </si>
  <si>
    <t>197604</t>
  </si>
  <si>
    <t>197605</t>
  </si>
  <si>
    <t>197606</t>
  </si>
  <si>
    <t xml:space="preserve">    4.05</t>
  </si>
  <si>
    <t>197607</t>
  </si>
  <si>
    <t>197608</t>
  </si>
  <si>
    <t xml:space="preserve">   -0.56</t>
  </si>
  <si>
    <t>197609</t>
  </si>
  <si>
    <t xml:space="preserve">    2.07</t>
  </si>
  <si>
    <t>197610</t>
  </si>
  <si>
    <t>197611</t>
  </si>
  <si>
    <t xml:space="preserve">    1.51</t>
  </si>
  <si>
    <t>197612</t>
  </si>
  <si>
    <t xml:space="preserve">    5.65</t>
  </si>
  <si>
    <t>197701</t>
  </si>
  <si>
    <t xml:space="preserve">   -4.05</t>
  </si>
  <si>
    <t>197702</t>
  </si>
  <si>
    <t>197703</t>
  </si>
  <si>
    <t>197704</t>
  </si>
  <si>
    <t xml:space="preserve">    3.38</t>
  </si>
  <si>
    <t>197705</t>
  </si>
  <si>
    <t>197706</t>
  </si>
  <si>
    <t>197707</t>
  </si>
  <si>
    <t>197708</t>
  </si>
  <si>
    <t>197709</t>
  </si>
  <si>
    <t xml:space="preserve">   -0.52</t>
  </si>
  <si>
    <t>197710</t>
  </si>
  <si>
    <t>197711</t>
  </si>
  <si>
    <t xml:space="preserve">    4.00</t>
  </si>
  <si>
    <t xml:space="preserve">    3.73</t>
  </si>
  <si>
    <t>197712</t>
  </si>
  <si>
    <t>197801</t>
  </si>
  <si>
    <t xml:space="preserve">   -6.01</t>
  </si>
  <si>
    <t xml:space="preserve">    3.36</t>
  </si>
  <si>
    <t>197802</t>
  </si>
  <si>
    <t xml:space="preserve">    0.83</t>
  </si>
  <si>
    <t>197803</t>
  </si>
  <si>
    <t xml:space="preserve">    3.49</t>
  </si>
  <si>
    <t>197804</t>
  </si>
  <si>
    <t xml:space="preserve">    7.88</t>
  </si>
  <si>
    <t>197805</t>
  </si>
  <si>
    <t>197806</t>
  </si>
  <si>
    <t>197807</t>
  </si>
  <si>
    <t xml:space="preserve">    5.11</t>
  </si>
  <si>
    <t>197808</t>
  </si>
  <si>
    <t xml:space="preserve">    3.75</t>
  </si>
  <si>
    <t>197809</t>
  </si>
  <si>
    <t>197810</t>
  </si>
  <si>
    <t xml:space="preserve">  -11.91</t>
  </si>
  <si>
    <t xml:space="preserve">   -9.86</t>
  </si>
  <si>
    <t>197811</t>
  </si>
  <si>
    <t xml:space="preserve">    2.97</t>
  </si>
  <si>
    <t>197812</t>
  </si>
  <si>
    <t xml:space="preserve">    0.88</t>
  </si>
  <si>
    <t>197901</t>
  </si>
  <si>
    <t xml:space="preserve">    3.62</t>
  </si>
  <si>
    <t>197902</t>
  </si>
  <si>
    <t>197903</t>
  </si>
  <si>
    <t>197904</t>
  </si>
  <si>
    <t xml:space="preserve">    1.12</t>
  </si>
  <si>
    <t xml:space="preserve">    0.80</t>
  </si>
  <si>
    <t>197905</t>
  </si>
  <si>
    <t>197906</t>
  </si>
  <si>
    <t>197907</t>
  </si>
  <si>
    <t>197908</t>
  </si>
  <si>
    <t xml:space="preserve">    5.53</t>
  </si>
  <si>
    <t>197909</t>
  </si>
  <si>
    <t xml:space="preserve">   -0.82</t>
  </si>
  <si>
    <t xml:space="preserve">   -0.90</t>
  </si>
  <si>
    <t>197910</t>
  </si>
  <si>
    <t xml:space="preserve">   -3.37</t>
  </si>
  <si>
    <t>197911</t>
  </si>
  <si>
    <t xml:space="preserve">    5.21</t>
  </si>
  <si>
    <t>197912</t>
  </si>
  <si>
    <t xml:space="preserve">    4.17</t>
  </si>
  <si>
    <t>198001</t>
  </si>
  <si>
    <t xml:space="preserve">    5.51</t>
  </si>
  <si>
    <t>198002</t>
  </si>
  <si>
    <t xml:space="preserve">   -1.85</t>
  </si>
  <si>
    <t>198003</t>
  </si>
  <si>
    <t xml:space="preserve">  -12.90</t>
  </si>
  <si>
    <t xml:space="preserve">   -6.64</t>
  </si>
  <si>
    <t>198004</t>
  </si>
  <si>
    <t xml:space="preserve">    3.97</t>
  </si>
  <si>
    <t>198005</t>
  </si>
  <si>
    <t xml:space="preserve">    5.26</t>
  </si>
  <si>
    <t>198006</t>
  </si>
  <si>
    <t>198007</t>
  </si>
  <si>
    <t xml:space="preserve">    6.49</t>
  </si>
  <si>
    <t xml:space="preserve">   -6.41</t>
  </si>
  <si>
    <t>198008</t>
  </si>
  <si>
    <t xml:space="preserve">   -2.60</t>
  </si>
  <si>
    <t>198009</t>
  </si>
  <si>
    <t>198010</t>
  </si>
  <si>
    <t xml:space="preserve">   -2.76</t>
  </si>
  <si>
    <t>198011</t>
  </si>
  <si>
    <t xml:space="preserve">    9.59</t>
  </si>
  <si>
    <t xml:space="preserve">   -3.36</t>
  </si>
  <si>
    <t xml:space="preserve">   -8.33</t>
  </si>
  <si>
    <t xml:space="preserve">    0.96</t>
  </si>
  <si>
    <t>198012</t>
  </si>
  <si>
    <t xml:space="preserve">    2.79</t>
  </si>
  <si>
    <t>198101</t>
  </si>
  <si>
    <t xml:space="preserve">    6.72</t>
  </si>
  <si>
    <t>198102</t>
  </si>
  <si>
    <t xml:space="preserve">    1.02</t>
  </si>
  <si>
    <t>198103</t>
  </si>
  <si>
    <t>198104</t>
  </si>
  <si>
    <t xml:space="preserve">    1.08</t>
  </si>
  <si>
    <t>198105</t>
  </si>
  <si>
    <t>198106</t>
  </si>
  <si>
    <t xml:space="preserve">   -2.36</t>
  </si>
  <si>
    <t>198107</t>
  </si>
  <si>
    <t xml:space="preserve">   -1.54</t>
  </si>
  <si>
    <t>198108</t>
  </si>
  <si>
    <t xml:space="preserve">   -7.04</t>
  </si>
  <si>
    <t>198109</t>
  </si>
  <si>
    <t xml:space="preserve">   -7.17</t>
  </si>
  <si>
    <t xml:space="preserve">    5.17</t>
  </si>
  <si>
    <t>198110</t>
  </si>
  <si>
    <t xml:space="preserve">    4.92</t>
  </si>
  <si>
    <t>198111</t>
  </si>
  <si>
    <t xml:space="preserve">   -1.03</t>
  </si>
  <si>
    <t>198112</t>
  </si>
  <si>
    <t xml:space="preserve">   -3.65</t>
  </si>
  <si>
    <t>198201</t>
  </si>
  <si>
    <t xml:space="preserve">   -1.28</t>
  </si>
  <si>
    <t xml:space="preserve">    3.19</t>
  </si>
  <si>
    <t>198202</t>
  </si>
  <si>
    <t xml:space="preserve">   -5.86</t>
  </si>
  <si>
    <t xml:space="preserve">    6.05</t>
  </si>
  <si>
    <t>198203</t>
  </si>
  <si>
    <t xml:space="preserve">    3.81</t>
  </si>
  <si>
    <t>198204</t>
  </si>
  <si>
    <t>198205</t>
  </si>
  <si>
    <t xml:space="preserve">   -3.99</t>
  </si>
  <si>
    <t>198206</t>
  </si>
  <si>
    <t>198207</t>
  </si>
  <si>
    <t xml:space="preserve">   -3.19</t>
  </si>
  <si>
    <t>198208</t>
  </si>
  <si>
    <t xml:space="preserve">   -4.14</t>
  </si>
  <si>
    <t>198209</t>
  </si>
  <si>
    <t>198210</t>
  </si>
  <si>
    <t xml:space="preserve">   11.30</t>
  </si>
  <si>
    <t>198211</t>
  </si>
  <si>
    <t xml:space="preserve">    4.67</t>
  </si>
  <si>
    <t>198212</t>
  </si>
  <si>
    <t>198301</t>
  </si>
  <si>
    <t xml:space="preserve">    3.60</t>
  </si>
  <si>
    <t>198302</t>
  </si>
  <si>
    <t xml:space="preserve">    2.59</t>
  </si>
  <si>
    <t>198303</t>
  </si>
  <si>
    <t xml:space="preserve">    2.02</t>
  </si>
  <si>
    <t>198304</t>
  </si>
  <si>
    <t>198305</t>
  </si>
  <si>
    <t>198306</t>
  </si>
  <si>
    <t xml:space="preserve">   -3.90</t>
  </si>
  <si>
    <t>198307</t>
  </si>
  <si>
    <t xml:space="preserve">    5.62</t>
  </si>
  <si>
    <t xml:space="preserve">    0.74</t>
  </si>
  <si>
    <t>198308</t>
  </si>
  <si>
    <t xml:space="preserve">   -4.28</t>
  </si>
  <si>
    <t>198309</t>
  </si>
  <si>
    <t>198310</t>
  </si>
  <si>
    <t xml:space="preserve">   -3.57</t>
  </si>
  <si>
    <t xml:space="preserve">    4.97</t>
  </si>
  <si>
    <t>198311</t>
  </si>
  <si>
    <t>198312</t>
  </si>
  <si>
    <t>198401</t>
  </si>
  <si>
    <t xml:space="preserve">    7.58</t>
  </si>
  <si>
    <t>198402</t>
  </si>
  <si>
    <t xml:space="preserve">   -4.82</t>
  </si>
  <si>
    <t>198403</t>
  </si>
  <si>
    <t>198404</t>
  </si>
  <si>
    <t>198405</t>
  </si>
  <si>
    <t xml:space="preserve">   -5.97</t>
  </si>
  <si>
    <t>198406</t>
  </si>
  <si>
    <t xml:space="preserve">   -2.66</t>
  </si>
  <si>
    <t>198407</t>
  </si>
  <si>
    <t xml:space="preserve">   -2.74</t>
  </si>
  <si>
    <t>198408</t>
  </si>
  <si>
    <t xml:space="preserve">   10.28</t>
  </si>
  <si>
    <t>198409</t>
  </si>
  <si>
    <t xml:space="preserve">    5.28</t>
  </si>
  <si>
    <t>198410</t>
  </si>
  <si>
    <t>198411</t>
  </si>
  <si>
    <t xml:space="preserve">    4.06</t>
  </si>
  <si>
    <t>198412</t>
  </si>
  <si>
    <t>198501</t>
  </si>
  <si>
    <t xml:space="preserve">    7.99</t>
  </si>
  <si>
    <t xml:space="preserve">    3.31</t>
  </si>
  <si>
    <t>198502</t>
  </si>
  <si>
    <t>198503</t>
  </si>
  <si>
    <t xml:space="preserve">    4.07</t>
  </si>
  <si>
    <t>198504</t>
  </si>
  <si>
    <t>198505</t>
  </si>
  <si>
    <t xml:space="preserve">    5.09</t>
  </si>
  <si>
    <t>198506</t>
  </si>
  <si>
    <t>198507</t>
  </si>
  <si>
    <t>198508</t>
  </si>
  <si>
    <t>198509</t>
  </si>
  <si>
    <t xml:space="preserve">   -4.54</t>
  </si>
  <si>
    <t>198510</t>
  </si>
  <si>
    <t xml:space="preserve">    4.02</t>
  </si>
  <si>
    <t xml:space="preserve">   -1.51</t>
  </si>
  <si>
    <t>198511</t>
  </si>
  <si>
    <t>198512</t>
  </si>
  <si>
    <t xml:space="preserve">    3.88</t>
  </si>
  <si>
    <t>198601</t>
  </si>
  <si>
    <t>198602</t>
  </si>
  <si>
    <t>198603</t>
  </si>
  <si>
    <t>198604</t>
  </si>
  <si>
    <t>198605</t>
  </si>
  <si>
    <t>198606</t>
  </si>
  <si>
    <t>198607</t>
  </si>
  <si>
    <t xml:space="preserve">   -6.45</t>
  </si>
  <si>
    <t xml:space="preserve">    4.70</t>
  </si>
  <si>
    <t>198608</t>
  </si>
  <si>
    <t xml:space="preserve">    6.07</t>
  </si>
  <si>
    <t>198609</t>
  </si>
  <si>
    <t xml:space="preserve">   -8.60</t>
  </si>
  <si>
    <t xml:space="preserve">    2.36</t>
  </si>
  <si>
    <t>198610</t>
  </si>
  <si>
    <t>198611</t>
  </si>
  <si>
    <t xml:space="preserve">   -1.91</t>
  </si>
  <si>
    <t>198612</t>
  </si>
  <si>
    <t>198701</t>
  </si>
  <si>
    <t xml:space="preserve">   12.47</t>
  </si>
  <si>
    <t xml:space="preserve">   -1.81</t>
  </si>
  <si>
    <t>198702</t>
  </si>
  <si>
    <t>198703</t>
  </si>
  <si>
    <t>198704</t>
  </si>
  <si>
    <t>198705</t>
  </si>
  <si>
    <t>198706</t>
  </si>
  <si>
    <t xml:space="preserve">   -2.12</t>
  </si>
  <si>
    <t>198707</t>
  </si>
  <si>
    <t>198708</t>
  </si>
  <si>
    <t xml:space="preserve">    3.52</t>
  </si>
  <si>
    <t xml:space="preserve">   -0.93</t>
  </si>
  <si>
    <t>198709</t>
  </si>
  <si>
    <t>198710</t>
  </si>
  <si>
    <t xml:space="preserve">  -23.24</t>
  </si>
  <si>
    <t xml:space="preserve">   -8.43</t>
  </si>
  <si>
    <t>198711</t>
  </si>
  <si>
    <t xml:space="preserve">   -7.77</t>
  </si>
  <si>
    <t>198712</t>
  </si>
  <si>
    <t xml:space="preserve">    6.81</t>
  </si>
  <si>
    <t xml:space="preserve">   -4.43</t>
  </si>
  <si>
    <t>198801</t>
  </si>
  <si>
    <t xml:space="preserve">    5.01</t>
  </si>
  <si>
    <t>198802</t>
  </si>
  <si>
    <t>198803</t>
  </si>
  <si>
    <t xml:space="preserve">   -2.27</t>
  </si>
  <si>
    <t>198804</t>
  </si>
  <si>
    <t>198805</t>
  </si>
  <si>
    <t xml:space="preserve">    2.42</t>
  </si>
  <si>
    <t>198806</t>
  </si>
  <si>
    <t xml:space="preserve">    4.79</t>
  </si>
  <si>
    <t xml:space="preserve">    2.11</t>
  </si>
  <si>
    <t>198807</t>
  </si>
  <si>
    <t>198808</t>
  </si>
  <si>
    <t xml:space="preserve">   -3.31</t>
  </si>
  <si>
    <t>198809</t>
  </si>
  <si>
    <t>198810</t>
  </si>
  <si>
    <t>198811</t>
  </si>
  <si>
    <t>198812</t>
  </si>
  <si>
    <t xml:space="preserve">    1.95</t>
  </si>
  <si>
    <t>198901</t>
  </si>
  <si>
    <t xml:space="preserve">    6.10</t>
  </si>
  <si>
    <t>198902</t>
  </si>
  <si>
    <t>198903</t>
  </si>
  <si>
    <t>198904</t>
  </si>
  <si>
    <t xml:space="preserve">    4.33</t>
  </si>
  <si>
    <t>198905</t>
  </si>
  <si>
    <t xml:space="preserve">   -0.88</t>
  </si>
  <si>
    <t>198906</t>
  </si>
  <si>
    <t>198907</t>
  </si>
  <si>
    <t xml:space="preserve">    7.20</t>
  </si>
  <si>
    <t>198908</t>
  </si>
  <si>
    <t>198909</t>
  </si>
  <si>
    <t>198910</t>
  </si>
  <si>
    <t xml:space="preserve">   -3.67</t>
  </si>
  <si>
    <t xml:space="preserve">   -3.23</t>
  </si>
  <si>
    <t>198911</t>
  </si>
  <si>
    <t xml:space="preserve">   -1.09</t>
  </si>
  <si>
    <t>198912</t>
  </si>
  <si>
    <t>199001</t>
  </si>
  <si>
    <t xml:space="preserve">   -7.85</t>
  </si>
  <si>
    <t>199002</t>
  </si>
  <si>
    <t>199003</t>
  </si>
  <si>
    <t xml:space="preserve">   -2.92</t>
  </si>
  <si>
    <t>199004</t>
  </si>
  <si>
    <t>199005</t>
  </si>
  <si>
    <t>199006</t>
  </si>
  <si>
    <t>199007</t>
  </si>
  <si>
    <t xml:space="preserve">   -3.12</t>
  </si>
  <si>
    <t>199008</t>
  </si>
  <si>
    <t xml:space="preserve">  -10.15</t>
  </si>
  <si>
    <t>199009</t>
  </si>
  <si>
    <t xml:space="preserve">   -6.12</t>
  </si>
  <si>
    <t>199010</t>
  </si>
  <si>
    <t xml:space="preserve">   -5.57</t>
  </si>
  <si>
    <t>199011</t>
  </si>
  <si>
    <t xml:space="preserve">    6.35</t>
  </si>
  <si>
    <t xml:space="preserve">   -3.10</t>
  </si>
  <si>
    <t>199012</t>
  </si>
  <si>
    <t>199101</t>
  </si>
  <si>
    <t>199102</t>
  </si>
  <si>
    <t xml:space="preserve">    7.19</t>
  </si>
  <si>
    <t xml:space="preserve">    3.95</t>
  </si>
  <si>
    <t>199103</t>
  </si>
  <si>
    <t>199104</t>
  </si>
  <si>
    <t>199105</t>
  </si>
  <si>
    <t>199106</t>
  </si>
  <si>
    <t xml:space="preserve">   -4.94</t>
  </si>
  <si>
    <t>199107</t>
  </si>
  <si>
    <t>199108</t>
  </si>
  <si>
    <t>199109</t>
  </si>
  <si>
    <t>199110</t>
  </si>
  <si>
    <t>199111</t>
  </si>
  <si>
    <t xml:space="preserve">   -4.19</t>
  </si>
  <si>
    <t>199112</t>
  </si>
  <si>
    <t xml:space="preserve">   10.84</t>
  </si>
  <si>
    <t xml:space="preserve">   -2.24</t>
  </si>
  <si>
    <t>199201</t>
  </si>
  <si>
    <t xml:space="preserve">    8.46</t>
  </si>
  <si>
    <t>199202</t>
  </si>
  <si>
    <t xml:space="preserve">    6.47</t>
  </si>
  <si>
    <t>199203</t>
  </si>
  <si>
    <t>199204</t>
  </si>
  <si>
    <t>199205</t>
  </si>
  <si>
    <t>199206</t>
  </si>
  <si>
    <t xml:space="preserve">   -3.07</t>
  </si>
  <si>
    <t>199207</t>
  </si>
  <si>
    <t>199208</t>
  </si>
  <si>
    <t>199209</t>
  </si>
  <si>
    <t>199210</t>
  </si>
  <si>
    <t>199211</t>
  </si>
  <si>
    <t xml:space="preserve">    3.76</t>
  </si>
  <si>
    <t>199212</t>
  </si>
  <si>
    <t>199301</t>
  </si>
  <si>
    <t>199302</t>
  </si>
  <si>
    <t xml:space="preserve">    6.42</t>
  </si>
  <si>
    <t>199303</t>
  </si>
  <si>
    <t>199304</t>
  </si>
  <si>
    <t>199305</t>
  </si>
  <si>
    <t xml:space="preserve">    2.04</t>
  </si>
  <si>
    <t xml:space="preserve">   -3.42</t>
  </si>
  <si>
    <t>199306</t>
  </si>
  <si>
    <t xml:space="preserve">    2.75</t>
  </si>
  <si>
    <t>199307</t>
  </si>
  <si>
    <t>199308</t>
  </si>
  <si>
    <t>199309</t>
  </si>
  <si>
    <t xml:space="preserve">   -0.31</t>
  </si>
  <si>
    <t>199310</t>
  </si>
  <si>
    <t>199311</t>
  </si>
  <si>
    <t>199312</t>
  </si>
  <si>
    <t xml:space="preserve">    1.65</t>
  </si>
  <si>
    <t>199401</t>
  </si>
  <si>
    <t>199402</t>
  </si>
  <si>
    <t xml:space="preserve">   -2.55</t>
  </si>
  <si>
    <t>199403</t>
  </si>
  <si>
    <t xml:space="preserve">   -4.78</t>
  </si>
  <si>
    <t>199404</t>
  </si>
  <si>
    <t>199405</t>
  </si>
  <si>
    <t>199406</t>
  </si>
  <si>
    <t>199407</t>
  </si>
  <si>
    <t>199408</t>
  </si>
  <si>
    <t>199409</t>
  </si>
  <si>
    <t xml:space="preserve">   -2.31</t>
  </si>
  <si>
    <t>199410</t>
  </si>
  <si>
    <t>199411</t>
  </si>
  <si>
    <t xml:space="preserve">   -4.04</t>
  </si>
  <si>
    <t>199412</t>
  </si>
  <si>
    <t>199501</t>
  </si>
  <si>
    <t xml:space="preserve">   -3.50</t>
  </si>
  <si>
    <t>199502</t>
  </si>
  <si>
    <t xml:space="preserve">    3.63</t>
  </si>
  <si>
    <t>199503</t>
  </si>
  <si>
    <t>199504</t>
  </si>
  <si>
    <t>199505</t>
  </si>
  <si>
    <t xml:space="preserve">    2.90</t>
  </si>
  <si>
    <t xml:space="preserve">    2.29</t>
  </si>
  <si>
    <t>199506</t>
  </si>
  <si>
    <t xml:space="preserve">    3.18</t>
  </si>
  <si>
    <t xml:space="preserve">   -2.54</t>
  </si>
  <si>
    <t>199507</t>
  </si>
  <si>
    <t>199508</t>
  </si>
  <si>
    <t>199509</t>
  </si>
  <si>
    <t xml:space="preserve">   -2.20</t>
  </si>
  <si>
    <t>199510</t>
  </si>
  <si>
    <t xml:space="preserve">   -3.78</t>
  </si>
  <si>
    <t>199511</t>
  </si>
  <si>
    <t>199512</t>
  </si>
  <si>
    <t>199601</t>
  </si>
  <si>
    <t xml:space="preserve">    2.26</t>
  </si>
  <si>
    <t>199602</t>
  </si>
  <si>
    <t>199603</t>
  </si>
  <si>
    <t>199604</t>
  </si>
  <si>
    <t>199605</t>
  </si>
  <si>
    <t>199606</t>
  </si>
  <si>
    <t>199607</t>
  </si>
  <si>
    <t xml:space="preserve">    5.14</t>
  </si>
  <si>
    <t>199608</t>
  </si>
  <si>
    <t xml:space="preserve">    2.44</t>
  </si>
  <si>
    <t>199609</t>
  </si>
  <si>
    <t>199610</t>
  </si>
  <si>
    <t xml:space="preserve">    4.94</t>
  </si>
  <si>
    <t>199611</t>
  </si>
  <si>
    <t xml:space="preserve">    6.25</t>
  </si>
  <si>
    <t>199612</t>
  </si>
  <si>
    <t>199701</t>
  </si>
  <si>
    <t>199702</t>
  </si>
  <si>
    <t xml:space="preserve">   -3.22</t>
  </si>
  <si>
    <t xml:space="preserve">    5.67</t>
  </si>
  <si>
    <t>199703</t>
  </si>
  <si>
    <t xml:space="preserve">   -5.03</t>
  </si>
  <si>
    <t xml:space="preserve">    3.39</t>
  </si>
  <si>
    <t>199704</t>
  </si>
  <si>
    <t xml:space="preserve">   -5.77</t>
  </si>
  <si>
    <t>199705</t>
  </si>
  <si>
    <t xml:space="preserve">    6.74</t>
  </si>
  <si>
    <t>199706</t>
  </si>
  <si>
    <t xml:space="preserve">    4.10</t>
  </si>
  <si>
    <t>199707</t>
  </si>
  <si>
    <t xml:space="preserve">    7.33</t>
  </si>
  <si>
    <t>199708</t>
  </si>
  <si>
    <t xml:space="preserve">   -4.15</t>
  </si>
  <si>
    <t xml:space="preserve">    7.28</t>
  </si>
  <si>
    <t>199709</t>
  </si>
  <si>
    <t>199710</t>
  </si>
  <si>
    <t>199711</t>
  </si>
  <si>
    <t>199712</t>
  </si>
  <si>
    <t>199801</t>
  </si>
  <si>
    <t>199802</t>
  </si>
  <si>
    <t xml:space="preserve">    7.04</t>
  </si>
  <si>
    <t>199803</t>
  </si>
  <si>
    <t>199804</t>
  </si>
  <si>
    <t xml:space="preserve">    0.94</t>
  </si>
  <si>
    <t>199805</t>
  </si>
  <si>
    <t>199806</t>
  </si>
  <si>
    <t>199807</t>
  </si>
  <si>
    <t xml:space="preserve">   -4.91</t>
  </si>
  <si>
    <t>199808</t>
  </si>
  <si>
    <t xml:space="preserve">  -16.08</t>
  </si>
  <si>
    <t xml:space="preserve">   -5.69</t>
  </si>
  <si>
    <t xml:space="preserve">    3.53</t>
  </si>
  <si>
    <t>199809</t>
  </si>
  <si>
    <t>199810</t>
  </si>
  <si>
    <t>199811</t>
  </si>
  <si>
    <t>199812</t>
  </si>
  <si>
    <t xml:space="preserve">    6.16</t>
  </si>
  <si>
    <t>199901</t>
  </si>
  <si>
    <t xml:space="preserve">    3.50</t>
  </si>
  <si>
    <t>199902</t>
  </si>
  <si>
    <t xml:space="preserve">   -6.08</t>
  </si>
  <si>
    <t>199903</t>
  </si>
  <si>
    <t>199904</t>
  </si>
  <si>
    <t>199905</t>
  </si>
  <si>
    <t>199906</t>
  </si>
  <si>
    <t xml:space="preserve">    3.10</t>
  </si>
  <si>
    <t>199907</t>
  </si>
  <si>
    <t>199908</t>
  </si>
  <si>
    <t xml:space="preserve">   -0.94</t>
  </si>
  <si>
    <t>199909</t>
  </si>
  <si>
    <t>199910</t>
  </si>
  <si>
    <t xml:space="preserve">    6.12</t>
  </si>
  <si>
    <t>199911</t>
  </si>
  <si>
    <t xml:space="preserve">    7.21</t>
  </si>
  <si>
    <t>199912</t>
  </si>
  <si>
    <t xml:space="preserve">    7.72</t>
  </si>
  <si>
    <t>200001</t>
  </si>
  <si>
    <t xml:space="preserve">   -4.74</t>
  </si>
  <si>
    <t xml:space="preserve">    5.77</t>
  </si>
  <si>
    <t xml:space="preserve">   -1.88</t>
  </si>
  <si>
    <t>200002</t>
  </si>
  <si>
    <t xml:space="preserve">   21.36</t>
  </si>
  <si>
    <t>200003</t>
  </si>
  <si>
    <t xml:space="preserve">    5.20</t>
  </si>
  <si>
    <t xml:space="preserve">  -17.20</t>
  </si>
  <si>
    <t xml:space="preserve">    8.13</t>
  </si>
  <si>
    <t>200004</t>
  </si>
  <si>
    <t xml:space="preserve">   -6.40</t>
  </si>
  <si>
    <t>200005</t>
  </si>
  <si>
    <t xml:space="preserve">   -6.05</t>
  </si>
  <si>
    <t>200006</t>
  </si>
  <si>
    <t xml:space="preserve">   12.84</t>
  </si>
  <si>
    <t xml:space="preserve">   -8.42</t>
  </si>
  <si>
    <t>200007</t>
  </si>
  <si>
    <t xml:space="preserve">    8.31</t>
  </si>
  <si>
    <t>200008</t>
  </si>
  <si>
    <t>200009</t>
  </si>
  <si>
    <t xml:space="preserve">   -5.45</t>
  </si>
  <si>
    <t xml:space="preserve">    7.17</t>
  </si>
  <si>
    <t>200010</t>
  </si>
  <si>
    <t>200011</t>
  </si>
  <si>
    <t xml:space="preserve">  -10.72</t>
  </si>
  <si>
    <t xml:space="preserve">   12.30</t>
  </si>
  <si>
    <t>200012</t>
  </si>
  <si>
    <t xml:space="preserve">    7.61</t>
  </si>
  <si>
    <t>200101</t>
  </si>
  <si>
    <t>200102</t>
  </si>
  <si>
    <t xml:space="preserve">  -10.05</t>
  </si>
  <si>
    <t>200103</t>
  </si>
  <si>
    <t xml:space="preserve">   -7.26</t>
  </si>
  <si>
    <t>200104</t>
  </si>
  <si>
    <t xml:space="preserve">    7.94</t>
  </si>
  <si>
    <t xml:space="preserve">   -4.67</t>
  </si>
  <si>
    <t>200105</t>
  </si>
  <si>
    <t>200106</t>
  </si>
  <si>
    <t xml:space="preserve">   -1.12</t>
  </si>
  <si>
    <t>200107</t>
  </si>
  <si>
    <t>200108</t>
  </si>
  <si>
    <t>200109</t>
  </si>
  <si>
    <t xml:space="preserve">   -9.25</t>
  </si>
  <si>
    <t xml:space="preserve">   -6.23</t>
  </si>
  <si>
    <t>200110</t>
  </si>
  <si>
    <t xml:space="preserve">    7.48</t>
  </si>
  <si>
    <t xml:space="preserve">   -7.65</t>
  </si>
  <si>
    <t>200111</t>
  </si>
  <si>
    <t>200112</t>
  </si>
  <si>
    <t xml:space="preserve">    4.74</t>
  </si>
  <si>
    <t>200201</t>
  </si>
  <si>
    <t>200202</t>
  </si>
  <si>
    <t>200203</t>
  </si>
  <si>
    <t>200204</t>
  </si>
  <si>
    <t>200205</t>
  </si>
  <si>
    <t>200206</t>
  </si>
  <si>
    <t xml:space="preserve">   -7.21</t>
  </si>
  <si>
    <t xml:space="preserve">    4.29</t>
  </si>
  <si>
    <t>200207</t>
  </si>
  <si>
    <t xml:space="preserve">   -8.18</t>
  </si>
  <si>
    <t xml:space="preserve">   -5.28</t>
  </si>
  <si>
    <t>200208</t>
  </si>
  <si>
    <t xml:space="preserve">    3.28</t>
  </si>
  <si>
    <t>200209</t>
  </si>
  <si>
    <t xml:space="preserve">  -10.35</t>
  </si>
  <si>
    <t>200210</t>
  </si>
  <si>
    <t xml:space="preserve">    7.84</t>
  </si>
  <si>
    <t>200211</t>
  </si>
  <si>
    <t>200212</t>
  </si>
  <si>
    <t xml:space="preserve">   -5.76</t>
  </si>
  <si>
    <t>200301</t>
  </si>
  <si>
    <t>200302</t>
  </si>
  <si>
    <t>200303</t>
  </si>
  <si>
    <t>200304</t>
  </si>
  <si>
    <t xml:space="preserve">    8.22</t>
  </si>
  <si>
    <t xml:space="preserve">    1.14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</si>
  <si>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</si>
  <si>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</si>
  <si>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</si>
  <si>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</si>
  <si>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</si>
  <si>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</si>
  <si>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</si>
  <si>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</si>
  <si>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</si>
  <si>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</si>
  <si>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</si>
  <si>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</si>
  <si>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 xml:space="preserve">   -1.83</t>
  </si>
  <si>
    <t>200405</t>
  </si>
  <si>
    <t>200406</t>
  </si>
  <si>
    <t>200407</t>
  </si>
  <si>
    <t xml:space="preserve">   -3.81</t>
  </si>
  <si>
    <t>200408</t>
  </si>
  <si>
    <t>200409</t>
  </si>
  <si>
    <t>200410</t>
  </si>
  <si>
    <t>200411</t>
  </si>
  <si>
    <t xml:space="preserve">    3.74</t>
  </si>
  <si>
    <t>200412</t>
  </si>
  <si>
    <t>200501</t>
  </si>
  <si>
    <t>200502</t>
  </si>
  <si>
    <t xml:space="preserve">   -0.57</t>
  </si>
  <si>
    <t>200503</t>
  </si>
  <si>
    <t>200504</t>
  </si>
  <si>
    <t>200505</t>
  </si>
  <si>
    <t>200506</t>
  </si>
  <si>
    <t xml:space="preserve">    2.58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</si>
  <si>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</si>
  <si>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</si>
  <si>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</si>
  <si>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</si>
  <si>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</si>
  <si>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</si>
  <si>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</si>
  <si>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</si>
  <si>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</si>
  <si>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</si>
  <si>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</si>
  <si>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</si>
  <si>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</si>
  <si>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</si>
  <si>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</si>
  <si>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</si>
  <si>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 xml:space="preserve">    3.23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</si>
  <si>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</si>
  <si>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</si>
  <si>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</si>
  <si>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</si>
  <si>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</si>
  <si>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</si>
  <si>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</si>
  <si>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</si>
  <si>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</si>
  <si>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</si>
  <si>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 xml:space="preserve">   -1.86</t>
  </si>
  <si>
    <t>200709</t>
  </si>
  <si>
    <t>200710</t>
  </si>
  <si>
    <t>200711</t>
  </si>
  <si>
    <t>200712</t>
  </si>
  <si>
    <t>200801</t>
  </si>
  <si>
    <t xml:space="preserve">   -6.36</t>
  </si>
  <si>
    <t>200802</t>
  </si>
  <si>
    <t>200803</t>
  </si>
  <si>
    <t>200804</t>
  </si>
  <si>
    <t>200805</t>
  </si>
  <si>
    <t>200806</t>
  </si>
  <si>
    <t xml:space="preserve">   -8.44</t>
  </si>
  <si>
    <t xml:space="preserve">   -2.71</t>
  </si>
  <si>
    <t>200807</t>
  </si>
  <si>
    <t xml:space="preserve">    5.42</t>
  </si>
  <si>
    <t>200808</t>
  </si>
  <si>
    <t>200809</t>
  </si>
  <si>
    <t xml:space="preserve">   -9.24</t>
  </si>
  <si>
    <t>200810</t>
  </si>
  <si>
    <t xml:space="preserve">  -17.23</t>
  </si>
  <si>
    <t>200811</t>
  </si>
  <si>
    <t xml:space="preserve">   -7.86</t>
  </si>
  <si>
    <t xml:space="preserve">   -6.31</t>
  </si>
  <si>
    <t>200812</t>
  </si>
  <si>
    <t>200901</t>
  </si>
  <si>
    <t xml:space="preserve">   -8.12</t>
  </si>
  <si>
    <t xml:space="preserve">  -11.29</t>
  </si>
  <si>
    <t>200902</t>
  </si>
  <si>
    <t xml:space="preserve">  -10.10</t>
  </si>
  <si>
    <t>200903</t>
  </si>
  <si>
    <t xml:space="preserve">    8.95</t>
  </si>
  <si>
    <t>200904</t>
  </si>
  <si>
    <t xml:space="preserve">   10.18</t>
  </si>
  <si>
    <t xml:space="preserve">    5.40</t>
  </si>
  <si>
    <t xml:space="preserve">    5.36</t>
  </si>
  <si>
    <t>200905</t>
  </si>
  <si>
    <t>200906</t>
  </si>
  <si>
    <t>200907</t>
  </si>
  <si>
    <t>200908</t>
  </si>
  <si>
    <t xml:space="preserve">    7.63</t>
  </si>
  <si>
    <t>200909</t>
  </si>
  <si>
    <t xml:space="preserve">    4.08</t>
  </si>
  <si>
    <t xml:space="preserve">    2.43</t>
  </si>
  <si>
    <t>200910</t>
  </si>
  <si>
    <t xml:space="preserve">   -4.35</t>
  </si>
  <si>
    <t>200911</t>
  </si>
  <si>
    <t xml:space="preserve">   -2.40</t>
  </si>
  <si>
    <t>200912</t>
  </si>
  <si>
    <t>201001</t>
  </si>
  <si>
    <t>201002</t>
  </si>
  <si>
    <t>201003</t>
  </si>
  <si>
    <t xml:space="preserve">    6.31</t>
  </si>
  <si>
    <t>201004</t>
  </si>
  <si>
    <t xml:space="preserve">    4.87</t>
  </si>
  <si>
    <t>201005</t>
  </si>
  <si>
    <t xml:space="preserve">   -7.89</t>
  </si>
  <si>
    <t>201006</t>
  </si>
  <si>
    <t xml:space="preserve">   -4.70</t>
  </si>
  <si>
    <t>201007</t>
  </si>
  <si>
    <t>201008</t>
  </si>
  <si>
    <t xml:space="preserve">   -3.00</t>
  </si>
  <si>
    <t>201009</t>
  </si>
  <si>
    <t xml:space="preserve">    9.54</t>
  </si>
  <si>
    <t>201010</t>
  </si>
  <si>
    <t>201011</t>
  </si>
  <si>
    <t>201012</t>
  </si>
  <si>
    <t xml:space="preserve">    3.70</t>
  </si>
  <si>
    <t>201101</t>
  </si>
  <si>
    <t xml:space="preserve">    1.99</t>
  </si>
  <si>
    <t>201102</t>
  </si>
  <si>
    <t>201103</t>
  </si>
  <si>
    <t>201104</t>
  </si>
  <si>
    <t>201105</t>
  </si>
  <si>
    <t>201106</t>
  </si>
  <si>
    <t>201107</t>
  </si>
  <si>
    <t xml:space="preserve">   -2.35</t>
  </si>
  <si>
    <t xml:space="preserve">   -1.26</t>
  </si>
  <si>
    <t>201108</t>
  </si>
  <si>
    <t>201109</t>
  </si>
  <si>
    <t xml:space="preserve">   -7.59</t>
  </si>
  <si>
    <t>201110</t>
  </si>
  <si>
    <t xml:space="preserve">   11.35</t>
  </si>
  <si>
    <t>201111</t>
  </si>
  <si>
    <t>201112</t>
  </si>
  <si>
    <t>201201</t>
  </si>
  <si>
    <t>201202</t>
  </si>
  <si>
    <t xml:space="preserve">    4.42</t>
  </si>
  <si>
    <t>201203</t>
  </si>
  <si>
    <t>201204</t>
  </si>
  <si>
    <t>201205</t>
  </si>
  <si>
    <t xml:space="preserve">   -6.19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</si>
  <si>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</si>
  <si>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</si>
  <si>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</si>
  <si>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</si>
  <si>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</si>
  <si>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</si>
  <si>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</si>
  <si>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</si>
  <si>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 xml:space="preserve">    5.57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</si>
  <si>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</si>
  <si>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</si>
  <si>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</si>
  <si>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</si>
  <si>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</si>
  <si>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</si>
  <si>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</si>
  <si>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</si>
  <si>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</si>
  <si>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 xml:space="preserve">   -1.53</t>
  </si>
  <si>
    <t>201311</t>
  </si>
  <si>
    <t>201312</t>
  </si>
  <si>
    <t>201401</t>
  </si>
  <si>
    <t xml:space="preserve">   -3.32</t>
  </si>
  <si>
    <t>201402</t>
  </si>
  <si>
    <t xml:space="preserve">    4.65</t>
  </si>
  <si>
    <t>201403</t>
  </si>
  <si>
    <t>201404</t>
  </si>
  <si>
    <t>201405</t>
  </si>
  <si>
    <t>201406</t>
  </si>
  <si>
    <t>201407</t>
  </si>
  <si>
    <t xml:space="preserve">   -2.04</t>
  </si>
  <si>
    <t xml:space="preserve">   -4.29</t>
  </si>
  <si>
    <t>201408</t>
  </si>
  <si>
    <t>201409</t>
  </si>
  <si>
    <t>201410</t>
  </si>
  <si>
    <t>201411</t>
  </si>
  <si>
    <t>201412</t>
  </si>
  <si>
    <t>201501</t>
  </si>
  <si>
    <t xml:space="preserve">   -3.11</t>
  </si>
  <si>
    <t>201502</t>
  </si>
  <si>
    <t xml:space="preserve">    6.13</t>
  </si>
  <si>
    <t>201503</t>
  </si>
  <si>
    <t>201504</t>
  </si>
  <si>
    <t xml:space="preserve">   -3.06</t>
  </si>
  <si>
    <t>201505</t>
  </si>
  <si>
    <t>201506</t>
  </si>
  <si>
    <t>201507</t>
  </si>
  <si>
    <t>201508</t>
  </si>
  <si>
    <t xml:space="preserve">   -6.04</t>
  </si>
  <si>
    <t>201509</t>
  </si>
  <si>
    <t>201510</t>
  </si>
  <si>
    <t xml:space="preserve">    7.75</t>
  </si>
  <si>
    <t>201511</t>
  </si>
  <si>
    <t>201512</t>
  </si>
  <si>
    <t>201601</t>
  </si>
  <si>
    <t>201602</t>
  </si>
  <si>
    <t>201603</t>
  </si>
  <si>
    <t xml:space="preserve">    6.96</t>
  </si>
  <si>
    <t>201604</t>
  </si>
  <si>
    <t>201605</t>
  </si>
  <si>
    <t>201606</t>
  </si>
  <si>
    <t>201607</t>
  </si>
  <si>
    <t>201608</t>
  </si>
  <si>
    <t>201609</t>
  </si>
  <si>
    <t>201610</t>
  </si>
  <si>
    <t xml:space="preserve">    4.09</t>
  </si>
  <si>
    <t>201611</t>
  </si>
  <si>
    <t xml:space="preserve">    8.21</t>
  </si>
  <si>
    <t>201612</t>
  </si>
  <si>
    <t>201701</t>
  </si>
  <si>
    <t xml:space="preserve">   -2.75</t>
  </si>
  <si>
    <t>201702</t>
  </si>
  <si>
    <t xml:space="preserve">   -2.05</t>
  </si>
  <si>
    <t>201703</t>
  </si>
  <si>
    <t xml:space="preserve">   -3.35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</si>
  <si>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</si>
  <si>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</si>
  <si>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</si>
  <si>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</si>
  <si>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</si>
  <si>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</si>
  <si>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</si>
  <si>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</si>
  <si>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</si>
  <si>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</si>
  <si>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 xml:space="preserve">   -3.13</t>
  </si>
  <si>
    <t xml:space="preserve">   -1.29</t>
  </si>
  <si>
    <t>201802</t>
  </si>
  <si>
    <t>201803</t>
  </si>
  <si>
    <t>201804</t>
  </si>
  <si>
    <t>201805</t>
  </si>
  <si>
    <t xml:space="preserve">    5.25</t>
  </si>
  <si>
    <t>201806</t>
  </si>
  <si>
    <t>201807</t>
  </si>
  <si>
    <t>201808</t>
  </si>
  <si>
    <t>201809</t>
  </si>
  <si>
    <t>201810</t>
  </si>
  <si>
    <t xml:space="preserve">   -7.68</t>
  </si>
  <si>
    <t>201811</t>
  </si>
  <si>
    <t>201812</t>
  </si>
  <si>
    <t xml:space="preserve">   -9.57</t>
  </si>
  <si>
    <t>201901</t>
  </si>
  <si>
    <t xml:space="preserve">    8.40</t>
  </si>
  <si>
    <t>201902</t>
  </si>
  <si>
    <t>201903</t>
  </si>
  <si>
    <t>201904</t>
  </si>
  <si>
    <t>201905</t>
  </si>
  <si>
    <t xml:space="preserve">   -6.94</t>
  </si>
  <si>
    <t>201906</t>
  </si>
  <si>
    <t>201907</t>
  </si>
  <si>
    <t>201908</t>
  </si>
  <si>
    <t>201909</t>
  </si>
  <si>
    <t xml:space="preserve">    6.75</t>
  </si>
  <si>
    <t>201910</t>
  </si>
  <si>
    <t>201911</t>
  </si>
  <si>
    <t>201912</t>
  </si>
  <si>
    <t>202001</t>
  </si>
  <si>
    <t xml:space="preserve">   -6.25</t>
  </si>
  <si>
    <t>202002</t>
  </si>
  <si>
    <t xml:space="preserve">   -8.13</t>
  </si>
  <si>
    <t>202003</t>
  </si>
  <si>
    <t xml:space="preserve">  -13.39</t>
  </si>
  <si>
    <t>202004</t>
  </si>
  <si>
    <t xml:space="preserve">   13.65</t>
  </si>
  <si>
    <t>202005</t>
  </si>
  <si>
    <t>202006</t>
  </si>
  <si>
    <t>202007</t>
  </si>
  <si>
    <t xml:space="preserve">   -2.33</t>
  </si>
  <si>
    <t>202008</t>
  </si>
  <si>
    <t>202009</t>
  </si>
  <si>
    <t>202010</t>
  </si>
  <si>
    <t xml:space="preserve">    4.38</t>
  </si>
  <si>
    <t>202011</t>
  </si>
  <si>
    <t xml:space="preserve">    5.80</t>
  </si>
  <si>
    <t>202012</t>
  </si>
  <si>
    <t xml:space="preserve">    4.63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</si>
  <si>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</si>
  <si>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</si>
  <si>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</si>
  <si>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</si>
  <si>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</si>
  <si>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</si>
  <si>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</si>
  <si>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</si>
  <si>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</si>
  <si>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 xml:space="preserve">    5.08</t>
  </si>
  <si>
    <t>202110</t>
  </si>
  <si>
    <t xml:space="preserve">    6.65</t>
  </si>
  <si>
    <t>202111</t>
  </si>
  <si>
    <t>202112</t>
  </si>
  <si>
    <t>202201</t>
  </si>
  <si>
    <t>202202</t>
  </si>
  <si>
    <t>202203</t>
  </si>
  <si>
    <t>202204</t>
  </si>
  <si>
    <t xml:space="preserve">   -9.46</t>
  </si>
  <si>
    <t>202205</t>
  </si>
  <si>
    <t>202206</t>
  </si>
  <si>
    <t>202207</t>
  </si>
  <si>
    <t xml:space="preserve">    9.57</t>
  </si>
  <si>
    <t>202208</t>
  </si>
  <si>
    <t xml:space="preserve">   -3.77</t>
  </si>
  <si>
    <t>202209</t>
  </si>
  <si>
    <t>202210</t>
  </si>
  <si>
    <t xml:space="preserve">    7.83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</si>
  <si>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</si>
  <si>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</si>
  <si>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</si>
  <si>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</si>
  <si>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</si>
  <si>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</si>
  <si>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</si>
  <si>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</si>
  <si>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</si>
  <si>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 xml:space="preserve">    3.21</t>
  </si>
  <si>
    <t>202308</t>
  </si>
  <si>
    <t>202309</t>
  </si>
  <si>
    <t xml:space="preserve">   -5.24</t>
  </si>
  <si>
    <t>202310</t>
  </si>
  <si>
    <t>202311</t>
  </si>
  <si>
    <t xml:space="preserve">    8.84</t>
  </si>
  <si>
    <t>202312</t>
  </si>
  <si>
    <t>202401</t>
  </si>
  <si>
    <t>202402</t>
  </si>
  <si>
    <t>202403</t>
  </si>
  <si>
    <t>202404</t>
  </si>
  <si>
    <t xml:space="preserve"> Annual Factors: January-December </t>
  </si>
  <si>
    <t xml:space="preserve">  1927</t>
  </si>
  <si>
    <t xml:space="preserve">   29.47</t>
  </si>
  <si>
    <t xml:space="preserve">  1928</t>
  </si>
  <si>
    <t xml:space="preserve">   35.39</t>
  </si>
  <si>
    <t xml:space="preserve">   -6.17</t>
  </si>
  <si>
    <t xml:space="preserve">  1929</t>
  </si>
  <si>
    <t xml:space="preserve">  -19.54</t>
  </si>
  <si>
    <t xml:space="preserve">  -30.70</t>
  </si>
  <si>
    <t xml:space="preserve">   11.67</t>
  </si>
  <si>
    <t xml:space="preserve">  1930</t>
  </si>
  <si>
    <t xml:space="preserve">  -31.23</t>
  </si>
  <si>
    <t xml:space="preserve">   -5.17</t>
  </si>
  <si>
    <t xml:space="preserve">  -11.54</t>
  </si>
  <si>
    <t xml:space="preserve">  1931</t>
  </si>
  <si>
    <t xml:space="preserve">  -45.11</t>
  </si>
  <si>
    <t xml:space="preserve">  -13.95</t>
  </si>
  <si>
    <t xml:space="preserve">  1932</t>
  </si>
  <si>
    <t xml:space="preserve">   -9.39</t>
  </si>
  <si>
    <t xml:space="preserve">   11.11</t>
  </si>
  <si>
    <t xml:space="preserve">  1933</t>
  </si>
  <si>
    <t xml:space="preserve">   57.05</t>
  </si>
  <si>
    <t xml:space="preserve">   45.45</t>
  </si>
  <si>
    <t xml:space="preserve">   32.39</t>
  </si>
  <si>
    <t xml:space="preserve">  1934</t>
  </si>
  <si>
    <t xml:space="preserve">   25.15</t>
  </si>
  <si>
    <t xml:space="preserve">  -27.67</t>
  </si>
  <si>
    <t xml:space="preserve">  1935</t>
  </si>
  <si>
    <t xml:space="preserve">   44.96</t>
  </si>
  <si>
    <t xml:space="preserve">   10.60</t>
  </si>
  <si>
    <t xml:space="preserve">   10.23</t>
  </si>
  <si>
    <t xml:space="preserve">  1936</t>
  </si>
  <si>
    <t xml:space="preserve">   32.07</t>
  </si>
  <si>
    <t xml:space="preserve">   17.60</t>
  </si>
  <si>
    <t xml:space="preserve">   34.55</t>
  </si>
  <si>
    <t xml:space="preserve">  1937</t>
  </si>
  <si>
    <t xml:space="preserve">  -34.96</t>
  </si>
  <si>
    <t xml:space="preserve">  -14.14</t>
  </si>
  <si>
    <t xml:space="preserve">   -4.09</t>
  </si>
  <si>
    <t xml:space="preserve">  1938</t>
  </si>
  <si>
    <t xml:space="preserve">   28.48</t>
  </si>
  <si>
    <t xml:space="preserve">    9.28</t>
  </si>
  <si>
    <t xml:space="preserve">  -12.02</t>
  </si>
  <si>
    <t xml:space="preserve">  1939</t>
  </si>
  <si>
    <t xml:space="preserve">    5.86</t>
  </si>
  <si>
    <t xml:space="preserve">  -19.23</t>
  </si>
  <si>
    <t xml:space="preserve">  1940</t>
  </si>
  <si>
    <t xml:space="preserve">   -7.14</t>
  </si>
  <si>
    <t xml:space="preserve">  1941</t>
  </si>
  <si>
    <t xml:space="preserve">  -10.53</t>
  </si>
  <si>
    <t xml:space="preserve">   11.13</t>
  </si>
  <si>
    <t xml:space="preserve">  1942</t>
  </si>
  <si>
    <t xml:space="preserve">   16.20</t>
  </si>
  <si>
    <t xml:space="preserve">   19.82</t>
  </si>
  <si>
    <t xml:space="preserve">  1943</t>
  </si>
  <si>
    <t xml:space="preserve">   27.96</t>
  </si>
  <si>
    <t xml:space="preserve">   33.18</t>
  </si>
  <si>
    <t xml:space="preserve">   38.71</t>
  </si>
  <si>
    <t xml:space="preserve">  1944</t>
  </si>
  <si>
    <t xml:space="preserve">   20.97</t>
  </si>
  <si>
    <t xml:space="preserve">   17.90</t>
  </si>
  <si>
    <t xml:space="preserve">   15.92</t>
  </si>
  <si>
    <t xml:space="preserve">  1945</t>
  </si>
  <si>
    <t xml:space="preserve">   38.38</t>
  </si>
  <si>
    <t xml:space="preserve">   25.38</t>
  </si>
  <si>
    <t xml:space="preserve">   10.80</t>
  </si>
  <si>
    <t xml:space="preserve">  1946</t>
  </si>
  <si>
    <t xml:space="preserve">   -6.73</t>
  </si>
  <si>
    <t xml:space="preserve">  1947</t>
  </si>
  <si>
    <t xml:space="preserve">   -6.99</t>
  </si>
  <si>
    <t xml:space="preserve">    9.87</t>
  </si>
  <si>
    <t xml:space="preserve">  1948</t>
  </si>
  <si>
    <t xml:space="preserve">   -9.11</t>
  </si>
  <si>
    <t xml:space="preserve">  1949</t>
  </si>
  <si>
    <t xml:space="preserve">   19.12</t>
  </si>
  <si>
    <t xml:space="preserve">   -4.25</t>
  </si>
  <si>
    <t xml:space="preserve">  1950</t>
  </si>
  <si>
    <t xml:space="preserve">   28.82</t>
  </si>
  <si>
    <t xml:space="preserve">   27.02</t>
  </si>
  <si>
    <t xml:space="preserve">  1951</t>
  </si>
  <si>
    <t xml:space="preserve">   19.22</t>
  </si>
  <si>
    <t xml:space="preserve">   -5.67</t>
  </si>
  <si>
    <t xml:space="preserve">  1952</t>
  </si>
  <si>
    <t xml:space="preserve">   11.80</t>
  </si>
  <si>
    <t xml:space="preserve">   -6.76</t>
  </si>
  <si>
    <t xml:space="preserve">  1953</t>
  </si>
  <si>
    <t xml:space="preserve">   -7.75</t>
  </si>
  <si>
    <t xml:space="preserve">  1954</t>
  </si>
  <si>
    <t xml:space="preserve">   49.35</t>
  </si>
  <si>
    <t xml:space="preserve">   -2.14</t>
  </si>
  <si>
    <t xml:space="preserve">   26.05</t>
  </si>
  <si>
    <t xml:space="preserve">  1955</t>
  </si>
  <si>
    <t xml:space="preserve">   23.75</t>
  </si>
  <si>
    <t xml:space="preserve">    4.82</t>
  </si>
  <si>
    <t xml:space="preserve">  1956</t>
  </si>
  <si>
    <t xml:space="preserve">    5.90</t>
  </si>
  <si>
    <t xml:space="preserve">  1957</t>
  </si>
  <si>
    <t xml:space="preserve">  -13.16</t>
  </si>
  <si>
    <t xml:space="preserve">   -6.11</t>
  </si>
  <si>
    <t xml:space="preserve">  1958</t>
  </si>
  <si>
    <t xml:space="preserve">   43.45</t>
  </si>
  <si>
    <t xml:space="preserve">   14.50</t>
  </si>
  <si>
    <t xml:space="preserve">   13.48</t>
  </si>
  <si>
    <t xml:space="preserve">  1959</t>
  </si>
  <si>
    <t xml:space="preserve">    9.76</t>
  </si>
  <si>
    <t xml:space="preserve">  1960</t>
  </si>
  <si>
    <t xml:space="preserve">   -4.62</t>
  </si>
  <si>
    <t xml:space="preserve">  1961</t>
  </si>
  <si>
    <t xml:space="preserve">   24.81</t>
  </si>
  <si>
    <t xml:space="preserve">  1962</t>
  </si>
  <si>
    <t xml:space="preserve">   -8.29</t>
  </si>
  <si>
    <t xml:space="preserve">    8.92</t>
  </si>
  <si>
    <t xml:space="preserve">  1963</t>
  </si>
  <si>
    <t xml:space="preserve">   17.84</t>
  </si>
  <si>
    <t xml:space="preserve">   -6.18</t>
  </si>
  <si>
    <t xml:space="preserve">   15.69</t>
  </si>
  <si>
    <t xml:space="preserve">  1964</t>
  </si>
  <si>
    <t xml:space="preserve">   12.54</t>
  </si>
  <si>
    <t xml:space="preserve">    9.72</t>
  </si>
  <si>
    <t xml:space="preserve">  1965</t>
  </si>
  <si>
    <t xml:space="preserve">   10.52</t>
  </si>
  <si>
    <t xml:space="preserve">   22.08</t>
  </si>
  <si>
    <t xml:space="preserve">    7.11</t>
  </si>
  <si>
    <t xml:space="preserve">  1966</t>
  </si>
  <si>
    <t xml:space="preserve">  -13.51</t>
  </si>
  <si>
    <t xml:space="preserve">  1967</t>
  </si>
  <si>
    <t xml:space="preserve">   24.49</t>
  </si>
  <si>
    <t xml:space="preserve">   50.49</t>
  </si>
  <si>
    <t xml:space="preserve">  1968</t>
  </si>
  <si>
    <t xml:space="preserve">    8.79</t>
  </si>
  <si>
    <t xml:space="preserve">   24.18</t>
  </si>
  <si>
    <t xml:space="preserve">   18.56</t>
  </si>
  <si>
    <t xml:space="preserve">  1969</t>
  </si>
  <si>
    <t xml:space="preserve">  -17.54</t>
  </si>
  <si>
    <t xml:space="preserve">  -13.99</t>
  </si>
  <si>
    <t xml:space="preserve">  1970</t>
  </si>
  <si>
    <t xml:space="preserve">   -6.49</t>
  </si>
  <si>
    <t xml:space="preserve">  -11.87</t>
  </si>
  <si>
    <t xml:space="preserve">   21.52</t>
  </si>
  <si>
    <t xml:space="preserve">    6.52</t>
  </si>
  <si>
    <t xml:space="preserve">  1971</t>
  </si>
  <si>
    <t xml:space="preserve">   11.78</t>
  </si>
  <si>
    <t xml:space="preserve">    5.98</t>
  </si>
  <si>
    <t xml:space="preserve">  -11.30</t>
  </si>
  <si>
    <t xml:space="preserve">  1972</t>
  </si>
  <si>
    <t xml:space="preserve">   13.05</t>
  </si>
  <si>
    <t xml:space="preserve">  -12.16</t>
  </si>
  <si>
    <t xml:space="preserve">  1973</t>
  </si>
  <si>
    <t xml:space="preserve">  -26.18</t>
  </si>
  <si>
    <t xml:space="preserve">  -23.51</t>
  </si>
  <si>
    <t xml:space="preserve">   17.47</t>
  </si>
  <si>
    <t xml:space="preserve">  1974</t>
  </si>
  <si>
    <t xml:space="preserve">  -35.75</t>
  </si>
  <si>
    <t xml:space="preserve">    9.96</t>
  </si>
  <si>
    <t xml:space="preserve">    8.00</t>
  </si>
  <si>
    <t xml:space="preserve">  1975</t>
  </si>
  <si>
    <t xml:space="preserve">   32.44</t>
  </si>
  <si>
    <t xml:space="preserve">   15.41</t>
  </si>
  <si>
    <t xml:space="preserve">    9.14</t>
  </si>
  <si>
    <t xml:space="preserve">  1976</t>
  </si>
  <si>
    <t xml:space="preserve">   21.91</t>
  </si>
  <si>
    <t xml:space="preserve">   14.67</t>
  </si>
  <si>
    <t xml:space="preserve">   24.38</t>
  </si>
  <si>
    <t xml:space="preserve">  1977</t>
  </si>
  <si>
    <t xml:space="preserve">   -8.26</t>
  </si>
  <si>
    <t xml:space="preserve">   22.62</t>
  </si>
  <si>
    <t xml:space="preserve">    7.46</t>
  </si>
  <si>
    <t xml:space="preserve">  1978</t>
  </si>
  <si>
    <t xml:space="preserve">   14.42</t>
  </si>
  <si>
    <t xml:space="preserve">    7.18</t>
  </si>
  <si>
    <t xml:space="preserve">  1979</t>
  </si>
  <si>
    <t xml:space="preserve">   13.09</t>
  </si>
  <si>
    <t xml:space="preserve">   21.27</t>
  </si>
  <si>
    <t xml:space="preserve">   10.38</t>
  </si>
  <si>
    <t xml:space="preserve">  1980</t>
  </si>
  <si>
    <t xml:space="preserve">   22.13</t>
  </si>
  <si>
    <t xml:space="preserve">  -24.61</t>
  </si>
  <si>
    <t xml:space="preserve">   11.24</t>
  </si>
  <si>
    <t xml:space="preserve">  1981</t>
  </si>
  <si>
    <t xml:space="preserve">  -18.13</t>
  </si>
  <si>
    <t xml:space="preserve">   25.04</t>
  </si>
  <si>
    <t xml:space="preserve">   14.71</t>
  </si>
  <si>
    <t xml:space="preserve">  1982</t>
  </si>
  <si>
    <t xml:space="preserve">   10.66</t>
  </si>
  <si>
    <t xml:space="preserve">    8.68</t>
  </si>
  <si>
    <t xml:space="preserve">   13.29</t>
  </si>
  <si>
    <t xml:space="preserve">   10.54</t>
  </si>
  <si>
    <t xml:space="preserve">  1983</t>
  </si>
  <si>
    <t xml:space="preserve">   13.75</t>
  </si>
  <si>
    <t xml:space="preserve">   14.00</t>
  </si>
  <si>
    <t xml:space="preserve">   20.52</t>
  </si>
  <si>
    <t xml:space="preserve">  1984</t>
  </si>
  <si>
    <t xml:space="preserve">   -8.22</t>
  </si>
  <si>
    <t xml:space="preserve">   19.13</t>
  </si>
  <si>
    <t xml:space="preserve">    9.85</t>
  </si>
  <si>
    <t xml:space="preserve">  1985</t>
  </si>
  <si>
    <t xml:space="preserve">   24.91</t>
  </si>
  <si>
    <t xml:space="preserve">  1986</t>
  </si>
  <si>
    <t xml:space="preserve">   10.12</t>
  </si>
  <si>
    <t xml:space="preserve">   -9.55</t>
  </si>
  <si>
    <t xml:space="preserve">    9.34</t>
  </si>
  <si>
    <t xml:space="preserve">  1987</t>
  </si>
  <si>
    <t xml:space="preserve">  -10.95</t>
  </si>
  <si>
    <t xml:space="preserve">    5.47</t>
  </si>
  <si>
    <t xml:space="preserve">  1988</t>
  </si>
  <si>
    <t xml:space="preserve">   11.55</t>
  </si>
  <si>
    <t xml:space="preserve">    5.78</t>
  </si>
  <si>
    <t xml:space="preserve">   14.99</t>
  </si>
  <si>
    <t xml:space="preserve">  1989</t>
  </si>
  <si>
    <t xml:space="preserve">   20.49</t>
  </si>
  <si>
    <t xml:space="preserve">  -12.86</t>
  </si>
  <si>
    <t xml:space="preserve">    8.37</t>
  </si>
  <si>
    <t xml:space="preserve">  1990</t>
  </si>
  <si>
    <t xml:space="preserve">  -10.03</t>
  </si>
  <si>
    <t xml:space="preserve">    7.81</t>
  </si>
  <si>
    <t xml:space="preserve">  1991</t>
  </si>
  <si>
    <t xml:space="preserve">   29.18</t>
  </si>
  <si>
    <t xml:space="preserve">   16.08</t>
  </si>
  <si>
    <t xml:space="preserve">  -14.72</t>
  </si>
  <si>
    <t xml:space="preserve">    5.60</t>
  </si>
  <si>
    <t xml:space="preserve">  1992</t>
  </si>
  <si>
    <t xml:space="preserve">    7.74</t>
  </si>
  <si>
    <t xml:space="preserve">  1993</t>
  </si>
  <si>
    <t xml:space="preserve">    6.37</t>
  </si>
  <si>
    <t xml:space="preserve">   16.96</t>
  </si>
  <si>
    <t xml:space="preserve">  1994</t>
  </si>
  <si>
    <t xml:space="preserve">    3.90</t>
  </si>
  <si>
    <t xml:space="preserve">  1995</t>
  </si>
  <si>
    <t xml:space="preserve">   31.22</t>
  </si>
  <si>
    <t xml:space="preserve">   -9.75</t>
  </si>
  <si>
    <t xml:space="preserve">    5.97</t>
  </si>
  <si>
    <t xml:space="preserve">  1996</t>
  </si>
  <si>
    <t xml:space="preserve">   15.96</t>
  </si>
  <si>
    <t xml:space="preserve">    8.67</t>
  </si>
  <si>
    <t xml:space="preserve">  1997</t>
  </si>
  <si>
    <t xml:space="preserve">   25.96</t>
  </si>
  <si>
    <t xml:space="preserve">   19.00</t>
  </si>
  <si>
    <t xml:space="preserve">  1998</t>
  </si>
  <si>
    <t xml:space="preserve">   19.46</t>
  </si>
  <si>
    <t xml:space="preserve">  -25.27</t>
  </si>
  <si>
    <t xml:space="preserve">  -10.43</t>
  </si>
  <si>
    <t xml:space="preserve">  1999</t>
  </si>
  <si>
    <t xml:space="preserve">   20.57</t>
  </si>
  <si>
    <t xml:space="preserve">   15.35</t>
  </si>
  <si>
    <t xml:space="preserve">  -31.66</t>
  </si>
  <si>
    <t xml:space="preserve">  2000</t>
  </si>
  <si>
    <t xml:space="preserve">  -17.60</t>
  </si>
  <si>
    <t xml:space="preserve">   44.98</t>
  </si>
  <si>
    <t xml:space="preserve">    5.89</t>
  </si>
  <si>
    <t xml:space="preserve">  2001</t>
  </si>
  <si>
    <t xml:space="preserve">  -15.21</t>
  </si>
  <si>
    <t xml:space="preserve">   18.16</t>
  </si>
  <si>
    <t xml:space="preserve">   18.52</t>
  </si>
  <si>
    <t xml:space="preserve">  2002</t>
  </si>
  <si>
    <t xml:space="preserve">  -22.76</t>
  </si>
  <si>
    <t xml:space="preserve">    8.10</t>
  </si>
  <si>
    <t xml:space="preserve">  2003</t>
  </si>
  <si>
    <t xml:space="preserve">   30.75</t>
  </si>
  <si>
    <t xml:space="preserve">   26.54</t>
  </si>
  <si>
    <t xml:space="preserve">    4.61</t>
  </si>
  <si>
    <t xml:space="preserve">  2004</t>
  </si>
  <si>
    <t xml:space="preserve">   10.72</t>
  </si>
  <si>
    <t xml:space="preserve">  2005</t>
  </si>
  <si>
    <t xml:space="preserve">    9.41</t>
  </si>
  <si>
    <t xml:space="preserve">  2006</t>
  </si>
  <si>
    <t xml:space="preserve">   11.93</t>
  </si>
  <si>
    <t xml:space="preserve">  2007</t>
  </si>
  <si>
    <t xml:space="preserve">  -17.18</t>
  </si>
  <si>
    <t xml:space="preserve">  2008</t>
  </si>
  <si>
    <t xml:space="preserve">  -38.34</t>
  </si>
  <si>
    <t xml:space="preserve">  2009</t>
  </si>
  <si>
    <t xml:space="preserve">   28.26</t>
  </si>
  <si>
    <t xml:space="preserve">    9.18</t>
  </si>
  <si>
    <t xml:space="preserve">   -9.65</t>
  </si>
  <si>
    <t xml:space="preserve">  2010</t>
  </si>
  <si>
    <t xml:space="preserve">   17.37</t>
  </si>
  <si>
    <t xml:space="preserve">   14.15</t>
  </si>
  <si>
    <t xml:space="preserve">  2011</t>
  </si>
  <si>
    <t xml:space="preserve">   -5.73</t>
  </si>
  <si>
    <t xml:space="preserve">   -8.41</t>
  </si>
  <si>
    <t xml:space="preserve">  2012</t>
  </si>
  <si>
    <t xml:space="preserve">   16.27</t>
  </si>
  <si>
    <t xml:space="preserve">    9.99</t>
  </si>
  <si>
    <t xml:space="preserve">  2013</t>
  </si>
  <si>
    <t xml:space="preserve">   35.20</t>
  </si>
  <si>
    <t xml:space="preserve">    7.73</t>
  </si>
  <si>
    <t xml:space="preserve">  2014</t>
  </si>
  <si>
    <t xml:space="preserve">   11.71</t>
  </si>
  <si>
    <t xml:space="preserve">   -7.80</t>
  </si>
  <si>
    <t xml:space="preserve">  2015</t>
  </si>
  <si>
    <t xml:space="preserve">  2016</t>
  </si>
  <si>
    <t xml:space="preserve">   13.30</t>
  </si>
  <si>
    <t xml:space="preserve">   22.71</t>
  </si>
  <si>
    <t xml:space="preserve">  2017</t>
  </si>
  <si>
    <t xml:space="preserve">   21.51</t>
  </si>
  <si>
    <t xml:space="preserve">  -13.57</t>
  </si>
  <si>
    <t xml:space="preserve">  2018</t>
  </si>
  <si>
    <t xml:space="preserve">   -9.67</t>
  </si>
  <si>
    <t xml:space="preserve">  2019</t>
  </si>
  <si>
    <t xml:space="preserve">   28.28</t>
  </si>
  <si>
    <t xml:space="preserve">   -6.14</t>
  </si>
  <si>
    <t xml:space="preserve">  -10.46</t>
  </si>
  <si>
    <t xml:space="preserve">  2020</t>
  </si>
  <si>
    <t xml:space="preserve">   23.66</t>
  </si>
  <si>
    <t xml:space="preserve">   13.18</t>
  </si>
  <si>
    <t xml:space="preserve">  -46.67</t>
  </si>
  <si>
    <t xml:space="preserve">  2021</t>
  </si>
  <si>
    <t xml:space="preserve">   23.56</t>
  </si>
  <si>
    <t xml:space="preserve">   25.49</t>
  </si>
  <si>
    <t xml:space="preserve">  2022</t>
  </si>
  <si>
    <t xml:space="preserve">  -21.60</t>
  </si>
  <si>
    <t xml:space="preserve">   25.81</t>
  </si>
  <si>
    <t xml:space="preserve">  2023</t>
  </si>
  <si>
    <t xml:space="preserve">   21.70</t>
  </si>
  <si>
    <t xml:space="preserve">  -13.60</t>
  </si>
  <si>
    <t xml:space="preserve">    4.95</t>
  </si>
  <si>
    <t>Copyright 2024 Kenneth R. French</t>
  </si>
  <si>
    <t>Column6</t>
  </si>
  <si>
    <t>Fecha</t>
  </si>
  <si>
    <t>Bj MSFT</t>
  </si>
  <si>
    <t>Bj VF</t>
  </si>
  <si>
    <t>Date</t>
  </si>
  <si>
    <t>Price</t>
  </si>
  <si>
    <t>389.33</t>
  </si>
  <si>
    <t>420.72</t>
  </si>
  <si>
    <t>413.64</t>
  </si>
  <si>
    <t>397.58</t>
  </si>
  <si>
    <t>376.04</t>
  </si>
  <si>
    <t>378.91</t>
  </si>
  <si>
    <t>338.11</t>
  </si>
  <si>
    <t>315.75</t>
  </si>
  <si>
    <t>327.76</t>
  </si>
  <si>
    <t>335.92</t>
  </si>
  <si>
    <t>340.54</t>
  </si>
  <si>
    <t>328.39</t>
  </si>
  <si>
    <t>307.26</t>
  </si>
  <si>
    <t>288.30</t>
  </si>
  <si>
    <t>249.42</t>
  </si>
  <si>
    <t>247.81</t>
  </si>
  <si>
    <t>239.82</t>
  </si>
  <si>
    <t>255.14</t>
  </si>
  <si>
    <t>232.13</t>
  </si>
  <si>
    <t>232.90</t>
  </si>
  <si>
    <t>261.47</t>
  </si>
  <si>
    <t>280.74</t>
  </si>
  <si>
    <t>256.83</t>
  </si>
  <si>
    <t>271.87</t>
  </si>
  <si>
    <t>277.52</t>
  </si>
  <si>
    <t>308.31</t>
  </si>
  <si>
    <t>298.79</t>
  </si>
  <si>
    <t>310.98</t>
  </si>
  <si>
    <t>336.32</t>
  </si>
  <si>
    <t>330.59</t>
  </si>
  <si>
    <t>331.62</t>
  </si>
  <si>
    <t>281.92</t>
  </si>
  <si>
    <t>301.88</t>
  </si>
  <si>
    <t>284.91</t>
  </si>
  <si>
    <t>270.90</t>
  </si>
  <si>
    <t>249.68</t>
  </si>
  <si>
    <t>252.18</t>
  </si>
  <si>
    <t>235.77</t>
  </si>
  <si>
    <t>232.38</t>
  </si>
  <si>
    <t>231.96</t>
  </si>
  <si>
    <t>222.42</t>
  </si>
  <si>
    <t>214.07</t>
  </si>
  <si>
    <t>202.47</t>
  </si>
  <si>
    <t>210.33</t>
  </si>
  <si>
    <t>225.53</t>
  </si>
  <si>
    <t>205.01</t>
  </si>
  <si>
    <t>203.51</t>
  </si>
  <si>
    <t>183.25</t>
  </si>
  <si>
    <t>179.21</t>
  </si>
  <si>
    <t>157.71</t>
  </si>
  <si>
    <t>162.01</t>
  </si>
  <si>
    <t>170.23</t>
  </si>
  <si>
    <t>157.70</t>
  </si>
  <si>
    <t>151.38</t>
  </si>
  <si>
    <t>143.37</t>
  </si>
  <si>
    <t>139.03</t>
  </si>
  <si>
    <t>137.86</t>
  </si>
  <si>
    <t>136.27</t>
  </si>
  <si>
    <t>133.96</t>
  </si>
  <si>
    <t>123.68</t>
  </si>
  <si>
    <t>12.46</t>
  </si>
  <si>
    <t>15.34</t>
  </si>
  <si>
    <t>16.34</t>
  </si>
  <si>
    <t>16.46</t>
  </si>
  <si>
    <t>18.80</t>
  </si>
  <si>
    <t>16.73</t>
  </si>
  <si>
    <t>14.73</t>
  </si>
  <si>
    <t>17.67</t>
  </si>
  <si>
    <t>19.76</t>
  </si>
  <si>
    <t>19.81</t>
  </si>
  <si>
    <t>19.09</t>
  </si>
  <si>
    <t>17.22</t>
  </si>
  <si>
    <t>23.51</t>
  </si>
  <si>
    <t>22.91</t>
  </si>
  <si>
    <t>24.82</t>
  </si>
  <si>
    <t>30.94</t>
  </si>
  <si>
    <t>27.61</t>
  </si>
  <si>
    <t>32.82</t>
  </si>
  <si>
    <t>28.25</t>
  </si>
  <si>
    <t>29.91</t>
  </si>
  <si>
    <t>41.45</t>
  </si>
  <si>
    <t>44.68</t>
  </si>
  <si>
    <t>44.17</t>
  </si>
  <si>
    <t>50.46</t>
  </si>
  <si>
    <t>52.00</t>
  </si>
  <si>
    <t>56.86</t>
  </si>
  <si>
    <t>58.02</t>
  </si>
  <si>
    <t>65.21</t>
  </si>
  <si>
    <t>73.22</t>
  </si>
  <si>
    <t>71.73</t>
  </si>
  <si>
    <t>72.88</t>
  </si>
  <si>
    <t>66.99</t>
  </si>
  <si>
    <t>76.47</t>
  </si>
  <si>
    <t>80.20</t>
  </si>
  <si>
    <t>82.04</t>
  </si>
  <si>
    <t>79.72</t>
  </si>
  <si>
    <t>87.66</t>
  </si>
  <si>
    <t>79.92</t>
  </si>
  <si>
    <t>79.13</t>
  </si>
  <si>
    <t>76.87</t>
  </si>
  <si>
    <t>85.41</t>
  </si>
  <si>
    <t>83.40</t>
  </si>
  <si>
    <t>67.20</t>
  </si>
  <si>
    <t>70.25</t>
  </si>
  <si>
    <t>65.75</t>
  </si>
  <si>
    <t>60.36</t>
  </si>
  <si>
    <t>60.94</t>
  </si>
  <si>
    <t>56.10</t>
  </si>
  <si>
    <t>58.10</t>
  </si>
  <si>
    <t>54.08</t>
  </si>
  <si>
    <t>72.00</t>
  </si>
  <si>
    <t>82.97</t>
  </si>
  <si>
    <t>99.66</t>
  </si>
  <si>
    <t>88.54</t>
  </si>
  <si>
    <t>82.29</t>
  </si>
  <si>
    <t>88.99</t>
  </si>
  <si>
    <t>81.95</t>
  </si>
  <si>
    <t>87.39</t>
  </si>
  <si>
    <t>87.35</t>
  </si>
  <si>
    <t>81.88</t>
  </si>
  <si>
    <t>Price MSFT</t>
  </si>
  <si>
    <t>Price VF</t>
  </si>
  <si>
    <t>r MSFT</t>
  </si>
  <si>
    <t>r VF</t>
  </si>
  <si>
    <t>Mkt</t>
  </si>
  <si>
    <t>rm</t>
  </si>
  <si>
    <t>Erj MSFT</t>
  </si>
  <si>
    <t>rf2</t>
  </si>
  <si>
    <t>Erj VF</t>
  </si>
  <si>
    <t>zj MSFT</t>
  </si>
  <si>
    <t>zj VF</t>
  </si>
  <si>
    <t>zm</t>
  </si>
  <si>
    <t>rj MSFT</t>
  </si>
  <si>
    <t>rj 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</si>
</sst>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2" borderId="3" xfId="0" applyNumberFormat="1" applyFont="1" applyFill="1" applyBorder="1"/>
    <xf numFmtId="0" fontId="0" fillId="2" borderId="4" xfId="0" applyNumberFormat="1" applyFont="1" applyFill="1" applyBorder="1"/>
    <xf numFmtId="0" fontId="2" fillId="2" borderId="3" xfId="0" applyNumberFormat="1" applyFont="1" applyFill="1" applyBorder="1"/>
    <xf numFmtId="14" fontId="0" fillId="0" borderId="0" xfId="0" applyNumberFormat="1"/>
    <xf numFmtId="0" fontId="0" fillId="0" borderId="3" xfId="0" applyNumberFormat="1" applyFont="1" applyBorder="1"/>
    <xf numFmtId="0" fontId="0" fillId="2" borderId="0" xfId="0" applyNumberFormat="1" applyFont="1" applyFill="1" applyBorder="1"/>
    <xf numFmtId="0" fontId="0" fillId="3" borderId="0" xfId="0" applyNumberFormat="1" applyFill="1"/>
    <xf numFmtId="0" fontId="2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34"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/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266700</xdr:colOff>
      <xdr:row>6</xdr:row>
      <xdr:rowOff>1</xdr:rowOff>
    </xdr:from>
    <xdr:to>
      <xdr:col>29</xdr:col>
      <xdr:colOff>103636</xdr:colOff>
      <xdr:row>12</xdr:row>
      <xdr:rowOff>189897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40B0C6-12E0-9AAA-84C4-8AE3F75F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1143001"/>
          <a:ext cx="5932936" cy="13328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B48C75B-3D52-44C4-A12B-A0FD400361D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DC5BCE5-02CB-4B37-A834-88D15DAFC15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i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FF4CF4A2-5717-465F-BEFC-4DF14163BA3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ric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E16980E-42EC-4217-923B-31764BB67FC5}" autoFormatId="16" applyNumberFormats="0" applyBorderFormats="0" applyFontFormats="0" applyPatternFormats="0" applyAlignmentFormats="0" applyWidthHeightFormats="0">
  <queryTableRefresh nextId="3">
    <queryTableFields count="1">
      <queryTableField id="2" name="Price" tableColumnId="2"/>
    </queryTableFields>
    <queryTableDeletedFields count="1">
      <deletedField name="Dat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8B8BA75A-AC70-4A17-AEF2-196503E1258F}" autoFormatId="16" applyNumberFormats="0" applyBorderFormats="0" applyFontFormats="0" applyPatternFormats="0" applyAlignmentFormats="0" applyWidthHeightFormats="0">
  <queryTableRefresh nextId="12" unboundColumnsRight="8">
    <queryTableFields count="9">
      <queryTableField id="2" name="Price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B1EE1-79E8-4601-B43C-D9FC94EF13AA}" name="F_F_Research_Data_Factors" displayName="F_F_Research_Data_Factors" ref="A1:F1278" tableType="queryTable" totalsRowShown="0">
  <autoFilter ref="A1:F1278" xr:uid="{8C0B1EE1-79E8-4601-B43C-D9FC94EF13AA}"/>
  <tableColumns count="6">
    <tableColumn id="1" xr3:uid="{4C367F9C-433F-44E5-9BCD-256E85BD1C71}" uniqueName="1" name="Column1" queryTableFieldId="1" dataDxfId="33"/>
    <tableColumn id="2" xr3:uid="{8443F537-9B88-49FC-9CF8-1C63F0F0C33E}" uniqueName="2" name="Column2" queryTableFieldId="2" dataDxfId="32"/>
    <tableColumn id="3" xr3:uid="{A52B82CE-7634-437B-9C14-66B21E81C6AE}" uniqueName="3" name="Column3" queryTableFieldId="3" dataDxfId="31"/>
    <tableColumn id="4" xr3:uid="{7C22AE26-E7E0-4490-9A81-99AD7316A748}" uniqueName="4" name="Column4" queryTableFieldId="4" dataDxfId="30"/>
    <tableColumn id="5" xr3:uid="{581C7D10-3C53-4B3F-A729-1AF301BABA8F}" uniqueName="5" name="Column5" queryTableFieldId="5" dataDxfId="29"/>
    <tableColumn id="6" xr3:uid="{FB62DDD0-D120-4B17-B5BC-943A8A7D1276}" uniqueName="6" name="Column6" queryTableFieldId="6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C99522-0A24-45DE-8C47-B7D1B7F7A59F}" name="MSFT_Historical_Data" displayName="MSFT_Historical_Data" ref="A1:B61" tableType="queryTable" totalsRowShown="0">
  <autoFilter ref="A1:B61" xr:uid="{CAC99522-0A24-45DE-8C47-B7D1B7F7A59F}"/>
  <tableColumns count="2">
    <tableColumn id="1" xr3:uid="{A1611E36-5055-4A51-A650-6451A50E434D}" uniqueName="1" name="Date" queryTableFieldId="1" dataDxfId="17"/>
    <tableColumn id="2" xr3:uid="{48C4EEED-FD1F-407C-9B5C-0420684BE0D5}" uniqueName="2" name="Price" queryTableFieldId="2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3ACDFD-1F9F-4532-96D4-5283397D6AEB}" name="VFC_Historical_Data" displayName="VFC_Historical_Data" ref="A1:B61" tableType="queryTable" totalsRowShown="0">
  <autoFilter ref="A1:B61" xr:uid="{993ACDFD-1F9F-4532-96D4-5283397D6AEB}"/>
  <tableColumns count="2">
    <tableColumn id="1" xr3:uid="{5EF2BB6D-28A2-4682-853E-4F9BDAD26FAD}" uniqueName="1" name="Date" queryTableFieldId="1" dataDxfId="14"/>
    <tableColumn id="2" xr3:uid="{997C8D71-1BB7-434B-B97A-1B045A0EE376}" uniqueName="2" name="Price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D81E03-60B7-4618-920A-7CBCF17D06CC}" name="Tabla2" displayName="Tabla2" ref="A1:I61" totalsRowShown="0" headerRowDxfId="20" dataDxfId="21" headerRowBorderDxfId="26" tableBorderDxfId="27" totalsRowBorderDxfId="25">
  <autoFilter ref="A1:I61" xr:uid="{5AD81E03-60B7-4618-920A-7CBCF17D06CC}"/>
  <tableColumns count="9">
    <tableColumn id="1" xr3:uid="{F607A46C-CC4E-494B-A207-D377EFFFA65D}" name="Fecha" dataDxfId="24"/>
    <tableColumn id="2" xr3:uid="{39497D6C-010E-4CF2-9C0F-23C6183F4F89}" name="Mkt-RF" dataDxfId="23"/>
    <tableColumn id="13" xr3:uid="{362BDCFD-3D85-44EE-87D2-833F8D366E66}" name="zm" dataDxfId="3">
      <calculatedColumnFormula>Tabla2[[#This Row],[Mkt-RF]]/100</calculatedColumnFormula>
    </tableColumn>
    <tableColumn id="5" xr3:uid="{8735A50E-E908-4B27-BD8C-33077B3D7BB0}" name="RF" dataDxfId="22"/>
    <tableColumn id="12" xr3:uid="{633E4A57-FBAD-43D1-AC12-A704D2EFCA0B}" name="rf2" dataDxfId="6">
      <calculatedColumnFormula>Tabla2[[#This Row],[RF]]/100</calculatedColumnFormula>
    </tableColumn>
    <tableColumn id="10" xr3:uid="{38B46302-D06A-4CA5-8BFC-52E48AEC3BD3}" name="Mkt" dataDxfId="9">
      <calculatedColumnFormula>Tabla2[[#This Row],[Mkt-RF]]+Tabla2[[#This Row],[RF]]</calculatedColumnFormula>
    </tableColumn>
    <tableColumn id="11" xr3:uid="{2969F786-E57A-47E1-9E6D-9DDDB5A13D29}" name="rm" dataDxfId="8">
      <calculatedColumnFormula>Tabla2[[#This Row],[Mkt]]/100</calculatedColumnFormula>
    </tableColumn>
    <tableColumn id="6" xr3:uid="{F2D2673D-D304-458C-99A4-95491D84E6D4}" name="Bj MSFT" dataDxfId="19"/>
    <tableColumn id="7" xr3:uid="{2A8742D9-8114-412F-A88E-50EC65D53811}" name="Bj VF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4E93B5-D1C3-4FAF-9A19-1C0E03979DC4}" name="MSFT_Historical_Data5" displayName="MSFT_Historical_Data5" ref="J1:J61" tableType="queryTable" totalsRowShown="0">
  <autoFilter ref="J1:J61" xr:uid="{4C4E93B5-D1C3-4FAF-9A19-1C0E03979DC4}"/>
  <tableColumns count="1">
    <tableColumn id="2" xr3:uid="{BD33110D-56B3-4FCC-987A-84142CCE1DD5}" uniqueName="2" name="Price MSFT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6E2D16-095A-498A-99CD-8FB07AB8F91A}" name="VFC_Historical_Data7" displayName="VFC_Historical_Data7" ref="K1:S61" tableType="queryTable" totalsRowShown="0">
  <autoFilter ref="K1:S61" xr:uid="{A96E2D16-095A-498A-99CD-8FB07AB8F91A}"/>
  <tableColumns count="9">
    <tableColumn id="2" xr3:uid="{FC11FDEC-59E2-42FE-8194-1C69BE6F31D1}" uniqueName="2" name="Price VF" queryTableFieldId="2" dataDxfId="12"/>
    <tableColumn id="3" xr3:uid="{F9CD279C-2361-4446-9CB2-877C8788C1DC}" uniqueName="3" name="r MSFT" queryTableFieldId="4" dataDxfId="10">
      <calculatedColumnFormula>(J2/J1)-1</calculatedColumnFormula>
    </tableColumn>
    <tableColumn id="4" xr3:uid="{0B5B2659-A7FE-41AD-8EDC-CAA8767E76E7}" uniqueName="4" name="r VF" queryTableFieldId="5" dataDxfId="11"/>
    <tableColumn id="5" xr3:uid="{985E3AD0-636B-4DEE-9369-8D5BD4E87077}" uniqueName="5" name="Bj MSFT" queryTableFieldId="6" dataDxfId="7">
      <calculatedColumnFormula>(_xlfn.COVARIANCE.P(L2:L60,G2:G60)/_xlfn.VAR.P(G2:G60))</calculatedColumnFormula>
    </tableColumn>
    <tableColumn id="6" xr3:uid="{E12660AB-BD04-4093-B952-B8D392EC3130}" uniqueName="6" name="Bj VF" queryTableFieldId="7" dataDxfId="5">
      <calculatedColumnFormula>(_xlfn.COVARIANCE.P(M2:M60,G2:G60)/_xlfn.VAR.P(G2:G60))</calculatedColumnFormula>
    </tableColumn>
    <tableColumn id="7" xr3:uid="{767B1244-8EF1-4154-804D-DE757B972C21}" uniqueName="7" name="Erj MSFT" queryTableFieldId="8" dataDxfId="4">
      <calculatedColumnFormula>Tabla2[[#This Row],[rf2]]+(Tabla2[[#This Row],[Bj MSFT]]*(Tabla2[[#This Row],[rm]]-Tabla2[[#This Row],[rf2]]))</calculatedColumnFormula>
    </tableColumn>
    <tableColumn id="8" xr3:uid="{D7064BB0-2D42-461E-A5F5-AF8FAAEDDBF4}" uniqueName="8" name="Erj VF" queryTableFieldId="9" dataDxfId="2">
      <calculatedColumnFormula>Tabla2[[#This Row],[rf2]]+(Tabla2[[#This Row],[Bj VF]]*(Tabla2[[#This Row],[rm]]-Tabla2[[#This Row],[rf2]]))</calculatedColumnFormula>
    </tableColumn>
    <tableColumn id="9" xr3:uid="{AEDDCA5A-0357-4000-A2D7-CD2124A24577}" uniqueName="9" name="zj MSFT" queryTableFieldId="10" dataDxfId="1">
      <calculatedColumnFormula>VFC_Historical_Data7[[#This Row],[Erj MSFT]]-Tabla2[[#This Row],[rf2]]</calculatedColumnFormula>
    </tableColumn>
    <tableColumn id="10" xr3:uid="{BB67336E-E747-419F-9E6D-21B80C4173FC}" uniqueName="10" name="zj VF" queryTableFieldId="11" dataDxfId="0">
      <calculatedColumnFormula>VFC_Historical_Data7[[#This Row],[Erj VF]]-Tabla2[[#This Row],[rf2]]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5487-BF43-4302-B585-C6365C7DDCC2}">
  <dimension ref="A1:F1278"/>
  <sheetViews>
    <sheetView workbookViewId="0">
      <selection activeCell="A2" sqref="A2:E2"/>
    </sheetView>
  </sheetViews>
  <sheetFormatPr baseColWidth="10" defaultRowHeight="15" x14ac:dyDescent="0.25"/>
  <cols>
    <col min="1" max="1" width="33" bestFit="1" customWidth="1"/>
    <col min="2" max="5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2779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/>
    </row>
    <row r="4" spans="1:6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/>
    </row>
    <row r="5" spans="1:6" x14ac:dyDescent="0.2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/>
    </row>
    <row r="6" spans="1:6" x14ac:dyDescent="0.25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1"/>
    </row>
    <row r="7" spans="1:6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/>
    </row>
    <row r="8" spans="1:6" x14ac:dyDescent="0.25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  <c r="F8" s="1"/>
    </row>
    <row r="9" spans="1:6" x14ac:dyDescent="0.25">
      <c r="A9" s="1" t="s">
        <v>40</v>
      </c>
      <c r="B9" s="1" t="s">
        <v>41</v>
      </c>
      <c r="C9" s="1" t="s">
        <v>42</v>
      </c>
      <c r="D9" s="1" t="s">
        <v>43</v>
      </c>
      <c r="E9" s="1" t="s">
        <v>19</v>
      </c>
      <c r="F9" s="1"/>
    </row>
    <row r="10" spans="1:6" x14ac:dyDescent="0.25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48</v>
      </c>
      <c r="F10" s="1"/>
    </row>
    <row r="11" spans="1:6" x14ac:dyDescent="0.25">
      <c r="A11" s="1" t="s">
        <v>49</v>
      </c>
      <c r="B11" s="1" t="s">
        <v>23</v>
      </c>
      <c r="C11" s="1" t="s">
        <v>50</v>
      </c>
      <c r="D11" s="1" t="s">
        <v>51</v>
      </c>
      <c r="E11" s="1" t="s">
        <v>52</v>
      </c>
      <c r="F11" s="1"/>
    </row>
    <row r="12" spans="1:6" x14ac:dyDescent="0.25">
      <c r="A12" s="1" t="s">
        <v>53</v>
      </c>
      <c r="B12" s="1" t="s">
        <v>54</v>
      </c>
      <c r="C12" s="1" t="s">
        <v>52</v>
      </c>
      <c r="D12" s="1" t="s">
        <v>55</v>
      </c>
      <c r="E12" s="1" t="s">
        <v>19</v>
      </c>
      <c r="F12" s="1"/>
    </row>
    <row r="13" spans="1:6" x14ac:dyDescent="0.25">
      <c r="A13" s="1" t="s">
        <v>56</v>
      </c>
      <c r="B13" s="1" t="s">
        <v>57</v>
      </c>
      <c r="C13" s="1" t="s">
        <v>58</v>
      </c>
      <c r="D13" s="1" t="s">
        <v>59</v>
      </c>
      <c r="E13" s="1" t="s">
        <v>52</v>
      </c>
      <c r="F13" s="1"/>
    </row>
    <row r="14" spans="1:6" x14ac:dyDescent="0.25">
      <c r="A14" s="1" t="s">
        <v>60</v>
      </c>
      <c r="B14" s="1" t="s">
        <v>61</v>
      </c>
      <c r="C14" s="1" t="s">
        <v>62</v>
      </c>
      <c r="D14" s="1" t="s">
        <v>63</v>
      </c>
      <c r="E14" s="1" t="s">
        <v>48</v>
      </c>
      <c r="F14" s="1"/>
    </row>
    <row r="15" spans="1:6" x14ac:dyDescent="0.25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52</v>
      </c>
      <c r="F15" s="1"/>
    </row>
    <row r="16" spans="1:6" x14ac:dyDescent="0.25">
      <c r="A16" s="1" t="s">
        <v>68</v>
      </c>
      <c r="B16" s="1" t="s">
        <v>69</v>
      </c>
      <c r="C16" s="1" t="s">
        <v>70</v>
      </c>
      <c r="D16" s="1" t="s">
        <v>71</v>
      </c>
      <c r="E16" s="1" t="s">
        <v>39</v>
      </c>
      <c r="F16" s="1"/>
    </row>
    <row r="17" spans="1:6" x14ac:dyDescent="0.25">
      <c r="A17" s="1" t="s">
        <v>72</v>
      </c>
      <c r="B17" s="1" t="s">
        <v>73</v>
      </c>
      <c r="C17" s="1" t="s">
        <v>74</v>
      </c>
      <c r="D17" s="1" t="s">
        <v>75</v>
      </c>
      <c r="E17" s="1" t="s">
        <v>76</v>
      </c>
      <c r="F17" s="1"/>
    </row>
    <row r="18" spans="1:6" x14ac:dyDescent="0.25">
      <c r="A18" s="1" t="s">
        <v>77</v>
      </c>
      <c r="B18" s="1" t="s">
        <v>78</v>
      </c>
      <c r="C18" s="1" t="s">
        <v>79</v>
      </c>
      <c r="D18" s="1" t="s">
        <v>80</v>
      </c>
      <c r="E18" s="1" t="s">
        <v>19</v>
      </c>
      <c r="F18" s="1"/>
    </row>
    <row r="19" spans="1:6" x14ac:dyDescent="0.25">
      <c r="A19" s="1" t="s">
        <v>81</v>
      </c>
      <c r="B19" s="1" t="s">
        <v>82</v>
      </c>
      <c r="C19" s="1" t="s">
        <v>83</v>
      </c>
      <c r="D19" s="1" t="s">
        <v>84</v>
      </c>
      <c r="E19" s="1" t="s">
        <v>76</v>
      </c>
      <c r="F19" s="1"/>
    </row>
    <row r="20" spans="1:6" x14ac:dyDescent="0.25">
      <c r="A20" s="1" t="s">
        <v>85</v>
      </c>
      <c r="B20" s="1" t="s">
        <v>86</v>
      </c>
      <c r="C20" s="1" t="s">
        <v>87</v>
      </c>
      <c r="D20" s="1" t="s">
        <v>88</v>
      </c>
      <c r="E20" s="1" t="s">
        <v>14</v>
      </c>
      <c r="F20" s="1"/>
    </row>
    <row r="21" spans="1:6" x14ac:dyDescent="0.25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19</v>
      </c>
      <c r="F21" s="1"/>
    </row>
    <row r="22" spans="1:6" x14ac:dyDescent="0.25">
      <c r="A22" s="1" t="s">
        <v>93</v>
      </c>
      <c r="B22" s="1" t="s">
        <v>94</v>
      </c>
      <c r="C22" s="1" t="s">
        <v>95</v>
      </c>
      <c r="D22" s="1" t="s">
        <v>96</v>
      </c>
      <c r="E22" s="1" t="s">
        <v>97</v>
      </c>
      <c r="F22" s="1"/>
    </row>
    <row r="23" spans="1:6" x14ac:dyDescent="0.25">
      <c r="A23" s="1" t="s">
        <v>98</v>
      </c>
      <c r="B23" s="1" t="s">
        <v>99</v>
      </c>
      <c r="C23" s="1" t="s">
        <v>100</v>
      </c>
      <c r="D23" s="1" t="s">
        <v>101</v>
      </c>
      <c r="E23" s="1" t="s">
        <v>102</v>
      </c>
      <c r="F23" s="1"/>
    </row>
    <row r="24" spans="1:6" x14ac:dyDescent="0.25">
      <c r="A24" s="1" t="s">
        <v>103</v>
      </c>
      <c r="B24" s="1" t="s">
        <v>104</v>
      </c>
      <c r="C24" s="1" t="s">
        <v>105</v>
      </c>
      <c r="D24" s="1" t="s">
        <v>106</v>
      </c>
      <c r="E24" s="1" t="s">
        <v>14</v>
      </c>
      <c r="F24" s="1"/>
    </row>
    <row r="25" spans="1:6" x14ac:dyDescent="0.25">
      <c r="A25" s="1" t="s">
        <v>107</v>
      </c>
      <c r="B25" s="1" t="s">
        <v>108</v>
      </c>
      <c r="C25" s="1" t="s">
        <v>109</v>
      </c>
      <c r="D25" s="1" t="s">
        <v>110</v>
      </c>
      <c r="E25" s="1" t="s">
        <v>29</v>
      </c>
      <c r="F25" s="1"/>
    </row>
    <row r="26" spans="1:6" x14ac:dyDescent="0.25">
      <c r="A26" s="1" t="s">
        <v>111</v>
      </c>
      <c r="B26" s="1" t="s">
        <v>112</v>
      </c>
      <c r="C26" s="1" t="s">
        <v>113</v>
      </c>
      <c r="D26" s="1" t="s">
        <v>37</v>
      </c>
      <c r="E26" s="1" t="s">
        <v>34</v>
      </c>
      <c r="F26" s="1"/>
    </row>
    <row r="27" spans="1:6" x14ac:dyDescent="0.25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29</v>
      </c>
      <c r="F27" s="1"/>
    </row>
    <row r="28" spans="1:6" x14ac:dyDescent="0.25">
      <c r="A28" s="1" t="s">
        <v>118</v>
      </c>
      <c r="B28" s="1" t="s">
        <v>119</v>
      </c>
      <c r="C28" s="1" t="s">
        <v>95</v>
      </c>
      <c r="D28" s="1" t="s">
        <v>120</v>
      </c>
      <c r="E28" s="1" t="s">
        <v>29</v>
      </c>
      <c r="F28" s="1"/>
    </row>
    <row r="29" spans="1:6" x14ac:dyDescent="0.25">
      <c r="A29" s="1" t="s">
        <v>121</v>
      </c>
      <c r="B29" s="1" t="s">
        <v>122</v>
      </c>
      <c r="C29" s="1" t="s">
        <v>123</v>
      </c>
      <c r="D29" s="1" t="s">
        <v>124</v>
      </c>
      <c r="E29" s="1" t="s">
        <v>125</v>
      </c>
      <c r="F29" s="1"/>
    </row>
    <row r="30" spans="1:6" x14ac:dyDescent="0.25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130</v>
      </c>
      <c r="F30" s="1"/>
    </row>
    <row r="31" spans="1:6" x14ac:dyDescent="0.25">
      <c r="A31" s="1" t="s">
        <v>131</v>
      </c>
      <c r="B31" s="1" t="s">
        <v>132</v>
      </c>
      <c r="C31" s="1" t="s">
        <v>133</v>
      </c>
      <c r="D31" s="1" t="s">
        <v>134</v>
      </c>
      <c r="E31" s="1" t="s">
        <v>135</v>
      </c>
      <c r="F31" s="1"/>
    </row>
    <row r="32" spans="1:6" x14ac:dyDescent="0.25">
      <c r="A32" s="1" t="s">
        <v>136</v>
      </c>
      <c r="B32" s="1" t="s">
        <v>21</v>
      </c>
      <c r="C32" s="1" t="s">
        <v>137</v>
      </c>
      <c r="D32" s="1" t="s">
        <v>96</v>
      </c>
      <c r="E32" s="1" t="s">
        <v>138</v>
      </c>
      <c r="F32" s="1"/>
    </row>
    <row r="33" spans="1:6" x14ac:dyDescent="0.25">
      <c r="A33" s="1" t="s">
        <v>139</v>
      </c>
      <c r="B33" s="1" t="s">
        <v>140</v>
      </c>
      <c r="C33" s="1" t="s">
        <v>141</v>
      </c>
      <c r="D33" s="1" t="s">
        <v>142</v>
      </c>
      <c r="E33" s="1" t="s">
        <v>143</v>
      </c>
      <c r="F33" s="1"/>
    </row>
    <row r="34" spans="1:6" x14ac:dyDescent="0.25">
      <c r="A34" s="1" t="s">
        <v>144</v>
      </c>
      <c r="B34" s="1" t="s">
        <v>145</v>
      </c>
      <c r="C34" s="1" t="s">
        <v>146</v>
      </c>
      <c r="D34" s="1" t="s">
        <v>147</v>
      </c>
      <c r="E34" s="1" t="s">
        <v>21</v>
      </c>
      <c r="F34" s="1"/>
    </row>
    <row r="35" spans="1:6" x14ac:dyDescent="0.25">
      <c r="A35" s="1" t="s">
        <v>148</v>
      </c>
      <c r="B35" s="1" t="s">
        <v>149</v>
      </c>
      <c r="C35" s="1" t="s">
        <v>150</v>
      </c>
      <c r="D35" s="1" t="s">
        <v>151</v>
      </c>
      <c r="E35" s="1" t="s">
        <v>143</v>
      </c>
      <c r="F35" s="1"/>
    </row>
    <row r="36" spans="1:6" x14ac:dyDescent="0.25">
      <c r="A36" s="1" t="s">
        <v>152</v>
      </c>
      <c r="B36" s="1" t="s">
        <v>153</v>
      </c>
      <c r="C36" s="1" t="s">
        <v>154</v>
      </c>
      <c r="D36" s="1" t="s">
        <v>62</v>
      </c>
      <c r="E36" s="1" t="s">
        <v>21</v>
      </c>
      <c r="F36" s="1"/>
    </row>
    <row r="37" spans="1:6" x14ac:dyDescent="0.25">
      <c r="A37" s="1" t="s">
        <v>155</v>
      </c>
      <c r="B37" s="1" t="s">
        <v>156</v>
      </c>
      <c r="C37" s="1" t="s">
        <v>157</v>
      </c>
      <c r="D37" s="1" t="s">
        <v>158</v>
      </c>
      <c r="E37" s="1" t="s">
        <v>159</v>
      </c>
      <c r="F37" s="1"/>
    </row>
    <row r="38" spans="1:6" x14ac:dyDescent="0.25">
      <c r="A38" s="1" t="s">
        <v>160</v>
      </c>
      <c r="B38" s="1" t="s">
        <v>161</v>
      </c>
      <c r="C38" s="1" t="s">
        <v>162</v>
      </c>
      <c r="D38" s="1" t="s">
        <v>163</v>
      </c>
      <c r="E38" s="1" t="s">
        <v>164</v>
      </c>
      <c r="F38" s="1"/>
    </row>
    <row r="39" spans="1:6" x14ac:dyDescent="0.25">
      <c r="A39" s="1" t="s">
        <v>165</v>
      </c>
      <c r="B39" s="1" t="s">
        <v>166</v>
      </c>
      <c r="C39" s="1" t="s">
        <v>167</v>
      </c>
      <c r="D39" s="1" t="s">
        <v>168</v>
      </c>
      <c r="E39" s="1" t="s">
        <v>97</v>
      </c>
      <c r="F39" s="1"/>
    </row>
    <row r="40" spans="1:6" x14ac:dyDescent="0.25">
      <c r="A40" s="1" t="s">
        <v>169</v>
      </c>
      <c r="B40" s="1" t="s">
        <v>170</v>
      </c>
      <c r="C40" s="1" t="s">
        <v>171</v>
      </c>
      <c r="D40" s="1" t="s">
        <v>23</v>
      </c>
      <c r="E40" s="1" t="s">
        <v>172</v>
      </c>
      <c r="F40" s="1"/>
    </row>
    <row r="41" spans="1:6" x14ac:dyDescent="0.25">
      <c r="A41" s="1" t="s">
        <v>173</v>
      </c>
      <c r="B41" s="1" t="s">
        <v>174</v>
      </c>
      <c r="C41" s="1" t="s">
        <v>175</v>
      </c>
      <c r="D41" s="1" t="s">
        <v>96</v>
      </c>
      <c r="E41" s="1" t="s">
        <v>176</v>
      </c>
      <c r="F41" s="1"/>
    </row>
    <row r="42" spans="1:6" x14ac:dyDescent="0.25">
      <c r="A42" s="1" t="s">
        <v>177</v>
      </c>
      <c r="B42" s="1" t="s">
        <v>178</v>
      </c>
      <c r="C42" s="1" t="s">
        <v>179</v>
      </c>
      <c r="D42" s="1" t="s">
        <v>180</v>
      </c>
      <c r="E42" s="1" t="s">
        <v>54</v>
      </c>
      <c r="F42" s="1"/>
    </row>
    <row r="43" spans="1:6" x14ac:dyDescent="0.25">
      <c r="A43" s="1" t="s">
        <v>181</v>
      </c>
      <c r="B43" s="1" t="s">
        <v>182</v>
      </c>
      <c r="C43" s="1" t="s">
        <v>183</v>
      </c>
      <c r="D43" s="1" t="s">
        <v>184</v>
      </c>
      <c r="E43" s="1" t="s">
        <v>185</v>
      </c>
      <c r="F43" s="1"/>
    </row>
    <row r="44" spans="1:6" x14ac:dyDescent="0.25">
      <c r="A44" s="1" t="s">
        <v>186</v>
      </c>
      <c r="B44" s="1" t="s">
        <v>127</v>
      </c>
      <c r="C44" s="1" t="s">
        <v>187</v>
      </c>
      <c r="D44" s="1" t="s">
        <v>188</v>
      </c>
      <c r="E44" s="1" t="s">
        <v>185</v>
      </c>
      <c r="F44" s="1"/>
    </row>
    <row r="45" spans="1:6" x14ac:dyDescent="0.25">
      <c r="A45" s="1" t="s">
        <v>189</v>
      </c>
      <c r="B45" s="1" t="s">
        <v>190</v>
      </c>
      <c r="C45" s="1" t="s">
        <v>191</v>
      </c>
      <c r="D45" s="1" t="s">
        <v>192</v>
      </c>
      <c r="E45" s="1" t="s">
        <v>193</v>
      </c>
      <c r="F45" s="1"/>
    </row>
    <row r="46" spans="1:6" x14ac:dyDescent="0.25">
      <c r="A46" s="1" t="s">
        <v>194</v>
      </c>
      <c r="B46" s="1" t="s">
        <v>195</v>
      </c>
      <c r="C46" s="1" t="s">
        <v>196</v>
      </c>
      <c r="D46" s="1" t="s">
        <v>197</v>
      </c>
      <c r="E46" s="1" t="s">
        <v>52</v>
      </c>
      <c r="F46" s="1"/>
    </row>
    <row r="47" spans="1:6" x14ac:dyDescent="0.25">
      <c r="A47" s="1" t="s">
        <v>198</v>
      </c>
      <c r="B47" s="1" t="s">
        <v>199</v>
      </c>
      <c r="C47" s="1" t="s">
        <v>200</v>
      </c>
      <c r="D47" s="1" t="s">
        <v>97</v>
      </c>
      <c r="E47" s="1" t="s">
        <v>176</v>
      </c>
      <c r="F47" s="1"/>
    </row>
    <row r="48" spans="1:6" x14ac:dyDescent="0.25">
      <c r="A48" s="1" t="s">
        <v>201</v>
      </c>
      <c r="B48" s="1" t="s">
        <v>95</v>
      </c>
      <c r="C48" s="1" t="s">
        <v>202</v>
      </c>
      <c r="D48" s="1" t="s">
        <v>202</v>
      </c>
      <c r="E48" s="1" t="s">
        <v>76</v>
      </c>
      <c r="F48" s="1"/>
    </row>
    <row r="49" spans="1:6" x14ac:dyDescent="0.25">
      <c r="A49" s="1" t="s">
        <v>203</v>
      </c>
      <c r="B49" s="1" t="s">
        <v>204</v>
      </c>
      <c r="C49" s="1" t="s">
        <v>205</v>
      </c>
      <c r="D49" s="1" t="s">
        <v>206</v>
      </c>
      <c r="E49" s="1" t="s">
        <v>48</v>
      </c>
      <c r="F49" s="1"/>
    </row>
    <row r="50" spans="1:6" x14ac:dyDescent="0.25">
      <c r="A50" s="1" t="s">
        <v>207</v>
      </c>
      <c r="B50" s="1" t="s">
        <v>208</v>
      </c>
      <c r="C50" s="1" t="s">
        <v>209</v>
      </c>
      <c r="D50" s="1" t="s">
        <v>210</v>
      </c>
      <c r="E50" s="1" t="s">
        <v>125</v>
      </c>
      <c r="F50" s="1"/>
    </row>
    <row r="51" spans="1:6" x14ac:dyDescent="0.25">
      <c r="A51" s="1" t="s">
        <v>211</v>
      </c>
      <c r="B51" s="1" t="s">
        <v>212</v>
      </c>
      <c r="C51" s="1" t="s">
        <v>213</v>
      </c>
      <c r="D51" s="1" t="s">
        <v>214</v>
      </c>
      <c r="E51" s="1" t="s">
        <v>197</v>
      </c>
      <c r="F51" s="1"/>
    </row>
    <row r="52" spans="1:6" x14ac:dyDescent="0.25">
      <c r="A52" s="1" t="s">
        <v>215</v>
      </c>
      <c r="B52" s="1" t="s">
        <v>52</v>
      </c>
      <c r="C52" s="1" t="s">
        <v>216</v>
      </c>
      <c r="D52" s="1" t="s">
        <v>217</v>
      </c>
      <c r="E52" s="1" t="s">
        <v>218</v>
      </c>
      <c r="F52" s="1"/>
    </row>
    <row r="53" spans="1:6" x14ac:dyDescent="0.25">
      <c r="A53" s="1" t="s">
        <v>219</v>
      </c>
      <c r="B53" s="1" t="s">
        <v>220</v>
      </c>
      <c r="C53" s="1" t="s">
        <v>221</v>
      </c>
      <c r="D53" s="1" t="s">
        <v>222</v>
      </c>
      <c r="E53" s="1" t="s">
        <v>14</v>
      </c>
      <c r="F53" s="1"/>
    </row>
    <row r="54" spans="1:6" x14ac:dyDescent="0.25">
      <c r="A54" s="1" t="s">
        <v>223</v>
      </c>
      <c r="B54" s="1" t="s">
        <v>224</v>
      </c>
      <c r="C54" s="1" t="s">
        <v>225</v>
      </c>
      <c r="D54" s="1" t="s">
        <v>226</v>
      </c>
      <c r="E54" s="1" t="s">
        <v>218</v>
      </c>
      <c r="F54" s="1"/>
    </row>
    <row r="55" spans="1:6" x14ac:dyDescent="0.25">
      <c r="A55" s="1" t="s">
        <v>227</v>
      </c>
      <c r="B55" s="1" t="s">
        <v>228</v>
      </c>
      <c r="C55" s="1" t="s">
        <v>229</v>
      </c>
      <c r="D55" s="1" t="s">
        <v>230</v>
      </c>
      <c r="E55" s="1" t="s">
        <v>23</v>
      </c>
      <c r="F55" s="1"/>
    </row>
    <row r="56" spans="1:6" x14ac:dyDescent="0.25">
      <c r="A56" s="1" t="s">
        <v>231</v>
      </c>
      <c r="B56" s="1" t="s">
        <v>232</v>
      </c>
      <c r="C56" s="1" t="s">
        <v>233</v>
      </c>
      <c r="D56" s="1" t="s">
        <v>234</v>
      </c>
      <c r="E56" s="1" t="s">
        <v>193</v>
      </c>
      <c r="F56" s="1"/>
    </row>
    <row r="57" spans="1:6" x14ac:dyDescent="0.25">
      <c r="A57" s="1" t="s">
        <v>235</v>
      </c>
      <c r="B57" s="1" t="s">
        <v>236</v>
      </c>
      <c r="C57" s="1" t="s">
        <v>237</v>
      </c>
      <c r="D57" s="1" t="s">
        <v>238</v>
      </c>
      <c r="E57" s="1" t="s">
        <v>239</v>
      </c>
      <c r="F57" s="1"/>
    </row>
    <row r="58" spans="1:6" x14ac:dyDescent="0.25">
      <c r="A58" s="1" t="s">
        <v>240</v>
      </c>
      <c r="B58" s="1" t="s">
        <v>241</v>
      </c>
      <c r="C58" s="1" t="s">
        <v>242</v>
      </c>
      <c r="D58" s="1" t="s">
        <v>243</v>
      </c>
      <c r="E58" s="1" t="s">
        <v>46</v>
      </c>
      <c r="F58" s="1"/>
    </row>
    <row r="59" spans="1:6" x14ac:dyDescent="0.25">
      <c r="A59" s="1" t="s">
        <v>244</v>
      </c>
      <c r="B59" s="1" t="s">
        <v>245</v>
      </c>
      <c r="C59" s="1" t="s">
        <v>246</v>
      </c>
      <c r="D59" s="1" t="s">
        <v>247</v>
      </c>
      <c r="E59" s="1" t="s">
        <v>23</v>
      </c>
      <c r="F59" s="1"/>
    </row>
    <row r="60" spans="1:6" x14ac:dyDescent="0.25">
      <c r="A60" s="1" t="s">
        <v>248</v>
      </c>
      <c r="B60" s="1" t="s">
        <v>249</v>
      </c>
      <c r="C60" s="1" t="s">
        <v>250</v>
      </c>
      <c r="D60" s="1" t="s">
        <v>251</v>
      </c>
      <c r="E60" s="1" t="s">
        <v>252</v>
      </c>
      <c r="F60" s="1"/>
    </row>
    <row r="61" spans="1:6" x14ac:dyDescent="0.25">
      <c r="A61" s="1" t="s">
        <v>253</v>
      </c>
      <c r="B61" s="1" t="s">
        <v>254</v>
      </c>
      <c r="C61" s="1" t="s">
        <v>255</v>
      </c>
      <c r="D61" s="1" t="s">
        <v>256</v>
      </c>
      <c r="E61" s="1" t="s">
        <v>218</v>
      </c>
      <c r="F61" s="1"/>
    </row>
    <row r="62" spans="1:6" x14ac:dyDescent="0.25">
      <c r="A62" s="1" t="s">
        <v>257</v>
      </c>
      <c r="B62" s="1" t="s">
        <v>258</v>
      </c>
      <c r="C62" s="1" t="s">
        <v>259</v>
      </c>
      <c r="D62" s="1" t="s">
        <v>260</v>
      </c>
      <c r="E62" s="1" t="s">
        <v>252</v>
      </c>
      <c r="F62" s="1"/>
    </row>
    <row r="63" spans="1:6" x14ac:dyDescent="0.25">
      <c r="A63" s="1" t="s">
        <v>261</v>
      </c>
      <c r="B63" s="1" t="s">
        <v>262</v>
      </c>
      <c r="C63" s="1" t="s">
        <v>263</v>
      </c>
      <c r="D63" s="1" t="s">
        <v>264</v>
      </c>
      <c r="E63" s="1" t="s">
        <v>138</v>
      </c>
      <c r="F63" s="1"/>
    </row>
    <row r="64" spans="1:6" x14ac:dyDescent="0.25">
      <c r="A64" s="1" t="s">
        <v>265</v>
      </c>
      <c r="B64" s="1" t="s">
        <v>130</v>
      </c>
      <c r="C64" s="1" t="s">
        <v>266</v>
      </c>
      <c r="D64" s="1" t="s">
        <v>267</v>
      </c>
      <c r="E64" s="1" t="s">
        <v>268</v>
      </c>
      <c r="F64" s="1"/>
    </row>
    <row r="65" spans="1:6" x14ac:dyDescent="0.25">
      <c r="A65" s="1" t="s">
        <v>269</v>
      </c>
      <c r="B65" s="1" t="s">
        <v>270</v>
      </c>
      <c r="C65" s="1" t="s">
        <v>271</v>
      </c>
      <c r="D65" s="1" t="s">
        <v>272</v>
      </c>
      <c r="E65" s="1" t="s">
        <v>268</v>
      </c>
      <c r="F65" s="1"/>
    </row>
    <row r="66" spans="1:6" x14ac:dyDescent="0.25">
      <c r="A66" s="1" t="s">
        <v>273</v>
      </c>
      <c r="B66" s="1" t="s">
        <v>274</v>
      </c>
      <c r="C66" s="1" t="s">
        <v>275</v>
      </c>
      <c r="D66" s="1" t="s">
        <v>276</v>
      </c>
      <c r="E66" s="1" t="s">
        <v>277</v>
      </c>
      <c r="F66" s="1"/>
    </row>
    <row r="67" spans="1:6" x14ac:dyDescent="0.25">
      <c r="A67" s="1" t="s">
        <v>278</v>
      </c>
      <c r="B67" s="1" t="s">
        <v>279</v>
      </c>
      <c r="C67" s="1" t="s">
        <v>280</v>
      </c>
      <c r="D67" s="1" t="s">
        <v>281</v>
      </c>
      <c r="E67" s="1" t="s">
        <v>282</v>
      </c>
      <c r="F67" s="1"/>
    </row>
    <row r="68" spans="1:6" x14ac:dyDescent="0.25">
      <c r="A68" s="1" t="s">
        <v>283</v>
      </c>
      <c r="B68" s="1" t="s">
        <v>284</v>
      </c>
      <c r="C68" s="1" t="s">
        <v>285</v>
      </c>
      <c r="D68" s="1" t="s">
        <v>286</v>
      </c>
      <c r="E68" s="1" t="s">
        <v>287</v>
      </c>
      <c r="F68" s="1"/>
    </row>
    <row r="69" spans="1:6" x14ac:dyDescent="0.25">
      <c r="A69" s="1" t="s">
        <v>288</v>
      </c>
      <c r="B69" s="1" t="s">
        <v>289</v>
      </c>
      <c r="C69" s="1" t="s">
        <v>290</v>
      </c>
      <c r="D69" s="1" t="s">
        <v>291</v>
      </c>
      <c r="E69" s="1" t="s">
        <v>24</v>
      </c>
      <c r="F69" s="1"/>
    </row>
    <row r="70" spans="1:6" x14ac:dyDescent="0.25">
      <c r="A70" s="1" t="s">
        <v>292</v>
      </c>
      <c r="B70" s="1" t="s">
        <v>293</v>
      </c>
      <c r="C70" s="1" t="s">
        <v>294</v>
      </c>
      <c r="D70" s="1" t="s">
        <v>295</v>
      </c>
      <c r="E70" s="1" t="s">
        <v>24</v>
      </c>
      <c r="F70" s="1"/>
    </row>
    <row r="71" spans="1:6" x14ac:dyDescent="0.25">
      <c r="A71" s="1" t="s">
        <v>296</v>
      </c>
      <c r="B71" s="1" t="s">
        <v>297</v>
      </c>
      <c r="C71" s="1" t="s">
        <v>298</v>
      </c>
      <c r="D71" s="1" t="s">
        <v>299</v>
      </c>
      <c r="E71" s="1" t="s">
        <v>300</v>
      </c>
      <c r="F71" s="1"/>
    </row>
    <row r="72" spans="1:6" x14ac:dyDescent="0.25">
      <c r="A72" s="1" t="s">
        <v>301</v>
      </c>
      <c r="B72" s="1" t="s">
        <v>302</v>
      </c>
      <c r="C72" s="1" t="s">
        <v>303</v>
      </c>
      <c r="D72" s="1" t="s">
        <v>153</v>
      </c>
      <c r="E72" s="1" t="s">
        <v>304</v>
      </c>
      <c r="F72" s="1"/>
    </row>
    <row r="73" spans="1:6" x14ac:dyDescent="0.25">
      <c r="A73" s="1" t="s">
        <v>305</v>
      </c>
      <c r="B73" s="1" t="s">
        <v>306</v>
      </c>
      <c r="C73" s="1" t="s">
        <v>307</v>
      </c>
      <c r="D73" s="1" t="s">
        <v>308</v>
      </c>
      <c r="E73" s="1" t="s">
        <v>138</v>
      </c>
      <c r="F73" s="1"/>
    </row>
    <row r="74" spans="1:6" x14ac:dyDescent="0.25">
      <c r="A74" s="1" t="s">
        <v>309</v>
      </c>
      <c r="B74" s="1" t="s">
        <v>310</v>
      </c>
      <c r="C74" s="1" t="s">
        <v>97</v>
      </c>
      <c r="D74" s="1" t="s">
        <v>311</v>
      </c>
      <c r="E74" s="1" t="s">
        <v>312</v>
      </c>
      <c r="F74" s="1"/>
    </row>
    <row r="75" spans="1:6" x14ac:dyDescent="0.25">
      <c r="A75" s="1" t="s">
        <v>313</v>
      </c>
      <c r="B75" s="1" t="s">
        <v>314</v>
      </c>
      <c r="C75" s="1" t="s">
        <v>315</v>
      </c>
      <c r="D75" s="1" t="s">
        <v>316</v>
      </c>
      <c r="E75" s="1" t="s">
        <v>268</v>
      </c>
      <c r="F75" s="1"/>
    </row>
    <row r="76" spans="1:6" x14ac:dyDescent="0.25">
      <c r="A76" s="1" t="s">
        <v>317</v>
      </c>
      <c r="B76" s="1" t="s">
        <v>318</v>
      </c>
      <c r="C76" s="1" t="s">
        <v>319</v>
      </c>
      <c r="D76" s="1" t="s">
        <v>320</v>
      </c>
      <c r="E76" s="1" t="s">
        <v>268</v>
      </c>
      <c r="F76" s="1"/>
    </row>
    <row r="77" spans="1:6" x14ac:dyDescent="0.25">
      <c r="A77" s="1" t="s">
        <v>321</v>
      </c>
      <c r="B77" s="1" t="s">
        <v>322</v>
      </c>
      <c r="C77" s="1" t="s">
        <v>323</v>
      </c>
      <c r="D77" s="1" t="s">
        <v>324</v>
      </c>
      <c r="E77" s="1" t="s">
        <v>268</v>
      </c>
      <c r="F77" s="1"/>
    </row>
    <row r="78" spans="1:6" x14ac:dyDescent="0.25">
      <c r="A78" s="1" t="s">
        <v>325</v>
      </c>
      <c r="B78" s="1" t="s">
        <v>326</v>
      </c>
      <c r="C78" s="1" t="s">
        <v>12</v>
      </c>
      <c r="D78" s="1" t="s">
        <v>327</v>
      </c>
      <c r="E78" s="1" t="s">
        <v>312</v>
      </c>
      <c r="F78" s="1"/>
    </row>
    <row r="79" spans="1:6" x14ac:dyDescent="0.25">
      <c r="A79" s="1" t="s">
        <v>328</v>
      </c>
      <c r="B79" s="1" t="s">
        <v>329</v>
      </c>
      <c r="C79" s="1" t="s">
        <v>330</v>
      </c>
      <c r="D79" s="1" t="s">
        <v>331</v>
      </c>
      <c r="E79" s="1" t="s">
        <v>312</v>
      </c>
      <c r="F79" s="1"/>
    </row>
    <row r="80" spans="1:6" x14ac:dyDescent="0.25">
      <c r="A80" s="1" t="s">
        <v>332</v>
      </c>
      <c r="B80" s="1" t="s">
        <v>333</v>
      </c>
      <c r="C80" s="1" t="s">
        <v>334</v>
      </c>
      <c r="D80" s="1" t="s">
        <v>335</v>
      </c>
      <c r="E80" s="1" t="s">
        <v>336</v>
      </c>
      <c r="F80" s="1"/>
    </row>
    <row r="81" spans="1:6" x14ac:dyDescent="0.25">
      <c r="A81" s="1" t="s">
        <v>337</v>
      </c>
      <c r="B81" s="1" t="s">
        <v>338</v>
      </c>
      <c r="C81" s="1" t="s">
        <v>339</v>
      </c>
      <c r="D81" s="1" t="s">
        <v>340</v>
      </c>
      <c r="E81" s="1" t="s">
        <v>336</v>
      </c>
      <c r="F81" s="1"/>
    </row>
    <row r="82" spans="1:6" x14ac:dyDescent="0.25">
      <c r="A82" s="1" t="s">
        <v>341</v>
      </c>
      <c r="B82" s="1" t="s">
        <v>342</v>
      </c>
      <c r="C82" s="1" t="s">
        <v>343</v>
      </c>
      <c r="D82" s="1" t="s">
        <v>344</v>
      </c>
      <c r="E82" s="1" t="s">
        <v>37</v>
      </c>
      <c r="F82" s="1"/>
    </row>
    <row r="83" spans="1:6" x14ac:dyDescent="0.25">
      <c r="A83" s="1" t="s">
        <v>345</v>
      </c>
      <c r="B83" s="1" t="s">
        <v>346</v>
      </c>
      <c r="C83" s="1" t="s">
        <v>347</v>
      </c>
      <c r="D83" s="1" t="s">
        <v>348</v>
      </c>
      <c r="E83" s="1" t="s">
        <v>46</v>
      </c>
      <c r="F83" s="1"/>
    </row>
    <row r="84" spans="1:6" x14ac:dyDescent="0.25">
      <c r="A84" s="1" t="s">
        <v>349</v>
      </c>
      <c r="B84" s="1" t="s">
        <v>350</v>
      </c>
      <c r="C84" s="1" t="s">
        <v>351</v>
      </c>
      <c r="D84" s="1" t="s">
        <v>352</v>
      </c>
      <c r="E84" s="1" t="s">
        <v>277</v>
      </c>
      <c r="F84" s="1"/>
    </row>
    <row r="85" spans="1:6" x14ac:dyDescent="0.25">
      <c r="A85" s="1" t="s">
        <v>353</v>
      </c>
      <c r="B85" s="1" t="s">
        <v>354</v>
      </c>
      <c r="C85" s="1" t="s">
        <v>355</v>
      </c>
      <c r="D85" s="1" t="s">
        <v>356</v>
      </c>
      <c r="E85" s="1" t="s">
        <v>46</v>
      </c>
      <c r="F85" s="1"/>
    </row>
    <row r="86" spans="1:6" x14ac:dyDescent="0.25">
      <c r="A86" s="1" t="s">
        <v>357</v>
      </c>
      <c r="B86" s="1" t="s">
        <v>358</v>
      </c>
      <c r="C86" s="1" t="s">
        <v>359</v>
      </c>
      <c r="D86" s="1" t="s">
        <v>133</v>
      </c>
      <c r="E86" s="1" t="s">
        <v>312</v>
      </c>
      <c r="F86" s="1"/>
    </row>
    <row r="87" spans="1:6" x14ac:dyDescent="0.25">
      <c r="A87" s="1" t="s">
        <v>360</v>
      </c>
      <c r="B87" s="1" t="s">
        <v>361</v>
      </c>
      <c r="C87" s="1" t="s">
        <v>362</v>
      </c>
      <c r="D87" s="1" t="s">
        <v>363</v>
      </c>
      <c r="E87" s="1" t="s">
        <v>312</v>
      </c>
      <c r="F87" s="1"/>
    </row>
    <row r="88" spans="1:6" x14ac:dyDescent="0.25">
      <c r="A88" s="1" t="s">
        <v>364</v>
      </c>
      <c r="B88" s="1" t="s">
        <v>365</v>
      </c>
      <c r="C88" s="1" t="s">
        <v>366</v>
      </c>
      <c r="D88" s="1" t="s">
        <v>367</v>
      </c>
      <c r="E88" s="1" t="s">
        <v>268</v>
      </c>
      <c r="F88" s="1"/>
    </row>
    <row r="89" spans="1:6" x14ac:dyDescent="0.25">
      <c r="A89" s="1" t="s">
        <v>368</v>
      </c>
      <c r="B89" s="1" t="s">
        <v>369</v>
      </c>
      <c r="C89" s="1" t="s">
        <v>370</v>
      </c>
      <c r="D89" s="1" t="s">
        <v>371</v>
      </c>
      <c r="E89" s="1" t="s">
        <v>312</v>
      </c>
      <c r="F89" s="1"/>
    </row>
    <row r="90" spans="1:6" x14ac:dyDescent="0.25">
      <c r="A90" s="1" t="s">
        <v>372</v>
      </c>
      <c r="B90" s="1" t="s">
        <v>373</v>
      </c>
      <c r="C90" s="1" t="s">
        <v>374</v>
      </c>
      <c r="D90" s="1" t="s">
        <v>375</v>
      </c>
      <c r="E90" s="1" t="s">
        <v>336</v>
      </c>
      <c r="F90" s="1"/>
    </row>
    <row r="91" spans="1:6" x14ac:dyDescent="0.25">
      <c r="A91" s="1" t="s">
        <v>376</v>
      </c>
      <c r="B91" s="1" t="s">
        <v>377</v>
      </c>
      <c r="C91" s="1" t="s">
        <v>378</v>
      </c>
      <c r="D91" s="1" t="s">
        <v>379</v>
      </c>
      <c r="E91" s="1" t="s">
        <v>312</v>
      </c>
      <c r="F91" s="1"/>
    </row>
    <row r="92" spans="1:6" x14ac:dyDescent="0.25">
      <c r="A92" s="1" t="s">
        <v>380</v>
      </c>
      <c r="B92" s="1" t="s">
        <v>381</v>
      </c>
      <c r="C92" s="1" t="s">
        <v>339</v>
      </c>
      <c r="D92" s="1" t="s">
        <v>382</v>
      </c>
      <c r="E92" s="1" t="s">
        <v>312</v>
      </c>
      <c r="F92" s="1"/>
    </row>
    <row r="93" spans="1:6" x14ac:dyDescent="0.25">
      <c r="A93" s="1" t="s">
        <v>383</v>
      </c>
      <c r="B93" s="1" t="s">
        <v>384</v>
      </c>
      <c r="C93" s="1" t="s">
        <v>385</v>
      </c>
      <c r="D93" s="1" t="s">
        <v>386</v>
      </c>
      <c r="E93" s="1" t="s">
        <v>387</v>
      </c>
      <c r="F93" s="1"/>
    </row>
    <row r="94" spans="1:6" x14ac:dyDescent="0.25">
      <c r="A94" s="1" t="s">
        <v>388</v>
      </c>
      <c r="B94" s="1" t="s">
        <v>389</v>
      </c>
      <c r="C94" s="1" t="s">
        <v>390</v>
      </c>
      <c r="D94" s="1" t="s">
        <v>330</v>
      </c>
      <c r="E94" s="1" t="s">
        <v>312</v>
      </c>
      <c r="F94" s="1"/>
    </row>
    <row r="95" spans="1:6" x14ac:dyDescent="0.25">
      <c r="A95" s="1" t="s">
        <v>391</v>
      </c>
      <c r="B95" s="1" t="s">
        <v>218</v>
      </c>
      <c r="C95" s="1" t="s">
        <v>392</v>
      </c>
      <c r="D95" s="1" t="s">
        <v>393</v>
      </c>
      <c r="E95" s="1" t="s">
        <v>312</v>
      </c>
      <c r="F95" s="1"/>
    </row>
    <row r="96" spans="1:6" x14ac:dyDescent="0.25">
      <c r="A96" s="1" t="s">
        <v>394</v>
      </c>
      <c r="B96" s="1" t="s">
        <v>395</v>
      </c>
      <c r="C96" s="1" t="s">
        <v>396</v>
      </c>
      <c r="D96" s="1" t="s">
        <v>397</v>
      </c>
      <c r="E96" s="1" t="s">
        <v>336</v>
      </c>
      <c r="F96" s="1"/>
    </row>
    <row r="97" spans="1:6" x14ac:dyDescent="0.25">
      <c r="A97" s="1" t="s">
        <v>398</v>
      </c>
      <c r="B97" s="1" t="s">
        <v>399</v>
      </c>
      <c r="C97" s="1" t="s">
        <v>400</v>
      </c>
      <c r="D97" s="1" t="s">
        <v>401</v>
      </c>
      <c r="E97" s="1" t="s">
        <v>336</v>
      </c>
      <c r="F97" s="1"/>
    </row>
    <row r="98" spans="1:6" x14ac:dyDescent="0.25">
      <c r="A98" s="1" t="s">
        <v>402</v>
      </c>
      <c r="B98" s="1" t="s">
        <v>16</v>
      </c>
      <c r="C98" s="1" t="s">
        <v>403</v>
      </c>
      <c r="D98" s="1" t="s">
        <v>404</v>
      </c>
      <c r="E98" s="1" t="s">
        <v>336</v>
      </c>
      <c r="F98" s="1"/>
    </row>
    <row r="99" spans="1:6" x14ac:dyDescent="0.25">
      <c r="A99" s="1" t="s">
        <v>405</v>
      </c>
      <c r="B99" s="1" t="s">
        <v>406</v>
      </c>
      <c r="C99" s="1" t="s">
        <v>407</v>
      </c>
      <c r="D99" s="1" t="s">
        <v>408</v>
      </c>
      <c r="E99" s="1" t="s">
        <v>336</v>
      </c>
      <c r="F99" s="1"/>
    </row>
    <row r="100" spans="1:6" x14ac:dyDescent="0.25">
      <c r="A100" s="1" t="s">
        <v>409</v>
      </c>
      <c r="B100" s="1" t="s">
        <v>410</v>
      </c>
      <c r="C100" s="1" t="s">
        <v>411</v>
      </c>
      <c r="D100" s="1" t="s">
        <v>218</v>
      </c>
      <c r="E100" s="1" t="s">
        <v>336</v>
      </c>
      <c r="F100" s="1"/>
    </row>
    <row r="101" spans="1:6" x14ac:dyDescent="0.25">
      <c r="A101" s="1" t="s">
        <v>412</v>
      </c>
      <c r="B101" s="1" t="s">
        <v>413</v>
      </c>
      <c r="C101" s="1" t="s">
        <v>414</v>
      </c>
      <c r="D101" s="1" t="s">
        <v>415</v>
      </c>
      <c r="E101" s="1" t="s">
        <v>336</v>
      </c>
      <c r="F101" s="1"/>
    </row>
    <row r="102" spans="1:6" x14ac:dyDescent="0.25">
      <c r="A102" s="1" t="s">
        <v>416</v>
      </c>
      <c r="B102" s="1" t="s">
        <v>204</v>
      </c>
      <c r="C102" s="1" t="s">
        <v>417</v>
      </c>
      <c r="D102" s="1" t="s">
        <v>418</v>
      </c>
      <c r="E102" s="1" t="s">
        <v>336</v>
      </c>
      <c r="F102" s="1"/>
    </row>
    <row r="103" spans="1:6" x14ac:dyDescent="0.25">
      <c r="A103" s="1" t="s">
        <v>419</v>
      </c>
      <c r="B103" s="1" t="s">
        <v>420</v>
      </c>
      <c r="C103" s="1" t="s">
        <v>421</v>
      </c>
      <c r="D103" s="1" t="s">
        <v>120</v>
      </c>
      <c r="E103" s="1" t="s">
        <v>336</v>
      </c>
      <c r="F103" s="1"/>
    </row>
    <row r="104" spans="1:6" x14ac:dyDescent="0.25">
      <c r="A104" s="1" t="s">
        <v>422</v>
      </c>
      <c r="B104" s="1" t="s">
        <v>21</v>
      </c>
      <c r="C104" s="1" t="s">
        <v>423</v>
      </c>
      <c r="D104" s="1" t="s">
        <v>424</v>
      </c>
      <c r="E104" s="1" t="s">
        <v>336</v>
      </c>
      <c r="F104" s="1"/>
    </row>
    <row r="105" spans="1:6" x14ac:dyDescent="0.25">
      <c r="A105" s="1" t="s">
        <v>425</v>
      </c>
      <c r="B105" s="1" t="s">
        <v>426</v>
      </c>
      <c r="C105" s="1" t="s">
        <v>427</v>
      </c>
      <c r="D105" s="1" t="s">
        <v>428</v>
      </c>
      <c r="E105" s="1" t="s">
        <v>336</v>
      </c>
      <c r="F105" s="1"/>
    </row>
    <row r="106" spans="1:6" x14ac:dyDescent="0.25">
      <c r="A106" s="1" t="s">
        <v>429</v>
      </c>
      <c r="B106" s="1" t="s">
        <v>430</v>
      </c>
      <c r="C106" s="1" t="s">
        <v>185</v>
      </c>
      <c r="D106" s="1" t="s">
        <v>431</v>
      </c>
      <c r="E106" s="1" t="s">
        <v>312</v>
      </c>
      <c r="F106" s="1"/>
    </row>
    <row r="107" spans="1:6" x14ac:dyDescent="0.25">
      <c r="A107" s="1" t="s">
        <v>432</v>
      </c>
      <c r="B107" s="1" t="s">
        <v>433</v>
      </c>
      <c r="C107" s="1" t="s">
        <v>434</v>
      </c>
      <c r="D107" s="1" t="s">
        <v>435</v>
      </c>
      <c r="E107" s="1" t="s">
        <v>336</v>
      </c>
      <c r="F107" s="1"/>
    </row>
    <row r="108" spans="1:6" x14ac:dyDescent="0.25">
      <c r="A108" s="1" t="s">
        <v>436</v>
      </c>
      <c r="B108" s="1" t="s">
        <v>437</v>
      </c>
      <c r="C108" s="1" t="s">
        <v>267</v>
      </c>
      <c r="D108" s="1" t="s">
        <v>438</v>
      </c>
      <c r="E108" s="1" t="s">
        <v>336</v>
      </c>
      <c r="F108" s="1"/>
    </row>
    <row r="109" spans="1:6" x14ac:dyDescent="0.25">
      <c r="A109" s="1" t="s">
        <v>439</v>
      </c>
      <c r="B109" s="1" t="s">
        <v>440</v>
      </c>
      <c r="C109" s="1" t="s">
        <v>441</v>
      </c>
      <c r="D109" s="1" t="s">
        <v>442</v>
      </c>
      <c r="E109" s="1" t="s">
        <v>336</v>
      </c>
      <c r="F109" s="1"/>
    </row>
    <row r="110" spans="1:6" x14ac:dyDescent="0.25">
      <c r="A110" s="1" t="s">
        <v>443</v>
      </c>
      <c r="B110" s="1" t="s">
        <v>444</v>
      </c>
      <c r="C110" s="1" t="s">
        <v>445</v>
      </c>
      <c r="D110" s="1" t="s">
        <v>446</v>
      </c>
      <c r="E110" s="1" t="s">
        <v>336</v>
      </c>
      <c r="F110" s="1"/>
    </row>
    <row r="111" spans="1:6" x14ac:dyDescent="0.25">
      <c r="A111" s="1" t="s">
        <v>447</v>
      </c>
      <c r="B111" s="1" t="s">
        <v>448</v>
      </c>
      <c r="C111" s="1" t="s">
        <v>449</v>
      </c>
      <c r="D111" s="1" t="s">
        <v>450</v>
      </c>
      <c r="E111" s="1" t="s">
        <v>336</v>
      </c>
      <c r="F111" s="1"/>
    </row>
    <row r="112" spans="1:6" x14ac:dyDescent="0.25">
      <c r="A112" s="1" t="s">
        <v>451</v>
      </c>
      <c r="B112" s="1" t="s">
        <v>442</v>
      </c>
      <c r="C112" s="1" t="s">
        <v>452</v>
      </c>
      <c r="D112" s="1" t="s">
        <v>453</v>
      </c>
      <c r="E112" s="1" t="s">
        <v>336</v>
      </c>
      <c r="F112" s="1"/>
    </row>
    <row r="113" spans="1:6" x14ac:dyDescent="0.25">
      <c r="A113" s="1" t="s">
        <v>454</v>
      </c>
      <c r="B113" s="1" t="s">
        <v>455</v>
      </c>
      <c r="C113" s="1" t="s">
        <v>58</v>
      </c>
      <c r="D113" s="1" t="s">
        <v>456</v>
      </c>
      <c r="E113" s="1" t="s">
        <v>336</v>
      </c>
      <c r="F113" s="1"/>
    </row>
    <row r="114" spans="1:6" x14ac:dyDescent="0.25">
      <c r="A114" s="1" t="s">
        <v>457</v>
      </c>
      <c r="B114" s="1" t="s">
        <v>458</v>
      </c>
      <c r="C114" s="1" t="s">
        <v>83</v>
      </c>
      <c r="D114" s="1" t="s">
        <v>459</v>
      </c>
      <c r="E114" s="1" t="s">
        <v>336</v>
      </c>
      <c r="F114" s="1"/>
    </row>
    <row r="115" spans="1:6" x14ac:dyDescent="0.25">
      <c r="A115" s="1" t="s">
        <v>460</v>
      </c>
      <c r="B115" s="1" t="s">
        <v>461</v>
      </c>
      <c r="C115" s="1" t="s">
        <v>43</v>
      </c>
      <c r="D115" s="1" t="s">
        <v>462</v>
      </c>
      <c r="E115" s="1" t="s">
        <v>312</v>
      </c>
      <c r="F115" s="1"/>
    </row>
    <row r="116" spans="1:6" x14ac:dyDescent="0.25">
      <c r="A116" s="1" t="s">
        <v>463</v>
      </c>
      <c r="B116" s="1" t="s">
        <v>464</v>
      </c>
      <c r="C116" s="1" t="s">
        <v>282</v>
      </c>
      <c r="D116" s="1" t="s">
        <v>465</v>
      </c>
      <c r="E116" s="1" t="s">
        <v>336</v>
      </c>
      <c r="F116" s="1"/>
    </row>
    <row r="117" spans="1:6" x14ac:dyDescent="0.25">
      <c r="A117" s="1" t="s">
        <v>466</v>
      </c>
      <c r="B117" s="1" t="s">
        <v>467</v>
      </c>
      <c r="C117" s="1" t="s">
        <v>468</v>
      </c>
      <c r="D117" s="1" t="s">
        <v>469</v>
      </c>
      <c r="E117" s="1" t="s">
        <v>336</v>
      </c>
      <c r="F117" s="1"/>
    </row>
    <row r="118" spans="1:6" x14ac:dyDescent="0.25">
      <c r="A118" s="1" t="s">
        <v>470</v>
      </c>
      <c r="B118" s="1" t="s">
        <v>471</v>
      </c>
      <c r="C118" s="1" t="s">
        <v>465</v>
      </c>
      <c r="D118" s="1" t="s">
        <v>472</v>
      </c>
      <c r="E118" s="1" t="s">
        <v>336</v>
      </c>
      <c r="F118" s="1"/>
    </row>
    <row r="119" spans="1:6" x14ac:dyDescent="0.25">
      <c r="A119" s="1" t="s">
        <v>473</v>
      </c>
      <c r="B119" s="1" t="s">
        <v>474</v>
      </c>
      <c r="C119" s="1" t="s">
        <v>475</v>
      </c>
      <c r="D119" s="1" t="s">
        <v>476</v>
      </c>
      <c r="E119" s="1" t="s">
        <v>312</v>
      </c>
      <c r="F119" s="1"/>
    </row>
    <row r="120" spans="1:6" x14ac:dyDescent="0.25">
      <c r="A120" s="1" t="s">
        <v>477</v>
      </c>
      <c r="B120" s="1" t="s">
        <v>478</v>
      </c>
      <c r="C120" s="1" t="s">
        <v>479</v>
      </c>
      <c r="D120" s="1" t="s">
        <v>120</v>
      </c>
      <c r="E120" s="1" t="s">
        <v>312</v>
      </c>
      <c r="F120" s="1"/>
    </row>
    <row r="121" spans="1:6" x14ac:dyDescent="0.25">
      <c r="A121" s="1" t="s">
        <v>480</v>
      </c>
      <c r="B121" s="1" t="s">
        <v>481</v>
      </c>
      <c r="C121" s="1" t="s">
        <v>482</v>
      </c>
      <c r="D121" s="1" t="s">
        <v>483</v>
      </c>
      <c r="E121" s="1" t="s">
        <v>312</v>
      </c>
      <c r="F121" s="1"/>
    </row>
    <row r="122" spans="1:6" x14ac:dyDescent="0.25">
      <c r="A122" s="1" t="s">
        <v>484</v>
      </c>
      <c r="B122" s="1" t="s">
        <v>485</v>
      </c>
      <c r="C122" s="1" t="s">
        <v>486</v>
      </c>
      <c r="D122" s="1" t="s">
        <v>415</v>
      </c>
      <c r="E122" s="1" t="s">
        <v>268</v>
      </c>
      <c r="F122" s="1"/>
    </row>
    <row r="123" spans="1:6" x14ac:dyDescent="0.25">
      <c r="A123" s="1" t="s">
        <v>487</v>
      </c>
      <c r="B123" s="1" t="s">
        <v>488</v>
      </c>
      <c r="C123" s="1" t="s">
        <v>489</v>
      </c>
      <c r="D123" s="1" t="s">
        <v>485</v>
      </c>
      <c r="E123" s="1" t="s">
        <v>336</v>
      </c>
      <c r="F123" s="1"/>
    </row>
    <row r="124" spans="1:6" x14ac:dyDescent="0.25">
      <c r="A124" s="1" t="s">
        <v>490</v>
      </c>
      <c r="B124" s="1" t="s">
        <v>474</v>
      </c>
      <c r="C124" s="1" t="s">
        <v>491</v>
      </c>
      <c r="D124" s="1" t="s">
        <v>18</v>
      </c>
      <c r="E124" s="1" t="s">
        <v>312</v>
      </c>
      <c r="F124" s="1"/>
    </row>
    <row r="125" spans="1:6" x14ac:dyDescent="0.25">
      <c r="A125" s="1" t="s">
        <v>492</v>
      </c>
      <c r="B125" s="1" t="s">
        <v>493</v>
      </c>
      <c r="C125" s="1" t="s">
        <v>494</v>
      </c>
      <c r="D125" s="1" t="s">
        <v>495</v>
      </c>
      <c r="E125" s="1" t="s">
        <v>336</v>
      </c>
      <c r="F125" s="1"/>
    </row>
    <row r="126" spans="1:6" x14ac:dyDescent="0.25">
      <c r="A126" s="1" t="s">
        <v>496</v>
      </c>
      <c r="B126" s="1" t="s">
        <v>238</v>
      </c>
      <c r="C126" s="1" t="s">
        <v>13</v>
      </c>
      <c r="D126" s="1" t="s">
        <v>497</v>
      </c>
      <c r="E126" s="1" t="s">
        <v>312</v>
      </c>
      <c r="F126" s="1"/>
    </row>
    <row r="127" spans="1:6" x14ac:dyDescent="0.25">
      <c r="A127" s="1" t="s">
        <v>498</v>
      </c>
      <c r="B127" s="1" t="s">
        <v>363</v>
      </c>
      <c r="C127" s="1" t="s">
        <v>499</v>
      </c>
      <c r="D127" s="1" t="s">
        <v>500</v>
      </c>
      <c r="E127" s="1" t="s">
        <v>336</v>
      </c>
      <c r="F127" s="1"/>
    </row>
    <row r="128" spans="1:6" x14ac:dyDescent="0.25">
      <c r="A128" s="1" t="s">
        <v>501</v>
      </c>
      <c r="B128" s="1" t="s">
        <v>76</v>
      </c>
      <c r="C128" s="1" t="s">
        <v>502</v>
      </c>
      <c r="D128" s="1" t="s">
        <v>503</v>
      </c>
      <c r="E128" s="1" t="s">
        <v>504</v>
      </c>
      <c r="F128" s="1"/>
    </row>
    <row r="129" spans="1:6" x14ac:dyDescent="0.25">
      <c r="A129" s="1" t="s">
        <v>505</v>
      </c>
      <c r="B129" s="1" t="s">
        <v>506</v>
      </c>
      <c r="C129" s="1" t="s">
        <v>507</v>
      </c>
      <c r="D129" s="1" t="s">
        <v>483</v>
      </c>
      <c r="E129" s="1" t="s">
        <v>336</v>
      </c>
      <c r="F129" s="1"/>
    </row>
    <row r="130" spans="1:6" x14ac:dyDescent="0.25">
      <c r="A130" s="1" t="s">
        <v>508</v>
      </c>
      <c r="B130" s="1" t="s">
        <v>509</v>
      </c>
      <c r="C130" s="1" t="s">
        <v>510</v>
      </c>
      <c r="D130" s="1" t="s">
        <v>511</v>
      </c>
      <c r="E130" s="1" t="s">
        <v>312</v>
      </c>
      <c r="F130" s="1"/>
    </row>
    <row r="131" spans="1:6" x14ac:dyDescent="0.25">
      <c r="A131" s="1" t="s">
        <v>512</v>
      </c>
      <c r="B131" s="1" t="s">
        <v>84</v>
      </c>
      <c r="C131" s="1" t="s">
        <v>446</v>
      </c>
      <c r="D131" s="1" t="s">
        <v>513</v>
      </c>
      <c r="E131" s="1" t="s">
        <v>336</v>
      </c>
      <c r="F131" s="1"/>
    </row>
    <row r="132" spans="1:6" x14ac:dyDescent="0.25">
      <c r="A132" s="1" t="s">
        <v>514</v>
      </c>
      <c r="B132" s="1" t="s">
        <v>324</v>
      </c>
      <c r="C132" s="1" t="s">
        <v>515</v>
      </c>
      <c r="D132" s="1" t="s">
        <v>230</v>
      </c>
      <c r="E132" s="1" t="s">
        <v>268</v>
      </c>
      <c r="F132" s="1"/>
    </row>
    <row r="133" spans="1:6" x14ac:dyDescent="0.25">
      <c r="A133" s="1" t="s">
        <v>516</v>
      </c>
      <c r="B133" s="1" t="s">
        <v>517</v>
      </c>
      <c r="C133" s="1" t="s">
        <v>90</v>
      </c>
      <c r="D133" s="1" t="s">
        <v>518</v>
      </c>
      <c r="E133" s="1" t="s">
        <v>138</v>
      </c>
      <c r="F133" s="1"/>
    </row>
    <row r="134" spans="1:6" x14ac:dyDescent="0.25">
      <c r="A134" s="1" t="s">
        <v>519</v>
      </c>
      <c r="B134" s="1" t="s">
        <v>520</v>
      </c>
      <c r="C134" s="1" t="s">
        <v>521</v>
      </c>
      <c r="D134" s="1" t="s">
        <v>522</v>
      </c>
      <c r="E134" s="1" t="s">
        <v>268</v>
      </c>
      <c r="F134" s="1"/>
    </row>
    <row r="135" spans="1:6" x14ac:dyDescent="0.25">
      <c r="A135" s="1" t="s">
        <v>523</v>
      </c>
      <c r="B135" s="1" t="s">
        <v>524</v>
      </c>
      <c r="C135" s="1" t="s">
        <v>525</v>
      </c>
      <c r="D135" s="1" t="s">
        <v>55</v>
      </c>
      <c r="E135" s="1" t="s">
        <v>268</v>
      </c>
      <c r="F135" s="1"/>
    </row>
    <row r="136" spans="1:6" x14ac:dyDescent="0.25">
      <c r="A136" s="1" t="s">
        <v>526</v>
      </c>
      <c r="B136" s="1" t="s">
        <v>527</v>
      </c>
      <c r="C136" s="1" t="s">
        <v>159</v>
      </c>
      <c r="D136" s="1" t="s">
        <v>528</v>
      </c>
      <c r="E136" s="1" t="s">
        <v>312</v>
      </c>
      <c r="F136" s="1"/>
    </row>
    <row r="137" spans="1:6" x14ac:dyDescent="0.25">
      <c r="A137" s="1" t="s">
        <v>529</v>
      </c>
      <c r="B137" s="1" t="s">
        <v>530</v>
      </c>
      <c r="C137" s="1" t="s">
        <v>531</v>
      </c>
      <c r="D137" s="1" t="s">
        <v>532</v>
      </c>
      <c r="E137" s="1" t="s">
        <v>46</v>
      </c>
      <c r="F137" s="1"/>
    </row>
    <row r="138" spans="1:6" x14ac:dyDescent="0.25">
      <c r="A138" s="1" t="s">
        <v>533</v>
      </c>
      <c r="B138" s="1" t="s">
        <v>534</v>
      </c>
      <c r="C138" s="1" t="s">
        <v>130</v>
      </c>
      <c r="D138" s="1" t="s">
        <v>535</v>
      </c>
      <c r="E138" s="1" t="s">
        <v>312</v>
      </c>
      <c r="F138" s="1"/>
    </row>
    <row r="139" spans="1:6" x14ac:dyDescent="0.25">
      <c r="A139" s="1" t="s">
        <v>536</v>
      </c>
      <c r="B139" s="1" t="s">
        <v>537</v>
      </c>
      <c r="C139" s="1" t="s">
        <v>538</v>
      </c>
      <c r="D139" s="1" t="s">
        <v>239</v>
      </c>
      <c r="E139" s="1" t="s">
        <v>312</v>
      </c>
      <c r="F139" s="1"/>
    </row>
    <row r="140" spans="1:6" x14ac:dyDescent="0.25">
      <c r="A140" s="1" t="s">
        <v>539</v>
      </c>
      <c r="B140" s="1" t="s">
        <v>540</v>
      </c>
      <c r="C140" s="1" t="s">
        <v>541</v>
      </c>
      <c r="D140" s="1" t="s">
        <v>370</v>
      </c>
      <c r="E140" s="1" t="s">
        <v>504</v>
      </c>
      <c r="F140" s="1"/>
    </row>
    <row r="141" spans="1:6" x14ac:dyDescent="0.25">
      <c r="A141" s="1" t="s">
        <v>542</v>
      </c>
      <c r="B141" s="1" t="s">
        <v>543</v>
      </c>
      <c r="C141" s="1" t="s">
        <v>544</v>
      </c>
      <c r="D141" s="1" t="s">
        <v>545</v>
      </c>
      <c r="E141" s="1" t="s">
        <v>504</v>
      </c>
      <c r="F141" s="1"/>
    </row>
    <row r="142" spans="1:6" x14ac:dyDescent="0.25">
      <c r="A142" s="1" t="s">
        <v>546</v>
      </c>
      <c r="B142" s="1" t="s">
        <v>547</v>
      </c>
      <c r="C142" s="1" t="s">
        <v>172</v>
      </c>
      <c r="D142" s="1" t="s">
        <v>548</v>
      </c>
      <c r="E142" s="1" t="s">
        <v>504</v>
      </c>
      <c r="F142" s="1"/>
    </row>
    <row r="143" spans="1:6" x14ac:dyDescent="0.25">
      <c r="A143" s="1" t="s">
        <v>549</v>
      </c>
      <c r="B143" s="1" t="s">
        <v>550</v>
      </c>
      <c r="C143" s="1" t="s">
        <v>551</v>
      </c>
      <c r="D143" s="1" t="s">
        <v>552</v>
      </c>
      <c r="E143" s="1" t="s">
        <v>553</v>
      </c>
      <c r="F143" s="1"/>
    </row>
    <row r="144" spans="1:6" x14ac:dyDescent="0.25">
      <c r="A144" s="1" t="s">
        <v>554</v>
      </c>
      <c r="B144" s="1" t="s">
        <v>555</v>
      </c>
      <c r="C144" s="1" t="s">
        <v>556</v>
      </c>
      <c r="D144" s="1" t="s">
        <v>24</v>
      </c>
      <c r="E144" s="1" t="s">
        <v>336</v>
      </c>
      <c r="F144" s="1"/>
    </row>
    <row r="145" spans="1:6" x14ac:dyDescent="0.25">
      <c r="A145" s="1" t="s">
        <v>557</v>
      </c>
      <c r="B145" s="1" t="s">
        <v>515</v>
      </c>
      <c r="C145" s="1" t="s">
        <v>558</v>
      </c>
      <c r="D145" s="1" t="s">
        <v>84</v>
      </c>
      <c r="E145" s="1" t="s">
        <v>504</v>
      </c>
      <c r="F145" s="1"/>
    </row>
    <row r="146" spans="1:6" x14ac:dyDescent="0.25">
      <c r="A146" s="1" t="s">
        <v>559</v>
      </c>
      <c r="B146" s="1" t="s">
        <v>560</v>
      </c>
      <c r="C146" s="1" t="s">
        <v>503</v>
      </c>
      <c r="D146" s="1" t="s">
        <v>29</v>
      </c>
      <c r="E146" s="1" t="s">
        <v>504</v>
      </c>
      <c r="F146" s="1"/>
    </row>
    <row r="147" spans="1:6" x14ac:dyDescent="0.25">
      <c r="A147" s="1" t="s">
        <v>561</v>
      </c>
      <c r="B147" s="1" t="s">
        <v>562</v>
      </c>
      <c r="C147" s="1" t="s">
        <v>563</v>
      </c>
      <c r="D147" s="1" t="s">
        <v>564</v>
      </c>
      <c r="E147" s="1" t="s">
        <v>553</v>
      </c>
      <c r="F147" s="1"/>
    </row>
    <row r="148" spans="1:6" x14ac:dyDescent="0.25">
      <c r="A148" s="1" t="s">
        <v>565</v>
      </c>
      <c r="B148" s="1" t="s">
        <v>566</v>
      </c>
      <c r="C148" s="1" t="s">
        <v>567</v>
      </c>
      <c r="D148" s="1" t="s">
        <v>568</v>
      </c>
      <c r="E148" s="1" t="s">
        <v>504</v>
      </c>
      <c r="F148" s="1"/>
    </row>
    <row r="149" spans="1:6" x14ac:dyDescent="0.25">
      <c r="A149" s="1" t="s">
        <v>569</v>
      </c>
      <c r="B149" s="1" t="s">
        <v>55</v>
      </c>
      <c r="C149" s="1" t="s">
        <v>570</v>
      </c>
      <c r="D149" s="1" t="s">
        <v>571</v>
      </c>
      <c r="E149" s="1" t="s">
        <v>312</v>
      </c>
      <c r="F149" s="1"/>
    </row>
    <row r="150" spans="1:6" x14ac:dyDescent="0.25">
      <c r="A150" s="1" t="s">
        <v>572</v>
      </c>
      <c r="B150" s="1" t="s">
        <v>573</v>
      </c>
      <c r="C150" s="1" t="s">
        <v>574</v>
      </c>
      <c r="D150" s="1" t="s">
        <v>575</v>
      </c>
      <c r="E150" s="1" t="s">
        <v>336</v>
      </c>
      <c r="F150" s="1"/>
    </row>
    <row r="151" spans="1:6" x14ac:dyDescent="0.25">
      <c r="A151" s="1" t="s">
        <v>576</v>
      </c>
      <c r="B151" s="1" t="s">
        <v>183</v>
      </c>
      <c r="C151" s="1" t="s">
        <v>445</v>
      </c>
      <c r="D151" s="1" t="s">
        <v>101</v>
      </c>
      <c r="E151" s="1" t="s">
        <v>41</v>
      </c>
      <c r="F151" s="1"/>
    </row>
    <row r="152" spans="1:6" x14ac:dyDescent="0.25">
      <c r="A152" s="1" t="s">
        <v>577</v>
      </c>
      <c r="B152" s="1" t="s">
        <v>578</v>
      </c>
      <c r="C152" s="1" t="s">
        <v>579</v>
      </c>
      <c r="D152" s="1" t="s">
        <v>580</v>
      </c>
      <c r="E152" s="1" t="s">
        <v>504</v>
      </c>
      <c r="F152" s="1"/>
    </row>
    <row r="153" spans="1:6" x14ac:dyDescent="0.25">
      <c r="A153" s="1" t="s">
        <v>581</v>
      </c>
      <c r="B153" s="1" t="s">
        <v>582</v>
      </c>
      <c r="C153" s="1" t="s">
        <v>535</v>
      </c>
      <c r="D153" s="1" t="s">
        <v>583</v>
      </c>
      <c r="E153" s="1" t="s">
        <v>553</v>
      </c>
      <c r="F153" s="1"/>
    </row>
    <row r="154" spans="1:6" x14ac:dyDescent="0.25">
      <c r="A154" s="1" t="s">
        <v>584</v>
      </c>
      <c r="B154" s="1" t="s">
        <v>585</v>
      </c>
      <c r="C154" s="1" t="s">
        <v>339</v>
      </c>
      <c r="D154" s="1" t="s">
        <v>586</v>
      </c>
      <c r="E154" s="1" t="s">
        <v>336</v>
      </c>
      <c r="F154" s="1"/>
    </row>
    <row r="155" spans="1:6" x14ac:dyDescent="0.25">
      <c r="A155" s="1" t="s">
        <v>587</v>
      </c>
      <c r="B155" s="1" t="s">
        <v>588</v>
      </c>
      <c r="C155" s="1" t="s">
        <v>589</v>
      </c>
      <c r="D155" s="1" t="s">
        <v>537</v>
      </c>
      <c r="E155" s="1" t="s">
        <v>553</v>
      </c>
      <c r="F155" s="1"/>
    </row>
    <row r="156" spans="1:6" x14ac:dyDescent="0.25">
      <c r="A156" s="1" t="s">
        <v>590</v>
      </c>
      <c r="B156" s="1" t="s">
        <v>591</v>
      </c>
      <c r="C156" s="1" t="s">
        <v>592</v>
      </c>
      <c r="D156" s="1" t="s">
        <v>593</v>
      </c>
      <c r="E156" s="1" t="s">
        <v>504</v>
      </c>
      <c r="F156" s="1"/>
    </row>
    <row r="157" spans="1:6" x14ac:dyDescent="0.25">
      <c r="A157" s="1" t="s">
        <v>594</v>
      </c>
      <c r="B157" s="1" t="s">
        <v>595</v>
      </c>
      <c r="C157" s="1" t="s">
        <v>596</v>
      </c>
      <c r="D157" s="1" t="s">
        <v>543</v>
      </c>
      <c r="E157" s="1" t="s">
        <v>336</v>
      </c>
      <c r="F157" s="1"/>
    </row>
    <row r="158" spans="1:6" x14ac:dyDescent="0.25">
      <c r="A158" s="1" t="s">
        <v>597</v>
      </c>
      <c r="B158" s="1" t="s">
        <v>598</v>
      </c>
      <c r="C158" s="1" t="s">
        <v>599</v>
      </c>
      <c r="D158" s="1" t="s">
        <v>600</v>
      </c>
      <c r="E158" s="1" t="s">
        <v>336</v>
      </c>
      <c r="F158" s="1"/>
    </row>
    <row r="159" spans="1:6" x14ac:dyDescent="0.25">
      <c r="A159" s="1" t="s">
        <v>601</v>
      </c>
      <c r="B159" s="1" t="s">
        <v>602</v>
      </c>
      <c r="C159" s="1" t="s">
        <v>603</v>
      </c>
      <c r="D159" s="1" t="s">
        <v>37</v>
      </c>
      <c r="E159" s="1" t="s">
        <v>504</v>
      </c>
      <c r="F159" s="1"/>
    </row>
    <row r="160" spans="1:6" x14ac:dyDescent="0.25">
      <c r="A160" s="1" t="s">
        <v>604</v>
      </c>
      <c r="B160" s="1" t="s">
        <v>605</v>
      </c>
      <c r="C160" s="1" t="s">
        <v>606</v>
      </c>
      <c r="D160" s="1" t="s">
        <v>607</v>
      </c>
      <c r="E160" s="1" t="s">
        <v>553</v>
      </c>
      <c r="F160" s="1"/>
    </row>
    <row r="161" spans="1:6" x14ac:dyDescent="0.25">
      <c r="A161" s="1" t="s">
        <v>608</v>
      </c>
      <c r="B161" s="1" t="s">
        <v>609</v>
      </c>
      <c r="C161" s="1" t="s">
        <v>610</v>
      </c>
      <c r="D161" s="1" t="s">
        <v>611</v>
      </c>
      <c r="E161" s="1" t="s">
        <v>336</v>
      </c>
      <c r="F161" s="1"/>
    </row>
    <row r="162" spans="1:6" x14ac:dyDescent="0.25">
      <c r="A162" s="1" t="s">
        <v>612</v>
      </c>
      <c r="B162" s="1" t="s">
        <v>613</v>
      </c>
      <c r="C162" s="1" t="s">
        <v>553</v>
      </c>
      <c r="D162" s="1" t="s">
        <v>614</v>
      </c>
      <c r="E162" s="1" t="s">
        <v>504</v>
      </c>
      <c r="F162" s="1"/>
    </row>
    <row r="163" spans="1:6" x14ac:dyDescent="0.25">
      <c r="A163" s="1" t="s">
        <v>615</v>
      </c>
      <c r="B163" s="1" t="s">
        <v>616</v>
      </c>
      <c r="C163" s="1" t="s">
        <v>617</v>
      </c>
      <c r="D163" s="1" t="s">
        <v>618</v>
      </c>
      <c r="E163" s="1" t="s">
        <v>504</v>
      </c>
      <c r="F163" s="1"/>
    </row>
    <row r="164" spans="1:6" x14ac:dyDescent="0.25">
      <c r="A164" s="1" t="s">
        <v>619</v>
      </c>
      <c r="B164" s="1" t="s">
        <v>620</v>
      </c>
      <c r="C164" s="1" t="s">
        <v>621</v>
      </c>
      <c r="D164" s="1" t="s">
        <v>622</v>
      </c>
      <c r="E164" s="1" t="s">
        <v>504</v>
      </c>
      <c r="F164" s="1"/>
    </row>
    <row r="165" spans="1:6" x14ac:dyDescent="0.25">
      <c r="A165" s="1" t="s">
        <v>623</v>
      </c>
      <c r="B165" s="1" t="s">
        <v>624</v>
      </c>
      <c r="C165" s="1" t="s">
        <v>76</v>
      </c>
      <c r="D165" s="1" t="s">
        <v>625</v>
      </c>
      <c r="E165" s="1" t="s">
        <v>504</v>
      </c>
      <c r="F165" s="1"/>
    </row>
    <row r="166" spans="1:6" x14ac:dyDescent="0.25">
      <c r="A166" s="1" t="s">
        <v>626</v>
      </c>
      <c r="B166" s="1" t="s">
        <v>627</v>
      </c>
      <c r="C166" s="1" t="s">
        <v>392</v>
      </c>
      <c r="D166" s="1" t="s">
        <v>628</v>
      </c>
      <c r="E166" s="1" t="s">
        <v>504</v>
      </c>
      <c r="F166" s="1"/>
    </row>
    <row r="167" spans="1:6" x14ac:dyDescent="0.25">
      <c r="A167" s="1" t="s">
        <v>629</v>
      </c>
      <c r="B167" s="1" t="s">
        <v>630</v>
      </c>
      <c r="C167" s="1" t="s">
        <v>338</v>
      </c>
      <c r="D167" s="1" t="s">
        <v>631</v>
      </c>
      <c r="E167" s="1" t="s">
        <v>504</v>
      </c>
      <c r="F167" s="1"/>
    </row>
    <row r="168" spans="1:6" x14ac:dyDescent="0.25">
      <c r="A168" s="1" t="s">
        <v>632</v>
      </c>
      <c r="B168" s="1" t="s">
        <v>14</v>
      </c>
      <c r="C168" s="1" t="s">
        <v>633</v>
      </c>
      <c r="D168" s="1" t="s">
        <v>634</v>
      </c>
      <c r="E168" s="1" t="s">
        <v>504</v>
      </c>
      <c r="F168" s="1"/>
    </row>
    <row r="169" spans="1:6" x14ac:dyDescent="0.25">
      <c r="A169" s="1" t="s">
        <v>635</v>
      </c>
      <c r="B169" s="1" t="s">
        <v>636</v>
      </c>
      <c r="C169" s="1" t="s">
        <v>637</v>
      </c>
      <c r="D169" s="1" t="s">
        <v>638</v>
      </c>
      <c r="E169" s="1" t="s">
        <v>639</v>
      </c>
      <c r="F169" s="1"/>
    </row>
    <row r="170" spans="1:6" x14ac:dyDescent="0.25">
      <c r="A170" s="1" t="s">
        <v>640</v>
      </c>
      <c r="B170" s="1" t="s">
        <v>488</v>
      </c>
      <c r="C170" s="1" t="s">
        <v>641</v>
      </c>
      <c r="D170" s="1" t="s">
        <v>642</v>
      </c>
      <c r="E170" s="1" t="s">
        <v>504</v>
      </c>
      <c r="F170" s="1"/>
    </row>
    <row r="171" spans="1:6" x14ac:dyDescent="0.25">
      <c r="A171" s="1" t="s">
        <v>643</v>
      </c>
      <c r="B171" s="1" t="s">
        <v>644</v>
      </c>
      <c r="C171" s="1" t="s">
        <v>645</v>
      </c>
      <c r="D171" s="1" t="s">
        <v>646</v>
      </c>
      <c r="E171" s="1" t="s">
        <v>336</v>
      </c>
      <c r="F171" s="1"/>
    </row>
    <row r="172" spans="1:6" x14ac:dyDescent="0.25">
      <c r="A172" s="1" t="s">
        <v>647</v>
      </c>
      <c r="B172" s="1" t="s">
        <v>648</v>
      </c>
      <c r="C172" s="1" t="s">
        <v>649</v>
      </c>
      <c r="D172" s="1" t="s">
        <v>650</v>
      </c>
      <c r="E172" s="1" t="s">
        <v>553</v>
      </c>
      <c r="F172" s="1"/>
    </row>
    <row r="173" spans="1:6" x14ac:dyDescent="0.25">
      <c r="A173" s="1" t="s">
        <v>651</v>
      </c>
      <c r="B173" s="1" t="s">
        <v>652</v>
      </c>
      <c r="C173" s="1" t="s">
        <v>653</v>
      </c>
      <c r="D173" s="1" t="s">
        <v>88</v>
      </c>
      <c r="E173" s="1" t="s">
        <v>504</v>
      </c>
      <c r="F173" s="1"/>
    </row>
    <row r="174" spans="1:6" x14ac:dyDescent="0.25">
      <c r="A174" s="1" t="s">
        <v>654</v>
      </c>
      <c r="B174" s="1" t="s">
        <v>655</v>
      </c>
      <c r="C174" s="1" t="s">
        <v>39</v>
      </c>
      <c r="D174" s="1" t="s">
        <v>656</v>
      </c>
      <c r="E174" s="1" t="s">
        <v>504</v>
      </c>
      <c r="F174" s="1"/>
    </row>
    <row r="175" spans="1:6" x14ac:dyDescent="0.25">
      <c r="A175" s="1" t="s">
        <v>657</v>
      </c>
      <c r="B175" s="1" t="s">
        <v>545</v>
      </c>
      <c r="C175" s="1" t="s">
        <v>658</v>
      </c>
      <c r="D175" s="1" t="s">
        <v>287</v>
      </c>
      <c r="E175" s="1" t="s">
        <v>504</v>
      </c>
      <c r="F175" s="1"/>
    </row>
    <row r="176" spans="1:6" x14ac:dyDescent="0.25">
      <c r="A176" s="1" t="s">
        <v>659</v>
      </c>
      <c r="B176" s="1" t="s">
        <v>475</v>
      </c>
      <c r="C176" s="1" t="s">
        <v>120</v>
      </c>
      <c r="D176" s="1" t="s">
        <v>149</v>
      </c>
      <c r="E176" s="1" t="s">
        <v>504</v>
      </c>
      <c r="F176" s="1"/>
    </row>
    <row r="177" spans="1:6" x14ac:dyDescent="0.25">
      <c r="A177" s="1" t="s">
        <v>660</v>
      </c>
      <c r="B177" s="1" t="s">
        <v>661</v>
      </c>
      <c r="C177" s="1" t="s">
        <v>489</v>
      </c>
      <c r="D177" s="1" t="s">
        <v>662</v>
      </c>
      <c r="E177" s="1" t="s">
        <v>553</v>
      </c>
      <c r="F177" s="1"/>
    </row>
    <row r="178" spans="1:6" x14ac:dyDescent="0.25">
      <c r="A178" s="1" t="s">
        <v>663</v>
      </c>
      <c r="B178" s="1" t="s">
        <v>664</v>
      </c>
      <c r="C178" s="1" t="s">
        <v>382</v>
      </c>
      <c r="D178" s="1" t="s">
        <v>525</v>
      </c>
      <c r="E178" s="1" t="s">
        <v>553</v>
      </c>
      <c r="F178" s="1"/>
    </row>
    <row r="179" spans="1:6" x14ac:dyDescent="0.25">
      <c r="A179" s="1" t="s">
        <v>665</v>
      </c>
      <c r="B179" s="1" t="s">
        <v>666</v>
      </c>
      <c r="C179" s="1" t="s">
        <v>277</v>
      </c>
      <c r="D179" s="1" t="s">
        <v>667</v>
      </c>
      <c r="E179" s="1" t="s">
        <v>336</v>
      </c>
      <c r="F179" s="1"/>
    </row>
    <row r="180" spans="1:6" x14ac:dyDescent="0.25">
      <c r="A180" s="1" t="s">
        <v>668</v>
      </c>
      <c r="B180" s="1" t="s">
        <v>669</v>
      </c>
      <c r="C180" s="1" t="s">
        <v>670</v>
      </c>
      <c r="D180" s="1" t="s">
        <v>200</v>
      </c>
      <c r="E180" s="1" t="s">
        <v>553</v>
      </c>
      <c r="F180" s="1"/>
    </row>
    <row r="181" spans="1:6" x14ac:dyDescent="0.25">
      <c r="A181" s="1" t="s">
        <v>671</v>
      </c>
      <c r="B181" s="1" t="s">
        <v>672</v>
      </c>
      <c r="C181" s="1" t="s">
        <v>96</v>
      </c>
      <c r="D181" s="1" t="s">
        <v>491</v>
      </c>
      <c r="E181" s="1" t="s">
        <v>504</v>
      </c>
      <c r="F181" s="1"/>
    </row>
    <row r="182" spans="1:6" x14ac:dyDescent="0.25">
      <c r="A182" s="1" t="s">
        <v>673</v>
      </c>
      <c r="B182" s="1" t="s">
        <v>674</v>
      </c>
      <c r="C182" s="1" t="s">
        <v>675</v>
      </c>
      <c r="D182" s="1" t="s">
        <v>62</v>
      </c>
      <c r="E182" s="1" t="s">
        <v>504</v>
      </c>
      <c r="F182" s="1"/>
    </row>
    <row r="183" spans="1:6" x14ac:dyDescent="0.25">
      <c r="A183" s="1" t="s">
        <v>676</v>
      </c>
      <c r="B183" s="1" t="s">
        <v>677</v>
      </c>
      <c r="C183" s="1" t="s">
        <v>678</v>
      </c>
      <c r="D183" s="1" t="s">
        <v>679</v>
      </c>
      <c r="E183" s="1" t="s">
        <v>268</v>
      </c>
      <c r="F183" s="1"/>
    </row>
    <row r="184" spans="1:6" x14ac:dyDescent="0.25">
      <c r="A184" s="1" t="s">
        <v>680</v>
      </c>
      <c r="B184" s="1" t="s">
        <v>681</v>
      </c>
      <c r="C184" s="1" t="s">
        <v>682</v>
      </c>
      <c r="D184" s="1" t="s">
        <v>683</v>
      </c>
      <c r="E184" s="1" t="s">
        <v>336</v>
      </c>
      <c r="F184" s="1"/>
    </row>
    <row r="185" spans="1:6" x14ac:dyDescent="0.25">
      <c r="A185" s="1" t="s">
        <v>684</v>
      </c>
      <c r="B185" s="1" t="s">
        <v>685</v>
      </c>
      <c r="C185" s="1" t="s">
        <v>686</v>
      </c>
      <c r="D185" s="1" t="s">
        <v>213</v>
      </c>
      <c r="E185" s="1" t="s">
        <v>336</v>
      </c>
      <c r="F185" s="1"/>
    </row>
    <row r="186" spans="1:6" x14ac:dyDescent="0.25">
      <c r="A186" s="1" t="s">
        <v>687</v>
      </c>
      <c r="B186" s="1" t="s">
        <v>234</v>
      </c>
      <c r="C186" s="1" t="s">
        <v>548</v>
      </c>
      <c r="D186" s="1" t="s">
        <v>688</v>
      </c>
      <c r="E186" s="1" t="s">
        <v>504</v>
      </c>
      <c r="F186" s="1"/>
    </row>
    <row r="187" spans="1:6" x14ac:dyDescent="0.25">
      <c r="A187" s="1" t="s">
        <v>689</v>
      </c>
      <c r="B187" s="1" t="s">
        <v>690</v>
      </c>
      <c r="C187" s="1" t="s">
        <v>500</v>
      </c>
      <c r="D187" s="1" t="s">
        <v>691</v>
      </c>
      <c r="E187" s="1" t="s">
        <v>504</v>
      </c>
      <c r="F187" s="1"/>
    </row>
    <row r="188" spans="1:6" x14ac:dyDescent="0.25">
      <c r="A188" s="1" t="s">
        <v>692</v>
      </c>
      <c r="B188" s="1" t="s">
        <v>693</v>
      </c>
      <c r="C188" s="1" t="s">
        <v>694</v>
      </c>
      <c r="D188" s="1" t="s">
        <v>695</v>
      </c>
      <c r="E188" s="1" t="s">
        <v>336</v>
      </c>
      <c r="F188" s="1"/>
    </row>
    <row r="189" spans="1:6" x14ac:dyDescent="0.25">
      <c r="A189" s="1" t="s">
        <v>696</v>
      </c>
      <c r="B189" s="1" t="s">
        <v>621</v>
      </c>
      <c r="C189" s="1" t="s">
        <v>697</v>
      </c>
      <c r="D189" s="1" t="s">
        <v>698</v>
      </c>
      <c r="E189" s="1" t="s">
        <v>312</v>
      </c>
      <c r="F189" s="1"/>
    </row>
    <row r="190" spans="1:6" x14ac:dyDescent="0.25">
      <c r="A190" s="1" t="s">
        <v>699</v>
      </c>
      <c r="B190" s="1" t="s">
        <v>700</v>
      </c>
      <c r="C190" s="1" t="s">
        <v>701</v>
      </c>
      <c r="D190" s="1" t="s">
        <v>88</v>
      </c>
      <c r="E190" s="1" t="s">
        <v>336</v>
      </c>
      <c r="F190" s="1"/>
    </row>
    <row r="191" spans="1:6" x14ac:dyDescent="0.25">
      <c r="A191" s="1" t="s">
        <v>702</v>
      </c>
      <c r="B191" s="1" t="s">
        <v>703</v>
      </c>
      <c r="C191" s="1" t="s">
        <v>704</v>
      </c>
      <c r="D191" s="1" t="s">
        <v>705</v>
      </c>
      <c r="E191" s="1" t="s">
        <v>336</v>
      </c>
      <c r="F191" s="1"/>
    </row>
    <row r="192" spans="1:6" x14ac:dyDescent="0.25">
      <c r="A192" s="1" t="s">
        <v>706</v>
      </c>
      <c r="B192" s="1" t="s">
        <v>707</v>
      </c>
      <c r="C192" s="1" t="s">
        <v>708</v>
      </c>
      <c r="D192" s="1" t="s">
        <v>86</v>
      </c>
      <c r="E192" s="1" t="s">
        <v>336</v>
      </c>
      <c r="F192" s="1"/>
    </row>
    <row r="193" spans="1:6" x14ac:dyDescent="0.25">
      <c r="A193" s="1" t="s">
        <v>709</v>
      </c>
      <c r="B193" s="1" t="s">
        <v>710</v>
      </c>
      <c r="C193" s="1" t="s">
        <v>711</v>
      </c>
      <c r="D193" s="1" t="s">
        <v>712</v>
      </c>
      <c r="E193" s="1" t="s">
        <v>268</v>
      </c>
      <c r="F193" s="1"/>
    </row>
    <row r="194" spans="1:6" x14ac:dyDescent="0.25">
      <c r="A194" s="1" t="s">
        <v>713</v>
      </c>
      <c r="B194" s="1" t="s">
        <v>714</v>
      </c>
      <c r="C194" s="1" t="s">
        <v>101</v>
      </c>
      <c r="D194" s="1" t="s">
        <v>271</v>
      </c>
      <c r="E194" s="1" t="s">
        <v>312</v>
      </c>
      <c r="F194" s="1"/>
    </row>
    <row r="195" spans="1:6" x14ac:dyDescent="0.25">
      <c r="A195" s="1" t="s">
        <v>715</v>
      </c>
      <c r="B195" s="1" t="s">
        <v>585</v>
      </c>
      <c r="C195" s="1" t="s">
        <v>716</v>
      </c>
      <c r="D195" s="1" t="s">
        <v>485</v>
      </c>
      <c r="E195" s="1" t="s">
        <v>268</v>
      </c>
      <c r="F195" s="1"/>
    </row>
    <row r="196" spans="1:6" x14ac:dyDescent="0.25">
      <c r="A196" s="1" t="s">
        <v>717</v>
      </c>
      <c r="B196" s="1" t="s">
        <v>718</v>
      </c>
      <c r="C196" s="1" t="s">
        <v>27</v>
      </c>
      <c r="D196" s="1" t="s">
        <v>719</v>
      </c>
      <c r="E196" s="1" t="s">
        <v>268</v>
      </c>
      <c r="F196" s="1"/>
    </row>
    <row r="197" spans="1:6" x14ac:dyDescent="0.25">
      <c r="A197" s="1" t="s">
        <v>720</v>
      </c>
      <c r="B197" s="1" t="s">
        <v>483</v>
      </c>
      <c r="C197" s="1" t="s">
        <v>339</v>
      </c>
      <c r="D197" s="1" t="s">
        <v>721</v>
      </c>
      <c r="E197" s="1" t="s">
        <v>268</v>
      </c>
      <c r="F197" s="1"/>
    </row>
    <row r="198" spans="1:6" x14ac:dyDescent="0.25">
      <c r="A198" s="1" t="s">
        <v>722</v>
      </c>
      <c r="B198" s="1" t="s">
        <v>723</v>
      </c>
      <c r="C198" s="1" t="s">
        <v>724</v>
      </c>
      <c r="D198" s="1" t="s">
        <v>725</v>
      </c>
      <c r="E198" s="1" t="s">
        <v>268</v>
      </c>
      <c r="F198" s="1"/>
    </row>
    <row r="199" spans="1:6" x14ac:dyDescent="0.25">
      <c r="A199" s="1" t="s">
        <v>726</v>
      </c>
      <c r="B199" s="1" t="s">
        <v>239</v>
      </c>
      <c r="C199" s="1" t="s">
        <v>727</v>
      </c>
      <c r="D199" s="1" t="s">
        <v>520</v>
      </c>
      <c r="E199" s="1" t="s">
        <v>268</v>
      </c>
      <c r="F199" s="1"/>
    </row>
    <row r="200" spans="1:6" x14ac:dyDescent="0.25">
      <c r="A200" s="1" t="s">
        <v>728</v>
      </c>
      <c r="B200" s="1" t="s">
        <v>729</v>
      </c>
      <c r="C200" s="1" t="s">
        <v>558</v>
      </c>
      <c r="D200" s="1" t="s">
        <v>730</v>
      </c>
      <c r="E200" s="1" t="s">
        <v>268</v>
      </c>
      <c r="F200" s="1"/>
    </row>
    <row r="201" spans="1:6" x14ac:dyDescent="0.25">
      <c r="A201" s="1" t="s">
        <v>731</v>
      </c>
      <c r="B201" s="1" t="s">
        <v>732</v>
      </c>
      <c r="C201" s="1" t="s">
        <v>733</v>
      </c>
      <c r="D201" s="1" t="s">
        <v>170</v>
      </c>
      <c r="E201" s="1" t="s">
        <v>268</v>
      </c>
      <c r="F201" s="1"/>
    </row>
    <row r="202" spans="1:6" x14ac:dyDescent="0.25">
      <c r="A202" s="1" t="s">
        <v>734</v>
      </c>
      <c r="B202" s="1" t="s">
        <v>735</v>
      </c>
      <c r="C202" s="1" t="s">
        <v>736</v>
      </c>
      <c r="D202" s="1" t="s">
        <v>737</v>
      </c>
      <c r="E202" s="1" t="s">
        <v>268</v>
      </c>
      <c r="F202" s="1"/>
    </row>
    <row r="203" spans="1:6" x14ac:dyDescent="0.25">
      <c r="A203" s="1" t="s">
        <v>738</v>
      </c>
      <c r="B203" s="1" t="s">
        <v>739</v>
      </c>
      <c r="C203" s="1" t="s">
        <v>740</v>
      </c>
      <c r="D203" s="1" t="s">
        <v>741</v>
      </c>
      <c r="E203" s="1" t="s">
        <v>268</v>
      </c>
      <c r="F203" s="1"/>
    </row>
    <row r="204" spans="1:6" x14ac:dyDescent="0.25">
      <c r="A204" s="1" t="s">
        <v>742</v>
      </c>
      <c r="B204" s="1" t="s">
        <v>55</v>
      </c>
      <c r="C204" s="1" t="s">
        <v>630</v>
      </c>
      <c r="D204" s="1" t="s">
        <v>743</v>
      </c>
      <c r="E204" s="1" t="s">
        <v>268</v>
      </c>
      <c r="F204" s="1"/>
    </row>
    <row r="205" spans="1:6" x14ac:dyDescent="0.25">
      <c r="A205" s="1" t="s">
        <v>744</v>
      </c>
      <c r="B205" s="1" t="s">
        <v>745</v>
      </c>
      <c r="C205" s="1" t="s">
        <v>746</v>
      </c>
      <c r="D205" s="1" t="s">
        <v>747</v>
      </c>
      <c r="E205" s="1" t="s">
        <v>268</v>
      </c>
      <c r="F205" s="1"/>
    </row>
    <row r="206" spans="1:6" x14ac:dyDescent="0.25">
      <c r="A206" s="1" t="s">
        <v>748</v>
      </c>
      <c r="B206" s="1" t="s">
        <v>749</v>
      </c>
      <c r="C206" s="1" t="s">
        <v>750</v>
      </c>
      <c r="D206" s="1" t="s">
        <v>310</v>
      </c>
      <c r="E206" s="1" t="s">
        <v>268</v>
      </c>
      <c r="F206" s="1"/>
    </row>
    <row r="207" spans="1:6" x14ac:dyDescent="0.25">
      <c r="A207" s="1" t="s">
        <v>751</v>
      </c>
      <c r="B207" s="1" t="s">
        <v>752</v>
      </c>
      <c r="C207" s="1" t="s">
        <v>753</v>
      </c>
      <c r="D207" s="1" t="s">
        <v>754</v>
      </c>
      <c r="E207" s="1" t="s">
        <v>268</v>
      </c>
      <c r="F207" s="1"/>
    </row>
    <row r="208" spans="1:6" x14ac:dyDescent="0.25">
      <c r="A208" s="1" t="s">
        <v>755</v>
      </c>
      <c r="B208" s="1" t="s">
        <v>756</v>
      </c>
      <c r="C208" s="1" t="s">
        <v>708</v>
      </c>
      <c r="D208" s="1" t="s">
        <v>757</v>
      </c>
      <c r="E208" s="1" t="s">
        <v>268</v>
      </c>
      <c r="F208" s="1"/>
    </row>
    <row r="209" spans="1:6" x14ac:dyDescent="0.25">
      <c r="A209" s="1" t="s">
        <v>758</v>
      </c>
      <c r="B209" s="1" t="s">
        <v>485</v>
      </c>
      <c r="C209" s="1" t="s">
        <v>759</v>
      </c>
      <c r="D209" s="1" t="s">
        <v>153</v>
      </c>
      <c r="E209" s="1" t="s">
        <v>268</v>
      </c>
      <c r="F209" s="1"/>
    </row>
    <row r="210" spans="1:6" x14ac:dyDescent="0.25">
      <c r="A210" s="1" t="s">
        <v>760</v>
      </c>
      <c r="B210" s="1" t="s">
        <v>761</v>
      </c>
      <c r="C210" s="1" t="s">
        <v>730</v>
      </c>
      <c r="D210" s="1" t="s">
        <v>762</v>
      </c>
      <c r="E210" s="1" t="s">
        <v>268</v>
      </c>
      <c r="F210" s="1"/>
    </row>
    <row r="211" spans="1:6" x14ac:dyDescent="0.25">
      <c r="A211" s="1" t="s">
        <v>763</v>
      </c>
      <c r="B211" s="1" t="s">
        <v>764</v>
      </c>
      <c r="C211" s="1" t="s">
        <v>50</v>
      </c>
      <c r="D211" s="1" t="s">
        <v>765</v>
      </c>
      <c r="E211" s="1" t="s">
        <v>268</v>
      </c>
      <c r="F211" s="1"/>
    </row>
    <row r="212" spans="1:6" x14ac:dyDescent="0.25">
      <c r="A212" s="1" t="s">
        <v>766</v>
      </c>
      <c r="B212" s="1" t="s">
        <v>340</v>
      </c>
      <c r="C212" s="1" t="s">
        <v>767</v>
      </c>
      <c r="D212" s="1" t="s">
        <v>768</v>
      </c>
      <c r="E212" s="1" t="s">
        <v>268</v>
      </c>
      <c r="F212" s="1"/>
    </row>
    <row r="213" spans="1:6" x14ac:dyDescent="0.25">
      <c r="A213" s="1" t="s">
        <v>769</v>
      </c>
      <c r="B213" s="1" t="s">
        <v>770</v>
      </c>
      <c r="C213" s="1" t="s">
        <v>771</v>
      </c>
      <c r="D213" s="1" t="s">
        <v>772</v>
      </c>
      <c r="E213" s="1" t="s">
        <v>268</v>
      </c>
      <c r="F213" s="1"/>
    </row>
    <row r="214" spans="1:6" x14ac:dyDescent="0.25">
      <c r="A214" s="1" t="s">
        <v>773</v>
      </c>
      <c r="B214" s="1" t="s">
        <v>185</v>
      </c>
      <c r="C214" s="1" t="s">
        <v>32</v>
      </c>
      <c r="D214" s="1" t="s">
        <v>666</v>
      </c>
      <c r="E214" s="1" t="s">
        <v>268</v>
      </c>
      <c r="F214" s="1"/>
    </row>
    <row r="215" spans="1:6" x14ac:dyDescent="0.25">
      <c r="A215" s="1" t="s">
        <v>774</v>
      </c>
      <c r="B215" s="1" t="s">
        <v>775</v>
      </c>
      <c r="C215" s="1" t="s">
        <v>776</v>
      </c>
      <c r="D215" s="1" t="s">
        <v>777</v>
      </c>
      <c r="E215" s="1" t="s">
        <v>312</v>
      </c>
      <c r="F215" s="1"/>
    </row>
    <row r="216" spans="1:6" x14ac:dyDescent="0.25">
      <c r="A216" s="1" t="s">
        <v>778</v>
      </c>
      <c r="B216" s="1" t="s">
        <v>446</v>
      </c>
      <c r="C216" s="1" t="s">
        <v>779</v>
      </c>
      <c r="D216" s="1" t="s">
        <v>67</v>
      </c>
      <c r="E216" s="1" t="s">
        <v>268</v>
      </c>
      <c r="F216" s="1"/>
    </row>
    <row r="217" spans="1:6" x14ac:dyDescent="0.25">
      <c r="A217" s="1" t="s">
        <v>780</v>
      </c>
      <c r="B217" s="1" t="s">
        <v>781</v>
      </c>
      <c r="C217" s="1" t="s">
        <v>782</v>
      </c>
      <c r="D217" s="1" t="s">
        <v>783</v>
      </c>
      <c r="E217" s="1" t="s">
        <v>268</v>
      </c>
      <c r="F217" s="1"/>
    </row>
    <row r="218" spans="1:6" x14ac:dyDescent="0.25">
      <c r="A218" s="1" t="s">
        <v>784</v>
      </c>
      <c r="B218" s="1" t="s">
        <v>785</v>
      </c>
      <c r="C218" s="1" t="s">
        <v>786</v>
      </c>
      <c r="D218" s="1" t="s">
        <v>724</v>
      </c>
      <c r="E218" s="1" t="s">
        <v>268</v>
      </c>
      <c r="F218" s="1"/>
    </row>
    <row r="219" spans="1:6" x14ac:dyDescent="0.25">
      <c r="A219" s="1" t="s">
        <v>787</v>
      </c>
      <c r="B219" s="1" t="s">
        <v>788</v>
      </c>
      <c r="C219" s="1" t="s">
        <v>730</v>
      </c>
      <c r="D219" s="1" t="s">
        <v>682</v>
      </c>
      <c r="E219" s="1" t="s">
        <v>268</v>
      </c>
      <c r="F219" s="1"/>
    </row>
    <row r="220" spans="1:6" x14ac:dyDescent="0.25">
      <c r="A220" s="1" t="s">
        <v>789</v>
      </c>
      <c r="B220" s="1" t="s">
        <v>790</v>
      </c>
      <c r="C220" s="1" t="s">
        <v>210</v>
      </c>
      <c r="D220" s="1" t="s">
        <v>788</v>
      </c>
      <c r="E220" s="1" t="s">
        <v>268</v>
      </c>
      <c r="F220" s="1"/>
    </row>
    <row r="221" spans="1:6" x14ac:dyDescent="0.25">
      <c r="A221" s="1" t="s">
        <v>791</v>
      </c>
      <c r="B221" s="1" t="s">
        <v>336</v>
      </c>
      <c r="C221" s="1" t="s">
        <v>543</v>
      </c>
      <c r="D221" s="1" t="s">
        <v>792</v>
      </c>
      <c r="E221" s="1" t="s">
        <v>312</v>
      </c>
      <c r="F221" s="1"/>
    </row>
    <row r="222" spans="1:6" x14ac:dyDescent="0.25">
      <c r="A222" s="1" t="s">
        <v>793</v>
      </c>
      <c r="B222" s="1" t="s">
        <v>300</v>
      </c>
      <c r="C222" s="1" t="s">
        <v>716</v>
      </c>
      <c r="D222" s="1" t="s">
        <v>628</v>
      </c>
      <c r="E222" s="1" t="s">
        <v>268</v>
      </c>
      <c r="F222" s="1"/>
    </row>
    <row r="223" spans="1:6" x14ac:dyDescent="0.25">
      <c r="A223" s="1" t="s">
        <v>794</v>
      </c>
      <c r="B223" s="1" t="s">
        <v>795</v>
      </c>
      <c r="C223" s="1" t="s">
        <v>21</v>
      </c>
      <c r="D223" s="1" t="s">
        <v>796</v>
      </c>
      <c r="E223" s="1" t="s">
        <v>268</v>
      </c>
      <c r="F223" s="1"/>
    </row>
    <row r="224" spans="1:6" x14ac:dyDescent="0.25">
      <c r="A224" s="1" t="s">
        <v>797</v>
      </c>
      <c r="B224" s="1" t="s">
        <v>798</v>
      </c>
      <c r="C224" s="1" t="s">
        <v>799</v>
      </c>
      <c r="D224" s="1" t="s">
        <v>800</v>
      </c>
      <c r="E224" s="1" t="s">
        <v>312</v>
      </c>
      <c r="F224" s="1"/>
    </row>
    <row r="225" spans="1:6" x14ac:dyDescent="0.25">
      <c r="A225" s="1" t="s">
        <v>801</v>
      </c>
      <c r="B225" s="1" t="s">
        <v>802</v>
      </c>
      <c r="C225" s="1" t="s">
        <v>775</v>
      </c>
      <c r="D225" s="1" t="s">
        <v>803</v>
      </c>
      <c r="E225" s="1" t="s">
        <v>268</v>
      </c>
      <c r="F225" s="1"/>
    </row>
    <row r="226" spans="1:6" x14ac:dyDescent="0.25">
      <c r="A226" s="1" t="s">
        <v>804</v>
      </c>
      <c r="B226" s="1" t="s">
        <v>805</v>
      </c>
      <c r="C226" s="1" t="s">
        <v>806</v>
      </c>
      <c r="D226" s="1" t="s">
        <v>507</v>
      </c>
      <c r="E226" s="1" t="s">
        <v>312</v>
      </c>
      <c r="F226" s="1"/>
    </row>
    <row r="227" spans="1:6" x14ac:dyDescent="0.25">
      <c r="A227" s="1" t="s">
        <v>807</v>
      </c>
      <c r="B227" s="1" t="s">
        <v>808</v>
      </c>
      <c r="C227" s="1" t="s">
        <v>809</v>
      </c>
      <c r="D227" s="1" t="s">
        <v>810</v>
      </c>
      <c r="E227" s="1" t="s">
        <v>312</v>
      </c>
      <c r="F227" s="1"/>
    </row>
    <row r="228" spans="1:6" x14ac:dyDescent="0.25">
      <c r="A228" s="1" t="s">
        <v>811</v>
      </c>
      <c r="B228" s="1" t="s">
        <v>573</v>
      </c>
      <c r="C228" s="1" t="s">
        <v>29</v>
      </c>
      <c r="D228" s="1" t="s">
        <v>768</v>
      </c>
      <c r="E228" s="1" t="s">
        <v>268</v>
      </c>
      <c r="F228" s="1"/>
    </row>
    <row r="229" spans="1:6" x14ac:dyDescent="0.25">
      <c r="A229" s="1" t="s">
        <v>812</v>
      </c>
      <c r="B229" s="1" t="s">
        <v>776</v>
      </c>
      <c r="C229" s="1" t="s">
        <v>108</v>
      </c>
      <c r="D229" s="1" t="s">
        <v>21</v>
      </c>
      <c r="E229" s="1" t="s">
        <v>268</v>
      </c>
      <c r="F229" s="1"/>
    </row>
    <row r="230" spans="1:6" x14ac:dyDescent="0.25">
      <c r="A230" s="1" t="s">
        <v>813</v>
      </c>
      <c r="B230" s="1" t="s">
        <v>814</v>
      </c>
      <c r="C230" s="1" t="s">
        <v>815</v>
      </c>
      <c r="D230" s="1" t="s">
        <v>816</v>
      </c>
      <c r="E230" s="1" t="s">
        <v>312</v>
      </c>
      <c r="F230" s="1"/>
    </row>
    <row r="231" spans="1:6" x14ac:dyDescent="0.25">
      <c r="A231" s="1" t="s">
        <v>817</v>
      </c>
      <c r="B231" s="1" t="s">
        <v>162</v>
      </c>
      <c r="C231" s="1" t="s">
        <v>414</v>
      </c>
      <c r="D231" s="1" t="s">
        <v>818</v>
      </c>
      <c r="E231" s="1" t="s">
        <v>268</v>
      </c>
      <c r="F231" s="1"/>
    </row>
    <row r="232" spans="1:6" x14ac:dyDescent="0.25">
      <c r="A232" s="1" t="s">
        <v>819</v>
      </c>
      <c r="B232" s="1" t="s">
        <v>452</v>
      </c>
      <c r="C232" s="1" t="s">
        <v>820</v>
      </c>
      <c r="D232" s="1" t="s">
        <v>821</v>
      </c>
      <c r="E232" s="1" t="s">
        <v>268</v>
      </c>
      <c r="F232" s="1"/>
    </row>
    <row r="233" spans="1:6" x14ac:dyDescent="0.25">
      <c r="A233" s="1" t="s">
        <v>822</v>
      </c>
      <c r="B233" s="1" t="s">
        <v>823</v>
      </c>
      <c r="C233" s="1" t="s">
        <v>276</v>
      </c>
      <c r="D233" s="1" t="s">
        <v>824</v>
      </c>
      <c r="E233" s="1" t="s">
        <v>268</v>
      </c>
      <c r="F233" s="1"/>
    </row>
    <row r="234" spans="1:6" x14ac:dyDescent="0.25">
      <c r="A234" s="1" t="s">
        <v>825</v>
      </c>
      <c r="B234" s="1" t="s">
        <v>826</v>
      </c>
      <c r="C234" s="1" t="s">
        <v>796</v>
      </c>
      <c r="D234" s="1" t="s">
        <v>827</v>
      </c>
      <c r="E234" s="1" t="s">
        <v>268</v>
      </c>
      <c r="F234" s="1"/>
    </row>
    <row r="235" spans="1:6" x14ac:dyDescent="0.25">
      <c r="A235" s="1" t="s">
        <v>828</v>
      </c>
      <c r="B235" s="1" t="s">
        <v>829</v>
      </c>
      <c r="C235" s="1" t="s">
        <v>280</v>
      </c>
      <c r="D235" s="1" t="s">
        <v>502</v>
      </c>
      <c r="E235" s="1" t="s">
        <v>312</v>
      </c>
      <c r="F235" s="1"/>
    </row>
    <row r="236" spans="1:6" x14ac:dyDescent="0.25">
      <c r="A236" s="1" t="s">
        <v>830</v>
      </c>
      <c r="B236" s="1" t="s">
        <v>831</v>
      </c>
      <c r="C236" s="1" t="s">
        <v>832</v>
      </c>
      <c r="D236" s="1" t="s">
        <v>833</v>
      </c>
      <c r="E236" s="1" t="s">
        <v>268</v>
      </c>
      <c r="F236" s="1"/>
    </row>
    <row r="237" spans="1:6" x14ac:dyDescent="0.25">
      <c r="A237" s="1" t="s">
        <v>834</v>
      </c>
      <c r="B237" s="1" t="s">
        <v>236</v>
      </c>
      <c r="C237" s="1" t="s">
        <v>307</v>
      </c>
      <c r="D237" s="1" t="s">
        <v>835</v>
      </c>
      <c r="E237" s="1" t="s">
        <v>268</v>
      </c>
      <c r="F237" s="1"/>
    </row>
    <row r="238" spans="1:6" x14ac:dyDescent="0.25">
      <c r="A238" s="1" t="s">
        <v>836</v>
      </c>
      <c r="B238" s="1" t="s">
        <v>837</v>
      </c>
      <c r="C238" s="1" t="s">
        <v>838</v>
      </c>
      <c r="D238" s="1" t="s">
        <v>295</v>
      </c>
      <c r="E238" s="1" t="s">
        <v>268</v>
      </c>
      <c r="F238" s="1"/>
    </row>
    <row r="239" spans="1:6" x14ac:dyDescent="0.25">
      <c r="A239" s="1" t="s">
        <v>839</v>
      </c>
      <c r="B239" s="1" t="s">
        <v>677</v>
      </c>
      <c r="C239" s="1" t="s">
        <v>102</v>
      </c>
      <c r="D239" s="1" t="s">
        <v>188</v>
      </c>
      <c r="E239" s="1" t="s">
        <v>268</v>
      </c>
      <c r="F239" s="1"/>
    </row>
    <row r="240" spans="1:6" x14ac:dyDescent="0.25">
      <c r="A240" s="1" t="s">
        <v>840</v>
      </c>
      <c r="B240" s="1" t="s">
        <v>104</v>
      </c>
      <c r="C240" s="1" t="s">
        <v>721</v>
      </c>
      <c r="D240" s="1" t="s">
        <v>29</v>
      </c>
      <c r="E240" s="1" t="s">
        <v>268</v>
      </c>
      <c r="F240" s="1"/>
    </row>
    <row r="241" spans="1:6" x14ac:dyDescent="0.25">
      <c r="A241" s="1" t="s">
        <v>841</v>
      </c>
      <c r="B241" s="1" t="s">
        <v>290</v>
      </c>
      <c r="C241" s="1" t="s">
        <v>842</v>
      </c>
      <c r="D241" s="1" t="s">
        <v>843</v>
      </c>
      <c r="E241" s="1" t="s">
        <v>268</v>
      </c>
      <c r="F241" s="1"/>
    </row>
    <row r="242" spans="1:6" x14ac:dyDescent="0.25">
      <c r="A242" s="1" t="s">
        <v>844</v>
      </c>
      <c r="B242" s="1" t="s">
        <v>808</v>
      </c>
      <c r="C242" s="1" t="s">
        <v>289</v>
      </c>
      <c r="D242" s="1" t="s">
        <v>845</v>
      </c>
      <c r="E242" s="1" t="s">
        <v>268</v>
      </c>
      <c r="F242" s="1"/>
    </row>
    <row r="243" spans="1:6" x14ac:dyDescent="0.25">
      <c r="A243" s="1" t="s">
        <v>846</v>
      </c>
      <c r="B243" s="1" t="s">
        <v>847</v>
      </c>
      <c r="C243" s="1" t="s">
        <v>848</v>
      </c>
      <c r="D243" s="1" t="s">
        <v>849</v>
      </c>
      <c r="E243" s="1" t="s">
        <v>268</v>
      </c>
      <c r="F243" s="1"/>
    </row>
    <row r="244" spans="1:6" x14ac:dyDescent="0.25">
      <c r="A244" s="1" t="s">
        <v>850</v>
      </c>
      <c r="B244" s="1" t="s">
        <v>851</v>
      </c>
      <c r="C244" s="1" t="s">
        <v>852</v>
      </c>
      <c r="D244" s="1" t="s">
        <v>853</v>
      </c>
      <c r="E244" s="1" t="s">
        <v>268</v>
      </c>
      <c r="F244" s="1"/>
    </row>
    <row r="245" spans="1:6" x14ac:dyDescent="0.25">
      <c r="A245" s="1" t="s">
        <v>854</v>
      </c>
      <c r="B245" s="1" t="s">
        <v>855</v>
      </c>
      <c r="C245" s="1" t="s">
        <v>856</v>
      </c>
      <c r="D245" s="1" t="s">
        <v>690</v>
      </c>
      <c r="E245" s="1" t="s">
        <v>268</v>
      </c>
      <c r="F245" s="1"/>
    </row>
    <row r="246" spans="1:6" x14ac:dyDescent="0.25">
      <c r="A246" s="1" t="s">
        <v>857</v>
      </c>
      <c r="B246" s="1" t="s">
        <v>476</v>
      </c>
      <c r="C246" s="1" t="s">
        <v>277</v>
      </c>
      <c r="D246" s="1" t="s">
        <v>858</v>
      </c>
      <c r="E246" s="1" t="s">
        <v>268</v>
      </c>
      <c r="F246" s="1"/>
    </row>
    <row r="247" spans="1:6" x14ac:dyDescent="0.25">
      <c r="A247" s="1" t="s">
        <v>859</v>
      </c>
      <c r="B247" s="1" t="s">
        <v>553</v>
      </c>
      <c r="C247" s="1" t="s">
        <v>860</v>
      </c>
      <c r="D247" s="1" t="s">
        <v>861</v>
      </c>
      <c r="E247" s="1" t="s">
        <v>268</v>
      </c>
      <c r="F247" s="1"/>
    </row>
    <row r="248" spans="1:6" x14ac:dyDescent="0.25">
      <c r="A248" s="1" t="s">
        <v>862</v>
      </c>
      <c r="B248" s="1" t="s">
        <v>863</v>
      </c>
      <c r="C248" s="1" t="s">
        <v>252</v>
      </c>
      <c r="D248" s="1" t="s">
        <v>864</v>
      </c>
      <c r="E248" s="1" t="s">
        <v>268</v>
      </c>
      <c r="F248" s="1"/>
    </row>
    <row r="249" spans="1:6" x14ac:dyDescent="0.25">
      <c r="A249" s="1" t="s">
        <v>865</v>
      </c>
      <c r="B249" s="1" t="s">
        <v>338</v>
      </c>
      <c r="C249" s="1" t="s">
        <v>564</v>
      </c>
      <c r="D249" s="1" t="s">
        <v>206</v>
      </c>
      <c r="E249" s="1" t="s">
        <v>268</v>
      </c>
      <c r="F249" s="1"/>
    </row>
    <row r="250" spans="1:6" x14ac:dyDescent="0.25">
      <c r="A250" s="1" t="s">
        <v>866</v>
      </c>
      <c r="B250" s="1" t="s">
        <v>867</v>
      </c>
      <c r="C250" s="1" t="s">
        <v>868</v>
      </c>
      <c r="D250" s="1" t="s">
        <v>239</v>
      </c>
      <c r="E250" s="1" t="s">
        <v>268</v>
      </c>
      <c r="F250" s="1"/>
    </row>
    <row r="251" spans="1:6" x14ac:dyDescent="0.25">
      <c r="A251" s="1" t="s">
        <v>869</v>
      </c>
      <c r="B251" s="1" t="s">
        <v>870</v>
      </c>
      <c r="C251" s="1" t="s">
        <v>571</v>
      </c>
      <c r="D251" s="1" t="s">
        <v>871</v>
      </c>
      <c r="E251" s="1" t="s">
        <v>268</v>
      </c>
      <c r="F251" s="1"/>
    </row>
    <row r="252" spans="1:6" x14ac:dyDescent="0.25">
      <c r="A252" s="1" t="s">
        <v>872</v>
      </c>
      <c r="B252" s="1" t="s">
        <v>873</v>
      </c>
      <c r="C252" s="1" t="s">
        <v>874</v>
      </c>
      <c r="D252" s="1" t="s">
        <v>875</v>
      </c>
      <c r="E252" s="1" t="s">
        <v>268</v>
      </c>
      <c r="F252" s="1"/>
    </row>
    <row r="253" spans="1:6" x14ac:dyDescent="0.25">
      <c r="A253" s="1" t="s">
        <v>876</v>
      </c>
      <c r="B253" s="1" t="s">
        <v>154</v>
      </c>
      <c r="C253" s="1" t="s">
        <v>877</v>
      </c>
      <c r="D253" s="1" t="s">
        <v>97</v>
      </c>
      <c r="E253" s="1" t="s">
        <v>268</v>
      </c>
      <c r="F253" s="1"/>
    </row>
    <row r="254" spans="1:6" x14ac:dyDescent="0.25">
      <c r="A254" s="1" t="s">
        <v>878</v>
      </c>
      <c r="B254" s="1" t="s">
        <v>879</v>
      </c>
      <c r="C254" s="1" t="s">
        <v>593</v>
      </c>
      <c r="D254" s="1" t="s">
        <v>880</v>
      </c>
      <c r="E254" s="1" t="s">
        <v>268</v>
      </c>
      <c r="F254" s="1"/>
    </row>
    <row r="255" spans="1:6" x14ac:dyDescent="0.25">
      <c r="A255" s="1" t="s">
        <v>881</v>
      </c>
      <c r="B255" s="1" t="s">
        <v>882</v>
      </c>
      <c r="C255" s="1" t="s">
        <v>153</v>
      </c>
      <c r="D255" s="1" t="s">
        <v>883</v>
      </c>
      <c r="E255" s="1" t="s">
        <v>268</v>
      </c>
      <c r="F255" s="1"/>
    </row>
    <row r="256" spans="1:6" x14ac:dyDescent="0.25">
      <c r="A256" s="1" t="s">
        <v>884</v>
      </c>
      <c r="B256" s="1" t="s">
        <v>810</v>
      </c>
      <c r="C256" s="1" t="s">
        <v>29</v>
      </c>
      <c r="D256" s="1" t="s">
        <v>885</v>
      </c>
      <c r="E256" s="1" t="s">
        <v>268</v>
      </c>
      <c r="F256" s="1"/>
    </row>
    <row r="257" spans="1:6" x14ac:dyDescent="0.25">
      <c r="A257" s="1" t="s">
        <v>886</v>
      </c>
      <c r="B257" s="1" t="s">
        <v>188</v>
      </c>
      <c r="C257" s="1" t="s">
        <v>762</v>
      </c>
      <c r="D257" s="1" t="s">
        <v>887</v>
      </c>
      <c r="E257" s="1" t="s">
        <v>138</v>
      </c>
      <c r="F257" s="1"/>
    </row>
    <row r="258" spans="1:6" x14ac:dyDescent="0.25">
      <c r="A258" s="1" t="s">
        <v>888</v>
      </c>
      <c r="B258" s="1" t="s">
        <v>497</v>
      </c>
      <c r="C258" s="1" t="s">
        <v>889</v>
      </c>
      <c r="D258" s="1" t="s">
        <v>849</v>
      </c>
      <c r="E258" s="1" t="s">
        <v>138</v>
      </c>
      <c r="F258" s="1"/>
    </row>
    <row r="259" spans="1:6" x14ac:dyDescent="0.25">
      <c r="A259" s="1" t="s">
        <v>890</v>
      </c>
      <c r="B259" s="1" t="s">
        <v>891</v>
      </c>
      <c r="C259" s="1" t="s">
        <v>892</v>
      </c>
      <c r="D259" s="1" t="s">
        <v>893</v>
      </c>
      <c r="E259" s="1" t="s">
        <v>138</v>
      </c>
      <c r="F259" s="1"/>
    </row>
    <row r="260" spans="1:6" x14ac:dyDescent="0.25">
      <c r="A260" s="1" t="s">
        <v>894</v>
      </c>
      <c r="B260" s="1" t="s">
        <v>367</v>
      </c>
      <c r="C260" s="1" t="s">
        <v>700</v>
      </c>
      <c r="D260" s="1" t="s">
        <v>895</v>
      </c>
      <c r="E260" s="1" t="s">
        <v>252</v>
      </c>
      <c r="F260" s="1"/>
    </row>
    <row r="261" spans="1:6" x14ac:dyDescent="0.25">
      <c r="A261" s="1" t="s">
        <v>896</v>
      </c>
      <c r="B261" s="1" t="s">
        <v>897</v>
      </c>
      <c r="C261" s="1" t="s">
        <v>195</v>
      </c>
      <c r="D261" s="1" t="s">
        <v>672</v>
      </c>
      <c r="E261" s="1" t="s">
        <v>849</v>
      </c>
      <c r="F261" s="1"/>
    </row>
    <row r="262" spans="1:6" x14ac:dyDescent="0.25">
      <c r="A262" s="1" t="s">
        <v>898</v>
      </c>
      <c r="B262" s="1" t="s">
        <v>899</v>
      </c>
      <c r="C262" s="1" t="s">
        <v>183</v>
      </c>
      <c r="D262" s="1" t="s">
        <v>849</v>
      </c>
      <c r="E262" s="1" t="s">
        <v>849</v>
      </c>
      <c r="F262" s="1"/>
    </row>
    <row r="263" spans="1:6" x14ac:dyDescent="0.25">
      <c r="A263" s="1" t="s">
        <v>900</v>
      </c>
      <c r="B263" s="1" t="s">
        <v>901</v>
      </c>
      <c r="C263" s="1" t="s">
        <v>193</v>
      </c>
      <c r="D263" s="1" t="s">
        <v>902</v>
      </c>
      <c r="E263" s="1" t="s">
        <v>218</v>
      </c>
      <c r="F263" s="1"/>
    </row>
    <row r="264" spans="1:6" x14ac:dyDescent="0.25">
      <c r="A264" s="1" t="s">
        <v>903</v>
      </c>
      <c r="B264" s="1" t="s">
        <v>904</v>
      </c>
      <c r="C264" s="1" t="s">
        <v>50</v>
      </c>
      <c r="D264" s="1" t="s">
        <v>905</v>
      </c>
      <c r="E264" s="1" t="s">
        <v>252</v>
      </c>
      <c r="F264" s="1"/>
    </row>
    <row r="265" spans="1:6" x14ac:dyDescent="0.25">
      <c r="A265" s="1" t="s">
        <v>906</v>
      </c>
      <c r="B265" s="1" t="s">
        <v>907</v>
      </c>
      <c r="C265" s="1" t="s">
        <v>482</v>
      </c>
      <c r="D265" s="1" t="s">
        <v>631</v>
      </c>
      <c r="E265" s="1" t="s">
        <v>252</v>
      </c>
      <c r="F265" s="1"/>
    </row>
    <row r="266" spans="1:6" x14ac:dyDescent="0.25">
      <c r="A266" s="1" t="s">
        <v>908</v>
      </c>
      <c r="B266" s="1" t="s">
        <v>32</v>
      </c>
      <c r="C266" s="1" t="s">
        <v>579</v>
      </c>
      <c r="D266" s="1" t="s">
        <v>909</v>
      </c>
      <c r="E266" s="1" t="s">
        <v>218</v>
      </c>
      <c r="F266" s="1"/>
    </row>
    <row r="267" spans="1:6" x14ac:dyDescent="0.25">
      <c r="A267" s="1" t="s">
        <v>910</v>
      </c>
      <c r="B267" s="1" t="s">
        <v>911</v>
      </c>
      <c r="C267" s="1" t="s">
        <v>628</v>
      </c>
      <c r="D267" s="1" t="s">
        <v>193</v>
      </c>
      <c r="E267" s="1" t="s">
        <v>252</v>
      </c>
      <c r="F267" s="1"/>
    </row>
    <row r="268" spans="1:6" x14ac:dyDescent="0.25">
      <c r="A268" s="1" t="s">
        <v>912</v>
      </c>
      <c r="B268" s="1" t="s">
        <v>19</v>
      </c>
      <c r="C268" s="1" t="s">
        <v>913</v>
      </c>
      <c r="D268" s="1" t="s">
        <v>39</v>
      </c>
      <c r="E268" s="1" t="s">
        <v>218</v>
      </c>
      <c r="F268" s="1"/>
    </row>
    <row r="269" spans="1:6" x14ac:dyDescent="0.25">
      <c r="A269" s="1" t="s">
        <v>914</v>
      </c>
      <c r="B269" s="1" t="s">
        <v>915</v>
      </c>
      <c r="C269" s="1" t="s">
        <v>916</v>
      </c>
      <c r="D269" s="1" t="s">
        <v>892</v>
      </c>
      <c r="E269" s="1" t="s">
        <v>46</v>
      </c>
      <c r="F269" s="1"/>
    </row>
    <row r="270" spans="1:6" x14ac:dyDescent="0.25">
      <c r="A270" s="1" t="s">
        <v>917</v>
      </c>
      <c r="B270" s="1" t="s">
        <v>918</v>
      </c>
      <c r="C270" s="1" t="s">
        <v>727</v>
      </c>
      <c r="D270" s="1" t="s">
        <v>730</v>
      </c>
      <c r="E270" s="1" t="s">
        <v>46</v>
      </c>
      <c r="F270" s="1"/>
    </row>
    <row r="271" spans="1:6" x14ac:dyDescent="0.25">
      <c r="A271" s="1" t="s">
        <v>919</v>
      </c>
      <c r="B271" s="1" t="s">
        <v>920</v>
      </c>
      <c r="C271" s="1" t="s">
        <v>708</v>
      </c>
      <c r="D271" s="1" t="s">
        <v>921</v>
      </c>
      <c r="E271" s="1" t="s">
        <v>46</v>
      </c>
      <c r="F271" s="1"/>
    </row>
    <row r="272" spans="1:6" x14ac:dyDescent="0.25">
      <c r="A272" s="1" t="s">
        <v>922</v>
      </c>
      <c r="B272" s="1" t="s">
        <v>923</v>
      </c>
      <c r="C272" s="1" t="s">
        <v>924</v>
      </c>
      <c r="D272" s="1" t="s">
        <v>430</v>
      </c>
      <c r="E272" s="1" t="s">
        <v>46</v>
      </c>
      <c r="F272" s="1"/>
    </row>
    <row r="273" spans="1:6" x14ac:dyDescent="0.25">
      <c r="A273" s="1" t="s">
        <v>925</v>
      </c>
      <c r="B273" s="1" t="s">
        <v>24</v>
      </c>
      <c r="C273" s="1" t="s">
        <v>704</v>
      </c>
      <c r="D273" s="1" t="s">
        <v>926</v>
      </c>
      <c r="E273" s="1" t="s">
        <v>277</v>
      </c>
      <c r="F273" s="1"/>
    </row>
    <row r="274" spans="1:6" x14ac:dyDescent="0.25">
      <c r="A274" s="1" t="s">
        <v>927</v>
      </c>
      <c r="B274" s="1" t="s">
        <v>928</v>
      </c>
      <c r="C274" s="1" t="s">
        <v>428</v>
      </c>
      <c r="D274" s="1" t="s">
        <v>137</v>
      </c>
      <c r="E274" s="1" t="s">
        <v>218</v>
      </c>
      <c r="F274" s="1"/>
    </row>
    <row r="275" spans="1:6" x14ac:dyDescent="0.25">
      <c r="A275" s="1" t="s">
        <v>929</v>
      </c>
      <c r="B275" s="1" t="s">
        <v>930</v>
      </c>
      <c r="C275" s="1" t="s">
        <v>195</v>
      </c>
      <c r="D275" s="1" t="s">
        <v>759</v>
      </c>
      <c r="E275" s="1" t="s">
        <v>277</v>
      </c>
      <c r="F275" s="1"/>
    </row>
    <row r="276" spans="1:6" x14ac:dyDescent="0.25">
      <c r="A276" s="1" t="s">
        <v>931</v>
      </c>
      <c r="B276" s="1" t="s">
        <v>275</v>
      </c>
      <c r="C276" s="1" t="s">
        <v>149</v>
      </c>
      <c r="D276" s="1" t="s">
        <v>88</v>
      </c>
      <c r="E276" s="1" t="s">
        <v>218</v>
      </c>
      <c r="F276" s="1"/>
    </row>
    <row r="277" spans="1:6" x14ac:dyDescent="0.25">
      <c r="A277" s="1" t="s">
        <v>932</v>
      </c>
      <c r="B277" s="1" t="s">
        <v>322</v>
      </c>
      <c r="C277" s="1" t="s">
        <v>933</v>
      </c>
      <c r="D277" s="1" t="s">
        <v>459</v>
      </c>
      <c r="E277" s="1" t="s">
        <v>277</v>
      </c>
      <c r="F277" s="1"/>
    </row>
    <row r="278" spans="1:6" x14ac:dyDescent="0.25">
      <c r="A278" s="1" t="s">
        <v>934</v>
      </c>
      <c r="B278" s="1" t="s">
        <v>277</v>
      </c>
      <c r="C278" s="1" t="s">
        <v>935</v>
      </c>
      <c r="D278" s="1" t="s">
        <v>50</v>
      </c>
      <c r="E278" s="1" t="s">
        <v>277</v>
      </c>
      <c r="F278" s="1"/>
    </row>
    <row r="279" spans="1:6" x14ac:dyDescent="0.25">
      <c r="A279" s="1" t="s">
        <v>936</v>
      </c>
      <c r="B279" s="1" t="s">
        <v>937</v>
      </c>
      <c r="C279" s="1" t="s">
        <v>853</v>
      </c>
      <c r="D279" s="1" t="s">
        <v>185</v>
      </c>
      <c r="E279" s="1" t="s">
        <v>218</v>
      </c>
      <c r="F279" s="1"/>
    </row>
    <row r="280" spans="1:6" x14ac:dyDescent="0.25">
      <c r="A280" s="1" t="s">
        <v>938</v>
      </c>
      <c r="B280" s="1" t="s">
        <v>939</v>
      </c>
      <c r="C280" s="1" t="s">
        <v>197</v>
      </c>
      <c r="D280" s="1" t="s">
        <v>285</v>
      </c>
      <c r="E280" s="1" t="s">
        <v>218</v>
      </c>
      <c r="F280" s="1"/>
    </row>
    <row r="281" spans="1:6" x14ac:dyDescent="0.25">
      <c r="A281" s="1" t="s">
        <v>940</v>
      </c>
      <c r="B281" s="1" t="s">
        <v>941</v>
      </c>
      <c r="C281" s="1" t="s">
        <v>489</v>
      </c>
      <c r="D281" s="1" t="s">
        <v>196</v>
      </c>
      <c r="E281" s="1" t="s">
        <v>218</v>
      </c>
      <c r="F281" s="1"/>
    </row>
    <row r="282" spans="1:6" x14ac:dyDescent="0.25">
      <c r="A282" s="1" t="s">
        <v>942</v>
      </c>
      <c r="B282" s="1" t="s">
        <v>943</v>
      </c>
      <c r="C282" s="1" t="s">
        <v>783</v>
      </c>
      <c r="D282" s="1" t="s">
        <v>944</v>
      </c>
      <c r="E282" s="1" t="s">
        <v>218</v>
      </c>
      <c r="F282" s="1"/>
    </row>
    <row r="283" spans="1:6" x14ac:dyDescent="0.25">
      <c r="A283" s="1" t="s">
        <v>945</v>
      </c>
      <c r="B283" s="1" t="s">
        <v>749</v>
      </c>
      <c r="C283" s="1" t="s">
        <v>750</v>
      </c>
      <c r="D283" s="1" t="s">
        <v>192</v>
      </c>
      <c r="E283" s="1" t="s">
        <v>252</v>
      </c>
      <c r="F283" s="1"/>
    </row>
    <row r="284" spans="1:6" x14ac:dyDescent="0.25">
      <c r="A284" s="1" t="s">
        <v>946</v>
      </c>
      <c r="B284" s="1" t="s">
        <v>947</v>
      </c>
      <c r="C284" s="1" t="s">
        <v>948</v>
      </c>
      <c r="D284" s="1" t="s">
        <v>704</v>
      </c>
      <c r="E284" s="1" t="s">
        <v>218</v>
      </c>
      <c r="F284" s="1"/>
    </row>
    <row r="285" spans="1:6" x14ac:dyDescent="0.25">
      <c r="A285" s="1" t="s">
        <v>949</v>
      </c>
      <c r="B285" s="1" t="s">
        <v>276</v>
      </c>
      <c r="C285" s="1" t="s">
        <v>950</v>
      </c>
      <c r="D285" s="1" t="s">
        <v>287</v>
      </c>
      <c r="E285" s="1" t="s">
        <v>218</v>
      </c>
      <c r="F285" s="1"/>
    </row>
    <row r="286" spans="1:6" x14ac:dyDescent="0.25">
      <c r="A286" s="1" t="s">
        <v>951</v>
      </c>
      <c r="B286" s="1" t="s">
        <v>952</v>
      </c>
      <c r="C286" s="1" t="s">
        <v>268</v>
      </c>
      <c r="D286" s="1" t="s">
        <v>933</v>
      </c>
      <c r="E286" s="1" t="s">
        <v>218</v>
      </c>
      <c r="F286" s="1"/>
    </row>
    <row r="287" spans="1:6" x14ac:dyDescent="0.25">
      <c r="A287" s="1" t="s">
        <v>953</v>
      </c>
      <c r="B287" s="1" t="s">
        <v>954</v>
      </c>
      <c r="C287" s="1" t="s">
        <v>476</v>
      </c>
      <c r="D287" s="1" t="s">
        <v>955</v>
      </c>
      <c r="E287" s="1" t="s">
        <v>277</v>
      </c>
      <c r="F287" s="1"/>
    </row>
    <row r="288" spans="1:6" x14ac:dyDescent="0.25">
      <c r="A288" s="1" t="s">
        <v>956</v>
      </c>
      <c r="B288" s="1" t="s">
        <v>957</v>
      </c>
      <c r="C288" s="1" t="s">
        <v>658</v>
      </c>
      <c r="D288" s="1" t="s">
        <v>756</v>
      </c>
      <c r="E288" s="1" t="s">
        <v>218</v>
      </c>
      <c r="F288" s="1"/>
    </row>
    <row r="289" spans="1:6" x14ac:dyDescent="0.25">
      <c r="A289" s="1" t="s">
        <v>958</v>
      </c>
      <c r="B289" s="1" t="s">
        <v>280</v>
      </c>
      <c r="C289" s="1" t="s">
        <v>216</v>
      </c>
      <c r="D289" s="1" t="s">
        <v>54</v>
      </c>
      <c r="E289" s="1" t="s">
        <v>277</v>
      </c>
      <c r="F289" s="1"/>
    </row>
    <row r="290" spans="1:6" x14ac:dyDescent="0.25">
      <c r="A290" s="1" t="s">
        <v>959</v>
      </c>
      <c r="B290" s="1" t="s">
        <v>695</v>
      </c>
      <c r="C290" s="1" t="s">
        <v>61</v>
      </c>
      <c r="D290" s="1" t="s">
        <v>310</v>
      </c>
      <c r="E290" s="1" t="s">
        <v>277</v>
      </c>
      <c r="F290" s="1"/>
    </row>
    <row r="291" spans="1:6" x14ac:dyDescent="0.25">
      <c r="A291" s="1" t="s">
        <v>960</v>
      </c>
      <c r="B291" s="1" t="s">
        <v>887</v>
      </c>
      <c r="C291" s="1" t="s">
        <v>475</v>
      </c>
      <c r="D291" s="1" t="s">
        <v>961</v>
      </c>
      <c r="E291" s="1" t="s">
        <v>277</v>
      </c>
      <c r="F291" s="1"/>
    </row>
    <row r="292" spans="1:6" x14ac:dyDescent="0.25">
      <c r="A292" s="1" t="s">
        <v>962</v>
      </c>
      <c r="B292" s="1" t="s">
        <v>963</v>
      </c>
      <c r="C292" s="1" t="s">
        <v>964</v>
      </c>
      <c r="D292" s="1" t="s">
        <v>727</v>
      </c>
      <c r="E292" s="1" t="s">
        <v>277</v>
      </c>
      <c r="F292" s="1"/>
    </row>
    <row r="293" spans="1:6" x14ac:dyDescent="0.25">
      <c r="A293" s="1" t="s">
        <v>965</v>
      </c>
      <c r="B293" s="1" t="s">
        <v>966</v>
      </c>
      <c r="C293" s="1" t="s">
        <v>543</v>
      </c>
      <c r="D293" s="1" t="s">
        <v>967</v>
      </c>
      <c r="E293" s="1" t="s">
        <v>277</v>
      </c>
      <c r="F293" s="1"/>
    </row>
    <row r="294" spans="1:6" x14ac:dyDescent="0.25">
      <c r="A294" s="1" t="s">
        <v>968</v>
      </c>
      <c r="B294" s="1" t="s">
        <v>591</v>
      </c>
      <c r="C294" s="1" t="s">
        <v>969</v>
      </c>
      <c r="D294" s="1" t="s">
        <v>756</v>
      </c>
      <c r="E294" s="1" t="s">
        <v>287</v>
      </c>
      <c r="F294" s="1"/>
    </row>
    <row r="295" spans="1:6" x14ac:dyDescent="0.25">
      <c r="A295" s="1" t="s">
        <v>970</v>
      </c>
      <c r="B295" s="1" t="s">
        <v>971</v>
      </c>
      <c r="C295" s="1" t="s">
        <v>149</v>
      </c>
      <c r="D295" s="1" t="s">
        <v>950</v>
      </c>
      <c r="E295" s="1" t="s">
        <v>304</v>
      </c>
      <c r="F295" s="1"/>
    </row>
    <row r="296" spans="1:6" x14ac:dyDescent="0.25">
      <c r="A296" s="1" t="s">
        <v>972</v>
      </c>
      <c r="B296" s="1" t="s">
        <v>937</v>
      </c>
      <c r="C296" s="1" t="s">
        <v>861</v>
      </c>
      <c r="D296" s="1" t="s">
        <v>973</v>
      </c>
      <c r="E296" s="1" t="s">
        <v>304</v>
      </c>
      <c r="F296" s="1"/>
    </row>
    <row r="297" spans="1:6" x14ac:dyDescent="0.25">
      <c r="A297" s="1" t="s">
        <v>974</v>
      </c>
      <c r="B297" s="1" t="s">
        <v>975</v>
      </c>
      <c r="C297" s="1" t="s">
        <v>976</v>
      </c>
      <c r="D297" s="1" t="s">
        <v>977</v>
      </c>
      <c r="E297" s="1" t="s">
        <v>23</v>
      </c>
      <c r="F297" s="1"/>
    </row>
    <row r="298" spans="1:6" x14ac:dyDescent="0.25">
      <c r="A298" s="1" t="s">
        <v>978</v>
      </c>
      <c r="B298" s="1" t="s">
        <v>979</v>
      </c>
      <c r="C298" s="1" t="s">
        <v>252</v>
      </c>
      <c r="D298" s="1" t="s">
        <v>980</v>
      </c>
      <c r="E298" s="1" t="s">
        <v>277</v>
      </c>
      <c r="F298" s="1"/>
    </row>
    <row r="299" spans="1:6" x14ac:dyDescent="0.25">
      <c r="A299" s="1" t="s">
        <v>981</v>
      </c>
      <c r="B299" s="1" t="s">
        <v>120</v>
      </c>
      <c r="C299" s="1" t="s">
        <v>982</v>
      </c>
      <c r="D299" s="1" t="s">
        <v>983</v>
      </c>
      <c r="E299" s="1" t="s">
        <v>304</v>
      </c>
      <c r="F299" s="1"/>
    </row>
    <row r="300" spans="1:6" x14ac:dyDescent="0.25">
      <c r="A300" s="1" t="s">
        <v>984</v>
      </c>
      <c r="B300" s="1" t="s">
        <v>985</v>
      </c>
      <c r="C300" s="1" t="s">
        <v>986</v>
      </c>
      <c r="D300" s="1" t="s">
        <v>363</v>
      </c>
      <c r="E300" s="1" t="s">
        <v>23</v>
      </c>
      <c r="F300" s="1"/>
    </row>
    <row r="301" spans="1:6" x14ac:dyDescent="0.25">
      <c r="A301" s="1" t="s">
        <v>987</v>
      </c>
      <c r="B301" s="1" t="s">
        <v>61</v>
      </c>
      <c r="C301" s="1" t="s">
        <v>504</v>
      </c>
      <c r="D301" s="1" t="s">
        <v>779</v>
      </c>
      <c r="E301" s="1" t="s">
        <v>287</v>
      </c>
      <c r="F301" s="1"/>
    </row>
    <row r="302" spans="1:6" x14ac:dyDescent="0.25">
      <c r="A302" s="1" t="s">
        <v>988</v>
      </c>
      <c r="B302" s="1" t="s">
        <v>818</v>
      </c>
      <c r="C302" s="1" t="s">
        <v>95</v>
      </c>
      <c r="D302" s="1" t="s">
        <v>989</v>
      </c>
      <c r="E302" s="1" t="s">
        <v>287</v>
      </c>
      <c r="F302" s="1"/>
    </row>
    <row r="303" spans="1:6" x14ac:dyDescent="0.25">
      <c r="A303" s="1" t="s">
        <v>990</v>
      </c>
      <c r="B303" s="1" t="s">
        <v>991</v>
      </c>
      <c r="C303" s="1" t="s">
        <v>992</v>
      </c>
      <c r="D303" s="1" t="s">
        <v>948</v>
      </c>
      <c r="E303" s="1" t="s">
        <v>23</v>
      </c>
      <c r="F303" s="1"/>
    </row>
    <row r="304" spans="1:6" x14ac:dyDescent="0.25">
      <c r="A304" s="1" t="s">
        <v>993</v>
      </c>
      <c r="B304" s="1" t="s">
        <v>994</v>
      </c>
      <c r="C304" s="1" t="s">
        <v>474</v>
      </c>
      <c r="D304" s="1" t="s">
        <v>634</v>
      </c>
      <c r="E304" s="1" t="s">
        <v>23</v>
      </c>
      <c r="F304" s="1"/>
    </row>
    <row r="305" spans="1:6" x14ac:dyDescent="0.25">
      <c r="A305" s="1" t="s">
        <v>995</v>
      </c>
      <c r="B305" s="1" t="s">
        <v>28</v>
      </c>
      <c r="C305" s="1" t="s">
        <v>996</v>
      </c>
      <c r="D305" s="1" t="s">
        <v>339</v>
      </c>
      <c r="E305" s="1" t="s">
        <v>287</v>
      </c>
      <c r="F305" s="1"/>
    </row>
    <row r="306" spans="1:6" x14ac:dyDescent="0.25">
      <c r="A306" s="1" t="s">
        <v>997</v>
      </c>
      <c r="B306" s="1" t="s">
        <v>998</v>
      </c>
      <c r="C306" s="1" t="s">
        <v>999</v>
      </c>
      <c r="D306" s="1" t="s">
        <v>24</v>
      </c>
      <c r="E306" s="1" t="s">
        <v>300</v>
      </c>
      <c r="F306" s="1"/>
    </row>
    <row r="307" spans="1:6" x14ac:dyDescent="0.25">
      <c r="A307" s="1" t="s">
        <v>1000</v>
      </c>
      <c r="B307" s="1" t="s">
        <v>1001</v>
      </c>
      <c r="C307" s="1" t="s">
        <v>1002</v>
      </c>
      <c r="D307" s="1" t="s">
        <v>41</v>
      </c>
      <c r="E307" s="1" t="s">
        <v>304</v>
      </c>
      <c r="F307" s="1"/>
    </row>
    <row r="308" spans="1:6" x14ac:dyDescent="0.25">
      <c r="A308" s="1" t="s">
        <v>1003</v>
      </c>
      <c r="B308" s="1" t="s">
        <v>950</v>
      </c>
      <c r="C308" s="1" t="s">
        <v>1004</v>
      </c>
      <c r="D308" s="1" t="s">
        <v>1005</v>
      </c>
      <c r="E308" s="1" t="s">
        <v>287</v>
      </c>
      <c r="F308" s="1"/>
    </row>
    <row r="309" spans="1:6" x14ac:dyDescent="0.25">
      <c r="A309" s="1" t="s">
        <v>1006</v>
      </c>
      <c r="B309" s="1" t="s">
        <v>303</v>
      </c>
      <c r="C309" s="1" t="s">
        <v>217</v>
      </c>
      <c r="D309" s="1" t="s">
        <v>806</v>
      </c>
      <c r="E309" s="1" t="s">
        <v>239</v>
      </c>
      <c r="F309" s="1"/>
    </row>
    <row r="310" spans="1:6" x14ac:dyDescent="0.25">
      <c r="A310" s="1" t="s">
        <v>1007</v>
      </c>
      <c r="B310" s="1" t="s">
        <v>818</v>
      </c>
      <c r="C310" s="1" t="s">
        <v>1008</v>
      </c>
      <c r="D310" s="1" t="s">
        <v>217</v>
      </c>
      <c r="E310" s="1" t="s">
        <v>287</v>
      </c>
      <c r="F310" s="1"/>
    </row>
    <row r="311" spans="1:6" x14ac:dyDescent="0.25">
      <c r="A311" s="1" t="s">
        <v>1009</v>
      </c>
      <c r="B311" s="1" t="s">
        <v>1010</v>
      </c>
      <c r="C311" s="1" t="s">
        <v>694</v>
      </c>
      <c r="D311" s="1" t="s">
        <v>1011</v>
      </c>
      <c r="E311" s="1" t="s">
        <v>304</v>
      </c>
      <c r="F311" s="1"/>
    </row>
    <row r="312" spans="1:6" x14ac:dyDescent="0.25">
      <c r="A312" s="1" t="s">
        <v>1012</v>
      </c>
      <c r="B312" s="1" t="s">
        <v>1013</v>
      </c>
      <c r="C312" s="1" t="s">
        <v>54</v>
      </c>
      <c r="D312" s="1" t="s">
        <v>32</v>
      </c>
      <c r="E312" s="1" t="s">
        <v>287</v>
      </c>
      <c r="F312" s="1"/>
    </row>
    <row r="313" spans="1:6" x14ac:dyDescent="0.25">
      <c r="A313" s="1" t="s">
        <v>1014</v>
      </c>
      <c r="B313" s="1" t="s">
        <v>1015</v>
      </c>
      <c r="C313" s="1" t="s">
        <v>1016</v>
      </c>
      <c r="D313" s="1" t="s">
        <v>46</v>
      </c>
      <c r="E313" s="1" t="s">
        <v>23</v>
      </c>
      <c r="F313" s="1"/>
    </row>
    <row r="314" spans="1:6" x14ac:dyDescent="0.25">
      <c r="A314" s="1" t="s">
        <v>1017</v>
      </c>
      <c r="B314" s="1" t="s">
        <v>662</v>
      </c>
      <c r="C314" s="1" t="s">
        <v>1018</v>
      </c>
      <c r="D314" s="1" t="s">
        <v>417</v>
      </c>
      <c r="E314" s="1" t="s">
        <v>239</v>
      </c>
      <c r="F314" s="1"/>
    </row>
    <row r="315" spans="1:6" x14ac:dyDescent="0.25">
      <c r="A315" s="1" t="s">
        <v>1019</v>
      </c>
      <c r="B315" s="1" t="s">
        <v>482</v>
      </c>
      <c r="C315" s="1" t="s">
        <v>370</v>
      </c>
      <c r="D315" s="1" t="s">
        <v>202</v>
      </c>
      <c r="E315" s="1" t="s">
        <v>239</v>
      </c>
      <c r="F315" s="1"/>
    </row>
    <row r="316" spans="1:6" x14ac:dyDescent="0.25">
      <c r="A316" s="1" t="s">
        <v>1020</v>
      </c>
      <c r="B316" s="1" t="s">
        <v>1021</v>
      </c>
      <c r="C316" s="1" t="s">
        <v>1022</v>
      </c>
      <c r="D316" s="1" t="s">
        <v>336</v>
      </c>
      <c r="E316" s="1" t="s">
        <v>239</v>
      </c>
      <c r="F316" s="1"/>
    </row>
    <row r="317" spans="1:6" x14ac:dyDescent="0.25">
      <c r="A317" s="1" t="s">
        <v>1023</v>
      </c>
      <c r="B317" s="1" t="s">
        <v>1024</v>
      </c>
      <c r="C317" s="1" t="s">
        <v>1025</v>
      </c>
      <c r="D317" s="1" t="s">
        <v>414</v>
      </c>
      <c r="E317" s="1" t="s">
        <v>300</v>
      </c>
      <c r="F317" s="1"/>
    </row>
    <row r="318" spans="1:6" x14ac:dyDescent="0.25">
      <c r="A318" s="1" t="s">
        <v>1026</v>
      </c>
      <c r="B318" s="1" t="s">
        <v>1027</v>
      </c>
      <c r="C318" s="1" t="s">
        <v>362</v>
      </c>
      <c r="D318" s="1" t="s">
        <v>1028</v>
      </c>
      <c r="E318" s="1" t="s">
        <v>193</v>
      </c>
      <c r="F318" s="1"/>
    </row>
    <row r="319" spans="1:6" x14ac:dyDescent="0.25">
      <c r="A319" s="1" t="s">
        <v>1029</v>
      </c>
      <c r="B319" s="1" t="s">
        <v>710</v>
      </c>
      <c r="C319" s="1" t="s">
        <v>1030</v>
      </c>
      <c r="D319" s="1" t="s">
        <v>87</v>
      </c>
      <c r="E319" s="1" t="s">
        <v>277</v>
      </c>
      <c r="F319" s="1"/>
    </row>
    <row r="320" spans="1:6" x14ac:dyDescent="0.25">
      <c r="A320" s="1" t="s">
        <v>1031</v>
      </c>
      <c r="B320" s="1" t="s">
        <v>1032</v>
      </c>
      <c r="C320" s="1" t="s">
        <v>1033</v>
      </c>
      <c r="D320" s="1" t="s">
        <v>196</v>
      </c>
      <c r="E320" s="1" t="s">
        <v>300</v>
      </c>
      <c r="F320" s="1"/>
    </row>
    <row r="321" spans="1:6" x14ac:dyDescent="0.25">
      <c r="A321" s="1" t="s">
        <v>1034</v>
      </c>
      <c r="B321" s="1" t="s">
        <v>145</v>
      </c>
      <c r="C321" s="1" t="s">
        <v>1035</v>
      </c>
      <c r="D321" s="1" t="s">
        <v>675</v>
      </c>
      <c r="E321" s="1" t="s">
        <v>300</v>
      </c>
      <c r="F321" s="1"/>
    </row>
    <row r="322" spans="1:6" x14ac:dyDescent="0.25">
      <c r="A322" s="1" t="s">
        <v>1036</v>
      </c>
      <c r="B322" s="1" t="s">
        <v>84</v>
      </c>
      <c r="C322" s="1" t="s">
        <v>1037</v>
      </c>
      <c r="D322" s="1" t="s">
        <v>27</v>
      </c>
      <c r="E322" s="1" t="s">
        <v>193</v>
      </c>
      <c r="F322" s="1"/>
    </row>
    <row r="323" spans="1:6" x14ac:dyDescent="0.25">
      <c r="A323" s="1" t="s">
        <v>1038</v>
      </c>
      <c r="B323" s="1" t="s">
        <v>664</v>
      </c>
      <c r="C323" s="1" t="s">
        <v>999</v>
      </c>
      <c r="D323" s="1" t="s">
        <v>1039</v>
      </c>
      <c r="E323" s="1" t="s">
        <v>885</v>
      </c>
      <c r="F323" s="1"/>
    </row>
    <row r="324" spans="1:6" x14ac:dyDescent="0.25">
      <c r="A324" s="1" t="s">
        <v>1040</v>
      </c>
      <c r="B324" s="1" t="s">
        <v>1041</v>
      </c>
      <c r="C324" s="1" t="s">
        <v>52</v>
      </c>
      <c r="D324" s="1" t="s">
        <v>790</v>
      </c>
      <c r="E324" s="1" t="s">
        <v>300</v>
      </c>
      <c r="F324" s="1"/>
    </row>
    <row r="325" spans="1:6" x14ac:dyDescent="0.25">
      <c r="A325" s="1" t="s">
        <v>1042</v>
      </c>
      <c r="B325" s="1" t="s">
        <v>164</v>
      </c>
      <c r="C325" s="1" t="s">
        <v>1043</v>
      </c>
      <c r="D325" s="1" t="s">
        <v>24</v>
      </c>
      <c r="E325" s="1" t="s">
        <v>282</v>
      </c>
      <c r="F325" s="1"/>
    </row>
    <row r="326" spans="1:6" x14ac:dyDescent="0.25">
      <c r="A326" s="1" t="s">
        <v>1044</v>
      </c>
      <c r="B326" s="1" t="s">
        <v>1045</v>
      </c>
      <c r="C326" s="1" t="s">
        <v>275</v>
      </c>
      <c r="D326" s="1" t="s">
        <v>969</v>
      </c>
      <c r="E326" s="1" t="s">
        <v>885</v>
      </c>
      <c r="F326" s="1"/>
    </row>
    <row r="327" spans="1:6" x14ac:dyDescent="0.25">
      <c r="A327" s="1" t="s">
        <v>1046</v>
      </c>
      <c r="B327" s="1" t="s">
        <v>485</v>
      </c>
      <c r="C327" s="1" t="s">
        <v>1016</v>
      </c>
      <c r="D327" s="1" t="s">
        <v>999</v>
      </c>
      <c r="E327" s="1" t="s">
        <v>239</v>
      </c>
      <c r="F327" s="1"/>
    </row>
    <row r="328" spans="1:6" x14ac:dyDescent="0.25">
      <c r="A328" s="1" t="s">
        <v>1047</v>
      </c>
      <c r="B328" s="1" t="s">
        <v>1048</v>
      </c>
      <c r="C328" s="1" t="s">
        <v>102</v>
      </c>
      <c r="D328" s="1" t="s">
        <v>1049</v>
      </c>
      <c r="E328" s="1" t="s">
        <v>282</v>
      </c>
      <c r="F328" s="1"/>
    </row>
    <row r="329" spans="1:6" x14ac:dyDescent="0.25">
      <c r="A329" s="1" t="s">
        <v>1050</v>
      </c>
      <c r="B329" s="1" t="s">
        <v>197</v>
      </c>
      <c r="C329" s="1" t="s">
        <v>1051</v>
      </c>
      <c r="D329" s="1" t="s">
        <v>1052</v>
      </c>
      <c r="E329" s="1" t="s">
        <v>300</v>
      </c>
      <c r="F329" s="1"/>
    </row>
    <row r="330" spans="1:6" x14ac:dyDescent="0.25">
      <c r="A330" s="1" t="s">
        <v>1053</v>
      </c>
      <c r="B330" s="1" t="s">
        <v>1054</v>
      </c>
      <c r="C330" s="1" t="s">
        <v>1055</v>
      </c>
      <c r="D330" s="1" t="s">
        <v>1056</v>
      </c>
      <c r="E330" s="1" t="s">
        <v>23</v>
      </c>
      <c r="F330" s="1"/>
    </row>
    <row r="331" spans="1:6" x14ac:dyDescent="0.25">
      <c r="A331" s="1" t="s">
        <v>1057</v>
      </c>
      <c r="B331" s="1" t="s">
        <v>1058</v>
      </c>
      <c r="C331" s="1" t="s">
        <v>1059</v>
      </c>
      <c r="D331" s="1" t="s">
        <v>716</v>
      </c>
      <c r="E331" s="1" t="s">
        <v>252</v>
      </c>
      <c r="F331" s="1"/>
    </row>
    <row r="332" spans="1:6" x14ac:dyDescent="0.25">
      <c r="A332" s="1" t="s">
        <v>1060</v>
      </c>
      <c r="B332" s="1" t="s">
        <v>268</v>
      </c>
      <c r="C332" s="1" t="s">
        <v>1039</v>
      </c>
      <c r="D332" s="1" t="s">
        <v>1061</v>
      </c>
      <c r="E332" s="1" t="s">
        <v>23</v>
      </c>
      <c r="F332" s="1"/>
    </row>
    <row r="333" spans="1:6" x14ac:dyDescent="0.25">
      <c r="A333" s="1" t="s">
        <v>1062</v>
      </c>
      <c r="B333" s="1" t="s">
        <v>947</v>
      </c>
      <c r="C333" s="1" t="s">
        <v>1063</v>
      </c>
      <c r="D333" s="1" t="s">
        <v>106</v>
      </c>
      <c r="E333" s="1" t="s">
        <v>304</v>
      </c>
      <c r="F333" s="1"/>
    </row>
    <row r="334" spans="1:6" x14ac:dyDescent="0.25">
      <c r="A334" s="1" t="s">
        <v>1064</v>
      </c>
      <c r="B334" s="1" t="s">
        <v>592</v>
      </c>
      <c r="C334" s="1" t="s">
        <v>1065</v>
      </c>
      <c r="D334" s="1" t="s">
        <v>400</v>
      </c>
      <c r="E334" s="1" t="s">
        <v>849</v>
      </c>
      <c r="F334" s="1"/>
    </row>
    <row r="335" spans="1:6" x14ac:dyDescent="0.25">
      <c r="A335" s="1" t="s">
        <v>1066</v>
      </c>
      <c r="B335" s="1" t="s">
        <v>904</v>
      </c>
      <c r="C335" s="1" t="s">
        <v>188</v>
      </c>
      <c r="D335" s="1" t="s">
        <v>727</v>
      </c>
      <c r="E335" s="1" t="s">
        <v>252</v>
      </c>
      <c r="F335" s="1"/>
    </row>
    <row r="336" spans="1:6" x14ac:dyDescent="0.25">
      <c r="A336" s="1" t="s">
        <v>1067</v>
      </c>
      <c r="B336" s="1" t="s">
        <v>994</v>
      </c>
      <c r="C336" s="1" t="s">
        <v>247</v>
      </c>
      <c r="D336" s="1" t="s">
        <v>145</v>
      </c>
      <c r="E336" s="1" t="s">
        <v>218</v>
      </c>
      <c r="F336" s="1"/>
    </row>
    <row r="337" spans="1:6" x14ac:dyDescent="0.25">
      <c r="A337" s="1" t="s">
        <v>1068</v>
      </c>
      <c r="B337" s="1" t="s">
        <v>941</v>
      </c>
      <c r="C337" s="1" t="s">
        <v>130</v>
      </c>
      <c r="D337" s="1" t="s">
        <v>1069</v>
      </c>
      <c r="E337" s="1" t="s">
        <v>387</v>
      </c>
      <c r="F337" s="1"/>
    </row>
    <row r="338" spans="1:6" x14ac:dyDescent="0.25">
      <c r="A338" s="1" t="s">
        <v>1070</v>
      </c>
      <c r="B338" s="1" t="s">
        <v>427</v>
      </c>
      <c r="C338" s="1" t="s">
        <v>135</v>
      </c>
      <c r="D338" s="1" t="s">
        <v>336</v>
      </c>
      <c r="E338" s="1" t="s">
        <v>138</v>
      </c>
      <c r="F338" s="1"/>
    </row>
    <row r="339" spans="1:6" x14ac:dyDescent="0.25">
      <c r="A339" s="1" t="s">
        <v>1071</v>
      </c>
      <c r="B339" s="1" t="s">
        <v>740</v>
      </c>
      <c r="C339" s="1" t="s">
        <v>1072</v>
      </c>
      <c r="D339" s="1" t="s">
        <v>1073</v>
      </c>
      <c r="E339" s="1" t="s">
        <v>387</v>
      </c>
      <c r="F339" s="1"/>
    </row>
    <row r="340" spans="1:6" x14ac:dyDescent="0.25">
      <c r="A340" s="1" t="s">
        <v>1074</v>
      </c>
      <c r="B340" s="1" t="s">
        <v>61</v>
      </c>
      <c r="C340" s="1" t="s">
        <v>714</v>
      </c>
      <c r="D340" s="1" t="s">
        <v>226</v>
      </c>
      <c r="E340" s="1" t="s">
        <v>387</v>
      </c>
      <c r="F340" s="1"/>
    </row>
    <row r="341" spans="1:6" x14ac:dyDescent="0.25">
      <c r="A341" s="1" t="s">
        <v>1075</v>
      </c>
      <c r="B341" s="1" t="s">
        <v>725</v>
      </c>
      <c r="C341" s="1" t="s">
        <v>998</v>
      </c>
      <c r="D341" s="1" t="s">
        <v>868</v>
      </c>
      <c r="E341" s="1" t="s">
        <v>218</v>
      </c>
      <c r="F341" s="1"/>
    </row>
    <row r="342" spans="1:6" x14ac:dyDescent="0.25">
      <c r="A342" s="1" t="s">
        <v>1076</v>
      </c>
      <c r="B342" s="1" t="s">
        <v>870</v>
      </c>
      <c r="C342" s="1" t="s">
        <v>115</v>
      </c>
      <c r="D342" s="1" t="s">
        <v>803</v>
      </c>
      <c r="E342" s="1" t="s">
        <v>849</v>
      </c>
      <c r="F342" s="1"/>
    </row>
    <row r="343" spans="1:6" x14ac:dyDescent="0.25">
      <c r="A343" s="1" t="s">
        <v>1077</v>
      </c>
      <c r="B343" s="1" t="s">
        <v>1078</v>
      </c>
      <c r="C343" s="1" t="s">
        <v>818</v>
      </c>
      <c r="D343" s="1" t="s">
        <v>333</v>
      </c>
      <c r="E343" s="1" t="s">
        <v>138</v>
      </c>
      <c r="F343" s="1"/>
    </row>
    <row r="344" spans="1:6" x14ac:dyDescent="0.25">
      <c r="A344" s="1" t="s">
        <v>1079</v>
      </c>
      <c r="B344" s="1" t="s">
        <v>741</v>
      </c>
      <c r="C344" s="1" t="s">
        <v>79</v>
      </c>
      <c r="D344" s="1" t="s">
        <v>1080</v>
      </c>
      <c r="E344" s="1" t="s">
        <v>252</v>
      </c>
      <c r="F344" s="1"/>
    </row>
    <row r="345" spans="1:6" x14ac:dyDescent="0.25">
      <c r="A345" s="1" t="s">
        <v>1081</v>
      </c>
      <c r="B345" s="1" t="s">
        <v>491</v>
      </c>
      <c r="C345" s="1" t="s">
        <v>21</v>
      </c>
      <c r="D345" s="1" t="s">
        <v>1082</v>
      </c>
      <c r="E345" s="1" t="s">
        <v>252</v>
      </c>
      <c r="F345" s="1"/>
    </row>
    <row r="346" spans="1:6" x14ac:dyDescent="0.25">
      <c r="A346" s="1" t="s">
        <v>1083</v>
      </c>
      <c r="B346" s="1" t="s">
        <v>655</v>
      </c>
      <c r="C346" s="1" t="s">
        <v>1084</v>
      </c>
      <c r="D346" s="1" t="s">
        <v>730</v>
      </c>
      <c r="E346" s="1" t="s">
        <v>218</v>
      </c>
      <c r="F346" s="1"/>
    </row>
    <row r="347" spans="1:6" x14ac:dyDescent="0.25">
      <c r="A347" s="1" t="s">
        <v>1085</v>
      </c>
      <c r="B347" s="1" t="s">
        <v>1086</v>
      </c>
      <c r="C347" s="1" t="s">
        <v>646</v>
      </c>
      <c r="D347" s="1" t="s">
        <v>69</v>
      </c>
      <c r="E347" s="1" t="s">
        <v>277</v>
      </c>
      <c r="F347" s="1"/>
    </row>
    <row r="348" spans="1:6" x14ac:dyDescent="0.25">
      <c r="A348" s="1" t="s">
        <v>1087</v>
      </c>
      <c r="B348" s="1" t="s">
        <v>1088</v>
      </c>
      <c r="C348" s="1" t="s">
        <v>571</v>
      </c>
      <c r="D348" s="1" t="s">
        <v>868</v>
      </c>
      <c r="E348" s="1" t="s">
        <v>277</v>
      </c>
      <c r="F348" s="1"/>
    </row>
    <row r="349" spans="1:6" x14ac:dyDescent="0.25">
      <c r="A349" s="1" t="s">
        <v>1089</v>
      </c>
      <c r="B349" s="1" t="s">
        <v>1090</v>
      </c>
      <c r="C349" s="1" t="s">
        <v>213</v>
      </c>
      <c r="D349" s="1" t="s">
        <v>192</v>
      </c>
      <c r="E349" s="1" t="s">
        <v>193</v>
      </c>
      <c r="F349" s="1"/>
    </row>
    <row r="350" spans="1:6" x14ac:dyDescent="0.25">
      <c r="A350" s="1" t="s">
        <v>1091</v>
      </c>
      <c r="B350" s="1" t="s">
        <v>1092</v>
      </c>
      <c r="C350" s="1" t="s">
        <v>1093</v>
      </c>
      <c r="D350" s="1" t="s">
        <v>1094</v>
      </c>
      <c r="E350" s="1" t="s">
        <v>277</v>
      </c>
      <c r="F350" s="1"/>
    </row>
    <row r="351" spans="1:6" x14ac:dyDescent="0.25">
      <c r="A351" s="1" t="s">
        <v>1095</v>
      </c>
      <c r="B351" s="1" t="s">
        <v>1096</v>
      </c>
      <c r="C351" s="1" t="s">
        <v>17</v>
      </c>
      <c r="D351" s="1" t="s">
        <v>176</v>
      </c>
      <c r="E351" s="1" t="s">
        <v>277</v>
      </c>
      <c r="F351" s="1"/>
    </row>
    <row r="352" spans="1:6" x14ac:dyDescent="0.25">
      <c r="A352" s="1" t="s">
        <v>1097</v>
      </c>
      <c r="B352" s="1" t="s">
        <v>76</v>
      </c>
      <c r="C352" s="1" t="s">
        <v>860</v>
      </c>
      <c r="D352" s="1" t="s">
        <v>1098</v>
      </c>
      <c r="E352" s="1" t="s">
        <v>300</v>
      </c>
      <c r="F352" s="1"/>
    </row>
    <row r="353" spans="1:6" x14ac:dyDescent="0.25">
      <c r="A353" s="1" t="s">
        <v>1099</v>
      </c>
      <c r="B353" s="1" t="s">
        <v>1100</v>
      </c>
      <c r="C353" s="1" t="s">
        <v>176</v>
      </c>
      <c r="D353" s="1" t="s">
        <v>686</v>
      </c>
      <c r="E353" s="1" t="s">
        <v>300</v>
      </c>
      <c r="F353" s="1"/>
    </row>
    <row r="354" spans="1:6" x14ac:dyDescent="0.25">
      <c r="A354" s="1" t="s">
        <v>1101</v>
      </c>
      <c r="B354" s="1" t="s">
        <v>1102</v>
      </c>
      <c r="C354" s="1" t="s">
        <v>952</v>
      </c>
      <c r="D354" s="1" t="s">
        <v>716</v>
      </c>
      <c r="E354" s="1" t="s">
        <v>885</v>
      </c>
      <c r="F354" s="1"/>
    </row>
    <row r="355" spans="1:6" x14ac:dyDescent="0.25">
      <c r="A355" s="1" t="s">
        <v>1103</v>
      </c>
      <c r="B355" s="1" t="s">
        <v>458</v>
      </c>
      <c r="C355" s="1" t="s">
        <v>1104</v>
      </c>
      <c r="D355" s="1" t="s">
        <v>97</v>
      </c>
      <c r="E355" s="1" t="s">
        <v>282</v>
      </c>
      <c r="F355" s="1"/>
    </row>
    <row r="356" spans="1:6" x14ac:dyDescent="0.25">
      <c r="A356" s="1" t="s">
        <v>1105</v>
      </c>
      <c r="B356" s="1" t="s">
        <v>1106</v>
      </c>
      <c r="C356" s="1" t="s">
        <v>772</v>
      </c>
      <c r="D356" s="1" t="s">
        <v>1107</v>
      </c>
      <c r="E356" s="1" t="s">
        <v>885</v>
      </c>
      <c r="F356" s="1"/>
    </row>
    <row r="357" spans="1:6" x14ac:dyDescent="0.25">
      <c r="A357" s="1" t="s">
        <v>1108</v>
      </c>
      <c r="B357" s="1" t="s">
        <v>1109</v>
      </c>
      <c r="C357" s="1" t="s">
        <v>185</v>
      </c>
      <c r="D357" s="1" t="s">
        <v>465</v>
      </c>
      <c r="E357" s="1" t="s">
        <v>14</v>
      </c>
      <c r="F357" s="1"/>
    </row>
    <row r="358" spans="1:6" x14ac:dyDescent="0.25">
      <c r="A358" s="1" t="s">
        <v>1110</v>
      </c>
      <c r="B358" s="1" t="s">
        <v>1111</v>
      </c>
      <c r="C358" s="1" t="s">
        <v>1112</v>
      </c>
      <c r="D358" s="1" t="s">
        <v>757</v>
      </c>
      <c r="E358" s="1" t="s">
        <v>196</v>
      </c>
      <c r="F358" s="1"/>
    </row>
    <row r="359" spans="1:6" x14ac:dyDescent="0.25">
      <c r="A359" s="1" t="s">
        <v>1113</v>
      </c>
      <c r="B359" s="1" t="s">
        <v>563</v>
      </c>
      <c r="C359" s="1" t="s">
        <v>1114</v>
      </c>
      <c r="D359" s="1" t="s">
        <v>1028</v>
      </c>
      <c r="E359" s="1" t="s">
        <v>239</v>
      </c>
      <c r="F359" s="1"/>
    </row>
    <row r="360" spans="1:6" x14ac:dyDescent="0.25">
      <c r="A360" s="1" t="s">
        <v>1115</v>
      </c>
      <c r="B360" s="1" t="s">
        <v>39</v>
      </c>
      <c r="C360" s="1" t="s">
        <v>336</v>
      </c>
      <c r="D360" s="1" t="s">
        <v>1116</v>
      </c>
      <c r="E360" s="1" t="s">
        <v>196</v>
      </c>
      <c r="F360" s="1"/>
    </row>
    <row r="361" spans="1:6" x14ac:dyDescent="0.25">
      <c r="A361" s="1" t="s">
        <v>1117</v>
      </c>
      <c r="B361" s="1" t="s">
        <v>1118</v>
      </c>
      <c r="C361" s="1" t="s">
        <v>303</v>
      </c>
      <c r="D361" s="1" t="s">
        <v>1119</v>
      </c>
      <c r="E361" s="1" t="s">
        <v>24</v>
      </c>
      <c r="F361" s="1"/>
    </row>
    <row r="362" spans="1:6" x14ac:dyDescent="0.25">
      <c r="A362" s="1" t="s">
        <v>1120</v>
      </c>
      <c r="B362" s="1" t="s">
        <v>1121</v>
      </c>
      <c r="C362" s="1" t="s">
        <v>1033</v>
      </c>
      <c r="D362" s="1" t="s">
        <v>88</v>
      </c>
      <c r="E362" s="1" t="s">
        <v>197</v>
      </c>
      <c r="F362" s="1"/>
    </row>
    <row r="363" spans="1:6" x14ac:dyDescent="0.25">
      <c r="A363" s="1" t="s">
        <v>1122</v>
      </c>
      <c r="B363" s="1" t="s">
        <v>544</v>
      </c>
      <c r="C363" s="1" t="s">
        <v>204</v>
      </c>
      <c r="D363" s="1" t="s">
        <v>1123</v>
      </c>
      <c r="E363" s="1" t="s">
        <v>14</v>
      </c>
      <c r="F363" s="1"/>
    </row>
    <row r="364" spans="1:6" x14ac:dyDescent="0.25">
      <c r="A364" s="1" t="s">
        <v>1124</v>
      </c>
      <c r="B364" s="1" t="s">
        <v>1125</v>
      </c>
      <c r="C364" s="1" t="s">
        <v>1126</v>
      </c>
      <c r="D364" s="1" t="s">
        <v>646</v>
      </c>
      <c r="E364" s="1" t="s">
        <v>282</v>
      </c>
      <c r="F364" s="1"/>
    </row>
    <row r="365" spans="1:6" x14ac:dyDescent="0.25">
      <c r="A365" s="1" t="s">
        <v>1127</v>
      </c>
      <c r="B365" s="1" t="s">
        <v>1128</v>
      </c>
      <c r="C365" s="1" t="s">
        <v>790</v>
      </c>
      <c r="D365" s="1" t="s">
        <v>976</v>
      </c>
      <c r="E365" s="1" t="s">
        <v>885</v>
      </c>
      <c r="F365" s="1"/>
    </row>
    <row r="366" spans="1:6" x14ac:dyDescent="0.25">
      <c r="A366" s="1" t="s">
        <v>1129</v>
      </c>
      <c r="B366" s="1" t="s">
        <v>164</v>
      </c>
      <c r="C366" s="1" t="s">
        <v>32</v>
      </c>
      <c r="D366" s="1" t="s">
        <v>41</v>
      </c>
      <c r="E366" s="1" t="s">
        <v>19</v>
      </c>
      <c r="F366" s="1"/>
    </row>
    <row r="367" spans="1:6" x14ac:dyDescent="0.25">
      <c r="A367" s="1" t="s">
        <v>1130</v>
      </c>
      <c r="B367" s="1" t="s">
        <v>21</v>
      </c>
      <c r="C367" s="1" t="s">
        <v>1131</v>
      </c>
      <c r="D367" s="1" t="s">
        <v>1132</v>
      </c>
      <c r="E367" s="1" t="s">
        <v>197</v>
      </c>
      <c r="F367" s="1"/>
    </row>
    <row r="368" spans="1:6" x14ac:dyDescent="0.25">
      <c r="A368" s="1" t="s">
        <v>1133</v>
      </c>
      <c r="B368" s="1" t="s">
        <v>644</v>
      </c>
      <c r="C368" s="1" t="s">
        <v>553</v>
      </c>
      <c r="D368" s="1" t="s">
        <v>120</v>
      </c>
      <c r="E368" s="1" t="s">
        <v>1134</v>
      </c>
      <c r="F368" s="1"/>
    </row>
    <row r="369" spans="1:6" x14ac:dyDescent="0.25">
      <c r="A369" s="1" t="s">
        <v>1135</v>
      </c>
      <c r="B369" s="1" t="s">
        <v>1136</v>
      </c>
      <c r="C369" s="1" t="s">
        <v>1137</v>
      </c>
      <c r="D369" s="1" t="s">
        <v>909</v>
      </c>
      <c r="E369" s="1" t="s">
        <v>125</v>
      </c>
      <c r="F369" s="1"/>
    </row>
    <row r="370" spans="1:6" x14ac:dyDescent="0.25">
      <c r="A370" s="1" t="s">
        <v>1138</v>
      </c>
      <c r="B370" s="1" t="s">
        <v>95</v>
      </c>
      <c r="C370" s="1" t="s">
        <v>1030</v>
      </c>
      <c r="D370" s="1" t="s">
        <v>1030</v>
      </c>
      <c r="E370" s="1" t="s">
        <v>1134</v>
      </c>
      <c r="F370" s="1"/>
    </row>
    <row r="371" spans="1:6" x14ac:dyDescent="0.25">
      <c r="A371" s="1" t="s">
        <v>1139</v>
      </c>
      <c r="B371" s="1" t="s">
        <v>827</v>
      </c>
      <c r="C371" s="1" t="s">
        <v>48</v>
      </c>
      <c r="D371" s="1" t="s">
        <v>944</v>
      </c>
      <c r="E371" s="1" t="s">
        <v>24</v>
      </c>
      <c r="F371" s="1"/>
    </row>
    <row r="372" spans="1:6" x14ac:dyDescent="0.25">
      <c r="A372" s="1" t="s">
        <v>1140</v>
      </c>
      <c r="B372" s="1" t="s">
        <v>91</v>
      </c>
      <c r="C372" s="1" t="s">
        <v>1005</v>
      </c>
      <c r="D372" s="1" t="s">
        <v>986</v>
      </c>
      <c r="E372" s="1" t="s">
        <v>19</v>
      </c>
      <c r="F372" s="1"/>
    </row>
    <row r="373" spans="1:6" x14ac:dyDescent="0.25">
      <c r="A373" s="1" t="s">
        <v>1141</v>
      </c>
      <c r="B373" s="1" t="s">
        <v>237</v>
      </c>
      <c r="C373" s="1" t="s">
        <v>362</v>
      </c>
      <c r="D373" s="1" t="s">
        <v>216</v>
      </c>
      <c r="E373" s="1" t="s">
        <v>48</v>
      </c>
      <c r="F373" s="1"/>
    </row>
    <row r="374" spans="1:6" x14ac:dyDescent="0.25">
      <c r="A374" s="1" t="s">
        <v>1142</v>
      </c>
      <c r="B374" s="1" t="s">
        <v>646</v>
      </c>
      <c r="C374" s="1" t="s">
        <v>271</v>
      </c>
      <c r="D374" s="1" t="s">
        <v>336</v>
      </c>
      <c r="E374" s="1" t="s">
        <v>1134</v>
      </c>
      <c r="F374" s="1"/>
    </row>
    <row r="375" spans="1:6" x14ac:dyDescent="0.25">
      <c r="A375" s="1" t="s">
        <v>1143</v>
      </c>
      <c r="B375" s="1" t="s">
        <v>1144</v>
      </c>
      <c r="C375" s="1" t="s">
        <v>1021</v>
      </c>
      <c r="D375" s="1" t="s">
        <v>1145</v>
      </c>
      <c r="E375" s="1" t="s">
        <v>52</v>
      </c>
      <c r="F375" s="1"/>
    </row>
    <row r="376" spans="1:6" x14ac:dyDescent="0.25">
      <c r="A376" s="1" t="s">
        <v>1146</v>
      </c>
      <c r="B376" s="1" t="s">
        <v>1147</v>
      </c>
      <c r="C376" s="1" t="s">
        <v>387</v>
      </c>
      <c r="D376" s="1" t="s">
        <v>1148</v>
      </c>
      <c r="E376" s="1" t="s">
        <v>19</v>
      </c>
      <c r="F376" s="1"/>
    </row>
    <row r="377" spans="1:6" x14ac:dyDescent="0.25">
      <c r="A377" s="1" t="s">
        <v>1149</v>
      </c>
      <c r="B377" s="1" t="s">
        <v>1150</v>
      </c>
      <c r="C377" s="1" t="s">
        <v>252</v>
      </c>
      <c r="D377" s="1" t="s">
        <v>1151</v>
      </c>
      <c r="E377" s="1" t="s">
        <v>48</v>
      </c>
      <c r="F377" s="1"/>
    </row>
    <row r="378" spans="1:6" x14ac:dyDescent="0.25">
      <c r="A378" s="1" t="s">
        <v>1152</v>
      </c>
      <c r="B378" s="1" t="s">
        <v>1153</v>
      </c>
      <c r="C378" s="1" t="s">
        <v>1154</v>
      </c>
      <c r="D378" s="1" t="s">
        <v>1155</v>
      </c>
      <c r="E378" s="1" t="s">
        <v>102</v>
      </c>
      <c r="F378" s="1"/>
    </row>
    <row r="379" spans="1:6" x14ac:dyDescent="0.25">
      <c r="A379" s="1" t="s">
        <v>1156</v>
      </c>
      <c r="B379" s="1" t="s">
        <v>1157</v>
      </c>
      <c r="C379" s="1" t="s">
        <v>172</v>
      </c>
      <c r="D379" s="1" t="s">
        <v>1158</v>
      </c>
      <c r="E379" s="1" t="s">
        <v>39</v>
      </c>
      <c r="F379" s="1"/>
    </row>
    <row r="380" spans="1:6" x14ac:dyDescent="0.25">
      <c r="A380" s="1" t="s">
        <v>1159</v>
      </c>
      <c r="B380" s="1" t="s">
        <v>1160</v>
      </c>
      <c r="C380" s="1" t="s">
        <v>1112</v>
      </c>
      <c r="D380" s="1" t="s">
        <v>571</v>
      </c>
      <c r="E380" s="1" t="s">
        <v>1134</v>
      </c>
      <c r="F380" s="1"/>
    </row>
    <row r="381" spans="1:6" x14ac:dyDescent="0.25">
      <c r="A381" s="1" t="s">
        <v>1161</v>
      </c>
      <c r="B381" s="1" t="s">
        <v>140</v>
      </c>
      <c r="C381" s="1" t="s">
        <v>1162</v>
      </c>
      <c r="D381" s="1" t="s">
        <v>578</v>
      </c>
      <c r="E381" s="1" t="s">
        <v>39</v>
      </c>
      <c r="F381" s="1"/>
    </row>
    <row r="382" spans="1:6" x14ac:dyDescent="0.25">
      <c r="A382" s="1" t="s">
        <v>1163</v>
      </c>
      <c r="B382" s="1" t="s">
        <v>414</v>
      </c>
      <c r="C382" s="1" t="s">
        <v>1164</v>
      </c>
      <c r="D382" s="1" t="s">
        <v>97</v>
      </c>
      <c r="E382" s="1" t="s">
        <v>287</v>
      </c>
      <c r="F382" s="1"/>
    </row>
    <row r="383" spans="1:6" x14ac:dyDescent="0.25">
      <c r="A383" s="1" t="s">
        <v>1165</v>
      </c>
      <c r="B383" s="1" t="s">
        <v>363</v>
      </c>
      <c r="C383" s="1" t="s">
        <v>1164</v>
      </c>
      <c r="D383" s="1" t="s">
        <v>154</v>
      </c>
      <c r="E383" s="1" t="s">
        <v>218</v>
      </c>
      <c r="F383" s="1"/>
    </row>
    <row r="384" spans="1:6" x14ac:dyDescent="0.25">
      <c r="A384" s="1" t="s">
        <v>1166</v>
      </c>
      <c r="B384" s="1" t="s">
        <v>941</v>
      </c>
      <c r="C384" s="1" t="s">
        <v>705</v>
      </c>
      <c r="D384" s="1" t="s">
        <v>1167</v>
      </c>
      <c r="E384" s="1" t="s">
        <v>252</v>
      </c>
      <c r="F384" s="1"/>
    </row>
    <row r="385" spans="1:6" x14ac:dyDescent="0.25">
      <c r="A385" s="1" t="s">
        <v>1168</v>
      </c>
      <c r="B385" s="1" t="s">
        <v>1169</v>
      </c>
      <c r="C385" s="1" t="s">
        <v>772</v>
      </c>
      <c r="D385" s="1" t="s">
        <v>100</v>
      </c>
      <c r="E385" s="1" t="s">
        <v>304</v>
      </c>
      <c r="F385" s="1"/>
    </row>
    <row r="386" spans="1:6" x14ac:dyDescent="0.25">
      <c r="A386" s="1" t="s">
        <v>1170</v>
      </c>
      <c r="B386" s="1" t="s">
        <v>1032</v>
      </c>
      <c r="C386" s="1" t="s">
        <v>1065</v>
      </c>
      <c r="D386" s="1" t="s">
        <v>172</v>
      </c>
      <c r="E386" s="1" t="s">
        <v>268</v>
      </c>
      <c r="F386" s="1"/>
    </row>
    <row r="387" spans="1:6" x14ac:dyDescent="0.25">
      <c r="A387" s="1" t="s">
        <v>1171</v>
      </c>
      <c r="B387" s="1" t="s">
        <v>1162</v>
      </c>
      <c r="C387" s="1" t="s">
        <v>1172</v>
      </c>
      <c r="D387" s="1" t="s">
        <v>423</v>
      </c>
      <c r="E387" s="1" t="s">
        <v>849</v>
      </c>
      <c r="F387" s="1"/>
    </row>
    <row r="388" spans="1:6" x14ac:dyDescent="0.25">
      <c r="A388" s="1" t="s">
        <v>1173</v>
      </c>
      <c r="B388" s="1" t="s">
        <v>1174</v>
      </c>
      <c r="C388" s="1" t="s">
        <v>1175</v>
      </c>
      <c r="D388" s="1" t="s">
        <v>21</v>
      </c>
      <c r="E388" s="1" t="s">
        <v>46</v>
      </c>
      <c r="F388" s="1"/>
    </row>
    <row r="389" spans="1:6" x14ac:dyDescent="0.25">
      <c r="A389" s="1" t="s">
        <v>1176</v>
      </c>
      <c r="B389" s="1" t="s">
        <v>140</v>
      </c>
      <c r="C389" s="1" t="s">
        <v>287</v>
      </c>
      <c r="D389" s="1" t="s">
        <v>109</v>
      </c>
      <c r="E389" s="1" t="s">
        <v>196</v>
      </c>
      <c r="F389" s="1"/>
    </row>
    <row r="390" spans="1:6" x14ac:dyDescent="0.25">
      <c r="A390" s="1" t="s">
        <v>1177</v>
      </c>
      <c r="B390" s="1" t="s">
        <v>31</v>
      </c>
      <c r="C390" s="1" t="s">
        <v>509</v>
      </c>
      <c r="D390" s="1" t="s">
        <v>1178</v>
      </c>
      <c r="E390" s="1" t="s">
        <v>885</v>
      </c>
      <c r="F390" s="1"/>
    </row>
    <row r="391" spans="1:6" x14ac:dyDescent="0.25">
      <c r="A391" s="1" t="s">
        <v>1179</v>
      </c>
      <c r="B391" s="1" t="s">
        <v>1180</v>
      </c>
      <c r="C391" s="1" t="s">
        <v>69</v>
      </c>
      <c r="D391" s="1" t="s">
        <v>1178</v>
      </c>
      <c r="E391" s="1" t="s">
        <v>304</v>
      </c>
      <c r="F391" s="1"/>
    </row>
    <row r="392" spans="1:6" x14ac:dyDescent="0.25">
      <c r="A392" s="1" t="s">
        <v>1181</v>
      </c>
      <c r="B392" s="1" t="s">
        <v>1182</v>
      </c>
      <c r="C392" s="1" t="s">
        <v>1024</v>
      </c>
      <c r="D392" s="1" t="s">
        <v>268</v>
      </c>
      <c r="E392" s="1" t="s">
        <v>14</v>
      </c>
      <c r="F392" s="1"/>
    </row>
    <row r="393" spans="1:6" x14ac:dyDescent="0.25">
      <c r="A393" s="1" t="s">
        <v>1183</v>
      </c>
      <c r="B393" s="1" t="s">
        <v>1184</v>
      </c>
      <c r="C393" s="1" t="s">
        <v>655</v>
      </c>
      <c r="D393" s="1" t="s">
        <v>1185</v>
      </c>
      <c r="E393" s="1" t="s">
        <v>76</v>
      </c>
      <c r="F393" s="1"/>
    </row>
    <row r="394" spans="1:6" x14ac:dyDescent="0.25">
      <c r="A394" s="1" t="s">
        <v>1186</v>
      </c>
      <c r="B394" s="1" t="s">
        <v>465</v>
      </c>
      <c r="C394" s="1" t="s">
        <v>842</v>
      </c>
      <c r="D394" s="1" t="s">
        <v>1187</v>
      </c>
      <c r="E394" s="1" t="s">
        <v>196</v>
      </c>
      <c r="F394" s="1"/>
    </row>
    <row r="395" spans="1:6" x14ac:dyDescent="0.25">
      <c r="A395" s="1" t="s">
        <v>1188</v>
      </c>
      <c r="B395" s="1" t="s">
        <v>39</v>
      </c>
      <c r="C395" s="1" t="s">
        <v>1106</v>
      </c>
      <c r="D395" s="1" t="s">
        <v>145</v>
      </c>
      <c r="E395" s="1" t="s">
        <v>14</v>
      </c>
      <c r="F395" s="1"/>
    </row>
    <row r="396" spans="1:6" x14ac:dyDescent="0.25">
      <c r="A396" s="1" t="s">
        <v>1189</v>
      </c>
      <c r="B396" s="1" t="s">
        <v>1190</v>
      </c>
      <c r="C396" s="1" t="s">
        <v>708</v>
      </c>
      <c r="D396" s="1" t="s">
        <v>916</v>
      </c>
      <c r="E396" s="1" t="s">
        <v>197</v>
      </c>
      <c r="F396" s="1"/>
    </row>
    <row r="397" spans="1:6" x14ac:dyDescent="0.25">
      <c r="A397" s="1" t="s">
        <v>1191</v>
      </c>
      <c r="B397" s="1" t="s">
        <v>776</v>
      </c>
      <c r="C397" s="1" t="s">
        <v>129</v>
      </c>
      <c r="D397" s="1" t="s">
        <v>1192</v>
      </c>
      <c r="E397" s="1" t="s">
        <v>14</v>
      </c>
      <c r="F397" s="1"/>
    </row>
    <row r="398" spans="1:6" x14ac:dyDescent="0.25">
      <c r="A398" s="1" t="s">
        <v>1193</v>
      </c>
      <c r="B398" s="1" t="s">
        <v>1056</v>
      </c>
      <c r="C398" s="1" t="s">
        <v>803</v>
      </c>
      <c r="D398" s="1" t="s">
        <v>1194</v>
      </c>
      <c r="E398" s="1" t="s">
        <v>19</v>
      </c>
      <c r="F398" s="1"/>
    </row>
    <row r="399" spans="1:6" x14ac:dyDescent="0.25">
      <c r="A399" s="1" t="s">
        <v>1195</v>
      </c>
      <c r="B399" s="1" t="s">
        <v>1196</v>
      </c>
      <c r="C399" s="1" t="s">
        <v>593</v>
      </c>
      <c r="D399" s="1" t="s">
        <v>24</v>
      </c>
      <c r="E399" s="1" t="s">
        <v>19</v>
      </c>
      <c r="F399" s="1"/>
    </row>
    <row r="400" spans="1:6" x14ac:dyDescent="0.25">
      <c r="A400" s="1" t="s">
        <v>1197</v>
      </c>
      <c r="B400" s="1" t="s">
        <v>1198</v>
      </c>
      <c r="C400" s="1" t="s">
        <v>1021</v>
      </c>
      <c r="D400" s="1" t="s">
        <v>159</v>
      </c>
      <c r="E400" s="1" t="s">
        <v>196</v>
      </c>
      <c r="F400" s="1"/>
    </row>
    <row r="401" spans="1:6" x14ac:dyDescent="0.25">
      <c r="A401" s="1" t="s">
        <v>1199</v>
      </c>
      <c r="B401" s="1" t="s">
        <v>873</v>
      </c>
      <c r="C401" s="1" t="s">
        <v>27</v>
      </c>
      <c r="D401" s="1" t="s">
        <v>853</v>
      </c>
      <c r="E401" s="1" t="s">
        <v>34</v>
      </c>
      <c r="F401" s="1"/>
    </row>
    <row r="402" spans="1:6" x14ac:dyDescent="0.25">
      <c r="A402" s="1" t="s">
        <v>1200</v>
      </c>
      <c r="B402" s="1" t="s">
        <v>843</v>
      </c>
      <c r="C402" s="1" t="s">
        <v>627</v>
      </c>
      <c r="D402" s="1" t="s">
        <v>216</v>
      </c>
      <c r="E402" s="1" t="s">
        <v>52</v>
      </c>
      <c r="F402" s="1"/>
    </row>
    <row r="403" spans="1:6" x14ac:dyDescent="0.25">
      <c r="A403" s="1" t="s">
        <v>1201</v>
      </c>
      <c r="B403" s="1" t="s">
        <v>1202</v>
      </c>
      <c r="C403" s="1" t="s">
        <v>926</v>
      </c>
      <c r="D403" s="1" t="s">
        <v>1203</v>
      </c>
      <c r="E403" s="1" t="s">
        <v>48</v>
      </c>
      <c r="F403" s="1"/>
    </row>
    <row r="404" spans="1:6" x14ac:dyDescent="0.25">
      <c r="A404" s="1" t="s">
        <v>1204</v>
      </c>
      <c r="B404" s="1" t="s">
        <v>1069</v>
      </c>
      <c r="C404" s="1" t="s">
        <v>1205</v>
      </c>
      <c r="D404" s="1" t="s">
        <v>1043</v>
      </c>
      <c r="E404" s="1" t="s">
        <v>143</v>
      </c>
      <c r="F404" s="1"/>
    </row>
    <row r="405" spans="1:6" x14ac:dyDescent="0.25">
      <c r="A405" s="1" t="s">
        <v>1206</v>
      </c>
      <c r="B405" s="1" t="s">
        <v>531</v>
      </c>
      <c r="C405" s="1" t="s">
        <v>86</v>
      </c>
      <c r="D405" s="1" t="s">
        <v>1207</v>
      </c>
      <c r="E405" s="1" t="s">
        <v>97</v>
      </c>
      <c r="F405" s="1"/>
    </row>
    <row r="406" spans="1:6" x14ac:dyDescent="0.25">
      <c r="A406" s="1" t="s">
        <v>1208</v>
      </c>
      <c r="B406" s="1" t="s">
        <v>1209</v>
      </c>
      <c r="C406" s="1" t="s">
        <v>889</v>
      </c>
      <c r="D406" s="1" t="s">
        <v>1210</v>
      </c>
      <c r="E406" s="1" t="s">
        <v>102</v>
      </c>
      <c r="F406" s="1"/>
    </row>
    <row r="407" spans="1:6" x14ac:dyDescent="0.25">
      <c r="A407" s="1" t="s">
        <v>1211</v>
      </c>
      <c r="B407" s="1" t="s">
        <v>1212</v>
      </c>
      <c r="C407" s="1" t="s">
        <v>1213</v>
      </c>
      <c r="D407" s="1" t="s">
        <v>322</v>
      </c>
      <c r="E407" s="1" t="s">
        <v>176</v>
      </c>
      <c r="F407" s="1"/>
    </row>
    <row r="408" spans="1:6" x14ac:dyDescent="0.25">
      <c r="A408" s="1" t="s">
        <v>1214</v>
      </c>
      <c r="B408" s="1" t="s">
        <v>892</v>
      </c>
      <c r="C408" s="1" t="s">
        <v>29</v>
      </c>
      <c r="D408" s="1" t="s">
        <v>833</v>
      </c>
      <c r="E408" s="1" t="s">
        <v>196</v>
      </c>
      <c r="F408" s="1"/>
    </row>
    <row r="409" spans="1:6" x14ac:dyDescent="0.25">
      <c r="A409" s="1" t="s">
        <v>1215</v>
      </c>
      <c r="B409" s="1" t="s">
        <v>815</v>
      </c>
      <c r="C409" s="1" t="s">
        <v>1216</v>
      </c>
      <c r="D409" s="1" t="s">
        <v>1217</v>
      </c>
      <c r="E409" s="1" t="s">
        <v>125</v>
      </c>
      <c r="F409" s="1"/>
    </row>
    <row r="410" spans="1:6" x14ac:dyDescent="0.25">
      <c r="A410" s="1" t="s">
        <v>1218</v>
      </c>
      <c r="B410" s="1" t="s">
        <v>1219</v>
      </c>
      <c r="C410" s="1" t="s">
        <v>1131</v>
      </c>
      <c r="D410" s="1" t="s">
        <v>145</v>
      </c>
      <c r="E410" s="1" t="s">
        <v>1134</v>
      </c>
      <c r="F410" s="1"/>
    </row>
    <row r="411" spans="1:6" x14ac:dyDescent="0.25">
      <c r="A411" s="1" t="s">
        <v>1220</v>
      </c>
      <c r="B411" s="1" t="s">
        <v>459</v>
      </c>
      <c r="C411" s="1" t="s">
        <v>33</v>
      </c>
      <c r="D411" s="1" t="s">
        <v>1221</v>
      </c>
      <c r="E411" s="1" t="s">
        <v>23</v>
      </c>
      <c r="F411" s="1"/>
    </row>
    <row r="412" spans="1:6" x14ac:dyDescent="0.25">
      <c r="A412" s="1" t="s">
        <v>1222</v>
      </c>
      <c r="B412" s="1" t="s">
        <v>1180</v>
      </c>
      <c r="C412" s="1" t="s">
        <v>1223</v>
      </c>
      <c r="D412" s="1" t="s">
        <v>591</v>
      </c>
      <c r="E412" s="1" t="s">
        <v>282</v>
      </c>
      <c r="F412" s="1"/>
    </row>
    <row r="413" spans="1:6" x14ac:dyDescent="0.25">
      <c r="A413" s="1" t="s">
        <v>1224</v>
      </c>
      <c r="B413" s="1" t="s">
        <v>1225</v>
      </c>
      <c r="C413" s="1" t="s">
        <v>913</v>
      </c>
      <c r="D413" s="1" t="s">
        <v>1226</v>
      </c>
      <c r="E413" s="1" t="s">
        <v>300</v>
      </c>
      <c r="F413" s="1"/>
    </row>
    <row r="414" spans="1:6" x14ac:dyDescent="0.25">
      <c r="A414" s="1" t="s">
        <v>1227</v>
      </c>
      <c r="B414" s="1" t="s">
        <v>838</v>
      </c>
      <c r="C414" s="1" t="s">
        <v>1228</v>
      </c>
      <c r="D414" s="1" t="s">
        <v>1058</v>
      </c>
      <c r="E414" s="1" t="s">
        <v>14</v>
      </c>
      <c r="F414" s="1"/>
    </row>
    <row r="415" spans="1:6" x14ac:dyDescent="0.25">
      <c r="A415" s="1" t="s">
        <v>1229</v>
      </c>
      <c r="B415" s="1" t="s">
        <v>1230</v>
      </c>
      <c r="C415" s="1" t="s">
        <v>172</v>
      </c>
      <c r="D415" s="1" t="s">
        <v>13</v>
      </c>
      <c r="E415" s="1" t="s">
        <v>23</v>
      </c>
      <c r="F415" s="1"/>
    </row>
    <row r="416" spans="1:6" x14ac:dyDescent="0.25">
      <c r="A416" s="1" t="s">
        <v>1231</v>
      </c>
      <c r="B416" s="1" t="s">
        <v>1232</v>
      </c>
      <c r="C416" s="1" t="s">
        <v>535</v>
      </c>
      <c r="D416" s="1" t="s">
        <v>625</v>
      </c>
      <c r="E416" s="1" t="s">
        <v>300</v>
      </c>
      <c r="F416" s="1"/>
    </row>
    <row r="417" spans="1:6" x14ac:dyDescent="0.25">
      <c r="A417" s="1" t="s">
        <v>1233</v>
      </c>
      <c r="B417" s="1" t="s">
        <v>452</v>
      </c>
      <c r="C417" s="1" t="s">
        <v>1234</v>
      </c>
      <c r="D417" s="1" t="s">
        <v>1235</v>
      </c>
      <c r="E417" s="1" t="s">
        <v>196</v>
      </c>
      <c r="F417" s="1"/>
    </row>
    <row r="418" spans="1:6" x14ac:dyDescent="0.25">
      <c r="A418" s="1" t="s">
        <v>1236</v>
      </c>
      <c r="B418" s="1" t="s">
        <v>1237</v>
      </c>
      <c r="C418" s="1" t="s">
        <v>290</v>
      </c>
      <c r="D418" s="1" t="s">
        <v>1027</v>
      </c>
      <c r="E418" s="1" t="s">
        <v>193</v>
      </c>
      <c r="F418" s="1"/>
    </row>
    <row r="419" spans="1:6" x14ac:dyDescent="0.25">
      <c r="A419" s="1" t="s">
        <v>1238</v>
      </c>
      <c r="B419" s="1" t="s">
        <v>1239</v>
      </c>
      <c r="C419" s="1" t="s">
        <v>1240</v>
      </c>
      <c r="D419" s="1" t="s">
        <v>206</v>
      </c>
      <c r="E419" s="1" t="s">
        <v>197</v>
      </c>
      <c r="F419" s="1"/>
    </row>
    <row r="420" spans="1:6" x14ac:dyDescent="0.25">
      <c r="A420" s="1" t="s">
        <v>1241</v>
      </c>
      <c r="B420" s="1" t="s">
        <v>102</v>
      </c>
      <c r="C420" s="1" t="s">
        <v>849</v>
      </c>
      <c r="D420" s="1" t="s">
        <v>79</v>
      </c>
      <c r="E420" s="1" t="s">
        <v>282</v>
      </c>
      <c r="F420" s="1"/>
    </row>
    <row r="421" spans="1:6" x14ac:dyDescent="0.25">
      <c r="A421" s="1" t="s">
        <v>1242</v>
      </c>
      <c r="B421" s="1" t="s">
        <v>485</v>
      </c>
      <c r="C421" s="1" t="s">
        <v>802</v>
      </c>
      <c r="D421" s="1" t="s">
        <v>185</v>
      </c>
      <c r="E421" s="1" t="s">
        <v>885</v>
      </c>
      <c r="F421" s="1"/>
    </row>
    <row r="422" spans="1:6" x14ac:dyDescent="0.25">
      <c r="A422" s="1" t="s">
        <v>1243</v>
      </c>
      <c r="B422" s="1" t="s">
        <v>1244</v>
      </c>
      <c r="C422" s="1" t="s">
        <v>1245</v>
      </c>
      <c r="D422" s="1" t="s">
        <v>1246</v>
      </c>
      <c r="E422" s="1" t="s">
        <v>197</v>
      </c>
      <c r="F422" s="1"/>
    </row>
    <row r="423" spans="1:6" x14ac:dyDescent="0.25">
      <c r="A423" s="1" t="s">
        <v>1247</v>
      </c>
      <c r="B423" s="1" t="s">
        <v>1058</v>
      </c>
      <c r="C423" s="1" t="s">
        <v>428</v>
      </c>
      <c r="D423" s="1" t="s">
        <v>27</v>
      </c>
      <c r="E423" s="1" t="s">
        <v>885</v>
      </c>
      <c r="F423" s="1"/>
    </row>
    <row r="424" spans="1:6" x14ac:dyDescent="0.25">
      <c r="A424" s="1" t="s">
        <v>1248</v>
      </c>
      <c r="B424" s="1" t="s">
        <v>1249</v>
      </c>
      <c r="C424" s="1" t="s">
        <v>214</v>
      </c>
      <c r="D424" s="1" t="s">
        <v>213</v>
      </c>
      <c r="E424" s="1" t="s">
        <v>193</v>
      </c>
      <c r="F424" s="1"/>
    </row>
    <row r="425" spans="1:6" x14ac:dyDescent="0.25">
      <c r="A425" s="1" t="s">
        <v>1250</v>
      </c>
      <c r="B425" s="1" t="s">
        <v>120</v>
      </c>
      <c r="C425" s="1" t="s">
        <v>967</v>
      </c>
      <c r="D425" s="1" t="s">
        <v>217</v>
      </c>
      <c r="E425" s="1" t="s">
        <v>282</v>
      </c>
      <c r="F425" s="1"/>
    </row>
    <row r="426" spans="1:6" x14ac:dyDescent="0.25">
      <c r="A426" s="1" t="s">
        <v>1251</v>
      </c>
      <c r="B426" s="1" t="s">
        <v>1249</v>
      </c>
      <c r="C426" s="1" t="s">
        <v>50</v>
      </c>
      <c r="D426" s="1" t="s">
        <v>239</v>
      </c>
      <c r="E426" s="1" t="s">
        <v>196</v>
      </c>
      <c r="F426" s="1"/>
    </row>
    <row r="427" spans="1:6" x14ac:dyDescent="0.25">
      <c r="A427" s="1" t="s">
        <v>1252</v>
      </c>
      <c r="B427" s="1" t="s">
        <v>1253</v>
      </c>
      <c r="C427" s="1" t="s">
        <v>954</v>
      </c>
      <c r="D427" s="1" t="s">
        <v>916</v>
      </c>
      <c r="E427" s="1" t="s">
        <v>239</v>
      </c>
      <c r="F427" s="1"/>
    </row>
    <row r="428" spans="1:6" x14ac:dyDescent="0.25">
      <c r="A428" s="1" t="s">
        <v>1254</v>
      </c>
      <c r="B428" s="1" t="s">
        <v>591</v>
      </c>
      <c r="C428" s="1" t="s">
        <v>1039</v>
      </c>
      <c r="D428" s="1" t="s">
        <v>1192</v>
      </c>
      <c r="E428" s="1" t="s">
        <v>196</v>
      </c>
      <c r="F428" s="1"/>
    </row>
    <row r="429" spans="1:6" x14ac:dyDescent="0.25">
      <c r="A429" s="1" t="s">
        <v>1255</v>
      </c>
      <c r="B429" s="1" t="s">
        <v>1256</v>
      </c>
      <c r="C429" s="1" t="s">
        <v>704</v>
      </c>
      <c r="D429" s="1" t="s">
        <v>947</v>
      </c>
      <c r="E429" s="1" t="s">
        <v>1134</v>
      </c>
      <c r="F429" s="1"/>
    </row>
    <row r="430" spans="1:6" x14ac:dyDescent="0.25">
      <c r="A430" s="1" t="s">
        <v>1257</v>
      </c>
      <c r="B430" s="1" t="s">
        <v>1258</v>
      </c>
      <c r="C430" s="1" t="s">
        <v>761</v>
      </c>
      <c r="D430" s="1" t="s">
        <v>1008</v>
      </c>
      <c r="E430" s="1" t="s">
        <v>197</v>
      </c>
      <c r="F430" s="1"/>
    </row>
    <row r="431" spans="1:6" x14ac:dyDescent="0.25">
      <c r="A431" s="1" t="s">
        <v>1259</v>
      </c>
      <c r="B431" s="1" t="s">
        <v>90</v>
      </c>
      <c r="C431" s="1" t="s">
        <v>164</v>
      </c>
      <c r="D431" s="1" t="s">
        <v>226</v>
      </c>
      <c r="E431" s="1" t="s">
        <v>197</v>
      </c>
      <c r="F431" s="1"/>
    </row>
    <row r="432" spans="1:6" x14ac:dyDescent="0.25">
      <c r="A432" s="1" t="s">
        <v>1260</v>
      </c>
      <c r="B432" s="1" t="s">
        <v>1261</v>
      </c>
      <c r="C432" s="1" t="s">
        <v>310</v>
      </c>
      <c r="D432" s="1" t="s">
        <v>268</v>
      </c>
      <c r="E432" s="1" t="s">
        <v>14</v>
      </c>
      <c r="F432" s="1"/>
    </row>
    <row r="433" spans="1:6" x14ac:dyDescent="0.25">
      <c r="A433" s="1" t="s">
        <v>1262</v>
      </c>
      <c r="B433" s="1" t="s">
        <v>1263</v>
      </c>
      <c r="C433" s="1" t="s">
        <v>441</v>
      </c>
      <c r="D433" s="1" t="s">
        <v>1264</v>
      </c>
      <c r="E433" s="1" t="s">
        <v>1134</v>
      </c>
      <c r="F433" s="1"/>
    </row>
    <row r="434" spans="1:6" x14ac:dyDescent="0.25">
      <c r="A434" s="1" t="s">
        <v>1265</v>
      </c>
      <c r="B434" s="1" t="s">
        <v>1266</v>
      </c>
      <c r="C434" s="1" t="s">
        <v>880</v>
      </c>
      <c r="D434" s="1" t="s">
        <v>771</v>
      </c>
      <c r="E434" s="1" t="s">
        <v>197</v>
      </c>
      <c r="F434" s="1"/>
    </row>
    <row r="435" spans="1:6" x14ac:dyDescent="0.25">
      <c r="A435" s="1" t="s">
        <v>1267</v>
      </c>
      <c r="B435" s="1" t="s">
        <v>1268</v>
      </c>
      <c r="C435" s="1" t="s">
        <v>108</v>
      </c>
      <c r="D435" s="1" t="s">
        <v>1269</v>
      </c>
      <c r="E435" s="1" t="s">
        <v>125</v>
      </c>
      <c r="F435" s="1"/>
    </row>
    <row r="436" spans="1:6" x14ac:dyDescent="0.25">
      <c r="A436" s="1" t="s">
        <v>1270</v>
      </c>
      <c r="B436" s="1" t="s">
        <v>827</v>
      </c>
      <c r="C436" s="1" t="s">
        <v>1271</v>
      </c>
      <c r="D436" s="1" t="s">
        <v>415</v>
      </c>
      <c r="E436" s="1" t="s">
        <v>24</v>
      </c>
      <c r="F436" s="1"/>
    </row>
    <row r="437" spans="1:6" x14ac:dyDescent="0.25">
      <c r="A437" s="1" t="s">
        <v>1272</v>
      </c>
      <c r="B437" s="1" t="s">
        <v>1273</v>
      </c>
      <c r="C437" s="1" t="s">
        <v>607</v>
      </c>
      <c r="D437" s="1" t="s">
        <v>843</v>
      </c>
      <c r="E437" s="1" t="s">
        <v>76</v>
      </c>
      <c r="F437" s="1"/>
    </row>
    <row r="438" spans="1:6" x14ac:dyDescent="0.25">
      <c r="A438" s="1" t="s">
        <v>1274</v>
      </c>
      <c r="B438" s="1" t="s">
        <v>38</v>
      </c>
      <c r="C438" s="1" t="s">
        <v>1275</v>
      </c>
      <c r="D438" s="1" t="s">
        <v>756</v>
      </c>
      <c r="E438" s="1" t="s">
        <v>19</v>
      </c>
      <c r="F438" s="1"/>
    </row>
    <row r="439" spans="1:6" x14ac:dyDescent="0.25">
      <c r="A439" s="1" t="s">
        <v>1276</v>
      </c>
      <c r="B439" s="1" t="s">
        <v>1277</v>
      </c>
      <c r="C439" s="1" t="s">
        <v>483</v>
      </c>
      <c r="D439" s="1" t="s">
        <v>465</v>
      </c>
      <c r="E439" s="1" t="s">
        <v>197</v>
      </c>
      <c r="F439" s="1"/>
    </row>
    <row r="440" spans="1:6" x14ac:dyDescent="0.25">
      <c r="A440" s="1" t="s">
        <v>1278</v>
      </c>
      <c r="B440" s="1" t="s">
        <v>645</v>
      </c>
      <c r="C440" s="1" t="s">
        <v>1279</v>
      </c>
      <c r="D440" s="1" t="s">
        <v>21</v>
      </c>
      <c r="E440" s="1" t="s">
        <v>24</v>
      </c>
      <c r="F440" s="1"/>
    </row>
    <row r="441" spans="1:6" x14ac:dyDescent="0.25">
      <c r="A441" s="1" t="s">
        <v>1280</v>
      </c>
      <c r="B441" s="1" t="s">
        <v>1281</v>
      </c>
      <c r="C441" s="1" t="s">
        <v>494</v>
      </c>
      <c r="D441" s="1" t="s">
        <v>1282</v>
      </c>
      <c r="E441" s="1" t="s">
        <v>19</v>
      </c>
      <c r="F441" s="1"/>
    </row>
    <row r="442" spans="1:6" x14ac:dyDescent="0.25">
      <c r="A442" s="1" t="s">
        <v>1283</v>
      </c>
      <c r="B442" s="1" t="s">
        <v>1284</v>
      </c>
      <c r="C442" s="1" t="s">
        <v>1063</v>
      </c>
      <c r="D442" s="1" t="s">
        <v>1285</v>
      </c>
      <c r="E442" s="1" t="s">
        <v>24</v>
      </c>
      <c r="F442" s="1"/>
    </row>
    <row r="443" spans="1:6" x14ac:dyDescent="0.25">
      <c r="A443" s="1" t="s">
        <v>1286</v>
      </c>
      <c r="B443" s="1" t="s">
        <v>494</v>
      </c>
      <c r="C443" s="1" t="s">
        <v>1287</v>
      </c>
      <c r="D443" s="1" t="s">
        <v>948</v>
      </c>
      <c r="E443" s="1" t="s">
        <v>24</v>
      </c>
      <c r="F443" s="1"/>
    </row>
    <row r="444" spans="1:6" x14ac:dyDescent="0.25">
      <c r="A444" s="1" t="s">
        <v>1288</v>
      </c>
      <c r="B444" s="1" t="s">
        <v>472</v>
      </c>
      <c r="C444" s="1" t="s">
        <v>1289</v>
      </c>
      <c r="D444" s="1" t="s">
        <v>489</v>
      </c>
      <c r="E444" s="1" t="s">
        <v>19</v>
      </c>
      <c r="F444" s="1"/>
    </row>
    <row r="445" spans="1:6" x14ac:dyDescent="0.25">
      <c r="A445" s="1" t="s">
        <v>1290</v>
      </c>
      <c r="B445" s="1" t="s">
        <v>976</v>
      </c>
      <c r="C445" s="1" t="s">
        <v>1291</v>
      </c>
      <c r="D445" s="1" t="s">
        <v>1292</v>
      </c>
      <c r="E445" s="1" t="s">
        <v>1134</v>
      </c>
      <c r="F445" s="1"/>
    </row>
    <row r="446" spans="1:6" x14ac:dyDescent="0.25">
      <c r="A446" s="1" t="s">
        <v>1293</v>
      </c>
      <c r="B446" s="1" t="s">
        <v>1294</v>
      </c>
      <c r="C446" s="1" t="s">
        <v>84</v>
      </c>
      <c r="D446" s="1" t="s">
        <v>1295</v>
      </c>
      <c r="E446" s="1" t="s">
        <v>24</v>
      </c>
      <c r="F446" s="1"/>
    </row>
    <row r="447" spans="1:6" x14ac:dyDescent="0.25">
      <c r="A447" s="1" t="s">
        <v>1296</v>
      </c>
      <c r="B447" s="1" t="s">
        <v>845</v>
      </c>
      <c r="C447" s="1" t="s">
        <v>1297</v>
      </c>
      <c r="D447" s="1" t="s">
        <v>154</v>
      </c>
      <c r="E447" s="1" t="s">
        <v>125</v>
      </c>
      <c r="F447" s="1"/>
    </row>
    <row r="448" spans="1:6" x14ac:dyDescent="0.25">
      <c r="A448" s="1" t="s">
        <v>1298</v>
      </c>
      <c r="B448" s="1" t="s">
        <v>781</v>
      </c>
      <c r="C448" s="1" t="s">
        <v>1112</v>
      </c>
      <c r="D448" s="1" t="s">
        <v>718</v>
      </c>
      <c r="E448" s="1" t="s">
        <v>19</v>
      </c>
      <c r="F448" s="1"/>
    </row>
    <row r="449" spans="1:6" x14ac:dyDescent="0.25">
      <c r="A449" s="1" t="s">
        <v>1299</v>
      </c>
      <c r="B449" s="1" t="s">
        <v>1300</v>
      </c>
      <c r="C449" s="1" t="s">
        <v>628</v>
      </c>
      <c r="D449" s="1" t="s">
        <v>23</v>
      </c>
      <c r="E449" s="1" t="s">
        <v>125</v>
      </c>
      <c r="F449" s="1"/>
    </row>
    <row r="450" spans="1:6" x14ac:dyDescent="0.25">
      <c r="A450" s="1" t="s">
        <v>1301</v>
      </c>
      <c r="B450" s="1" t="s">
        <v>31</v>
      </c>
      <c r="C450" s="1" t="s">
        <v>1205</v>
      </c>
      <c r="D450" s="1" t="s">
        <v>32</v>
      </c>
      <c r="E450" s="1" t="s">
        <v>102</v>
      </c>
      <c r="F450" s="1"/>
    </row>
    <row r="451" spans="1:6" x14ac:dyDescent="0.25">
      <c r="A451" s="1" t="s">
        <v>1302</v>
      </c>
      <c r="B451" s="1" t="s">
        <v>1039</v>
      </c>
      <c r="C451" s="1" t="s">
        <v>17</v>
      </c>
      <c r="D451" s="1" t="s">
        <v>724</v>
      </c>
      <c r="E451" s="1" t="s">
        <v>125</v>
      </c>
      <c r="F451" s="1"/>
    </row>
    <row r="452" spans="1:6" x14ac:dyDescent="0.25">
      <c r="A452" s="1" t="s">
        <v>1303</v>
      </c>
      <c r="B452" s="1" t="s">
        <v>381</v>
      </c>
      <c r="C452" s="1" t="s">
        <v>129</v>
      </c>
      <c r="D452" s="1" t="s">
        <v>639</v>
      </c>
      <c r="E452" s="1" t="s">
        <v>102</v>
      </c>
      <c r="F452" s="1"/>
    </row>
    <row r="453" spans="1:6" x14ac:dyDescent="0.25">
      <c r="A453" s="1" t="s">
        <v>1304</v>
      </c>
      <c r="B453" s="1" t="s">
        <v>1305</v>
      </c>
      <c r="C453" s="1" t="s">
        <v>649</v>
      </c>
      <c r="D453" s="1" t="s">
        <v>952</v>
      </c>
      <c r="E453" s="1" t="s">
        <v>52</v>
      </c>
      <c r="F453" s="1"/>
    </row>
    <row r="454" spans="1:6" x14ac:dyDescent="0.25">
      <c r="A454" s="1" t="s">
        <v>1306</v>
      </c>
      <c r="B454" s="1" t="s">
        <v>1307</v>
      </c>
      <c r="C454" s="1" t="s">
        <v>304</v>
      </c>
      <c r="D454" s="1" t="s">
        <v>909</v>
      </c>
      <c r="E454" s="1" t="s">
        <v>48</v>
      </c>
      <c r="F454" s="1"/>
    </row>
    <row r="455" spans="1:6" x14ac:dyDescent="0.25">
      <c r="A455" s="1" t="s">
        <v>1308</v>
      </c>
      <c r="B455" s="1" t="s">
        <v>979</v>
      </c>
      <c r="C455" s="1" t="s">
        <v>1223</v>
      </c>
      <c r="D455" s="1" t="s">
        <v>1309</v>
      </c>
      <c r="E455" s="1" t="s">
        <v>34</v>
      </c>
      <c r="F455" s="1"/>
    </row>
    <row r="456" spans="1:6" x14ac:dyDescent="0.25">
      <c r="A456" s="1" t="s">
        <v>1310</v>
      </c>
      <c r="B456" s="1" t="s">
        <v>277</v>
      </c>
      <c r="C456" s="1" t="s">
        <v>1055</v>
      </c>
      <c r="D456" s="1" t="s">
        <v>1311</v>
      </c>
      <c r="E456" s="1" t="s">
        <v>102</v>
      </c>
      <c r="F456" s="1"/>
    </row>
    <row r="457" spans="1:6" x14ac:dyDescent="0.25">
      <c r="A457" s="1" t="s">
        <v>1312</v>
      </c>
      <c r="B457" s="1" t="s">
        <v>263</v>
      </c>
      <c r="C457" s="1" t="s">
        <v>137</v>
      </c>
      <c r="D457" s="1" t="s">
        <v>1313</v>
      </c>
      <c r="E457" s="1" t="s">
        <v>48</v>
      </c>
      <c r="F457" s="1"/>
    </row>
    <row r="458" spans="1:6" x14ac:dyDescent="0.25">
      <c r="A458" s="1" t="s">
        <v>1314</v>
      </c>
      <c r="B458" s="1" t="s">
        <v>1315</v>
      </c>
      <c r="C458" s="1" t="s">
        <v>225</v>
      </c>
      <c r="D458" s="1" t="s">
        <v>115</v>
      </c>
      <c r="E458" s="1" t="s">
        <v>52</v>
      </c>
      <c r="F458" s="1"/>
    </row>
    <row r="459" spans="1:6" x14ac:dyDescent="0.25">
      <c r="A459" s="1" t="s">
        <v>1316</v>
      </c>
      <c r="B459" s="1" t="s">
        <v>770</v>
      </c>
      <c r="C459" s="1" t="s">
        <v>1134</v>
      </c>
      <c r="D459" s="1" t="s">
        <v>1295</v>
      </c>
      <c r="E459" s="1" t="s">
        <v>52</v>
      </c>
      <c r="F459" s="1"/>
    </row>
    <row r="460" spans="1:6" x14ac:dyDescent="0.25">
      <c r="A460" s="1" t="s">
        <v>1317</v>
      </c>
      <c r="B460" s="1" t="s">
        <v>476</v>
      </c>
      <c r="C460" s="1" t="s">
        <v>300</v>
      </c>
      <c r="D460" s="1" t="s">
        <v>252</v>
      </c>
      <c r="E460" s="1" t="s">
        <v>39</v>
      </c>
      <c r="F460" s="1"/>
    </row>
    <row r="461" spans="1:6" x14ac:dyDescent="0.25">
      <c r="A461" s="1" t="s">
        <v>1318</v>
      </c>
      <c r="B461" s="1" t="s">
        <v>714</v>
      </c>
      <c r="C461" s="1" t="s">
        <v>188</v>
      </c>
      <c r="D461" s="1" t="s">
        <v>276</v>
      </c>
      <c r="E461" s="1" t="s">
        <v>39</v>
      </c>
      <c r="F461" s="1"/>
    </row>
    <row r="462" spans="1:6" x14ac:dyDescent="0.25">
      <c r="A462" s="1" t="s">
        <v>1319</v>
      </c>
      <c r="B462" s="1" t="s">
        <v>62</v>
      </c>
      <c r="C462" s="1" t="s">
        <v>824</v>
      </c>
      <c r="D462" s="1" t="s">
        <v>1209</v>
      </c>
      <c r="E462" s="1" t="s">
        <v>102</v>
      </c>
      <c r="F462" s="1"/>
    </row>
    <row r="463" spans="1:6" x14ac:dyDescent="0.25">
      <c r="A463" s="1" t="s">
        <v>1320</v>
      </c>
      <c r="B463" s="1" t="s">
        <v>504</v>
      </c>
      <c r="C463" s="1" t="s">
        <v>475</v>
      </c>
      <c r="D463" s="1" t="s">
        <v>1321</v>
      </c>
      <c r="E463" s="1" t="s">
        <v>102</v>
      </c>
      <c r="F463" s="1"/>
    </row>
    <row r="464" spans="1:6" x14ac:dyDescent="0.25">
      <c r="A464" s="1" t="s">
        <v>1322</v>
      </c>
      <c r="B464" s="1" t="s">
        <v>268</v>
      </c>
      <c r="C464" s="1" t="s">
        <v>202</v>
      </c>
      <c r="D464" s="1" t="s">
        <v>1323</v>
      </c>
      <c r="E464" s="1" t="s">
        <v>34</v>
      </c>
      <c r="F464" s="1"/>
    </row>
    <row r="465" spans="1:6" x14ac:dyDescent="0.25">
      <c r="A465" s="1" t="s">
        <v>1324</v>
      </c>
      <c r="B465" s="1" t="s">
        <v>1325</v>
      </c>
      <c r="C465" s="1" t="s">
        <v>134</v>
      </c>
      <c r="D465" s="1" t="s">
        <v>287</v>
      </c>
      <c r="E465" s="1" t="s">
        <v>39</v>
      </c>
      <c r="F465" s="1"/>
    </row>
    <row r="466" spans="1:6" x14ac:dyDescent="0.25">
      <c r="A466" s="1" t="s">
        <v>1326</v>
      </c>
      <c r="B466" s="1" t="s">
        <v>159</v>
      </c>
      <c r="C466" s="1" t="s">
        <v>191</v>
      </c>
      <c r="D466" s="1" t="s">
        <v>304</v>
      </c>
      <c r="E466" s="1" t="s">
        <v>52</v>
      </c>
      <c r="F466" s="1"/>
    </row>
    <row r="467" spans="1:6" x14ac:dyDescent="0.25">
      <c r="A467" s="1" t="s">
        <v>1327</v>
      </c>
      <c r="B467" s="1" t="s">
        <v>1289</v>
      </c>
      <c r="C467" s="1" t="s">
        <v>1126</v>
      </c>
      <c r="D467" s="1" t="s">
        <v>1328</v>
      </c>
      <c r="E467" s="1" t="s">
        <v>21</v>
      </c>
      <c r="F467" s="1"/>
    </row>
    <row r="468" spans="1:6" x14ac:dyDescent="0.25">
      <c r="A468" s="1" t="s">
        <v>1329</v>
      </c>
      <c r="B468" s="1" t="s">
        <v>1088</v>
      </c>
      <c r="C468" s="1" t="s">
        <v>893</v>
      </c>
      <c r="D468" s="1" t="s">
        <v>1144</v>
      </c>
      <c r="E468" s="1" t="s">
        <v>34</v>
      </c>
      <c r="F468" s="1"/>
    </row>
    <row r="469" spans="1:6" x14ac:dyDescent="0.25">
      <c r="A469" s="1" t="s">
        <v>1330</v>
      </c>
      <c r="B469" s="1" t="s">
        <v>982</v>
      </c>
      <c r="C469" s="1" t="s">
        <v>304</v>
      </c>
      <c r="D469" s="1" t="s">
        <v>545</v>
      </c>
      <c r="E469" s="1" t="s">
        <v>34</v>
      </c>
      <c r="F469" s="1"/>
    </row>
    <row r="470" spans="1:6" x14ac:dyDescent="0.25">
      <c r="A470" s="1" t="s">
        <v>1331</v>
      </c>
      <c r="B470" s="1" t="s">
        <v>1332</v>
      </c>
      <c r="C470" s="1" t="s">
        <v>551</v>
      </c>
      <c r="D470" s="1" t="s">
        <v>62</v>
      </c>
      <c r="E470" s="1" t="s">
        <v>176</v>
      </c>
      <c r="F470" s="1"/>
    </row>
    <row r="471" spans="1:6" x14ac:dyDescent="0.25">
      <c r="A471" s="1" t="s">
        <v>1333</v>
      </c>
      <c r="B471" s="1" t="s">
        <v>153</v>
      </c>
      <c r="C471" s="1" t="s">
        <v>525</v>
      </c>
      <c r="D471" s="1" t="s">
        <v>564</v>
      </c>
      <c r="E471" s="1" t="s">
        <v>34</v>
      </c>
      <c r="F471" s="1"/>
    </row>
    <row r="472" spans="1:6" x14ac:dyDescent="0.25">
      <c r="A472" s="1" t="s">
        <v>1334</v>
      </c>
      <c r="B472" s="1" t="s">
        <v>396</v>
      </c>
      <c r="C472" s="1" t="s">
        <v>1335</v>
      </c>
      <c r="D472" s="1" t="s">
        <v>1016</v>
      </c>
      <c r="E472" s="1" t="s">
        <v>97</v>
      </c>
      <c r="F472" s="1"/>
    </row>
    <row r="473" spans="1:6" x14ac:dyDescent="0.25">
      <c r="A473" s="1" t="s">
        <v>1336</v>
      </c>
      <c r="B473" s="1" t="s">
        <v>1337</v>
      </c>
      <c r="C473" s="1" t="s">
        <v>1234</v>
      </c>
      <c r="D473" s="1" t="s">
        <v>634</v>
      </c>
      <c r="E473" s="1" t="s">
        <v>34</v>
      </c>
      <c r="F473" s="1"/>
    </row>
    <row r="474" spans="1:6" x14ac:dyDescent="0.25">
      <c r="A474" s="1" t="s">
        <v>1338</v>
      </c>
      <c r="B474" s="1" t="s">
        <v>939</v>
      </c>
      <c r="C474" s="1" t="s">
        <v>1339</v>
      </c>
      <c r="D474" s="1" t="s">
        <v>1340</v>
      </c>
      <c r="E474" s="1" t="s">
        <v>34</v>
      </c>
      <c r="F474" s="1"/>
    </row>
    <row r="475" spans="1:6" x14ac:dyDescent="0.25">
      <c r="A475" s="1" t="s">
        <v>1341</v>
      </c>
      <c r="B475" s="1" t="s">
        <v>37</v>
      </c>
      <c r="C475" s="1" t="s">
        <v>1342</v>
      </c>
      <c r="D475" s="1" t="s">
        <v>239</v>
      </c>
      <c r="E475" s="1" t="s">
        <v>176</v>
      </c>
      <c r="F475" s="1"/>
    </row>
    <row r="476" spans="1:6" x14ac:dyDescent="0.25">
      <c r="A476" s="1" t="s">
        <v>1343</v>
      </c>
      <c r="B476" s="1" t="s">
        <v>645</v>
      </c>
      <c r="C476" s="1" t="s">
        <v>948</v>
      </c>
      <c r="D476" s="1" t="s">
        <v>1344</v>
      </c>
      <c r="E476" s="1" t="s">
        <v>97</v>
      </c>
      <c r="F476" s="1"/>
    </row>
    <row r="477" spans="1:6" x14ac:dyDescent="0.25">
      <c r="A477" s="1" t="s">
        <v>1345</v>
      </c>
      <c r="B477" s="1" t="s">
        <v>1098</v>
      </c>
      <c r="C477" s="1" t="s">
        <v>1346</v>
      </c>
      <c r="D477" s="1" t="s">
        <v>1347</v>
      </c>
      <c r="E477" s="1" t="s">
        <v>135</v>
      </c>
      <c r="F477" s="1"/>
    </row>
    <row r="478" spans="1:6" x14ac:dyDescent="0.25">
      <c r="A478" s="1" t="s">
        <v>1348</v>
      </c>
      <c r="B478" s="1" t="s">
        <v>500</v>
      </c>
      <c r="C478" s="1" t="s">
        <v>333</v>
      </c>
      <c r="D478" s="1" t="s">
        <v>97</v>
      </c>
      <c r="E478" s="1" t="s">
        <v>176</v>
      </c>
      <c r="F478" s="1"/>
    </row>
    <row r="479" spans="1:6" x14ac:dyDescent="0.25">
      <c r="A479" s="1" t="s">
        <v>1349</v>
      </c>
      <c r="B479" s="1" t="s">
        <v>558</v>
      </c>
      <c r="C479" s="1" t="s">
        <v>474</v>
      </c>
      <c r="D479" s="1" t="s">
        <v>1350</v>
      </c>
      <c r="E479" s="1" t="s">
        <v>135</v>
      </c>
      <c r="F479" s="1"/>
    </row>
    <row r="480" spans="1:6" x14ac:dyDescent="0.25">
      <c r="A480" s="1" t="s">
        <v>1351</v>
      </c>
      <c r="B480" s="1" t="s">
        <v>1082</v>
      </c>
      <c r="C480" s="1" t="s">
        <v>777</v>
      </c>
      <c r="D480" s="1" t="s">
        <v>1028</v>
      </c>
      <c r="E480" s="1" t="s">
        <v>143</v>
      </c>
      <c r="F480" s="1"/>
    </row>
    <row r="481" spans="1:6" x14ac:dyDescent="0.25">
      <c r="A481" s="1" t="s">
        <v>1352</v>
      </c>
      <c r="B481" s="1" t="s">
        <v>1353</v>
      </c>
      <c r="C481" s="1" t="s">
        <v>233</v>
      </c>
      <c r="D481" s="1" t="s">
        <v>1212</v>
      </c>
      <c r="E481" s="1" t="s">
        <v>130</v>
      </c>
      <c r="F481" s="1"/>
    </row>
    <row r="482" spans="1:6" x14ac:dyDescent="0.25">
      <c r="A482" s="1" t="s">
        <v>1354</v>
      </c>
      <c r="B482" s="1" t="s">
        <v>476</v>
      </c>
      <c r="C482" s="1" t="s">
        <v>1328</v>
      </c>
      <c r="D482" s="1" t="s">
        <v>1355</v>
      </c>
      <c r="E482" s="1" t="s">
        <v>135</v>
      </c>
      <c r="F482" s="1"/>
    </row>
    <row r="483" spans="1:6" x14ac:dyDescent="0.25">
      <c r="A483" s="1" t="s">
        <v>1356</v>
      </c>
      <c r="B483" s="1" t="s">
        <v>1212</v>
      </c>
      <c r="C483" s="1" t="s">
        <v>1100</v>
      </c>
      <c r="D483" s="1" t="s">
        <v>465</v>
      </c>
      <c r="E483" s="1" t="s">
        <v>176</v>
      </c>
      <c r="F483" s="1"/>
    </row>
    <row r="484" spans="1:6" x14ac:dyDescent="0.25">
      <c r="A484" s="1" t="s">
        <v>1357</v>
      </c>
      <c r="B484" s="1" t="s">
        <v>1358</v>
      </c>
      <c r="C484" s="1" t="s">
        <v>110</v>
      </c>
      <c r="D484" s="1" t="s">
        <v>1145</v>
      </c>
      <c r="E484" s="1" t="s">
        <v>130</v>
      </c>
      <c r="F484" s="1"/>
    </row>
    <row r="485" spans="1:6" x14ac:dyDescent="0.25">
      <c r="A485" s="1" t="s">
        <v>1359</v>
      </c>
      <c r="B485" s="1" t="s">
        <v>1360</v>
      </c>
      <c r="C485" s="1" t="s">
        <v>1361</v>
      </c>
      <c r="D485" s="1" t="s">
        <v>650</v>
      </c>
      <c r="E485" s="1" t="s">
        <v>172</v>
      </c>
      <c r="F485" s="1"/>
    </row>
    <row r="486" spans="1:6" x14ac:dyDescent="0.25">
      <c r="A486" s="1" t="s">
        <v>1362</v>
      </c>
      <c r="B486" s="1" t="s">
        <v>1363</v>
      </c>
      <c r="C486" s="1" t="s">
        <v>1364</v>
      </c>
      <c r="D486" s="1" t="s">
        <v>714</v>
      </c>
      <c r="E486" s="1" t="s">
        <v>1365</v>
      </c>
      <c r="F486" s="1"/>
    </row>
    <row r="487" spans="1:6" x14ac:dyDescent="0.25">
      <c r="A487" s="1" t="s">
        <v>1366</v>
      </c>
      <c r="B487" s="1" t="s">
        <v>1367</v>
      </c>
      <c r="C487" s="1" t="s">
        <v>1368</v>
      </c>
      <c r="D487" s="1" t="s">
        <v>1369</v>
      </c>
      <c r="E487" s="1" t="s">
        <v>172</v>
      </c>
      <c r="F487" s="1"/>
    </row>
    <row r="488" spans="1:6" x14ac:dyDescent="0.25">
      <c r="A488" s="1" t="s">
        <v>1370</v>
      </c>
      <c r="B488" s="1" t="s">
        <v>23</v>
      </c>
      <c r="C488" s="1" t="s">
        <v>69</v>
      </c>
      <c r="D488" s="1" t="s">
        <v>1371</v>
      </c>
      <c r="E488" s="1" t="s">
        <v>172</v>
      </c>
      <c r="F488" s="1"/>
    </row>
    <row r="489" spans="1:6" x14ac:dyDescent="0.25">
      <c r="A489" s="1" t="s">
        <v>1372</v>
      </c>
      <c r="B489" s="1" t="s">
        <v>1373</v>
      </c>
      <c r="C489" s="1" t="s">
        <v>1374</v>
      </c>
      <c r="D489" s="1" t="s">
        <v>298</v>
      </c>
      <c r="E489" s="1" t="s">
        <v>1145</v>
      </c>
      <c r="F489" s="1"/>
    </row>
    <row r="490" spans="1:6" x14ac:dyDescent="0.25">
      <c r="A490" s="1" t="s">
        <v>1375</v>
      </c>
      <c r="B490" s="1" t="s">
        <v>1376</v>
      </c>
      <c r="C490" s="1" t="s">
        <v>506</v>
      </c>
      <c r="D490" s="1" t="s">
        <v>1104</v>
      </c>
      <c r="E490" s="1" t="s">
        <v>21</v>
      </c>
      <c r="F490" s="1"/>
    </row>
    <row r="491" spans="1:6" x14ac:dyDescent="0.25">
      <c r="A491" s="1" t="s">
        <v>1377</v>
      </c>
      <c r="B491" s="1" t="s">
        <v>1378</v>
      </c>
      <c r="C491" s="1" t="s">
        <v>806</v>
      </c>
      <c r="D491" s="1" t="s">
        <v>185</v>
      </c>
      <c r="E491" s="1" t="s">
        <v>814</v>
      </c>
      <c r="F491" s="1"/>
    </row>
    <row r="492" spans="1:6" x14ac:dyDescent="0.25">
      <c r="A492" s="1" t="s">
        <v>1379</v>
      </c>
      <c r="B492" s="1" t="s">
        <v>826</v>
      </c>
      <c r="C492" s="1" t="s">
        <v>339</v>
      </c>
      <c r="D492" s="1" t="s">
        <v>1323</v>
      </c>
      <c r="E492" s="1" t="s">
        <v>29</v>
      </c>
      <c r="F492" s="1"/>
    </row>
    <row r="493" spans="1:6" x14ac:dyDescent="0.25">
      <c r="A493" s="1" t="s">
        <v>1380</v>
      </c>
      <c r="B493" s="1" t="s">
        <v>80</v>
      </c>
      <c r="C493" s="1" t="s">
        <v>1096</v>
      </c>
      <c r="D493" s="1" t="s">
        <v>509</v>
      </c>
      <c r="E493" s="1" t="s">
        <v>97</v>
      </c>
      <c r="F493" s="1"/>
    </row>
    <row r="494" spans="1:6" x14ac:dyDescent="0.25">
      <c r="A494" s="1" t="s">
        <v>1381</v>
      </c>
      <c r="B494" s="1" t="s">
        <v>123</v>
      </c>
      <c r="C494" s="1" t="s">
        <v>444</v>
      </c>
      <c r="D494" s="1" t="s">
        <v>875</v>
      </c>
      <c r="E494" s="1" t="s">
        <v>125</v>
      </c>
      <c r="F494" s="1"/>
    </row>
    <row r="495" spans="1:6" x14ac:dyDescent="0.25">
      <c r="A495" s="1" t="s">
        <v>1382</v>
      </c>
      <c r="B495" s="1" t="s">
        <v>1383</v>
      </c>
      <c r="C495" s="1" t="s">
        <v>815</v>
      </c>
      <c r="D495" s="1" t="s">
        <v>396</v>
      </c>
      <c r="E495" s="1" t="s">
        <v>34</v>
      </c>
      <c r="F495" s="1"/>
    </row>
    <row r="496" spans="1:6" x14ac:dyDescent="0.25">
      <c r="A496" s="1" t="s">
        <v>1384</v>
      </c>
      <c r="B496" s="1" t="s">
        <v>149</v>
      </c>
      <c r="C496" s="1" t="s">
        <v>824</v>
      </c>
      <c r="D496" s="1" t="s">
        <v>627</v>
      </c>
      <c r="E496" s="1" t="s">
        <v>34</v>
      </c>
      <c r="F496" s="1"/>
    </row>
    <row r="497" spans="1:6" x14ac:dyDescent="0.25">
      <c r="A497" s="1" t="s">
        <v>1385</v>
      </c>
      <c r="B497" s="1" t="s">
        <v>1088</v>
      </c>
      <c r="C497" s="1" t="s">
        <v>423</v>
      </c>
      <c r="D497" s="1" t="s">
        <v>389</v>
      </c>
      <c r="E497" s="1" t="s">
        <v>29</v>
      </c>
      <c r="F497" s="1"/>
    </row>
    <row r="498" spans="1:6" x14ac:dyDescent="0.25">
      <c r="A498" s="1" t="s">
        <v>1386</v>
      </c>
      <c r="B498" s="1" t="s">
        <v>1387</v>
      </c>
      <c r="C498" s="1" t="s">
        <v>842</v>
      </c>
      <c r="D498" s="1" t="s">
        <v>1388</v>
      </c>
      <c r="E498" s="1" t="s">
        <v>814</v>
      </c>
      <c r="F498" s="1"/>
    </row>
    <row r="499" spans="1:6" x14ac:dyDescent="0.25">
      <c r="A499" s="1" t="s">
        <v>1389</v>
      </c>
      <c r="B499" s="1" t="s">
        <v>185</v>
      </c>
      <c r="C499" s="1" t="s">
        <v>76</v>
      </c>
      <c r="D499" s="1" t="s">
        <v>94</v>
      </c>
      <c r="E499" s="1" t="s">
        <v>21</v>
      </c>
      <c r="F499" s="1"/>
    </row>
    <row r="500" spans="1:6" x14ac:dyDescent="0.25">
      <c r="A500" s="1" t="s">
        <v>1390</v>
      </c>
      <c r="B500" s="1" t="s">
        <v>1391</v>
      </c>
      <c r="C500" s="1" t="s">
        <v>1392</v>
      </c>
      <c r="D500" s="1" t="s">
        <v>613</v>
      </c>
      <c r="E500" s="1" t="s">
        <v>97</v>
      </c>
      <c r="F500" s="1"/>
    </row>
    <row r="501" spans="1:6" x14ac:dyDescent="0.25">
      <c r="A501" s="1" t="s">
        <v>1393</v>
      </c>
      <c r="B501" s="1" t="s">
        <v>622</v>
      </c>
      <c r="C501" s="1" t="s">
        <v>633</v>
      </c>
      <c r="D501" s="1" t="s">
        <v>1394</v>
      </c>
      <c r="E501" s="1" t="s">
        <v>172</v>
      </c>
      <c r="F501" s="1"/>
    </row>
    <row r="502" spans="1:6" x14ac:dyDescent="0.25">
      <c r="A502" s="1" t="s">
        <v>1395</v>
      </c>
      <c r="B502" s="1" t="s">
        <v>989</v>
      </c>
      <c r="C502" s="1" t="s">
        <v>322</v>
      </c>
      <c r="D502" s="1" t="s">
        <v>843</v>
      </c>
      <c r="E502" s="1" t="s">
        <v>814</v>
      </c>
      <c r="F502" s="1"/>
    </row>
    <row r="503" spans="1:6" x14ac:dyDescent="0.25">
      <c r="A503" s="1" t="s">
        <v>1396</v>
      </c>
      <c r="B503" s="1" t="s">
        <v>197</v>
      </c>
      <c r="C503" s="1" t="s">
        <v>1289</v>
      </c>
      <c r="D503" s="1" t="s">
        <v>880</v>
      </c>
      <c r="E503" s="1" t="s">
        <v>135</v>
      </c>
      <c r="F503" s="1"/>
    </row>
    <row r="504" spans="1:6" x14ac:dyDescent="0.25">
      <c r="A504" s="1" t="s">
        <v>1397</v>
      </c>
      <c r="B504" s="1" t="s">
        <v>1398</v>
      </c>
      <c r="C504" s="1" t="s">
        <v>1399</v>
      </c>
      <c r="D504" s="1" t="s">
        <v>88</v>
      </c>
      <c r="E504" s="1" t="s">
        <v>1145</v>
      </c>
      <c r="F504" s="1"/>
    </row>
    <row r="505" spans="1:6" x14ac:dyDescent="0.25">
      <c r="A505" s="1" t="s">
        <v>1400</v>
      </c>
      <c r="B505" s="1" t="s">
        <v>1401</v>
      </c>
      <c r="C505" s="1" t="s">
        <v>737</v>
      </c>
      <c r="D505" s="1" t="s">
        <v>875</v>
      </c>
      <c r="E505" s="1" t="s">
        <v>1365</v>
      </c>
      <c r="F505" s="1"/>
    </row>
    <row r="506" spans="1:6" x14ac:dyDescent="0.25">
      <c r="A506" s="1" t="s">
        <v>1402</v>
      </c>
      <c r="B506" s="1" t="s">
        <v>475</v>
      </c>
      <c r="C506" s="1" t="s">
        <v>1065</v>
      </c>
      <c r="D506" s="1" t="s">
        <v>1403</v>
      </c>
      <c r="E506" s="1" t="s">
        <v>1145</v>
      </c>
      <c r="F506" s="1"/>
    </row>
    <row r="507" spans="1:6" x14ac:dyDescent="0.25">
      <c r="A507" s="1" t="s">
        <v>1404</v>
      </c>
      <c r="B507" s="1" t="s">
        <v>1405</v>
      </c>
      <c r="C507" s="1" t="s">
        <v>864</v>
      </c>
      <c r="D507" s="1" t="s">
        <v>829</v>
      </c>
      <c r="E507" s="1" t="s">
        <v>1063</v>
      </c>
      <c r="F507" s="1"/>
    </row>
    <row r="508" spans="1:6" x14ac:dyDescent="0.25">
      <c r="A508" s="1" t="s">
        <v>1406</v>
      </c>
      <c r="B508" s="1" t="s">
        <v>1407</v>
      </c>
      <c r="C508" s="1" t="s">
        <v>1408</v>
      </c>
      <c r="D508" s="1" t="s">
        <v>645</v>
      </c>
      <c r="E508" s="1" t="s">
        <v>824</v>
      </c>
      <c r="F508" s="1"/>
    </row>
    <row r="509" spans="1:6" x14ac:dyDescent="0.25">
      <c r="A509" s="1" t="s">
        <v>1409</v>
      </c>
      <c r="B509" s="1" t="s">
        <v>798</v>
      </c>
      <c r="C509" s="1" t="s">
        <v>596</v>
      </c>
      <c r="D509" s="1" t="s">
        <v>52</v>
      </c>
      <c r="E509" s="1" t="s">
        <v>1145</v>
      </c>
      <c r="F509" s="1"/>
    </row>
    <row r="510" spans="1:6" x14ac:dyDescent="0.25">
      <c r="A510" s="1" t="s">
        <v>1410</v>
      </c>
      <c r="B510" s="1" t="s">
        <v>824</v>
      </c>
      <c r="C510" s="1" t="s">
        <v>944</v>
      </c>
      <c r="D510" s="1" t="s">
        <v>1337</v>
      </c>
      <c r="E510" s="1" t="s">
        <v>159</v>
      </c>
      <c r="F510" s="1"/>
    </row>
    <row r="511" spans="1:6" x14ac:dyDescent="0.25">
      <c r="A511" s="1" t="s">
        <v>1411</v>
      </c>
      <c r="B511" s="1" t="s">
        <v>1412</v>
      </c>
      <c r="C511" s="1" t="s">
        <v>1408</v>
      </c>
      <c r="D511" s="1" t="s">
        <v>1413</v>
      </c>
      <c r="E511" s="1" t="s">
        <v>824</v>
      </c>
      <c r="F511" s="1"/>
    </row>
    <row r="512" spans="1:6" x14ac:dyDescent="0.25">
      <c r="A512" s="1" t="s">
        <v>1414</v>
      </c>
      <c r="B512" s="1" t="s">
        <v>583</v>
      </c>
      <c r="C512" s="1" t="s">
        <v>1137</v>
      </c>
      <c r="D512" s="1" t="s">
        <v>553</v>
      </c>
      <c r="E512" s="1" t="s">
        <v>1145</v>
      </c>
      <c r="F512" s="1"/>
    </row>
    <row r="513" spans="1:6" x14ac:dyDescent="0.25">
      <c r="A513" s="1" t="s">
        <v>1415</v>
      </c>
      <c r="B513" s="1" t="s">
        <v>1416</v>
      </c>
      <c r="C513" s="1" t="s">
        <v>646</v>
      </c>
      <c r="D513" s="1" t="s">
        <v>592</v>
      </c>
      <c r="E513" s="1" t="s">
        <v>580</v>
      </c>
      <c r="F513" s="1"/>
    </row>
    <row r="514" spans="1:6" x14ac:dyDescent="0.25">
      <c r="A514" s="1" t="s">
        <v>1417</v>
      </c>
      <c r="B514" s="1" t="s">
        <v>1418</v>
      </c>
      <c r="C514" s="1" t="s">
        <v>1419</v>
      </c>
      <c r="D514" s="1" t="s">
        <v>482</v>
      </c>
      <c r="E514" s="1" t="s">
        <v>54</v>
      </c>
      <c r="F514" s="1"/>
    </row>
    <row r="515" spans="1:6" x14ac:dyDescent="0.25">
      <c r="A515" s="1" t="s">
        <v>1420</v>
      </c>
      <c r="B515" s="1" t="s">
        <v>16</v>
      </c>
      <c r="C515" s="1" t="s">
        <v>593</v>
      </c>
      <c r="D515" s="1" t="s">
        <v>33</v>
      </c>
      <c r="E515" s="1" t="s">
        <v>54</v>
      </c>
      <c r="F515" s="1"/>
    </row>
    <row r="516" spans="1:6" x14ac:dyDescent="0.25">
      <c r="A516" s="1" t="s">
        <v>1421</v>
      </c>
      <c r="B516" s="1" t="s">
        <v>842</v>
      </c>
      <c r="C516" s="1" t="s">
        <v>137</v>
      </c>
      <c r="D516" s="1" t="s">
        <v>37</v>
      </c>
      <c r="E516" s="1" t="s">
        <v>580</v>
      </c>
      <c r="F516" s="1"/>
    </row>
    <row r="517" spans="1:6" x14ac:dyDescent="0.25">
      <c r="A517" s="1" t="s">
        <v>1422</v>
      </c>
      <c r="B517" s="1" t="s">
        <v>32</v>
      </c>
      <c r="C517" s="1" t="s">
        <v>1131</v>
      </c>
      <c r="D517" s="1" t="s">
        <v>28</v>
      </c>
      <c r="E517" s="1" t="s">
        <v>1063</v>
      </c>
      <c r="F517" s="1"/>
    </row>
    <row r="518" spans="1:6" x14ac:dyDescent="0.25">
      <c r="A518" s="1" t="s">
        <v>1423</v>
      </c>
      <c r="B518" s="1" t="s">
        <v>1424</v>
      </c>
      <c r="C518" s="1" t="s">
        <v>157</v>
      </c>
      <c r="D518" s="1" t="s">
        <v>867</v>
      </c>
      <c r="E518" s="1" t="s">
        <v>889</v>
      </c>
      <c r="F518" s="1"/>
    </row>
    <row r="519" spans="1:6" x14ac:dyDescent="0.25">
      <c r="A519" s="1" t="s">
        <v>1425</v>
      </c>
      <c r="B519" s="1" t="s">
        <v>1426</v>
      </c>
      <c r="C519" s="1" t="s">
        <v>26</v>
      </c>
      <c r="D519" s="1" t="s">
        <v>831</v>
      </c>
      <c r="E519" s="1" t="s">
        <v>580</v>
      </c>
      <c r="F519" s="1"/>
    </row>
    <row r="520" spans="1:6" x14ac:dyDescent="0.25">
      <c r="A520" s="1" t="s">
        <v>1427</v>
      </c>
      <c r="B520" s="1" t="s">
        <v>1342</v>
      </c>
      <c r="C520" s="1" t="s">
        <v>1090</v>
      </c>
      <c r="D520" s="1" t="s">
        <v>1428</v>
      </c>
      <c r="E520" s="1" t="s">
        <v>1355</v>
      </c>
      <c r="F520" s="1"/>
    </row>
    <row r="521" spans="1:6" x14ac:dyDescent="0.25">
      <c r="A521" s="1" t="s">
        <v>1429</v>
      </c>
      <c r="B521" s="1" t="s">
        <v>308</v>
      </c>
      <c r="C521" s="1" t="s">
        <v>1175</v>
      </c>
      <c r="D521" s="1" t="s">
        <v>110</v>
      </c>
      <c r="E521" s="1" t="s">
        <v>115</v>
      </c>
      <c r="F521" s="1"/>
    </row>
    <row r="522" spans="1:6" x14ac:dyDescent="0.25">
      <c r="A522" s="1" t="s">
        <v>1430</v>
      </c>
      <c r="B522" s="1" t="s">
        <v>1431</v>
      </c>
      <c r="C522" s="1" t="s">
        <v>307</v>
      </c>
      <c r="D522" s="1" t="s">
        <v>1432</v>
      </c>
      <c r="E522" s="1" t="s">
        <v>491</v>
      </c>
      <c r="F522" s="1"/>
    </row>
    <row r="523" spans="1:6" x14ac:dyDescent="0.25">
      <c r="A523" s="1" t="s">
        <v>1433</v>
      </c>
      <c r="B523" s="1" t="s">
        <v>1428</v>
      </c>
      <c r="C523" s="1" t="s">
        <v>343</v>
      </c>
      <c r="D523" s="1" t="s">
        <v>1371</v>
      </c>
      <c r="E523" s="1" t="s">
        <v>164</v>
      </c>
      <c r="F523" s="1"/>
    </row>
    <row r="524" spans="1:6" x14ac:dyDescent="0.25">
      <c r="A524" s="1" t="s">
        <v>1434</v>
      </c>
      <c r="B524" s="1" t="s">
        <v>1435</v>
      </c>
      <c r="C524" s="1" t="s">
        <v>1436</v>
      </c>
      <c r="D524" s="1" t="s">
        <v>1437</v>
      </c>
      <c r="E524" s="1" t="s">
        <v>1234</v>
      </c>
      <c r="F524" s="1"/>
    </row>
    <row r="525" spans="1:6" x14ac:dyDescent="0.25">
      <c r="A525" s="1" t="s">
        <v>1438</v>
      </c>
      <c r="B525" s="1" t="s">
        <v>1439</v>
      </c>
      <c r="C525" s="1" t="s">
        <v>1032</v>
      </c>
      <c r="D525" s="1" t="s">
        <v>1440</v>
      </c>
      <c r="E525" s="1" t="s">
        <v>491</v>
      </c>
      <c r="F525" s="1"/>
    </row>
    <row r="526" spans="1:6" x14ac:dyDescent="0.25">
      <c r="A526" s="1" t="s">
        <v>1441</v>
      </c>
      <c r="B526" s="1" t="s">
        <v>947</v>
      </c>
      <c r="C526" s="1" t="s">
        <v>343</v>
      </c>
      <c r="D526" s="1" t="s">
        <v>290</v>
      </c>
      <c r="E526" s="1" t="s">
        <v>115</v>
      </c>
      <c r="F526" s="1"/>
    </row>
    <row r="527" spans="1:6" x14ac:dyDescent="0.25">
      <c r="A527" s="1" t="s">
        <v>1442</v>
      </c>
      <c r="B527" s="1" t="s">
        <v>1360</v>
      </c>
      <c r="C527" s="1" t="s">
        <v>299</v>
      </c>
      <c r="D527" s="1" t="s">
        <v>1378</v>
      </c>
      <c r="E527" s="1" t="s">
        <v>1001</v>
      </c>
      <c r="F527" s="1"/>
    </row>
    <row r="528" spans="1:6" x14ac:dyDescent="0.25">
      <c r="A528" s="1" t="s">
        <v>1443</v>
      </c>
      <c r="B528" s="1" t="s">
        <v>1444</v>
      </c>
      <c r="C528" s="1" t="s">
        <v>1445</v>
      </c>
      <c r="D528" s="1" t="s">
        <v>1446</v>
      </c>
      <c r="E528" s="1" t="s">
        <v>1355</v>
      </c>
      <c r="F528" s="1"/>
    </row>
    <row r="529" spans="1:6" x14ac:dyDescent="0.25">
      <c r="A529" s="1" t="s">
        <v>1447</v>
      </c>
      <c r="B529" s="1" t="s">
        <v>1448</v>
      </c>
      <c r="C529" s="1" t="s">
        <v>315</v>
      </c>
      <c r="D529" s="1" t="s">
        <v>950</v>
      </c>
      <c r="E529" s="1" t="s">
        <v>580</v>
      </c>
      <c r="F529" s="1"/>
    </row>
    <row r="530" spans="1:6" x14ac:dyDescent="0.25">
      <c r="A530" s="1" t="s">
        <v>1449</v>
      </c>
      <c r="B530" s="1" t="s">
        <v>1450</v>
      </c>
      <c r="C530" s="1" t="s">
        <v>641</v>
      </c>
      <c r="D530" s="1" t="s">
        <v>491</v>
      </c>
      <c r="E530" s="1" t="s">
        <v>730</v>
      </c>
      <c r="F530" s="1"/>
    </row>
    <row r="531" spans="1:6" x14ac:dyDescent="0.25">
      <c r="A531" s="1" t="s">
        <v>1451</v>
      </c>
      <c r="B531" s="1" t="s">
        <v>450</v>
      </c>
      <c r="C531" s="1" t="s">
        <v>117</v>
      </c>
      <c r="D531" s="1" t="s">
        <v>495</v>
      </c>
      <c r="E531" s="1" t="s">
        <v>164</v>
      </c>
      <c r="F531" s="1"/>
    </row>
    <row r="532" spans="1:6" x14ac:dyDescent="0.25">
      <c r="A532" s="1" t="s">
        <v>1452</v>
      </c>
      <c r="B532" s="1" t="s">
        <v>1453</v>
      </c>
      <c r="C532" s="1" t="s">
        <v>108</v>
      </c>
      <c r="D532" s="1" t="s">
        <v>1022</v>
      </c>
      <c r="E532" s="1" t="s">
        <v>580</v>
      </c>
      <c r="F532" s="1"/>
    </row>
    <row r="533" spans="1:6" x14ac:dyDescent="0.25">
      <c r="A533" s="1" t="s">
        <v>1454</v>
      </c>
      <c r="B533" s="1" t="s">
        <v>45</v>
      </c>
      <c r="C533" s="1" t="s">
        <v>1455</v>
      </c>
      <c r="D533" s="1" t="s">
        <v>174</v>
      </c>
      <c r="E533" s="1" t="s">
        <v>271</v>
      </c>
      <c r="F533" s="1"/>
    </row>
    <row r="534" spans="1:6" x14ac:dyDescent="0.25">
      <c r="A534" s="1" t="s">
        <v>1456</v>
      </c>
      <c r="B534" s="1" t="s">
        <v>833</v>
      </c>
      <c r="C534" s="1" t="s">
        <v>520</v>
      </c>
      <c r="D534" s="1" t="s">
        <v>14</v>
      </c>
      <c r="E534" s="1" t="s">
        <v>54</v>
      </c>
      <c r="F534" s="1"/>
    </row>
    <row r="535" spans="1:6" x14ac:dyDescent="0.25">
      <c r="A535" s="1" t="s">
        <v>1457</v>
      </c>
      <c r="B535" s="1" t="s">
        <v>1054</v>
      </c>
      <c r="C535" s="1" t="s">
        <v>583</v>
      </c>
      <c r="D535" s="1" t="s">
        <v>1458</v>
      </c>
      <c r="E535" s="1" t="s">
        <v>54</v>
      </c>
      <c r="F535" s="1"/>
    </row>
    <row r="536" spans="1:6" x14ac:dyDescent="0.25">
      <c r="A536" s="1" t="s">
        <v>1459</v>
      </c>
      <c r="B536" s="1" t="s">
        <v>1460</v>
      </c>
      <c r="C536" s="1" t="s">
        <v>1461</v>
      </c>
      <c r="D536" s="1" t="s">
        <v>489</v>
      </c>
      <c r="E536" s="1" t="s">
        <v>824</v>
      </c>
      <c r="F536" s="1"/>
    </row>
    <row r="537" spans="1:6" x14ac:dyDescent="0.25">
      <c r="A537" s="1" t="s">
        <v>1462</v>
      </c>
      <c r="B537" s="1" t="s">
        <v>544</v>
      </c>
      <c r="C537" s="1" t="s">
        <v>973</v>
      </c>
      <c r="D537" s="1" t="s">
        <v>127</v>
      </c>
      <c r="E537" s="1" t="s">
        <v>135</v>
      </c>
      <c r="F537" s="1"/>
    </row>
    <row r="538" spans="1:6" x14ac:dyDescent="0.25">
      <c r="A538" s="1" t="s">
        <v>1463</v>
      </c>
      <c r="B538" s="1" t="s">
        <v>979</v>
      </c>
      <c r="C538" s="1" t="s">
        <v>1313</v>
      </c>
      <c r="D538" s="1" t="s">
        <v>916</v>
      </c>
      <c r="E538" s="1" t="s">
        <v>97</v>
      </c>
      <c r="F538" s="1"/>
    </row>
    <row r="539" spans="1:6" x14ac:dyDescent="0.25">
      <c r="A539" s="1" t="s">
        <v>1464</v>
      </c>
      <c r="B539" s="1" t="s">
        <v>1073</v>
      </c>
      <c r="C539" s="1" t="s">
        <v>36</v>
      </c>
      <c r="D539" s="1" t="s">
        <v>1465</v>
      </c>
      <c r="E539" s="1" t="s">
        <v>52</v>
      </c>
      <c r="F539" s="1"/>
    </row>
    <row r="540" spans="1:6" x14ac:dyDescent="0.25">
      <c r="A540" s="1" t="s">
        <v>1466</v>
      </c>
      <c r="B540" s="1" t="s">
        <v>1467</v>
      </c>
      <c r="C540" s="1" t="s">
        <v>1213</v>
      </c>
      <c r="D540" s="1" t="s">
        <v>475</v>
      </c>
      <c r="E540" s="1" t="s">
        <v>39</v>
      </c>
      <c r="F540" s="1"/>
    </row>
    <row r="541" spans="1:6" x14ac:dyDescent="0.25">
      <c r="A541" s="1" t="s">
        <v>1468</v>
      </c>
      <c r="B541" s="1" t="s">
        <v>1469</v>
      </c>
      <c r="C541" s="1" t="s">
        <v>1361</v>
      </c>
      <c r="D541" s="1" t="s">
        <v>476</v>
      </c>
      <c r="E541" s="1" t="s">
        <v>102</v>
      </c>
      <c r="F541" s="1"/>
    </row>
    <row r="542" spans="1:6" x14ac:dyDescent="0.25">
      <c r="A542" s="1" t="s">
        <v>1470</v>
      </c>
      <c r="B542" s="1" t="s">
        <v>32</v>
      </c>
      <c r="C542" s="1" t="s">
        <v>267</v>
      </c>
      <c r="D542" s="1" t="s">
        <v>275</v>
      </c>
      <c r="E542" s="1" t="s">
        <v>185</v>
      </c>
      <c r="F542" s="1"/>
    </row>
    <row r="543" spans="1:6" x14ac:dyDescent="0.25">
      <c r="A543" s="1" t="s">
        <v>1471</v>
      </c>
      <c r="B543" s="1" t="s">
        <v>187</v>
      </c>
      <c r="C543" s="1" t="s">
        <v>1033</v>
      </c>
      <c r="D543" s="1" t="s">
        <v>312</v>
      </c>
      <c r="E543" s="1" t="s">
        <v>172</v>
      </c>
      <c r="F543" s="1"/>
    </row>
    <row r="544" spans="1:6" x14ac:dyDescent="0.25">
      <c r="A544" s="1" t="s">
        <v>1472</v>
      </c>
      <c r="B544" s="1" t="s">
        <v>347</v>
      </c>
      <c r="C544" s="1" t="s">
        <v>681</v>
      </c>
      <c r="D544" s="1" t="s">
        <v>455</v>
      </c>
      <c r="E544" s="1" t="s">
        <v>1172</v>
      </c>
      <c r="F544" s="1"/>
    </row>
    <row r="545" spans="1:6" x14ac:dyDescent="0.25">
      <c r="A545" s="1" t="s">
        <v>1473</v>
      </c>
      <c r="B545" s="1" t="s">
        <v>1039</v>
      </c>
      <c r="C545" s="1" t="s">
        <v>889</v>
      </c>
      <c r="D545" s="1" t="s">
        <v>1474</v>
      </c>
      <c r="E545" s="1" t="s">
        <v>185</v>
      </c>
      <c r="F545" s="1"/>
    </row>
    <row r="546" spans="1:6" x14ac:dyDescent="0.25">
      <c r="A546" s="1" t="s">
        <v>1475</v>
      </c>
      <c r="B546" s="1" t="s">
        <v>1476</v>
      </c>
      <c r="C546" s="1" t="s">
        <v>1477</v>
      </c>
      <c r="D546" s="1" t="s">
        <v>944</v>
      </c>
      <c r="E546" s="1" t="s">
        <v>185</v>
      </c>
      <c r="F546" s="1"/>
    </row>
    <row r="547" spans="1:6" x14ac:dyDescent="0.25">
      <c r="A547" s="1" t="s">
        <v>1478</v>
      </c>
      <c r="B547" s="1" t="s">
        <v>1028</v>
      </c>
      <c r="C547" s="1" t="s">
        <v>1479</v>
      </c>
      <c r="D547" s="1" t="s">
        <v>670</v>
      </c>
      <c r="E547" s="1" t="s">
        <v>185</v>
      </c>
      <c r="F547" s="1"/>
    </row>
    <row r="548" spans="1:6" x14ac:dyDescent="0.25">
      <c r="A548" s="1" t="s">
        <v>1480</v>
      </c>
      <c r="B548" s="1" t="s">
        <v>1481</v>
      </c>
      <c r="C548" s="1" t="s">
        <v>346</v>
      </c>
      <c r="D548" s="1" t="s">
        <v>370</v>
      </c>
      <c r="E548" s="1" t="s">
        <v>185</v>
      </c>
      <c r="F548" s="1"/>
    </row>
    <row r="549" spans="1:6" x14ac:dyDescent="0.25">
      <c r="A549" s="1" t="s">
        <v>1482</v>
      </c>
      <c r="B549" s="1" t="s">
        <v>471</v>
      </c>
      <c r="C549" s="1" t="s">
        <v>1483</v>
      </c>
      <c r="D549" s="1" t="s">
        <v>1305</v>
      </c>
      <c r="E549" s="1" t="s">
        <v>102</v>
      </c>
      <c r="F549" s="1"/>
    </row>
    <row r="550" spans="1:6" x14ac:dyDescent="0.25">
      <c r="A550" s="1" t="s">
        <v>1484</v>
      </c>
      <c r="B550" s="1" t="s">
        <v>1485</v>
      </c>
      <c r="C550" s="1" t="s">
        <v>756</v>
      </c>
      <c r="D550" s="1" t="s">
        <v>163</v>
      </c>
      <c r="E550" s="1" t="s">
        <v>19</v>
      </c>
      <c r="F550" s="1"/>
    </row>
    <row r="551" spans="1:6" x14ac:dyDescent="0.25">
      <c r="A551" s="1" t="s">
        <v>1486</v>
      </c>
      <c r="B551" s="1" t="s">
        <v>339</v>
      </c>
      <c r="C551" s="1" t="s">
        <v>1116</v>
      </c>
      <c r="D551" s="1" t="s">
        <v>545</v>
      </c>
      <c r="E551" s="1" t="s">
        <v>125</v>
      </c>
      <c r="F551" s="1"/>
    </row>
    <row r="552" spans="1:6" x14ac:dyDescent="0.25">
      <c r="A552" s="1" t="s">
        <v>1487</v>
      </c>
      <c r="B552" s="1" t="s">
        <v>102</v>
      </c>
      <c r="C552" s="1" t="s">
        <v>304</v>
      </c>
      <c r="D552" s="1" t="s">
        <v>287</v>
      </c>
      <c r="E552" s="1" t="s">
        <v>102</v>
      </c>
      <c r="F552" s="1"/>
    </row>
    <row r="553" spans="1:6" x14ac:dyDescent="0.25">
      <c r="A553" s="1" t="s">
        <v>1488</v>
      </c>
      <c r="B553" s="1" t="s">
        <v>338</v>
      </c>
      <c r="C553" s="1" t="s">
        <v>847</v>
      </c>
      <c r="D553" s="1" t="s">
        <v>393</v>
      </c>
      <c r="E553" s="1" t="s">
        <v>52</v>
      </c>
      <c r="F553" s="1"/>
    </row>
    <row r="554" spans="1:6" x14ac:dyDescent="0.25">
      <c r="A554" s="1" t="s">
        <v>1489</v>
      </c>
      <c r="B554" s="1" t="s">
        <v>13</v>
      </c>
      <c r="C554" s="1" t="s">
        <v>125</v>
      </c>
      <c r="D554" s="1" t="s">
        <v>1323</v>
      </c>
      <c r="E554" s="1" t="s">
        <v>102</v>
      </c>
      <c r="F554" s="1"/>
    </row>
    <row r="555" spans="1:6" x14ac:dyDescent="0.25">
      <c r="A555" s="1" t="s">
        <v>1490</v>
      </c>
      <c r="B555" s="1" t="s">
        <v>1491</v>
      </c>
      <c r="C555" s="1" t="s">
        <v>1158</v>
      </c>
      <c r="D555" s="1" t="s">
        <v>1144</v>
      </c>
      <c r="E555" s="1" t="s">
        <v>34</v>
      </c>
      <c r="F555" s="1"/>
    </row>
    <row r="556" spans="1:6" x14ac:dyDescent="0.25">
      <c r="A556" s="1" t="s">
        <v>1492</v>
      </c>
      <c r="B556" s="1" t="s">
        <v>923</v>
      </c>
      <c r="C556" s="1" t="s">
        <v>1493</v>
      </c>
      <c r="D556" s="1" t="s">
        <v>43</v>
      </c>
      <c r="E556" s="1" t="s">
        <v>102</v>
      </c>
      <c r="F556" s="1"/>
    </row>
    <row r="557" spans="1:6" x14ac:dyDescent="0.25">
      <c r="A557" s="1" t="s">
        <v>1494</v>
      </c>
      <c r="B557" s="1" t="s">
        <v>67</v>
      </c>
      <c r="C557" s="1" t="s">
        <v>712</v>
      </c>
      <c r="D557" s="1" t="s">
        <v>54</v>
      </c>
      <c r="E557" s="1" t="s">
        <v>143</v>
      </c>
      <c r="F557" s="1"/>
    </row>
    <row r="558" spans="1:6" x14ac:dyDescent="0.25">
      <c r="A558" s="1" t="s">
        <v>1495</v>
      </c>
      <c r="B558" s="1" t="s">
        <v>164</v>
      </c>
      <c r="C558" s="1" t="s">
        <v>570</v>
      </c>
      <c r="D558" s="1" t="s">
        <v>1407</v>
      </c>
      <c r="E558" s="1" t="s">
        <v>172</v>
      </c>
      <c r="F558" s="1"/>
    </row>
    <row r="559" spans="1:6" x14ac:dyDescent="0.25">
      <c r="A559" s="1" t="s">
        <v>1496</v>
      </c>
      <c r="B559" s="1" t="s">
        <v>1054</v>
      </c>
      <c r="C559" s="1" t="s">
        <v>415</v>
      </c>
      <c r="D559" s="1" t="s">
        <v>963</v>
      </c>
      <c r="E559" s="1" t="s">
        <v>185</v>
      </c>
      <c r="F559" s="1"/>
    </row>
    <row r="560" spans="1:6" x14ac:dyDescent="0.25">
      <c r="A560" s="1" t="s">
        <v>1497</v>
      </c>
      <c r="B560" s="1" t="s">
        <v>115</v>
      </c>
      <c r="C560" s="1" t="s">
        <v>266</v>
      </c>
      <c r="D560" s="1" t="s">
        <v>1498</v>
      </c>
      <c r="E560" s="1" t="s">
        <v>185</v>
      </c>
      <c r="F560" s="1"/>
    </row>
    <row r="561" spans="1:6" x14ac:dyDescent="0.25">
      <c r="A561" s="1" t="s">
        <v>1499</v>
      </c>
      <c r="B561" s="1" t="s">
        <v>1500</v>
      </c>
      <c r="C561" s="1" t="s">
        <v>1501</v>
      </c>
      <c r="D561" s="1" t="s">
        <v>1502</v>
      </c>
      <c r="E561" s="1" t="s">
        <v>159</v>
      </c>
      <c r="F561" s="1"/>
    </row>
    <row r="562" spans="1:6" x14ac:dyDescent="0.25">
      <c r="A562" s="1" t="s">
        <v>1503</v>
      </c>
      <c r="B562" s="1" t="s">
        <v>112</v>
      </c>
      <c r="C562" s="1" t="s">
        <v>1256</v>
      </c>
      <c r="D562" s="1" t="s">
        <v>1202</v>
      </c>
      <c r="E562" s="1" t="s">
        <v>130</v>
      </c>
      <c r="F562" s="1"/>
    </row>
    <row r="563" spans="1:6" x14ac:dyDescent="0.25">
      <c r="A563" s="1" t="s">
        <v>1504</v>
      </c>
      <c r="B563" s="1" t="s">
        <v>1059</v>
      </c>
      <c r="C563" s="1" t="s">
        <v>924</v>
      </c>
      <c r="D563" s="1" t="s">
        <v>36</v>
      </c>
      <c r="E563" s="1" t="s">
        <v>54</v>
      </c>
      <c r="F563" s="1"/>
    </row>
    <row r="564" spans="1:6" x14ac:dyDescent="0.25">
      <c r="A564" s="1" t="s">
        <v>1505</v>
      </c>
      <c r="B564" s="1" t="s">
        <v>1506</v>
      </c>
      <c r="C564" s="1" t="s">
        <v>1507</v>
      </c>
      <c r="D564" s="1" t="s">
        <v>1508</v>
      </c>
      <c r="E564" s="1" t="s">
        <v>164</v>
      </c>
      <c r="F564" s="1"/>
    </row>
    <row r="565" spans="1:6" x14ac:dyDescent="0.25">
      <c r="A565" s="1" t="s">
        <v>1509</v>
      </c>
      <c r="B565" s="1" t="s">
        <v>322</v>
      </c>
      <c r="C565" s="1" t="s">
        <v>1510</v>
      </c>
      <c r="D565" s="1" t="s">
        <v>130</v>
      </c>
      <c r="E565" s="1" t="s">
        <v>889</v>
      </c>
      <c r="F565" s="1"/>
    </row>
    <row r="566" spans="1:6" x14ac:dyDescent="0.25">
      <c r="A566" s="1" t="s">
        <v>1511</v>
      </c>
      <c r="B566" s="1" t="s">
        <v>1300</v>
      </c>
      <c r="C566" s="1" t="s">
        <v>1437</v>
      </c>
      <c r="D566" s="1" t="s">
        <v>831</v>
      </c>
      <c r="E566" s="1" t="s">
        <v>889</v>
      </c>
      <c r="F566" s="1"/>
    </row>
    <row r="567" spans="1:6" x14ac:dyDescent="0.25">
      <c r="A567" s="1" t="s">
        <v>1512</v>
      </c>
      <c r="B567" s="1" t="s">
        <v>184</v>
      </c>
      <c r="C567" s="1" t="s">
        <v>1513</v>
      </c>
      <c r="D567" s="1" t="s">
        <v>598</v>
      </c>
      <c r="E567" s="1" t="s">
        <v>1234</v>
      </c>
      <c r="F567" s="1"/>
    </row>
    <row r="568" spans="1:6" x14ac:dyDescent="0.25">
      <c r="A568" s="1" t="s">
        <v>1514</v>
      </c>
      <c r="B568" s="1" t="s">
        <v>251</v>
      </c>
      <c r="C568" s="1" t="s">
        <v>641</v>
      </c>
      <c r="D568" s="1" t="s">
        <v>417</v>
      </c>
      <c r="E568" s="1" t="s">
        <v>28</v>
      </c>
      <c r="F568" s="1"/>
    </row>
    <row r="569" spans="1:6" x14ac:dyDescent="0.25">
      <c r="A569" s="1" t="s">
        <v>1515</v>
      </c>
      <c r="B569" s="1" t="s">
        <v>736</v>
      </c>
      <c r="C569" s="1" t="s">
        <v>667</v>
      </c>
      <c r="D569" s="1" t="s">
        <v>802</v>
      </c>
      <c r="E569" s="1" t="s">
        <v>868</v>
      </c>
      <c r="F569" s="1"/>
    </row>
    <row r="570" spans="1:6" x14ac:dyDescent="0.25">
      <c r="A570" s="1" t="s">
        <v>1516</v>
      </c>
      <c r="B570" s="1" t="s">
        <v>517</v>
      </c>
      <c r="C570" s="1" t="s">
        <v>1297</v>
      </c>
      <c r="D570" s="1" t="s">
        <v>658</v>
      </c>
      <c r="E570" s="1" t="s">
        <v>1164</v>
      </c>
      <c r="F570" s="1"/>
    </row>
    <row r="571" spans="1:6" x14ac:dyDescent="0.25">
      <c r="A571" s="1" t="s">
        <v>1517</v>
      </c>
      <c r="B571" s="1" t="s">
        <v>220</v>
      </c>
      <c r="C571" s="1" t="s">
        <v>1518</v>
      </c>
      <c r="D571" s="1" t="s">
        <v>1519</v>
      </c>
      <c r="E571" s="1" t="s">
        <v>650</v>
      </c>
      <c r="F571" s="1"/>
    </row>
    <row r="572" spans="1:6" x14ac:dyDescent="0.25">
      <c r="A572" s="1" t="s">
        <v>1520</v>
      </c>
      <c r="B572" s="1" t="s">
        <v>871</v>
      </c>
      <c r="C572" s="1" t="s">
        <v>1521</v>
      </c>
      <c r="D572" s="1" t="s">
        <v>1522</v>
      </c>
      <c r="E572" s="1" t="s">
        <v>1234</v>
      </c>
      <c r="F572" s="1"/>
    </row>
    <row r="573" spans="1:6" x14ac:dyDescent="0.25">
      <c r="A573" s="1" t="s">
        <v>1523</v>
      </c>
      <c r="B573" s="1" t="s">
        <v>681</v>
      </c>
      <c r="C573" s="1" t="s">
        <v>1524</v>
      </c>
      <c r="D573" s="1" t="s">
        <v>1525</v>
      </c>
      <c r="E573" s="1" t="s">
        <v>339</v>
      </c>
      <c r="F573" s="1"/>
    </row>
    <row r="574" spans="1:6" x14ac:dyDescent="0.25">
      <c r="A574" s="1" t="s">
        <v>1526</v>
      </c>
      <c r="B574" s="1" t="s">
        <v>969</v>
      </c>
      <c r="C574" s="1" t="s">
        <v>591</v>
      </c>
      <c r="D574" s="1" t="s">
        <v>909</v>
      </c>
      <c r="E574" s="1" t="s">
        <v>730</v>
      </c>
      <c r="F574" s="1"/>
    </row>
    <row r="575" spans="1:6" x14ac:dyDescent="0.25">
      <c r="A575" s="1" t="s">
        <v>1527</v>
      </c>
      <c r="B575" s="1" t="s">
        <v>955</v>
      </c>
      <c r="C575" s="1" t="s">
        <v>939</v>
      </c>
      <c r="D575" s="1" t="s">
        <v>1002</v>
      </c>
      <c r="E575" s="1" t="s">
        <v>650</v>
      </c>
      <c r="F575" s="1"/>
    </row>
    <row r="576" spans="1:6" x14ac:dyDescent="0.25">
      <c r="A576" s="1" t="s">
        <v>1528</v>
      </c>
      <c r="B576" s="1" t="s">
        <v>1529</v>
      </c>
      <c r="C576" s="1" t="s">
        <v>646</v>
      </c>
      <c r="D576" s="1" t="s">
        <v>875</v>
      </c>
      <c r="E576" s="1" t="s">
        <v>1295</v>
      </c>
      <c r="F576" s="1"/>
    </row>
    <row r="577" spans="1:6" x14ac:dyDescent="0.25">
      <c r="A577" s="1" t="s">
        <v>1530</v>
      </c>
      <c r="B577" s="1" t="s">
        <v>1531</v>
      </c>
      <c r="C577" s="1" t="s">
        <v>404</v>
      </c>
      <c r="D577" s="1" t="s">
        <v>548</v>
      </c>
      <c r="E577" s="1" t="s">
        <v>1295</v>
      </c>
      <c r="F577" s="1"/>
    </row>
    <row r="578" spans="1:6" x14ac:dyDescent="0.25">
      <c r="A578" s="1" t="s">
        <v>1532</v>
      </c>
      <c r="B578" s="1" t="s">
        <v>1041</v>
      </c>
      <c r="C578" s="1" t="s">
        <v>681</v>
      </c>
      <c r="D578" s="1" t="s">
        <v>1533</v>
      </c>
      <c r="E578" s="1" t="s">
        <v>491</v>
      </c>
      <c r="F578" s="1"/>
    </row>
    <row r="579" spans="1:6" x14ac:dyDescent="0.25">
      <c r="A579" s="1" t="s">
        <v>1534</v>
      </c>
      <c r="B579" s="1" t="s">
        <v>1535</v>
      </c>
      <c r="C579" s="1" t="s">
        <v>666</v>
      </c>
      <c r="D579" s="1" t="s">
        <v>1536</v>
      </c>
      <c r="E579" s="1" t="s">
        <v>28</v>
      </c>
      <c r="F579" s="1"/>
    </row>
    <row r="580" spans="1:6" x14ac:dyDescent="0.25">
      <c r="A580" s="1" t="s">
        <v>1537</v>
      </c>
      <c r="B580" s="1" t="s">
        <v>1538</v>
      </c>
      <c r="C580" s="1" t="s">
        <v>206</v>
      </c>
      <c r="D580" s="1" t="s">
        <v>16</v>
      </c>
      <c r="E580" s="1" t="s">
        <v>491</v>
      </c>
      <c r="F580" s="1"/>
    </row>
    <row r="581" spans="1:6" x14ac:dyDescent="0.25">
      <c r="A581" s="1" t="s">
        <v>1539</v>
      </c>
      <c r="B581" s="1" t="s">
        <v>1540</v>
      </c>
      <c r="C581" s="1" t="s">
        <v>125</v>
      </c>
      <c r="D581" s="1" t="s">
        <v>410</v>
      </c>
      <c r="E581" s="1" t="s">
        <v>55</v>
      </c>
      <c r="F581" s="1"/>
    </row>
    <row r="582" spans="1:6" x14ac:dyDescent="0.25">
      <c r="A582" s="1" t="s">
        <v>1541</v>
      </c>
      <c r="B582" s="1" t="s">
        <v>1542</v>
      </c>
      <c r="C582" s="1" t="s">
        <v>1543</v>
      </c>
      <c r="D582" s="1" t="s">
        <v>1544</v>
      </c>
      <c r="E582" s="1" t="s">
        <v>889</v>
      </c>
      <c r="F582" s="1"/>
    </row>
    <row r="583" spans="1:6" x14ac:dyDescent="0.25">
      <c r="A583" s="1" t="s">
        <v>1545</v>
      </c>
      <c r="B583" s="1" t="s">
        <v>1546</v>
      </c>
      <c r="C583" s="1" t="s">
        <v>500</v>
      </c>
      <c r="D583" s="1" t="s">
        <v>374</v>
      </c>
      <c r="E583" s="1" t="s">
        <v>271</v>
      </c>
      <c r="F583" s="1"/>
    </row>
    <row r="584" spans="1:6" x14ac:dyDescent="0.25">
      <c r="A584" s="1" t="s">
        <v>1547</v>
      </c>
      <c r="B584" s="1" t="s">
        <v>426</v>
      </c>
      <c r="C584" s="1" t="s">
        <v>1548</v>
      </c>
      <c r="D584" s="1" t="s">
        <v>304</v>
      </c>
      <c r="E584" s="1" t="s">
        <v>28</v>
      </c>
      <c r="F584" s="1"/>
    </row>
    <row r="585" spans="1:6" x14ac:dyDescent="0.25">
      <c r="A585" s="1" t="s">
        <v>1549</v>
      </c>
      <c r="B585" s="1" t="s">
        <v>1550</v>
      </c>
      <c r="C585" s="1" t="s">
        <v>1551</v>
      </c>
      <c r="D585" s="1" t="s">
        <v>1552</v>
      </c>
      <c r="E585" s="1" t="s">
        <v>730</v>
      </c>
      <c r="F585" s="1"/>
    </row>
    <row r="586" spans="1:6" x14ac:dyDescent="0.25">
      <c r="A586" s="1" t="s">
        <v>1553</v>
      </c>
      <c r="B586" s="1" t="s">
        <v>1554</v>
      </c>
      <c r="C586" s="1" t="s">
        <v>300</v>
      </c>
      <c r="D586" s="1" t="s">
        <v>1555</v>
      </c>
      <c r="E586" s="1" t="s">
        <v>1145</v>
      </c>
      <c r="F586" s="1"/>
    </row>
    <row r="587" spans="1:6" x14ac:dyDescent="0.25">
      <c r="A587" s="1" t="s">
        <v>1556</v>
      </c>
      <c r="B587" s="1" t="s">
        <v>1557</v>
      </c>
      <c r="C587" s="1" t="s">
        <v>1558</v>
      </c>
      <c r="D587" s="1" t="s">
        <v>796</v>
      </c>
      <c r="E587" s="1" t="s">
        <v>130</v>
      </c>
      <c r="F587" s="1"/>
    </row>
    <row r="588" spans="1:6" x14ac:dyDescent="0.25">
      <c r="A588" s="1" t="s">
        <v>1559</v>
      </c>
      <c r="B588" s="1" t="s">
        <v>104</v>
      </c>
      <c r="C588" s="1" t="s">
        <v>96</v>
      </c>
      <c r="D588" s="1" t="s">
        <v>67</v>
      </c>
      <c r="E588" s="1" t="s">
        <v>159</v>
      </c>
      <c r="F588" s="1"/>
    </row>
    <row r="589" spans="1:6" x14ac:dyDescent="0.25">
      <c r="A589" s="1" t="s">
        <v>1560</v>
      </c>
      <c r="B589" s="1" t="s">
        <v>481</v>
      </c>
      <c r="C589" s="1" t="s">
        <v>662</v>
      </c>
      <c r="D589" s="1" t="s">
        <v>983</v>
      </c>
      <c r="E589" s="1" t="s">
        <v>159</v>
      </c>
      <c r="F589" s="1"/>
    </row>
    <row r="590" spans="1:6" x14ac:dyDescent="0.25">
      <c r="A590" s="1" t="s">
        <v>1561</v>
      </c>
      <c r="B590" s="1" t="s">
        <v>511</v>
      </c>
      <c r="C590" s="1" t="s">
        <v>1223</v>
      </c>
      <c r="D590" s="1" t="s">
        <v>1562</v>
      </c>
      <c r="E590" s="1" t="s">
        <v>130</v>
      </c>
      <c r="F590" s="1"/>
    </row>
    <row r="591" spans="1:6" x14ac:dyDescent="0.25">
      <c r="A591" s="1" t="s">
        <v>1563</v>
      </c>
      <c r="B591" s="1" t="s">
        <v>1261</v>
      </c>
      <c r="C591" s="1" t="s">
        <v>134</v>
      </c>
      <c r="D591" s="1" t="s">
        <v>1458</v>
      </c>
      <c r="E591" s="1" t="s">
        <v>1063</v>
      </c>
      <c r="F591" s="1"/>
    </row>
    <row r="592" spans="1:6" x14ac:dyDescent="0.25">
      <c r="A592" s="1" t="s">
        <v>1564</v>
      </c>
      <c r="B592" s="1" t="s">
        <v>980</v>
      </c>
      <c r="C592" s="1" t="s">
        <v>66</v>
      </c>
      <c r="D592" s="1" t="s">
        <v>1565</v>
      </c>
      <c r="E592" s="1" t="s">
        <v>1063</v>
      </c>
      <c r="F592" s="1"/>
    </row>
    <row r="593" spans="1:6" x14ac:dyDescent="0.25">
      <c r="A593" s="1" t="s">
        <v>1566</v>
      </c>
      <c r="B593" s="1" t="s">
        <v>1567</v>
      </c>
      <c r="C593" s="1" t="s">
        <v>32</v>
      </c>
      <c r="D593" s="1" t="s">
        <v>814</v>
      </c>
      <c r="E593" s="1" t="s">
        <v>580</v>
      </c>
      <c r="F593" s="1"/>
    </row>
    <row r="594" spans="1:6" x14ac:dyDescent="0.25">
      <c r="A594" s="1" t="s">
        <v>1568</v>
      </c>
      <c r="B594" s="1" t="s">
        <v>1569</v>
      </c>
      <c r="C594" s="1" t="s">
        <v>1493</v>
      </c>
      <c r="D594" s="1" t="s">
        <v>39</v>
      </c>
      <c r="E594" s="1" t="s">
        <v>650</v>
      </c>
      <c r="F594" s="1"/>
    </row>
    <row r="595" spans="1:6" x14ac:dyDescent="0.25">
      <c r="A595" s="1" t="s">
        <v>1570</v>
      </c>
      <c r="B595" s="1" t="s">
        <v>16</v>
      </c>
      <c r="C595" s="1" t="s">
        <v>415</v>
      </c>
      <c r="D595" s="1" t="s">
        <v>1344</v>
      </c>
      <c r="E595" s="1" t="s">
        <v>130</v>
      </c>
      <c r="F595" s="1"/>
    </row>
    <row r="596" spans="1:6" x14ac:dyDescent="0.25">
      <c r="A596" s="1" t="s">
        <v>1571</v>
      </c>
      <c r="B596" s="1" t="s">
        <v>809</v>
      </c>
      <c r="C596" s="1" t="s">
        <v>1572</v>
      </c>
      <c r="D596" s="1" t="s">
        <v>1458</v>
      </c>
      <c r="E596" s="1" t="s">
        <v>1063</v>
      </c>
      <c r="F596" s="1"/>
    </row>
    <row r="597" spans="1:6" x14ac:dyDescent="0.25">
      <c r="A597" s="1" t="s">
        <v>1573</v>
      </c>
      <c r="B597" s="1" t="s">
        <v>1574</v>
      </c>
      <c r="C597" s="1" t="s">
        <v>966</v>
      </c>
      <c r="D597" s="1" t="s">
        <v>1575</v>
      </c>
      <c r="E597" s="1" t="s">
        <v>1172</v>
      </c>
      <c r="F597" s="1"/>
    </row>
    <row r="598" spans="1:6" x14ac:dyDescent="0.25">
      <c r="A598" s="1" t="s">
        <v>1576</v>
      </c>
      <c r="B598" s="1" t="s">
        <v>29</v>
      </c>
      <c r="C598" s="1" t="s">
        <v>1577</v>
      </c>
      <c r="D598" s="1" t="s">
        <v>677</v>
      </c>
      <c r="E598" s="1" t="s">
        <v>143</v>
      </c>
      <c r="F598" s="1"/>
    </row>
    <row r="599" spans="1:6" x14ac:dyDescent="0.25">
      <c r="A599" s="1" t="s">
        <v>1578</v>
      </c>
      <c r="B599" s="1" t="s">
        <v>379</v>
      </c>
      <c r="C599" s="1" t="s">
        <v>792</v>
      </c>
      <c r="D599" s="1" t="s">
        <v>225</v>
      </c>
      <c r="E599" s="1" t="s">
        <v>172</v>
      </c>
      <c r="F599" s="1"/>
    </row>
    <row r="600" spans="1:6" x14ac:dyDescent="0.25">
      <c r="A600" s="1" t="s">
        <v>1579</v>
      </c>
      <c r="B600" s="1" t="s">
        <v>788</v>
      </c>
      <c r="C600" s="1" t="s">
        <v>649</v>
      </c>
      <c r="D600" s="1" t="s">
        <v>1086</v>
      </c>
      <c r="E600" s="1" t="s">
        <v>824</v>
      </c>
      <c r="F600" s="1"/>
    </row>
    <row r="601" spans="1:6" x14ac:dyDescent="0.25">
      <c r="A601" s="1" t="s">
        <v>1580</v>
      </c>
      <c r="B601" s="1" t="s">
        <v>1289</v>
      </c>
      <c r="C601" s="1" t="s">
        <v>916</v>
      </c>
      <c r="D601" s="1" t="s">
        <v>864</v>
      </c>
      <c r="E601" s="1" t="s">
        <v>185</v>
      </c>
      <c r="F601" s="1"/>
    </row>
    <row r="602" spans="1:6" x14ac:dyDescent="0.25">
      <c r="A602" s="1" t="s">
        <v>1581</v>
      </c>
      <c r="B602" s="1" t="s">
        <v>1582</v>
      </c>
      <c r="C602" s="1" t="s">
        <v>116</v>
      </c>
      <c r="D602" s="1" t="s">
        <v>1184</v>
      </c>
      <c r="E602" s="1" t="s">
        <v>1145</v>
      </c>
      <c r="F602" s="1"/>
    </row>
    <row r="603" spans="1:6" x14ac:dyDescent="0.25">
      <c r="A603" s="1" t="s">
        <v>1583</v>
      </c>
      <c r="B603" s="1" t="s">
        <v>967</v>
      </c>
      <c r="C603" s="1" t="s">
        <v>102</v>
      </c>
      <c r="D603" s="1" t="s">
        <v>776</v>
      </c>
      <c r="E603" s="1" t="s">
        <v>1172</v>
      </c>
      <c r="F603" s="1"/>
    </row>
    <row r="604" spans="1:6" x14ac:dyDescent="0.25">
      <c r="A604" s="1" t="s">
        <v>1584</v>
      </c>
      <c r="B604" s="1" t="s">
        <v>1585</v>
      </c>
      <c r="C604" s="1" t="s">
        <v>1294</v>
      </c>
      <c r="D604" s="1" t="s">
        <v>55</v>
      </c>
      <c r="E604" s="1" t="s">
        <v>824</v>
      </c>
      <c r="F604" s="1"/>
    </row>
    <row r="605" spans="1:6" x14ac:dyDescent="0.25">
      <c r="A605" s="1" t="s">
        <v>1586</v>
      </c>
      <c r="B605" s="1" t="s">
        <v>1587</v>
      </c>
      <c r="C605" s="1" t="s">
        <v>639</v>
      </c>
      <c r="D605" s="1" t="s">
        <v>400</v>
      </c>
      <c r="E605" s="1" t="s">
        <v>159</v>
      </c>
      <c r="F605" s="1"/>
    </row>
    <row r="606" spans="1:6" x14ac:dyDescent="0.25">
      <c r="A606" s="1" t="s">
        <v>1588</v>
      </c>
      <c r="B606" s="1" t="s">
        <v>607</v>
      </c>
      <c r="C606" s="1" t="s">
        <v>14</v>
      </c>
      <c r="D606" s="1" t="s">
        <v>591</v>
      </c>
      <c r="E606" s="1" t="s">
        <v>130</v>
      </c>
      <c r="F606" s="1"/>
    </row>
    <row r="607" spans="1:6" x14ac:dyDescent="0.25">
      <c r="A607" s="1" t="s">
        <v>1589</v>
      </c>
      <c r="B607" s="1" t="s">
        <v>21</v>
      </c>
      <c r="C607" s="1" t="s">
        <v>379</v>
      </c>
      <c r="D607" s="1" t="s">
        <v>1590</v>
      </c>
      <c r="E607" s="1" t="s">
        <v>172</v>
      </c>
      <c r="F607" s="1"/>
    </row>
    <row r="608" spans="1:6" x14ac:dyDescent="0.25">
      <c r="A608" s="1" t="s">
        <v>1591</v>
      </c>
      <c r="B608" s="1" t="s">
        <v>1592</v>
      </c>
      <c r="C608" s="1" t="s">
        <v>620</v>
      </c>
      <c r="D608" s="1" t="s">
        <v>298</v>
      </c>
      <c r="E608" s="1" t="s">
        <v>172</v>
      </c>
      <c r="F608" s="1"/>
    </row>
    <row r="609" spans="1:6" x14ac:dyDescent="0.25">
      <c r="A609" s="1" t="s">
        <v>1593</v>
      </c>
      <c r="B609" s="1" t="s">
        <v>1594</v>
      </c>
      <c r="C609" s="1" t="s">
        <v>73</v>
      </c>
      <c r="D609" s="1" t="s">
        <v>994</v>
      </c>
      <c r="E609" s="1" t="s">
        <v>21</v>
      </c>
      <c r="F609" s="1"/>
    </row>
    <row r="610" spans="1:6" x14ac:dyDescent="0.25">
      <c r="A610" s="1" t="s">
        <v>1595</v>
      </c>
      <c r="B610" s="1" t="s">
        <v>430</v>
      </c>
      <c r="C610" s="1" t="s">
        <v>783</v>
      </c>
      <c r="D610" s="1" t="s">
        <v>1172</v>
      </c>
      <c r="E610" s="1" t="s">
        <v>176</v>
      </c>
      <c r="F610" s="1"/>
    </row>
    <row r="611" spans="1:6" x14ac:dyDescent="0.25">
      <c r="A611" s="1" t="s">
        <v>1596</v>
      </c>
      <c r="B611" s="1" t="s">
        <v>779</v>
      </c>
      <c r="C611" s="1" t="s">
        <v>489</v>
      </c>
      <c r="D611" s="1" t="s">
        <v>509</v>
      </c>
      <c r="E611" s="1" t="s">
        <v>135</v>
      </c>
      <c r="F611" s="1"/>
    </row>
    <row r="612" spans="1:6" x14ac:dyDescent="0.25">
      <c r="A612" s="1" t="s">
        <v>1597</v>
      </c>
      <c r="B612" s="1" t="s">
        <v>239</v>
      </c>
      <c r="C612" s="1" t="s">
        <v>225</v>
      </c>
      <c r="D612" s="1" t="s">
        <v>1598</v>
      </c>
      <c r="E612" s="1" t="s">
        <v>135</v>
      </c>
      <c r="F612" s="1"/>
    </row>
    <row r="613" spans="1:6" x14ac:dyDescent="0.25">
      <c r="A613" s="1" t="s">
        <v>1599</v>
      </c>
      <c r="B613" s="1" t="s">
        <v>986</v>
      </c>
      <c r="C613" s="1" t="s">
        <v>1175</v>
      </c>
      <c r="D613" s="1" t="s">
        <v>875</v>
      </c>
      <c r="E613" s="1" t="s">
        <v>185</v>
      </c>
      <c r="F613" s="1"/>
    </row>
    <row r="614" spans="1:6" x14ac:dyDescent="0.25">
      <c r="A614" s="1" t="s">
        <v>1600</v>
      </c>
      <c r="B614" s="1" t="s">
        <v>1232</v>
      </c>
      <c r="C614" s="1" t="s">
        <v>86</v>
      </c>
      <c r="D614" s="1" t="s">
        <v>646</v>
      </c>
      <c r="E614" s="1" t="s">
        <v>172</v>
      </c>
      <c r="F614" s="1"/>
    </row>
    <row r="615" spans="1:6" x14ac:dyDescent="0.25">
      <c r="A615" s="1" t="s">
        <v>1601</v>
      </c>
      <c r="B615" s="1" t="s">
        <v>446</v>
      </c>
      <c r="C615" s="1" t="s">
        <v>772</v>
      </c>
      <c r="D615" s="1" t="s">
        <v>1585</v>
      </c>
      <c r="E615" s="1" t="s">
        <v>824</v>
      </c>
      <c r="F615" s="1"/>
    </row>
    <row r="616" spans="1:6" x14ac:dyDescent="0.25">
      <c r="A616" s="1" t="s">
        <v>1602</v>
      </c>
      <c r="B616" s="1" t="s">
        <v>214</v>
      </c>
      <c r="C616" s="1" t="s">
        <v>952</v>
      </c>
      <c r="D616" s="1" t="s">
        <v>393</v>
      </c>
      <c r="E616" s="1" t="s">
        <v>159</v>
      </c>
      <c r="F616" s="1"/>
    </row>
    <row r="617" spans="1:6" x14ac:dyDescent="0.25">
      <c r="A617" s="1" t="s">
        <v>1603</v>
      </c>
      <c r="B617" s="1" t="s">
        <v>84</v>
      </c>
      <c r="C617" s="1" t="s">
        <v>1407</v>
      </c>
      <c r="D617" s="1" t="s">
        <v>1604</v>
      </c>
      <c r="E617" s="1" t="s">
        <v>1145</v>
      </c>
      <c r="F617" s="1"/>
    </row>
    <row r="618" spans="1:6" x14ac:dyDescent="0.25">
      <c r="A618" s="1" t="s">
        <v>1605</v>
      </c>
      <c r="B618" s="1" t="s">
        <v>899</v>
      </c>
      <c r="C618" s="1" t="s">
        <v>338</v>
      </c>
      <c r="D618" s="1" t="s">
        <v>724</v>
      </c>
      <c r="E618" s="1" t="s">
        <v>543</v>
      </c>
      <c r="F618" s="1"/>
    </row>
    <row r="619" spans="1:6" x14ac:dyDescent="0.25">
      <c r="A619" s="1" t="s">
        <v>1606</v>
      </c>
      <c r="B619" s="1" t="s">
        <v>1607</v>
      </c>
      <c r="C619" s="1" t="s">
        <v>1608</v>
      </c>
      <c r="D619" s="1" t="s">
        <v>48</v>
      </c>
      <c r="E619" s="1" t="s">
        <v>1355</v>
      </c>
      <c r="F619" s="1"/>
    </row>
    <row r="620" spans="1:6" x14ac:dyDescent="0.25">
      <c r="A620" s="1" t="s">
        <v>1609</v>
      </c>
      <c r="B620" s="1" t="s">
        <v>125</v>
      </c>
      <c r="C620" s="1" t="s">
        <v>675</v>
      </c>
      <c r="D620" s="1" t="s">
        <v>400</v>
      </c>
      <c r="E620" s="1" t="s">
        <v>543</v>
      </c>
      <c r="F620" s="1"/>
    </row>
    <row r="621" spans="1:6" x14ac:dyDescent="0.25">
      <c r="A621" s="1" t="s">
        <v>1610</v>
      </c>
      <c r="B621" s="1" t="s">
        <v>1611</v>
      </c>
      <c r="C621" s="1" t="s">
        <v>1305</v>
      </c>
      <c r="D621" s="1" t="s">
        <v>1612</v>
      </c>
      <c r="E621" s="1" t="s">
        <v>543</v>
      </c>
      <c r="F621" s="1"/>
    </row>
    <row r="622" spans="1:6" x14ac:dyDescent="0.25">
      <c r="A622" s="1" t="s">
        <v>1613</v>
      </c>
      <c r="B622" s="1" t="s">
        <v>226</v>
      </c>
      <c r="C622" s="1" t="s">
        <v>242</v>
      </c>
      <c r="D622" s="1" t="s">
        <v>1614</v>
      </c>
      <c r="E622" s="1" t="s">
        <v>54</v>
      </c>
      <c r="F622" s="1"/>
    </row>
    <row r="623" spans="1:6" x14ac:dyDescent="0.25">
      <c r="A623" s="1" t="s">
        <v>1615</v>
      </c>
      <c r="B623" s="1" t="s">
        <v>109</v>
      </c>
      <c r="C623" s="1" t="s">
        <v>1616</v>
      </c>
      <c r="D623" s="1" t="s">
        <v>1175</v>
      </c>
      <c r="E623" s="1" t="s">
        <v>580</v>
      </c>
      <c r="F623" s="1"/>
    </row>
    <row r="624" spans="1:6" x14ac:dyDescent="0.25">
      <c r="A624" s="1" t="s">
        <v>1617</v>
      </c>
      <c r="B624" s="1" t="s">
        <v>1618</v>
      </c>
      <c r="C624" s="1" t="s">
        <v>1365</v>
      </c>
      <c r="D624" s="1" t="s">
        <v>552</v>
      </c>
      <c r="E624" s="1" t="s">
        <v>271</v>
      </c>
      <c r="F624" s="1"/>
    </row>
    <row r="625" spans="1:6" x14ac:dyDescent="0.25">
      <c r="A625" s="1" t="s">
        <v>1619</v>
      </c>
      <c r="B625" s="1" t="s">
        <v>976</v>
      </c>
      <c r="C625" s="1" t="s">
        <v>464</v>
      </c>
      <c r="D625" s="1" t="s">
        <v>1604</v>
      </c>
      <c r="E625" s="1" t="s">
        <v>889</v>
      </c>
      <c r="F625" s="1"/>
    </row>
    <row r="626" spans="1:6" x14ac:dyDescent="0.25">
      <c r="A626" s="1" t="s">
        <v>1620</v>
      </c>
      <c r="B626" s="1" t="s">
        <v>446</v>
      </c>
      <c r="C626" s="1" t="s">
        <v>147</v>
      </c>
      <c r="D626" s="1" t="s">
        <v>1001</v>
      </c>
      <c r="E626" s="1" t="s">
        <v>271</v>
      </c>
      <c r="F626" s="1"/>
    </row>
    <row r="627" spans="1:6" x14ac:dyDescent="0.25">
      <c r="A627" s="1" t="s">
        <v>1621</v>
      </c>
      <c r="B627" s="1" t="s">
        <v>1622</v>
      </c>
      <c r="C627" s="1" t="s">
        <v>24</v>
      </c>
      <c r="D627" s="1" t="s">
        <v>761</v>
      </c>
      <c r="E627" s="1" t="s">
        <v>650</v>
      </c>
      <c r="F627" s="1"/>
    </row>
    <row r="628" spans="1:6" x14ac:dyDescent="0.25">
      <c r="A628" s="1" t="s">
        <v>1623</v>
      </c>
      <c r="B628" s="1" t="s">
        <v>1624</v>
      </c>
      <c r="C628" s="1" t="s">
        <v>1431</v>
      </c>
      <c r="D628" s="1" t="s">
        <v>33</v>
      </c>
      <c r="E628" s="1" t="s">
        <v>650</v>
      </c>
      <c r="F628" s="1"/>
    </row>
    <row r="629" spans="1:6" x14ac:dyDescent="0.25">
      <c r="A629" s="1" t="s">
        <v>1625</v>
      </c>
      <c r="B629" s="1" t="s">
        <v>664</v>
      </c>
      <c r="C629" s="1" t="s">
        <v>757</v>
      </c>
      <c r="D629" s="1" t="s">
        <v>1126</v>
      </c>
      <c r="E629" s="1" t="s">
        <v>115</v>
      </c>
      <c r="F629" s="1"/>
    </row>
    <row r="630" spans="1:6" x14ac:dyDescent="0.25">
      <c r="A630" s="1" t="s">
        <v>1626</v>
      </c>
      <c r="B630" s="1" t="s">
        <v>1627</v>
      </c>
      <c r="C630" s="1" t="s">
        <v>1628</v>
      </c>
      <c r="D630" s="1" t="s">
        <v>1562</v>
      </c>
      <c r="E630" s="1" t="s">
        <v>868</v>
      </c>
      <c r="F630" s="1"/>
    </row>
    <row r="631" spans="1:6" x14ac:dyDescent="0.25">
      <c r="A631" s="1" t="s">
        <v>1629</v>
      </c>
      <c r="B631" s="1" t="s">
        <v>168</v>
      </c>
      <c r="C631" s="1" t="s">
        <v>1630</v>
      </c>
      <c r="D631" s="1" t="s">
        <v>120</v>
      </c>
      <c r="E631" s="1" t="s">
        <v>28</v>
      </c>
      <c r="F631" s="1"/>
    </row>
    <row r="632" spans="1:6" x14ac:dyDescent="0.25">
      <c r="A632" s="1" t="s">
        <v>1631</v>
      </c>
      <c r="B632" s="1" t="s">
        <v>1632</v>
      </c>
      <c r="C632" s="1" t="s">
        <v>759</v>
      </c>
      <c r="D632" s="1" t="s">
        <v>641</v>
      </c>
      <c r="E632" s="1" t="s">
        <v>1376</v>
      </c>
      <c r="F632" s="1"/>
    </row>
    <row r="633" spans="1:6" x14ac:dyDescent="0.25">
      <c r="A633" s="1" t="s">
        <v>1633</v>
      </c>
      <c r="B633" s="1" t="s">
        <v>104</v>
      </c>
      <c r="C633" s="1" t="s">
        <v>1634</v>
      </c>
      <c r="D633" s="1" t="s">
        <v>648</v>
      </c>
      <c r="E633" s="1" t="s">
        <v>1533</v>
      </c>
      <c r="F633" s="1"/>
    </row>
    <row r="634" spans="1:6" x14ac:dyDescent="0.25">
      <c r="A634" s="1" t="s">
        <v>1635</v>
      </c>
      <c r="B634" s="1" t="s">
        <v>141</v>
      </c>
      <c r="C634" s="1" t="s">
        <v>1365</v>
      </c>
      <c r="D634" s="1" t="s">
        <v>1209</v>
      </c>
      <c r="E634" s="1" t="s">
        <v>1403</v>
      </c>
      <c r="F634" s="1"/>
    </row>
    <row r="635" spans="1:6" x14ac:dyDescent="0.25">
      <c r="A635" s="1" t="s">
        <v>1636</v>
      </c>
      <c r="B635" s="1" t="s">
        <v>1399</v>
      </c>
      <c r="C635" s="1" t="s">
        <v>923</v>
      </c>
      <c r="D635" s="1" t="s">
        <v>838</v>
      </c>
      <c r="E635" s="1" t="s">
        <v>55</v>
      </c>
      <c r="F635" s="1"/>
    </row>
    <row r="636" spans="1:6" x14ac:dyDescent="0.25">
      <c r="A636" s="1" t="s">
        <v>1637</v>
      </c>
      <c r="B636" s="1" t="s">
        <v>41</v>
      </c>
      <c r="C636" s="1" t="s">
        <v>1037</v>
      </c>
      <c r="D636" s="1" t="s">
        <v>1638</v>
      </c>
      <c r="E636" s="1" t="s">
        <v>1639</v>
      </c>
      <c r="F636" s="1"/>
    </row>
    <row r="637" spans="1:6" x14ac:dyDescent="0.25">
      <c r="A637" s="1" t="s">
        <v>1640</v>
      </c>
      <c r="B637" s="1" t="s">
        <v>221</v>
      </c>
      <c r="C637" s="1" t="s">
        <v>76</v>
      </c>
      <c r="D637" s="1" t="s">
        <v>1194</v>
      </c>
      <c r="E637" s="1" t="s">
        <v>1008</v>
      </c>
      <c r="F637" s="1"/>
    </row>
    <row r="638" spans="1:6" x14ac:dyDescent="0.25">
      <c r="A638" s="1" t="s">
        <v>1641</v>
      </c>
      <c r="B638" s="1" t="s">
        <v>1522</v>
      </c>
      <c r="C638" s="1" t="s">
        <v>1209</v>
      </c>
      <c r="D638" s="1" t="s">
        <v>627</v>
      </c>
      <c r="E638" s="1" t="s">
        <v>55</v>
      </c>
      <c r="F638" s="1"/>
    </row>
    <row r="639" spans="1:6" x14ac:dyDescent="0.25">
      <c r="A639" s="1" t="s">
        <v>1642</v>
      </c>
      <c r="B639" s="1" t="s">
        <v>1008</v>
      </c>
      <c r="C639" s="1" t="s">
        <v>843</v>
      </c>
      <c r="D639" s="1" t="s">
        <v>1313</v>
      </c>
      <c r="E639" s="1" t="s">
        <v>1533</v>
      </c>
      <c r="F639" s="1"/>
    </row>
    <row r="640" spans="1:6" x14ac:dyDescent="0.25">
      <c r="A640" s="1" t="s">
        <v>1643</v>
      </c>
      <c r="B640" s="1" t="s">
        <v>1644</v>
      </c>
      <c r="C640" s="1" t="s">
        <v>630</v>
      </c>
      <c r="D640" s="1" t="s">
        <v>289</v>
      </c>
      <c r="E640" s="1" t="s">
        <v>1533</v>
      </c>
      <c r="F640" s="1"/>
    </row>
    <row r="641" spans="1:6" x14ac:dyDescent="0.25">
      <c r="A641" s="1" t="s">
        <v>1645</v>
      </c>
      <c r="B641" s="1" t="s">
        <v>1646</v>
      </c>
      <c r="C641" s="1" t="s">
        <v>84</v>
      </c>
      <c r="D641" s="1" t="s">
        <v>1647</v>
      </c>
      <c r="E641" s="1" t="s">
        <v>1614</v>
      </c>
      <c r="F641" s="1"/>
    </row>
    <row r="642" spans="1:6" x14ac:dyDescent="0.25">
      <c r="A642" s="1" t="s">
        <v>1648</v>
      </c>
      <c r="B642" s="1" t="s">
        <v>1439</v>
      </c>
      <c r="C642" s="1" t="s">
        <v>1649</v>
      </c>
      <c r="D642" s="1" t="s">
        <v>852</v>
      </c>
      <c r="E642" s="1" t="s">
        <v>1223</v>
      </c>
      <c r="F642" s="1"/>
    </row>
    <row r="643" spans="1:6" x14ac:dyDescent="0.25">
      <c r="A643" s="1" t="s">
        <v>1650</v>
      </c>
      <c r="B643" s="1" t="s">
        <v>1651</v>
      </c>
      <c r="C643" s="1" t="s">
        <v>1485</v>
      </c>
      <c r="D643" s="1" t="s">
        <v>1500</v>
      </c>
      <c r="E643" s="1" t="s">
        <v>474</v>
      </c>
      <c r="F643" s="1"/>
    </row>
    <row r="644" spans="1:6" x14ac:dyDescent="0.25">
      <c r="A644" s="1" t="s">
        <v>1652</v>
      </c>
      <c r="B644" s="1" t="s">
        <v>1192</v>
      </c>
      <c r="C644" s="1" t="s">
        <v>1653</v>
      </c>
      <c r="D644" s="1" t="s">
        <v>216</v>
      </c>
      <c r="E644" s="1" t="s">
        <v>465</v>
      </c>
      <c r="F644" s="1"/>
    </row>
    <row r="645" spans="1:6" x14ac:dyDescent="0.25">
      <c r="A645" s="1" t="s">
        <v>1654</v>
      </c>
      <c r="B645" s="1" t="s">
        <v>1655</v>
      </c>
      <c r="C645" s="1" t="s">
        <v>1226</v>
      </c>
      <c r="D645" s="1" t="s">
        <v>724</v>
      </c>
      <c r="E645" s="1" t="s">
        <v>1639</v>
      </c>
      <c r="F645" s="1"/>
    </row>
    <row r="646" spans="1:6" x14ac:dyDescent="0.25">
      <c r="A646" s="1" t="s">
        <v>1656</v>
      </c>
      <c r="B646" s="1" t="s">
        <v>101</v>
      </c>
      <c r="C646" s="1" t="s">
        <v>1657</v>
      </c>
      <c r="D646" s="1" t="s">
        <v>871</v>
      </c>
      <c r="E646" s="1" t="s">
        <v>525</v>
      </c>
      <c r="F646" s="1"/>
    </row>
    <row r="647" spans="1:6" x14ac:dyDescent="0.25">
      <c r="A647" s="1" t="s">
        <v>1658</v>
      </c>
      <c r="B647" s="1" t="s">
        <v>1659</v>
      </c>
      <c r="C647" s="1" t="s">
        <v>1660</v>
      </c>
      <c r="D647" s="1" t="s">
        <v>599</v>
      </c>
      <c r="E647" s="1" t="s">
        <v>1216</v>
      </c>
      <c r="F647" s="1"/>
    </row>
    <row r="648" spans="1:6" x14ac:dyDescent="0.25">
      <c r="A648" s="1" t="s">
        <v>1661</v>
      </c>
      <c r="B648" s="1" t="s">
        <v>1662</v>
      </c>
      <c r="C648" s="1" t="s">
        <v>510</v>
      </c>
      <c r="D648" s="1" t="s">
        <v>1072</v>
      </c>
      <c r="E648" s="1" t="s">
        <v>954</v>
      </c>
      <c r="F648" s="1"/>
    </row>
    <row r="649" spans="1:6" x14ac:dyDescent="0.25">
      <c r="A649" s="1" t="s">
        <v>1663</v>
      </c>
      <c r="B649" s="1" t="s">
        <v>1664</v>
      </c>
      <c r="C649" s="1" t="s">
        <v>827</v>
      </c>
      <c r="D649" s="1" t="s">
        <v>135</v>
      </c>
      <c r="E649" s="1" t="s">
        <v>55</v>
      </c>
      <c r="F649" s="1"/>
    </row>
    <row r="650" spans="1:6" x14ac:dyDescent="0.25">
      <c r="A650" s="1" t="s">
        <v>1665</v>
      </c>
      <c r="B650" s="1" t="s">
        <v>423</v>
      </c>
      <c r="C650" s="1" t="s">
        <v>147</v>
      </c>
      <c r="D650" s="1" t="s">
        <v>1021</v>
      </c>
      <c r="E650" s="1" t="s">
        <v>871</v>
      </c>
      <c r="F650" s="1"/>
    </row>
    <row r="651" spans="1:6" x14ac:dyDescent="0.25">
      <c r="A651" s="1" t="s">
        <v>1666</v>
      </c>
      <c r="B651" s="1" t="s">
        <v>1667</v>
      </c>
      <c r="C651" s="1" t="s">
        <v>882</v>
      </c>
      <c r="D651" s="1" t="s">
        <v>1668</v>
      </c>
      <c r="E651" s="1" t="s">
        <v>580</v>
      </c>
      <c r="F651" s="1"/>
    </row>
    <row r="652" spans="1:6" x14ac:dyDescent="0.25">
      <c r="A652" s="1" t="s">
        <v>1669</v>
      </c>
      <c r="B652" s="1" t="s">
        <v>718</v>
      </c>
      <c r="C652" s="1" t="s">
        <v>633</v>
      </c>
      <c r="D652" s="1" t="s">
        <v>1670</v>
      </c>
      <c r="E652" s="1" t="s">
        <v>1234</v>
      </c>
      <c r="F652" s="1"/>
    </row>
    <row r="653" spans="1:6" x14ac:dyDescent="0.25">
      <c r="A653" s="1" t="s">
        <v>1671</v>
      </c>
      <c r="B653" s="1" t="s">
        <v>648</v>
      </c>
      <c r="C653" s="1" t="s">
        <v>493</v>
      </c>
      <c r="D653" s="1" t="s">
        <v>315</v>
      </c>
      <c r="E653" s="1" t="s">
        <v>1295</v>
      </c>
      <c r="F653" s="1"/>
    </row>
    <row r="654" spans="1:6" x14ac:dyDescent="0.25">
      <c r="A654" s="1" t="s">
        <v>1672</v>
      </c>
      <c r="B654" s="1" t="s">
        <v>1072</v>
      </c>
      <c r="C654" s="1" t="s">
        <v>497</v>
      </c>
      <c r="D654" s="1" t="s">
        <v>1673</v>
      </c>
      <c r="E654" s="1" t="s">
        <v>465</v>
      </c>
      <c r="F654" s="1"/>
    </row>
    <row r="655" spans="1:6" x14ac:dyDescent="0.25">
      <c r="A655" s="1" t="s">
        <v>1674</v>
      </c>
      <c r="B655" s="1" t="s">
        <v>1675</v>
      </c>
      <c r="C655" s="1" t="s">
        <v>1676</v>
      </c>
      <c r="D655" s="1" t="s">
        <v>1677</v>
      </c>
      <c r="E655" s="1" t="s">
        <v>1678</v>
      </c>
      <c r="F655" s="1"/>
    </row>
    <row r="656" spans="1:6" x14ac:dyDescent="0.25">
      <c r="A656" s="1" t="s">
        <v>1679</v>
      </c>
      <c r="B656" s="1" t="s">
        <v>1048</v>
      </c>
      <c r="C656" s="1" t="s">
        <v>100</v>
      </c>
      <c r="D656" s="1" t="s">
        <v>1680</v>
      </c>
      <c r="E656" s="1" t="s">
        <v>1194</v>
      </c>
      <c r="F656" s="1"/>
    </row>
    <row r="657" spans="1:6" x14ac:dyDescent="0.25">
      <c r="A657" s="1" t="s">
        <v>1681</v>
      </c>
      <c r="B657" s="1" t="s">
        <v>281</v>
      </c>
      <c r="C657" s="1" t="s">
        <v>1461</v>
      </c>
      <c r="D657" s="1" t="s">
        <v>1682</v>
      </c>
      <c r="E657" s="1" t="s">
        <v>783</v>
      </c>
      <c r="F657" s="1"/>
    </row>
    <row r="658" spans="1:6" x14ac:dyDescent="0.25">
      <c r="A658" s="1" t="s">
        <v>1683</v>
      </c>
      <c r="B658" s="1" t="s">
        <v>1001</v>
      </c>
      <c r="C658" s="1" t="s">
        <v>145</v>
      </c>
      <c r="D658" s="1" t="s">
        <v>1684</v>
      </c>
      <c r="E658" s="1" t="s">
        <v>427</v>
      </c>
      <c r="F658" s="1"/>
    </row>
    <row r="659" spans="1:6" x14ac:dyDescent="0.25">
      <c r="A659" s="1" t="s">
        <v>1685</v>
      </c>
      <c r="B659" s="1" t="s">
        <v>1347</v>
      </c>
      <c r="C659" s="1" t="s">
        <v>1325</v>
      </c>
      <c r="D659" s="1" t="s">
        <v>1234</v>
      </c>
      <c r="E659" s="1" t="s">
        <v>1216</v>
      </c>
      <c r="F659" s="1"/>
    </row>
    <row r="660" spans="1:6" x14ac:dyDescent="0.25">
      <c r="A660" s="1" t="s">
        <v>1686</v>
      </c>
      <c r="B660" s="1" t="s">
        <v>264</v>
      </c>
      <c r="C660" s="1" t="s">
        <v>333</v>
      </c>
      <c r="D660" s="1" t="s">
        <v>1401</v>
      </c>
      <c r="E660" s="1" t="s">
        <v>1687</v>
      </c>
      <c r="F660" s="1"/>
    </row>
    <row r="661" spans="1:6" x14ac:dyDescent="0.25">
      <c r="A661" s="1" t="s">
        <v>1688</v>
      </c>
      <c r="B661" s="1" t="s">
        <v>304</v>
      </c>
      <c r="C661" s="1" t="s">
        <v>330</v>
      </c>
      <c r="D661" s="1" t="s">
        <v>682</v>
      </c>
      <c r="E661" s="1" t="s">
        <v>1022</v>
      </c>
      <c r="F661" s="1"/>
    </row>
    <row r="662" spans="1:6" x14ac:dyDescent="0.25">
      <c r="A662" s="1" t="s">
        <v>1689</v>
      </c>
      <c r="B662" s="1" t="s">
        <v>1690</v>
      </c>
      <c r="C662" s="1" t="s">
        <v>517</v>
      </c>
      <c r="D662" s="1" t="s">
        <v>947</v>
      </c>
      <c r="E662" s="1" t="s">
        <v>719</v>
      </c>
      <c r="F662" s="1"/>
    </row>
    <row r="663" spans="1:6" x14ac:dyDescent="0.25">
      <c r="A663" s="1" t="s">
        <v>1691</v>
      </c>
      <c r="B663" s="1" t="s">
        <v>1692</v>
      </c>
      <c r="C663" s="1" t="s">
        <v>1498</v>
      </c>
      <c r="D663" s="1" t="s">
        <v>117</v>
      </c>
      <c r="E663" s="1" t="s">
        <v>417</v>
      </c>
      <c r="F663" s="1"/>
    </row>
    <row r="664" spans="1:6" x14ac:dyDescent="0.25">
      <c r="A664" s="1" t="s">
        <v>1693</v>
      </c>
      <c r="B664" s="1" t="s">
        <v>1694</v>
      </c>
      <c r="C664" s="1" t="s">
        <v>266</v>
      </c>
      <c r="D664" s="1" t="s">
        <v>73</v>
      </c>
      <c r="E664" s="1" t="s">
        <v>843</v>
      </c>
      <c r="F664" s="1"/>
    </row>
    <row r="665" spans="1:6" x14ac:dyDescent="0.25">
      <c r="A665" s="1" t="s">
        <v>1695</v>
      </c>
      <c r="B665" s="1" t="s">
        <v>1696</v>
      </c>
      <c r="C665" s="1" t="s">
        <v>712</v>
      </c>
      <c r="D665" s="1" t="s">
        <v>1697</v>
      </c>
      <c r="E665" s="1" t="s">
        <v>417</v>
      </c>
      <c r="F665" s="1"/>
    </row>
    <row r="666" spans="1:6" x14ac:dyDescent="0.25">
      <c r="A666" s="1" t="s">
        <v>1698</v>
      </c>
      <c r="B666" s="1" t="s">
        <v>1699</v>
      </c>
      <c r="C666" s="1" t="s">
        <v>229</v>
      </c>
      <c r="D666" s="1" t="s">
        <v>520</v>
      </c>
      <c r="E666" s="1" t="s">
        <v>1216</v>
      </c>
      <c r="F666" s="1"/>
    </row>
    <row r="667" spans="1:6" x14ac:dyDescent="0.25">
      <c r="A667" s="1" t="s">
        <v>1700</v>
      </c>
      <c r="B667" s="1" t="s">
        <v>1612</v>
      </c>
      <c r="C667" s="1" t="s">
        <v>1701</v>
      </c>
      <c r="D667" s="1" t="s">
        <v>381</v>
      </c>
      <c r="E667" s="1" t="s">
        <v>427</v>
      </c>
      <c r="F667" s="1"/>
    </row>
    <row r="668" spans="1:6" x14ac:dyDescent="0.25">
      <c r="A668" s="1" t="s">
        <v>1702</v>
      </c>
      <c r="B668" s="1" t="s">
        <v>1703</v>
      </c>
      <c r="C668" s="1" t="s">
        <v>831</v>
      </c>
      <c r="D668" s="1" t="s">
        <v>55</v>
      </c>
      <c r="E668" s="1" t="s">
        <v>1223</v>
      </c>
      <c r="F668" s="1"/>
    </row>
    <row r="669" spans="1:6" x14ac:dyDescent="0.25">
      <c r="A669" s="1" t="s">
        <v>1704</v>
      </c>
      <c r="B669" s="1" t="s">
        <v>26</v>
      </c>
      <c r="C669" s="1" t="s">
        <v>1705</v>
      </c>
      <c r="D669" s="1" t="s">
        <v>1706</v>
      </c>
      <c r="E669" s="1" t="s">
        <v>1639</v>
      </c>
      <c r="F669" s="1"/>
    </row>
    <row r="670" spans="1:6" x14ac:dyDescent="0.25">
      <c r="A670" s="1" t="s">
        <v>1707</v>
      </c>
      <c r="B670" s="1" t="s">
        <v>1708</v>
      </c>
      <c r="C670" s="1" t="s">
        <v>159</v>
      </c>
      <c r="D670" s="1" t="s">
        <v>1709</v>
      </c>
      <c r="E670" s="1" t="s">
        <v>1151</v>
      </c>
      <c r="F670" s="1"/>
    </row>
    <row r="671" spans="1:6" x14ac:dyDescent="0.25">
      <c r="A671" s="1" t="s">
        <v>1710</v>
      </c>
      <c r="B671" s="1" t="s">
        <v>275</v>
      </c>
      <c r="C671" s="1" t="s">
        <v>1131</v>
      </c>
      <c r="D671" s="1" t="s">
        <v>1711</v>
      </c>
      <c r="E671" s="1" t="s">
        <v>493</v>
      </c>
      <c r="F671" s="1"/>
    </row>
    <row r="672" spans="1:6" x14ac:dyDescent="0.25">
      <c r="A672" s="1" t="s">
        <v>1712</v>
      </c>
      <c r="B672" s="1" t="s">
        <v>363</v>
      </c>
      <c r="C672" s="1" t="s">
        <v>861</v>
      </c>
      <c r="D672" s="1" t="s">
        <v>393</v>
      </c>
      <c r="E672" s="1" t="s">
        <v>1291</v>
      </c>
      <c r="F672" s="1"/>
    </row>
    <row r="673" spans="1:6" x14ac:dyDescent="0.25">
      <c r="A673" s="1" t="s">
        <v>1713</v>
      </c>
      <c r="B673" s="1" t="s">
        <v>1714</v>
      </c>
      <c r="C673" s="1" t="s">
        <v>164</v>
      </c>
      <c r="D673" s="1" t="s">
        <v>724</v>
      </c>
      <c r="E673" s="1" t="s">
        <v>1072</v>
      </c>
      <c r="F673" s="1"/>
    </row>
    <row r="674" spans="1:6" x14ac:dyDescent="0.25">
      <c r="A674" s="1" t="s">
        <v>1715</v>
      </c>
      <c r="B674" s="1" t="s">
        <v>1387</v>
      </c>
      <c r="C674" s="1" t="s">
        <v>370</v>
      </c>
      <c r="D674" s="1" t="s">
        <v>58</v>
      </c>
      <c r="E674" s="1" t="s">
        <v>1678</v>
      </c>
      <c r="F674" s="1"/>
    </row>
    <row r="675" spans="1:6" x14ac:dyDescent="0.25">
      <c r="A675" s="1" t="s">
        <v>1716</v>
      </c>
      <c r="B675" s="1" t="s">
        <v>1717</v>
      </c>
      <c r="C675" s="1" t="s">
        <v>1614</v>
      </c>
      <c r="D675" s="1" t="s">
        <v>218</v>
      </c>
      <c r="E675" s="1" t="s">
        <v>510</v>
      </c>
      <c r="F675" s="1"/>
    </row>
    <row r="676" spans="1:6" x14ac:dyDescent="0.25">
      <c r="A676" s="1" t="s">
        <v>1718</v>
      </c>
      <c r="B676" s="1" t="s">
        <v>1551</v>
      </c>
      <c r="C676" s="1" t="s">
        <v>1719</v>
      </c>
      <c r="D676" s="1" t="s">
        <v>465</v>
      </c>
      <c r="E676" s="1" t="s">
        <v>964</v>
      </c>
      <c r="F676" s="1"/>
    </row>
    <row r="677" spans="1:6" x14ac:dyDescent="0.25">
      <c r="A677" s="1" t="s">
        <v>1720</v>
      </c>
      <c r="B677" s="1" t="s">
        <v>759</v>
      </c>
      <c r="C677" s="1" t="s">
        <v>586</v>
      </c>
      <c r="D677" s="1" t="s">
        <v>39</v>
      </c>
      <c r="E677" s="1" t="s">
        <v>889</v>
      </c>
      <c r="F677" s="1"/>
    </row>
    <row r="678" spans="1:6" x14ac:dyDescent="0.25">
      <c r="A678" s="1" t="s">
        <v>1721</v>
      </c>
      <c r="B678" s="1" t="s">
        <v>1722</v>
      </c>
      <c r="C678" s="1" t="s">
        <v>1408</v>
      </c>
      <c r="D678" s="1" t="s">
        <v>230</v>
      </c>
      <c r="E678" s="1" t="s">
        <v>62</v>
      </c>
      <c r="F678" s="1"/>
    </row>
    <row r="679" spans="1:6" x14ac:dyDescent="0.25">
      <c r="A679" s="1" t="s">
        <v>1723</v>
      </c>
      <c r="B679" s="1" t="s">
        <v>1724</v>
      </c>
      <c r="C679" s="1" t="s">
        <v>1724</v>
      </c>
      <c r="D679" s="1" t="s">
        <v>275</v>
      </c>
      <c r="E679" s="1" t="s">
        <v>339</v>
      </c>
      <c r="F679" s="1"/>
    </row>
    <row r="680" spans="1:6" x14ac:dyDescent="0.25">
      <c r="A680" s="1" t="s">
        <v>1725</v>
      </c>
      <c r="B680" s="1" t="s">
        <v>853</v>
      </c>
      <c r="C680" s="1" t="s">
        <v>999</v>
      </c>
      <c r="D680" s="1" t="s">
        <v>639</v>
      </c>
      <c r="E680" s="1" t="s">
        <v>803</v>
      </c>
      <c r="F680" s="1"/>
    </row>
    <row r="681" spans="1:6" x14ac:dyDescent="0.25">
      <c r="A681" s="1" t="s">
        <v>1726</v>
      </c>
      <c r="B681" s="1" t="s">
        <v>1727</v>
      </c>
      <c r="C681" s="1" t="s">
        <v>396</v>
      </c>
      <c r="D681" s="1" t="s">
        <v>92</v>
      </c>
      <c r="E681" s="1" t="s">
        <v>475</v>
      </c>
      <c r="F681" s="1"/>
    </row>
    <row r="682" spans="1:6" x14ac:dyDescent="0.25">
      <c r="A682" s="1" t="s">
        <v>1728</v>
      </c>
      <c r="B682" s="1" t="s">
        <v>1729</v>
      </c>
      <c r="C682" s="1" t="s">
        <v>363</v>
      </c>
      <c r="D682" s="1" t="s">
        <v>28</v>
      </c>
      <c r="E682" s="1" t="s">
        <v>115</v>
      </c>
      <c r="F682" s="1"/>
    </row>
    <row r="683" spans="1:6" x14ac:dyDescent="0.25">
      <c r="A683" s="1" t="s">
        <v>1730</v>
      </c>
      <c r="B683" s="1" t="s">
        <v>883</v>
      </c>
      <c r="C683" s="1" t="s">
        <v>776</v>
      </c>
      <c r="D683" s="1" t="s">
        <v>1731</v>
      </c>
      <c r="E683" s="1" t="s">
        <v>339</v>
      </c>
      <c r="F683" s="1"/>
    </row>
    <row r="684" spans="1:6" x14ac:dyDescent="0.25">
      <c r="A684" s="1" t="s">
        <v>1732</v>
      </c>
      <c r="B684" s="1" t="s">
        <v>488</v>
      </c>
      <c r="C684" s="1" t="s">
        <v>1355</v>
      </c>
      <c r="D684" s="1" t="s">
        <v>543</v>
      </c>
      <c r="E684" s="1" t="s">
        <v>1184</v>
      </c>
      <c r="F684" s="1"/>
    </row>
    <row r="685" spans="1:6" x14ac:dyDescent="0.25">
      <c r="A685" s="1" t="s">
        <v>1733</v>
      </c>
      <c r="B685" s="1" t="s">
        <v>164</v>
      </c>
      <c r="C685" s="1" t="s">
        <v>236</v>
      </c>
      <c r="D685" s="1" t="s">
        <v>22</v>
      </c>
      <c r="E685" s="1" t="s">
        <v>475</v>
      </c>
      <c r="F685" s="1"/>
    </row>
    <row r="686" spans="1:6" x14ac:dyDescent="0.25">
      <c r="A686" s="1" t="s">
        <v>1734</v>
      </c>
      <c r="B686" s="1" t="s">
        <v>351</v>
      </c>
      <c r="C686" s="1" t="s">
        <v>465</v>
      </c>
      <c r="D686" s="1" t="s">
        <v>1735</v>
      </c>
      <c r="E686" s="1" t="s">
        <v>803</v>
      </c>
      <c r="F686" s="1"/>
    </row>
    <row r="687" spans="1:6" x14ac:dyDescent="0.25">
      <c r="A687" s="1" t="s">
        <v>1736</v>
      </c>
      <c r="B687" s="1" t="s">
        <v>456</v>
      </c>
      <c r="C687" s="1" t="s">
        <v>820</v>
      </c>
      <c r="D687" s="1" t="s">
        <v>1737</v>
      </c>
      <c r="E687" s="1" t="s">
        <v>1738</v>
      </c>
      <c r="F687" s="1"/>
    </row>
    <row r="688" spans="1:6" x14ac:dyDescent="0.25">
      <c r="A688" s="1" t="s">
        <v>1739</v>
      </c>
      <c r="B688" s="1" t="s">
        <v>117</v>
      </c>
      <c r="C688" s="1" t="s">
        <v>1740</v>
      </c>
      <c r="D688" s="1" t="s">
        <v>937</v>
      </c>
      <c r="E688" s="1" t="s">
        <v>964</v>
      </c>
      <c r="F688" s="1"/>
    </row>
    <row r="689" spans="1:6" x14ac:dyDescent="0.25">
      <c r="A689" s="1" t="s">
        <v>1741</v>
      </c>
      <c r="B689" s="1" t="s">
        <v>482</v>
      </c>
      <c r="C689" s="1" t="s">
        <v>871</v>
      </c>
      <c r="D689" s="1" t="s">
        <v>645</v>
      </c>
      <c r="E689" s="1" t="s">
        <v>964</v>
      </c>
      <c r="F689" s="1"/>
    </row>
    <row r="690" spans="1:6" x14ac:dyDescent="0.25">
      <c r="A690" s="1" t="s">
        <v>1742</v>
      </c>
      <c r="B690" s="1" t="s">
        <v>247</v>
      </c>
      <c r="C690" s="1" t="s">
        <v>1743</v>
      </c>
      <c r="D690" s="1" t="s">
        <v>1744</v>
      </c>
      <c r="E690" s="1" t="s">
        <v>964</v>
      </c>
      <c r="F690" s="1"/>
    </row>
    <row r="691" spans="1:6" x14ac:dyDescent="0.25">
      <c r="A691" s="1" t="s">
        <v>1745</v>
      </c>
      <c r="B691" s="1" t="s">
        <v>772</v>
      </c>
      <c r="C691" s="1" t="s">
        <v>802</v>
      </c>
      <c r="D691" s="1" t="s">
        <v>1030</v>
      </c>
      <c r="E691" s="1" t="s">
        <v>28</v>
      </c>
      <c r="F691" s="1"/>
    </row>
    <row r="692" spans="1:6" x14ac:dyDescent="0.25">
      <c r="A692" s="1" t="s">
        <v>1746</v>
      </c>
      <c r="B692" s="1" t="s">
        <v>133</v>
      </c>
      <c r="C692" s="1" t="s">
        <v>84</v>
      </c>
      <c r="D692" s="1" t="s">
        <v>776</v>
      </c>
      <c r="E692" s="1" t="s">
        <v>1403</v>
      </c>
      <c r="F692" s="1"/>
    </row>
    <row r="693" spans="1:6" x14ac:dyDescent="0.25">
      <c r="A693" s="1" t="s">
        <v>1747</v>
      </c>
      <c r="B693" s="1" t="s">
        <v>690</v>
      </c>
      <c r="C693" s="1" t="s">
        <v>146</v>
      </c>
      <c r="D693" s="1" t="s">
        <v>1748</v>
      </c>
      <c r="E693" s="1" t="s">
        <v>964</v>
      </c>
      <c r="F693" s="1"/>
    </row>
    <row r="694" spans="1:6" x14ac:dyDescent="0.25">
      <c r="A694" s="1" t="s">
        <v>1749</v>
      </c>
      <c r="B694" s="1" t="s">
        <v>1750</v>
      </c>
      <c r="C694" s="1" t="s">
        <v>446</v>
      </c>
      <c r="D694" s="1" t="s">
        <v>950</v>
      </c>
      <c r="E694" s="1" t="s">
        <v>1184</v>
      </c>
      <c r="F694" s="1"/>
    </row>
    <row r="695" spans="1:6" x14ac:dyDescent="0.25">
      <c r="A695" s="1" t="s">
        <v>1751</v>
      </c>
      <c r="B695" s="1" t="s">
        <v>339</v>
      </c>
      <c r="C695" s="1" t="s">
        <v>849</v>
      </c>
      <c r="D695" s="1" t="s">
        <v>54</v>
      </c>
      <c r="E695" s="1" t="s">
        <v>1403</v>
      </c>
      <c r="F695" s="1"/>
    </row>
    <row r="696" spans="1:6" x14ac:dyDescent="0.25">
      <c r="A696" s="1" t="s">
        <v>1752</v>
      </c>
      <c r="B696" s="1" t="s">
        <v>33</v>
      </c>
      <c r="C696" s="1" t="s">
        <v>792</v>
      </c>
      <c r="D696" s="1" t="s">
        <v>831</v>
      </c>
      <c r="E696" s="1" t="s">
        <v>55</v>
      </c>
      <c r="F696" s="1"/>
    </row>
    <row r="697" spans="1:6" x14ac:dyDescent="0.25">
      <c r="A697" s="1" t="s">
        <v>1753</v>
      </c>
      <c r="B697" s="1" t="s">
        <v>1754</v>
      </c>
      <c r="C697" s="1" t="s">
        <v>138</v>
      </c>
      <c r="D697" s="1" t="s">
        <v>34</v>
      </c>
      <c r="E697" s="1" t="s">
        <v>1376</v>
      </c>
      <c r="F697" s="1"/>
    </row>
    <row r="698" spans="1:6" x14ac:dyDescent="0.25">
      <c r="A698" s="1" t="s">
        <v>1755</v>
      </c>
      <c r="B698" s="1" t="s">
        <v>749</v>
      </c>
      <c r="C698" s="1" t="s">
        <v>593</v>
      </c>
      <c r="D698" s="1" t="s">
        <v>1756</v>
      </c>
      <c r="E698" s="1" t="s">
        <v>1295</v>
      </c>
      <c r="F698" s="1"/>
    </row>
    <row r="699" spans="1:6" x14ac:dyDescent="0.25">
      <c r="A699" s="1" t="s">
        <v>1757</v>
      </c>
      <c r="B699" s="1" t="s">
        <v>1758</v>
      </c>
      <c r="C699" s="1" t="s">
        <v>221</v>
      </c>
      <c r="D699" s="1" t="s">
        <v>21</v>
      </c>
      <c r="E699" s="1" t="s">
        <v>1008</v>
      </c>
      <c r="F699" s="1"/>
    </row>
    <row r="700" spans="1:6" x14ac:dyDescent="0.25">
      <c r="A700" s="1" t="s">
        <v>1759</v>
      </c>
      <c r="B700" s="1" t="s">
        <v>1760</v>
      </c>
      <c r="C700" s="1" t="s">
        <v>1116</v>
      </c>
      <c r="D700" s="1" t="s">
        <v>579</v>
      </c>
      <c r="E700" s="1" t="s">
        <v>1614</v>
      </c>
      <c r="F700" s="1"/>
    </row>
    <row r="701" spans="1:6" x14ac:dyDescent="0.25">
      <c r="A701" s="1" t="s">
        <v>1761</v>
      </c>
      <c r="B701" s="1" t="s">
        <v>1491</v>
      </c>
      <c r="C701" s="1" t="s">
        <v>282</v>
      </c>
      <c r="D701" s="1" t="s">
        <v>1762</v>
      </c>
      <c r="E701" s="1" t="s">
        <v>124</v>
      </c>
      <c r="F701" s="1"/>
    </row>
    <row r="702" spans="1:6" x14ac:dyDescent="0.25">
      <c r="A702" s="1" t="s">
        <v>1763</v>
      </c>
      <c r="B702" s="1" t="s">
        <v>1051</v>
      </c>
      <c r="C702" s="1" t="s">
        <v>916</v>
      </c>
      <c r="D702" s="1" t="s">
        <v>1365</v>
      </c>
      <c r="E702" s="1" t="s">
        <v>489</v>
      </c>
      <c r="F702" s="1"/>
    </row>
    <row r="703" spans="1:6" x14ac:dyDescent="0.25">
      <c r="A703" s="1" t="s">
        <v>1764</v>
      </c>
      <c r="B703" s="1" t="s">
        <v>1477</v>
      </c>
      <c r="C703" s="1" t="s">
        <v>96</v>
      </c>
      <c r="D703" s="1" t="s">
        <v>1765</v>
      </c>
      <c r="E703" s="1" t="s">
        <v>1403</v>
      </c>
      <c r="F703" s="1"/>
    </row>
    <row r="704" spans="1:6" x14ac:dyDescent="0.25">
      <c r="A704" s="1" t="s">
        <v>1766</v>
      </c>
      <c r="B704" s="1" t="s">
        <v>1094</v>
      </c>
      <c r="C704" s="1" t="s">
        <v>1585</v>
      </c>
      <c r="D704" s="1" t="s">
        <v>100</v>
      </c>
      <c r="E704" s="1" t="s">
        <v>1234</v>
      </c>
      <c r="F704" s="1"/>
    </row>
    <row r="705" spans="1:6" x14ac:dyDescent="0.25">
      <c r="A705" s="1" t="s">
        <v>1767</v>
      </c>
      <c r="B705" s="1" t="s">
        <v>1768</v>
      </c>
      <c r="C705" s="1" t="s">
        <v>1769</v>
      </c>
      <c r="D705" s="1" t="s">
        <v>1521</v>
      </c>
      <c r="E705" s="1" t="s">
        <v>1164</v>
      </c>
      <c r="F705" s="1"/>
    </row>
    <row r="706" spans="1:6" x14ac:dyDescent="0.25">
      <c r="A706" s="1" t="s">
        <v>1770</v>
      </c>
      <c r="B706" s="1" t="s">
        <v>1271</v>
      </c>
      <c r="C706" s="1" t="s">
        <v>621</v>
      </c>
      <c r="D706" s="1" t="s">
        <v>32</v>
      </c>
      <c r="E706" s="1" t="s">
        <v>730</v>
      </c>
      <c r="F706" s="1"/>
    </row>
    <row r="707" spans="1:6" x14ac:dyDescent="0.25">
      <c r="A707" s="1" t="s">
        <v>1771</v>
      </c>
      <c r="B707" s="1" t="s">
        <v>1051</v>
      </c>
      <c r="C707" s="1" t="s">
        <v>867</v>
      </c>
      <c r="D707" s="1" t="s">
        <v>1772</v>
      </c>
      <c r="E707" s="1" t="s">
        <v>115</v>
      </c>
      <c r="F707" s="1"/>
    </row>
    <row r="708" spans="1:6" x14ac:dyDescent="0.25">
      <c r="A708" s="1" t="s">
        <v>1773</v>
      </c>
      <c r="B708" s="1" t="s">
        <v>192</v>
      </c>
      <c r="C708" s="1" t="s">
        <v>193</v>
      </c>
      <c r="D708" s="1" t="s">
        <v>1235</v>
      </c>
      <c r="E708" s="1" t="s">
        <v>1098</v>
      </c>
      <c r="F708" s="1"/>
    </row>
    <row r="709" spans="1:6" x14ac:dyDescent="0.25">
      <c r="A709" s="1" t="s">
        <v>1774</v>
      </c>
      <c r="B709" s="1" t="s">
        <v>1775</v>
      </c>
      <c r="C709" s="1" t="s">
        <v>1104</v>
      </c>
      <c r="D709" s="1" t="s">
        <v>192</v>
      </c>
      <c r="E709" s="1" t="s">
        <v>1144</v>
      </c>
      <c r="F709" s="1"/>
    </row>
    <row r="710" spans="1:6" x14ac:dyDescent="0.25">
      <c r="A710" s="1" t="s">
        <v>1776</v>
      </c>
      <c r="B710" s="1" t="s">
        <v>1315</v>
      </c>
      <c r="C710" s="1" t="s">
        <v>164</v>
      </c>
      <c r="D710" s="1" t="s">
        <v>135</v>
      </c>
      <c r="E710" s="1" t="s">
        <v>853</v>
      </c>
      <c r="F710" s="1"/>
    </row>
    <row r="711" spans="1:6" x14ac:dyDescent="0.25">
      <c r="A711" s="1" t="s">
        <v>1777</v>
      </c>
      <c r="B711" s="1" t="s">
        <v>646</v>
      </c>
      <c r="C711" s="1" t="s">
        <v>1335</v>
      </c>
      <c r="D711" s="1" t="s">
        <v>571</v>
      </c>
      <c r="E711" s="1" t="s">
        <v>115</v>
      </c>
      <c r="F711" s="1"/>
    </row>
    <row r="712" spans="1:6" x14ac:dyDescent="0.25">
      <c r="A712" s="1" t="s">
        <v>1778</v>
      </c>
      <c r="B712" s="1" t="s">
        <v>750</v>
      </c>
      <c r="C712" s="1" t="s">
        <v>593</v>
      </c>
      <c r="D712" s="1" t="s">
        <v>379</v>
      </c>
      <c r="E712" s="1" t="s">
        <v>853</v>
      </c>
      <c r="F712" s="1"/>
    </row>
    <row r="713" spans="1:6" x14ac:dyDescent="0.25">
      <c r="A713" s="1" t="s">
        <v>1779</v>
      </c>
      <c r="B713" s="1" t="s">
        <v>1780</v>
      </c>
      <c r="C713" s="1" t="s">
        <v>1005</v>
      </c>
      <c r="D713" s="1" t="s">
        <v>759</v>
      </c>
      <c r="E713" s="1" t="s">
        <v>491</v>
      </c>
      <c r="F713" s="1"/>
    </row>
    <row r="714" spans="1:6" x14ac:dyDescent="0.25">
      <c r="A714" s="1" t="s">
        <v>1781</v>
      </c>
      <c r="B714" s="1" t="s">
        <v>1782</v>
      </c>
      <c r="C714" s="1" t="s">
        <v>1783</v>
      </c>
      <c r="D714" s="1" t="s">
        <v>1295</v>
      </c>
      <c r="E714" s="1" t="s">
        <v>1164</v>
      </c>
      <c r="F714" s="1"/>
    </row>
    <row r="715" spans="1:6" x14ac:dyDescent="0.25">
      <c r="A715" s="1" t="s">
        <v>1784</v>
      </c>
      <c r="B715" s="1" t="s">
        <v>421</v>
      </c>
      <c r="C715" s="1" t="s">
        <v>19</v>
      </c>
      <c r="D715" s="1" t="s">
        <v>980</v>
      </c>
      <c r="E715" s="1" t="s">
        <v>871</v>
      </c>
      <c r="F715" s="1"/>
    </row>
    <row r="716" spans="1:6" x14ac:dyDescent="0.25">
      <c r="A716" s="1" t="s">
        <v>1785</v>
      </c>
      <c r="B716" s="1" t="s">
        <v>1786</v>
      </c>
      <c r="C716" s="1" t="s">
        <v>33</v>
      </c>
      <c r="D716" s="1" t="s">
        <v>1692</v>
      </c>
      <c r="E716" s="1" t="s">
        <v>1164</v>
      </c>
      <c r="F716" s="1"/>
    </row>
    <row r="717" spans="1:6" x14ac:dyDescent="0.25">
      <c r="A717" s="1" t="s">
        <v>1787</v>
      </c>
      <c r="B717" s="1" t="s">
        <v>1164</v>
      </c>
      <c r="C717" s="1" t="s">
        <v>1216</v>
      </c>
      <c r="D717" s="1" t="s">
        <v>159</v>
      </c>
      <c r="E717" s="1" t="s">
        <v>650</v>
      </c>
      <c r="F717" s="1"/>
    </row>
    <row r="718" spans="1:6" x14ac:dyDescent="0.25">
      <c r="A718" s="1" t="s">
        <v>1788</v>
      </c>
      <c r="B718" s="1" t="s">
        <v>732</v>
      </c>
      <c r="C718" s="1" t="s">
        <v>188</v>
      </c>
      <c r="D718" s="1" t="s">
        <v>1030</v>
      </c>
      <c r="E718" s="1" t="s">
        <v>580</v>
      </c>
      <c r="F718" s="1"/>
    </row>
    <row r="719" spans="1:6" x14ac:dyDescent="0.25">
      <c r="A719" s="1" t="s">
        <v>1789</v>
      </c>
      <c r="B719" s="1" t="s">
        <v>461</v>
      </c>
      <c r="C719" s="1" t="s">
        <v>880</v>
      </c>
      <c r="D719" s="1" t="s">
        <v>845</v>
      </c>
      <c r="E719" s="1" t="s">
        <v>491</v>
      </c>
      <c r="F719" s="1"/>
    </row>
    <row r="720" spans="1:6" x14ac:dyDescent="0.25">
      <c r="A720" s="1" t="s">
        <v>1790</v>
      </c>
      <c r="B720" s="1" t="s">
        <v>1119</v>
      </c>
      <c r="C720" s="1" t="s">
        <v>1207</v>
      </c>
      <c r="D720" s="1" t="s">
        <v>1158</v>
      </c>
      <c r="E720" s="1" t="s">
        <v>164</v>
      </c>
      <c r="F720" s="1"/>
    </row>
    <row r="721" spans="1:6" x14ac:dyDescent="0.25">
      <c r="A721" s="1" t="s">
        <v>1791</v>
      </c>
      <c r="B721" s="1" t="s">
        <v>642</v>
      </c>
      <c r="C721" s="1" t="s">
        <v>1055</v>
      </c>
      <c r="D721" s="1" t="s">
        <v>1131</v>
      </c>
      <c r="E721" s="1" t="s">
        <v>543</v>
      </c>
      <c r="F721" s="1"/>
    </row>
    <row r="722" spans="1:6" x14ac:dyDescent="0.25">
      <c r="A722" s="1" t="s">
        <v>1792</v>
      </c>
      <c r="B722" s="1" t="s">
        <v>1328</v>
      </c>
      <c r="C722" s="1" t="s">
        <v>192</v>
      </c>
      <c r="D722" s="1" t="s">
        <v>843</v>
      </c>
      <c r="E722" s="1" t="s">
        <v>164</v>
      </c>
      <c r="F722" s="1"/>
    </row>
    <row r="723" spans="1:6" x14ac:dyDescent="0.25">
      <c r="A723" s="1" t="s">
        <v>1793</v>
      </c>
      <c r="B723" s="1" t="s">
        <v>1794</v>
      </c>
      <c r="C723" s="1" t="s">
        <v>1676</v>
      </c>
      <c r="D723" s="1" t="s">
        <v>1795</v>
      </c>
      <c r="E723" s="1" t="s">
        <v>164</v>
      </c>
      <c r="F723" s="1"/>
    </row>
    <row r="724" spans="1:6" x14ac:dyDescent="0.25">
      <c r="A724" s="1" t="s">
        <v>1796</v>
      </c>
      <c r="B724" s="1" t="s">
        <v>1797</v>
      </c>
      <c r="C724" s="1" t="s">
        <v>661</v>
      </c>
      <c r="D724" s="1" t="s">
        <v>585</v>
      </c>
      <c r="E724" s="1" t="s">
        <v>54</v>
      </c>
      <c r="F724" s="1"/>
    </row>
    <row r="725" spans="1:6" x14ac:dyDescent="0.25">
      <c r="A725" s="1" t="s">
        <v>1798</v>
      </c>
      <c r="B725" s="1" t="s">
        <v>1799</v>
      </c>
      <c r="C725" s="1" t="s">
        <v>1800</v>
      </c>
      <c r="D725" s="1" t="s">
        <v>653</v>
      </c>
      <c r="E725" s="1" t="s">
        <v>1365</v>
      </c>
      <c r="F725" s="1"/>
    </row>
    <row r="726" spans="1:6" x14ac:dyDescent="0.25">
      <c r="A726" s="1" t="s">
        <v>1801</v>
      </c>
      <c r="B726" s="1" t="s">
        <v>140</v>
      </c>
      <c r="C726" s="1" t="s">
        <v>389</v>
      </c>
      <c r="D726" s="1" t="s">
        <v>158</v>
      </c>
      <c r="E726" s="1" t="s">
        <v>54</v>
      </c>
      <c r="F726" s="1"/>
    </row>
    <row r="727" spans="1:6" x14ac:dyDescent="0.25">
      <c r="A727" s="1" t="s">
        <v>1802</v>
      </c>
      <c r="B727" s="1" t="s">
        <v>1209</v>
      </c>
      <c r="C727" s="1" t="s">
        <v>1803</v>
      </c>
      <c r="D727" s="1" t="s">
        <v>1043</v>
      </c>
      <c r="E727" s="1" t="s">
        <v>814</v>
      </c>
      <c r="F727" s="1"/>
    </row>
    <row r="728" spans="1:6" x14ac:dyDescent="0.25">
      <c r="A728" s="1" t="s">
        <v>1804</v>
      </c>
      <c r="B728" s="1" t="s">
        <v>110</v>
      </c>
      <c r="C728" s="1" t="s">
        <v>23</v>
      </c>
      <c r="D728" s="1" t="s">
        <v>21</v>
      </c>
      <c r="E728" s="1" t="s">
        <v>543</v>
      </c>
      <c r="F728" s="1"/>
    </row>
    <row r="729" spans="1:6" x14ac:dyDescent="0.25">
      <c r="A729" s="1" t="s">
        <v>1805</v>
      </c>
      <c r="B729" s="1" t="s">
        <v>1806</v>
      </c>
      <c r="C729" s="1" t="s">
        <v>1807</v>
      </c>
      <c r="D729" s="1" t="s">
        <v>1432</v>
      </c>
      <c r="E729" s="1" t="s">
        <v>824</v>
      </c>
      <c r="F729" s="1"/>
    </row>
    <row r="730" spans="1:6" x14ac:dyDescent="0.25">
      <c r="A730" s="1" t="s">
        <v>1808</v>
      </c>
      <c r="B730" s="1" t="s">
        <v>1162</v>
      </c>
      <c r="C730" s="1" t="s">
        <v>1616</v>
      </c>
      <c r="D730" s="1" t="s">
        <v>764</v>
      </c>
      <c r="E730" s="1" t="s">
        <v>1145</v>
      </c>
      <c r="F730" s="1"/>
    </row>
    <row r="731" spans="1:6" x14ac:dyDescent="0.25">
      <c r="A731" s="1" t="s">
        <v>1809</v>
      </c>
      <c r="B731" s="1" t="s">
        <v>762</v>
      </c>
      <c r="C731" s="1" t="s">
        <v>1365</v>
      </c>
      <c r="D731" s="1" t="s">
        <v>1167</v>
      </c>
      <c r="E731" s="1" t="s">
        <v>1172</v>
      </c>
      <c r="F731" s="1"/>
    </row>
    <row r="732" spans="1:6" x14ac:dyDescent="0.25">
      <c r="A732" s="1" t="s">
        <v>1810</v>
      </c>
      <c r="B732" s="1" t="s">
        <v>264</v>
      </c>
      <c r="C732" s="1" t="s">
        <v>446</v>
      </c>
      <c r="D732" s="1" t="s">
        <v>845</v>
      </c>
      <c r="E732" s="1" t="s">
        <v>159</v>
      </c>
      <c r="F732" s="1"/>
    </row>
    <row r="733" spans="1:6" x14ac:dyDescent="0.25">
      <c r="A733" s="1" t="s">
        <v>1811</v>
      </c>
      <c r="B733" s="1" t="s">
        <v>304</v>
      </c>
      <c r="C733" s="1" t="s">
        <v>117</v>
      </c>
      <c r="D733" s="1" t="s">
        <v>24</v>
      </c>
      <c r="E733" s="1" t="s">
        <v>135</v>
      </c>
      <c r="F733" s="1"/>
    </row>
    <row r="734" spans="1:6" x14ac:dyDescent="0.25">
      <c r="A734" s="1" t="s">
        <v>1812</v>
      </c>
      <c r="B734" s="1" t="s">
        <v>957</v>
      </c>
      <c r="C734" s="1" t="s">
        <v>1813</v>
      </c>
      <c r="D734" s="1" t="s">
        <v>783</v>
      </c>
      <c r="E734" s="1" t="s">
        <v>1063</v>
      </c>
      <c r="F734" s="1"/>
    </row>
    <row r="735" spans="1:6" x14ac:dyDescent="0.25">
      <c r="A735" s="1" t="s">
        <v>1814</v>
      </c>
      <c r="B735" s="1" t="s">
        <v>1522</v>
      </c>
      <c r="C735" s="1" t="s">
        <v>70</v>
      </c>
      <c r="D735" s="1" t="s">
        <v>868</v>
      </c>
      <c r="E735" s="1" t="s">
        <v>54</v>
      </c>
      <c r="F735" s="1"/>
    </row>
    <row r="736" spans="1:6" x14ac:dyDescent="0.25">
      <c r="A736" s="1" t="s">
        <v>1815</v>
      </c>
      <c r="B736" s="1" t="s">
        <v>1816</v>
      </c>
      <c r="C736" s="1" t="s">
        <v>982</v>
      </c>
      <c r="D736" s="1" t="s">
        <v>1817</v>
      </c>
      <c r="E736" s="1" t="s">
        <v>1172</v>
      </c>
      <c r="F736" s="1"/>
    </row>
    <row r="737" spans="1:6" x14ac:dyDescent="0.25">
      <c r="A737" s="1" t="s">
        <v>1818</v>
      </c>
      <c r="B737" s="1" t="s">
        <v>1287</v>
      </c>
      <c r="C737" s="1" t="s">
        <v>271</v>
      </c>
      <c r="D737" s="1" t="s">
        <v>125</v>
      </c>
      <c r="E737" s="1" t="s">
        <v>1365</v>
      </c>
      <c r="F737" s="1"/>
    </row>
    <row r="738" spans="1:6" x14ac:dyDescent="0.25">
      <c r="A738" s="1" t="s">
        <v>1819</v>
      </c>
      <c r="B738" s="1" t="s">
        <v>1820</v>
      </c>
      <c r="C738" s="1" t="s">
        <v>1821</v>
      </c>
      <c r="D738" s="1" t="s">
        <v>1368</v>
      </c>
      <c r="E738" s="1" t="s">
        <v>491</v>
      </c>
      <c r="F738" s="1"/>
    </row>
    <row r="739" spans="1:6" x14ac:dyDescent="0.25">
      <c r="A739" s="1" t="s">
        <v>1822</v>
      </c>
      <c r="B739" s="1" t="s">
        <v>1823</v>
      </c>
      <c r="C739" s="1" t="s">
        <v>83</v>
      </c>
      <c r="D739" s="1" t="s">
        <v>586</v>
      </c>
      <c r="E739" s="1" t="s">
        <v>176</v>
      </c>
      <c r="F739" s="1"/>
    </row>
    <row r="740" spans="1:6" x14ac:dyDescent="0.25">
      <c r="A740" s="1" t="s">
        <v>1824</v>
      </c>
      <c r="B740" s="1" t="s">
        <v>1825</v>
      </c>
      <c r="C740" s="1" t="s">
        <v>23</v>
      </c>
      <c r="D740" s="1" t="s">
        <v>1826</v>
      </c>
      <c r="E740" s="1" t="s">
        <v>814</v>
      </c>
      <c r="F740" s="1"/>
    </row>
    <row r="741" spans="1:6" x14ac:dyDescent="0.25">
      <c r="A741" s="1" t="s">
        <v>1827</v>
      </c>
      <c r="B741" s="1" t="s">
        <v>816</v>
      </c>
      <c r="C741" s="1" t="s">
        <v>1030</v>
      </c>
      <c r="D741" s="1" t="s">
        <v>1828</v>
      </c>
      <c r="E741" s="1" t="s">
        <v>102</v>
      </c>
      <c r="F741" s="1"/>
    </row>
    <row r="742" spans="1:6" x14ac:dyDescent="0.25">
      <c r="A742" s="1" t="s">
        <v>1829</v>
      </c>
      <c r="B742" s="1" t="s">
        <v>736</v>
      </c>
      <c r="C742" s="1" t="s">
        <v>767</v>
      </c>
      <c r="D742" s="1" t="s">
        <v>892</v>
      </c>
      <c r="E742" s="1" t="s">
        <v>54</v>
      </c>
      <c r="F742" s="1"/>
    </row>
    <row r="743" spans="1:6" x14ac:dyDescent="0.25">
      <c r="A743" s="1" t="s">
        <v>1830</v>
      </c>
      <c r="B743" s="1" t="s">
        <v>1831</v>
      </c>
      <c r="C743" s="1" t="s">
        <v>735</v>
      </c>
      <c r="D743" s="1" t="s">
        <v>1403</v>
      </c>
      <c r="E743" s="1" t="s">
        <v>159</v>
      </c>
      <c r="F743" s="1"/>
    </row>
    <row r="744" spans="1:6" x14ac:dyDescent="0.25">
      <c r="A744" s="1" t="s">
        <v>1832</v>
      </c>
      <c r="B744" s="1" t="s">
        <v>650</v>
      </c>
      <c r="C744" s="1" t="s">
        <v>489</v>
      </c>
      <c r="D744" s="1" t="s">
        <v>592</v>
      </c>
      <c r="E744" s="1" t="s">
        <v>54</v>
      </c>
      <c r="F744" s="1"/>
    </row>
    <row r="745" spans="1:6" x14ac:dyDescent="0.25">
      <c r="A745" s="1" t="s">
        <v>1833</v>
      </c>
      <c r="B745" s="1" t="s">
        <v>400</v>
      </c>
      <c r="C745" s="1" t="s">
        <v>1670</v>
      </c>
      <c r="D745" s="1" t="s">
        <v>1834</v>
      </c>
      <c r="E745" s="1" t="s">
        <v>889</v>
      </c>
      <c r="F745" s="1"/>
    </row>
    <row r="746" spans="1:6" x14ac:dyDescent="0.25">
      <c r="A746" s="1" t="s">
        <v>1835</v>
      </c>
      <c r="B746" s="1" t="s">
        <v>1836</v>
      </c>
      <c r="C746" s="1" t="s">
        <v>1837</v>
      </c>
      <c r="D746" s="1" t="s">
        <v>142</v>
      </c>
      <c r="E746" s="1" t="s">
        <v>543</v>
      </c>
      <c r="F746" s="1"/>
    </row>
    <row r="747" spans="1:6" x14ac:dyDescent="0.25">
      <c r="A747" s="1" t="s">
        <v>1838</v>
      </c>
      <c r="B747" s="1" t="s">
        <v>1416</v>
      </c>
      <c r="C747" s="1" t="s">
        <v>1056</v>
      </c>
      <c r="D747" s="1" t="s">
        <v>128</v>
      </c>
      <c r="E747" s="1" t="s">
        <v>889</v>
      </c>
      <c r="F747" s="1"/>
    </row>
    <row r="748" spans="1:6" x14ac:dyDescent="0.25">
      <c r="A748" s="1" t="s">
        <v>1839</v>
      </c>
      <c r="B748" s="1" t="s">
        <v>1840</v>
      </c>
      <c r="C748" s="1" t="s">
        <v>46</v>
      </c>
      <c r="D748" s="1" t="s">
        <v>1037</v>
      </c>
      <c r="E748" s="1" t="s">
        <v>62</v>
      </c>
      <c r="F748" s="1"/>
    </row>
    <row r="749" spans="1:6" x14ac:dyDescent="0.25">
      <c r="A749" s="1" t="s">
        <v>1841</v>
      </c>
      <c r="B749" s="1" t="s">
        <v>1240</v>
      </c>
      <c r="C749" s="1" t="s">
        <v>1119</v>
      </c>
      <c r="D749" s="1" t="s">
        <v>92</v>
      </c>
      <c r="E749" s="1" t="s">
        <v>115</v>
      </c>
      <c r="F749" s="1"/>
    </row>
    <row r="750" spans="1:6" x14ac:dyDescent="0.25">
      <c r="A750" s="1" t="s">
        <v>1842</v>
      </c>
      <c r="B750" s="1" t="s">
        <v>1022</v>
      </c>
      <c r="C750" s="1" t="s">
        <v>928</v>
      </c>
      <c r="D750" s="1" t="s">
        <v>630</v>
      </c>
      <c r="E750" s="1" t="s">
        <v>871</v>
      </c>
      <c r="F750" s="1"/>
    </row>
    <row r="751" spans="1:6" x14ac:dyDescent="0.25">
      <c r="A751" s="1" t="s">
        <v>1843</v>
      </c>
      <c r="B751" s="1" t="s">
        <v>754</v>
      </c>
      <c r="C751" s="1" t="s">
        <v>183</v>
      </c>
      <c r="D751" s="1" t="s">
        <v>979</v>
      </c>
      <c r="E751" s="1" t="s">
        <v>1001</v>
      </c>
      <c r="F751" s="1"/>
    </row>
    <row r="752" spans="1:6" x14ac:dyDescent="0.25">
      <c r="A752" s="1" t="s">
        <v>1844</v>
      </c>
      <c r="B752" s="1" t="s">
        <v>1106</v>
      </c>
      <c r="C752" s="1" t="s">
        <v>1845</v>
      </c>
      <c r="D752" s="1" t="s">
        <v>446</v>
      </c>
      <c r="E752" s="1" t="s">
        <v>339</v>
      </c>
      <c r="F752" s="1"/>
    </row>
    <row r="753" spans="1:6" x14ac:dyDescent="0.25">
      <c r="A753" s="1" t="s">
        <v>1846</v>
      </c>
      <c r="B753" s="1" t="s">
        <v>1847</v>
      </c>
      <c r="C753" s="1" t="s">
        <v>403</v>
      </c>
      <c r="D753" s="1" t="s">
        <v>491</v>
      </c>
      <c r="E753" s="1" t="s">
        <v>853</v>
      </c>
      <c r="F753" s="1"/>
    </row>
    <row r="754" spans="1:6" x14ac:dyDescent="0.25">
      <c r="A754" s="1" t="s">
        <v>1848</v>
      </c>
      <c r="B754" s="1" t="s">
        <v>528</v>
      </c>
      <c r="C754" s="1" t="s">
        <v>883</v>
      </c>
      <c r="D754" s="1" t="s">
        <v>645</v>
      </c>
      <c r="E754" s="1" t="s">
        <v>871</v>
      </c>
      <c r="F754" s="1"/>
    </row>
    <row r="755" spans="1:6" x14ac:dyDescent="0.25">
      <c r="A755" s="1" t="s">
        <v>1849</v>
      </c>
      <c r="B755" s="1" t="s">
        <v>790</v>
      </c>
      <c r="C755" s="1" t="s">
        <v>803</v>
      </c>
      <c r="D755" s="1" t="s">
        <v>730</v>
      </c>
      <c r="E755" s="1" t="s">
        <v>803</v>
      </c>
      <c r="F755" s="1"/>
    </row>
    <row r="756" spans="1:6" x14ac:dyDescent="0.25">
      <c r="A756" s="1" t="s">
        <v>1850</v>
      </c>
      <c r="B756" s="1" t="s">
        <v>1851</v>
      </c>
      <c r="C756" s="1" t="s">
        <v>90</v>
      </c>
      <c r="D756" s="1" t="s">
        <v>158</v>
      </c>
      <c r="E756" s="1" t="s">
        <v>803</v>
      </c>
      <c r="F756" s="1"/>
    </row>
    <row r="757" spans="1:6" x14ac:dyDescent="0.25">
      <c r="A757" s="1" t="s">
        <v>1852</v>
      </c>
      <c r="B757" s="1" t="s">
        <v>506</v>
      </c>
      <c r="C757" s="1" t="s">
        <v>38</v>
      </c>
      <c r="D757" s="1" t="s">
        <v>1853</v>
      </c>
      <c r="E757" s="1" t="s">
        <v>621</v>
      </c>
      <c r="F757" s="1"/>
    </row>
    <row r="758" spans="1:6" x14ac:dyDescent="0.25">
      <c r="A758" s="1" t="s">
        <v>1854</v>
      </c>
      <c r="B758" s="1" t="s">
        <v>1055</v>
      </c>
      <c r="C758" s="1" t="s">
        <v>750</v>
      </c>
      <c r="D758" s="1" t="s">
        <v>799</v>
      </c>
      <c r="E758" s="1" t="s">
        <v>1184</v>
      </c>
      <c r="F758" s="1"/>
    </row>
    <row r="759" spans="1:6" x14ac:dyDescent="0.25">
      <c r="A759" s="1" t="s">
        <v>1855</v>
      </c>
      <c r="B759" s="1" t="s">
        <v>1856</v>
      </c>
      <c r="C759" s="1" t="s">
        <v>1719</v>
      </c>
      <c r="D759" s="1" t="s">
        <v>163</v>
      </c>
      <c r="E759" s="1" t="s">
        <v>28</v>
      </c>
      <c r="F759" s="1"/>
    </row>
    <row r="760" spans="1:6" x14ac:dyDescent="0.25">
      <c r="A760" s="1" t="s">
        <v>1857</v>
      </c>
      <c r="B760" s="1" t="s">
        <v>627</v>
      </c>
      <c r="C760" s="1" t="s">
        <v>650</v>
      </c>
      <c r="D760" s="1" t="s">
        <v>491</v>
      </c>
      <c r="E760" s="1" t="s">
        <v>1738</v>
      </c>
      <c r="F760" s="1"/>
    </row>
    <row r="761" spans="1:6" x14ac:dyDescent="0.25">
      <c r="A761" s="1" t="s">
        <v>1858</v>
      </c>
      <c r="B761" s="1" t="s">
        <v>1021</v>
      </c>
      <c r="C761" s="1" t="s">
        <v>29</v>
      </c>
      <c r="D761" s="1" t="s">
        <v>631</v>
      </c>
      <c r="E761" s="1" t="s">
        <v>1164</v>
      </c>
      <c r="F761" s="1"/>
    </row>
    <row r="762" spans="1:6" x14ac:dyDescent="0.25">
      <c r="A762" s="1" t="s">
        <v>1859</v>
      </c>
      <c r="B762" s="1" t="s">
        <v>1860</v>
      </c>
      <c r="C762" s="1" t="s">
        <v>1861</v>
      </c>
      <c r="D762" s="1" t="s">
        <v>913</v>
      </c>
      <c r="E762" s="1" t="s">
        <v>868</v>
      </c>
      <c r="F762" s="1"/>
    </row>
    <row r="763" spans="1:6" x14ac:dyDescent="0.25">
      <c r="A763" s="1" t="s">
        <v>1862</v>
      </c>
      <c r="B763" s="1" t="s">
        <v>1328</v>
      </c>
      <c r="C763" s="1" t="s">
        <v>142</v>
      </c>
      <c r="D763" s="1" t="s">
        <v>1863</v>
      </c>
      <c r="E763" s="1" t="s">
        <v>475</v>
      </c>
      <c r="F763" s="1"/>
    </row>
    <row r="764" spans="1:6" x14ac:dyDescent="0.25">
      <c r="A764" s="1" t="s">
        <v>1864</v>
      </c>
      <c r="B764" s="1" t="s">
        <v>1187</v>
      </c>
      <c r="C764" s="1" t="s">
        <v>1690</v>
      </c>
      <c r="D764" s="1" t="s">
        <v>300</v>
      </c>
      <c r="E764" s="1" t="s">
        <v>871</v>
      </c>
      <c r="F764" s="1"/>
    </row>
    <row r="765" spans="1:6" x14ac:dyDescent="0.25">
      <c r="A765" s="1" t="s">
        <v>1865</v>
      </c>
      <c r="B765" s="1" t="s">
        <v>1866</v>
      </c>
      <c r="C765" s="1" t="s">
        <v>142</v>
      </c>
      <c r="D765" s="1" t="s">
        <v>875</v>
      </c>
      <c r="E765" s="1" t="s">
        <v>1001</v>
      </c>
      <c r="F765" s="1"/>
    </row>
    <row r="766" spans="1:6" x14ac:dyDescent="0.25">
      <c r="A766" s="1" t="s">
        <v>1867</v>
      </c>
      <c r="B766" s="1" t="s">
        <v>1025</v>
      </c>
      <c r="C766" s="1" t="s">
        <v>474</v>
      </c>
      <c r="D766" s="1" t="s">
        <v>1234</v>
      </c>
      <c r="E766" s="1" t="s">
        <v>1001</v>
      </c>
      <c r="F766" s="1"/>
    </row>
    <row r="767" spans="1:6" x14ac:dyDescent="0.25">
      <c r="A767" s="1" t="s">
        <v>1868</v>
      </c>
      <c r="B767" s="1" t="s">
        <v>381</v>
      </c>
      <c r="C767" s="1" t="s">
        <v>820</v>
      </c>
      <c r="D767" s="1" t="s">
        <v>1869</v>
      </c>
      <c r="E767" s="1" t="s">
        <v>1234</v>
      </c>
      <c r="F767" s="1"/>
    </row>
    <row r="768" spans="1:6" x14ac:dyDescent="0.25">
      <c r="A768" s="1" t="s">
        <v>1870</v>
      </c>
      <c r="B768" s="1" t="s">
        <v>1676</v>
      </c>
      <c r="C768" s="1" t="s">
        <v>1028</v>
      </c>
      <c r="D768" s="1" t="s">
        <v>1287</v>
      </c>
      <c r="E768" s="1" t="s">
        <v>475</v>
      </c>
      <c r="F768" s="1"/>
    </row>
    <row r="769" spans="1:6" x14ac:dyDescent="0.25">
      <c r="A769" s="1" t="s">
        <v>1871</v>
      </c>
      <c r="B769" s="1" t="s">
        <v>359</v>
      </c>
      <c r="C769" s="1" t="s">
        <v>998</v>
      </c>
      <c r="D769" s="1" t="s">
        <v>515</v>
      </c>
      <c r="E769" s="1" t="s">
        <v>868</v>
      </c>
      <c r="F769" s="1"/>
    </row>
    <row r="770" spans="1:6" x14ac:dyDescent="0.25">
      <c r="A770" s="1" t="s">
        <v>1872</v>
      </c>
      <c r="B770" s="1" t="s">
        <v>1863</v>
      </c>
      <c r="C770" s="1" t="s">
        <v>1367</v>
      </c>
      <c r="D770" s="1" t="s">
        <v>1210</v>
      </c>
      <c r="E770" s="1" t="s">
        <v>339</v>
      </c>
      <c r="F770" s="1"/>
    </row>
    <row r="771" spans="1:6" x14ac:dyDescent="0.25">
      <c r="A771" s="1" t="s">
        <v>1873</v>
      </c>
      <c r="B771" s="1" t="s">
        <v>428</v>
      </c>
      <c r="C771" s="1" t="s">
        <v>1874</v>
      </c>
      <c r="D771" s="1" t="s">
        <v>37</v>
      </c>
      <c r="E771" s="1" t="s">
        <v>868</v>
      </c>
      <c r="F771" s="1"/>
    </row>
    <row r="772" spans="1:6" x14ac:dyDescent="0.25">
      <c r="A772" s="1" t="s">
        <v>1875</v>
      </c>
      <c r="B772" s="1" t="s">
        <v>1876</v>
      </c>
      <c r="C772" s="1" t="s">
        <v>1743</v>
      </c>
      <c r="D772" s="1" t="s">
        <v>762</v>
      </c>
      <c r="E772" s="1" t="s">
        <v>1144</v>
      </c>
      <c r="F772" s="1"/>
    </row>
    <row r="773" spans="1:6" x14ac:dyDescent="0.25">
      <c r="A773" s="1" t="s">
        <v>1877</v>
      </c>
      <c r="B773" s="1" t="s">
        <v>1878</v>
      </c>
      <c r="C773" s="1" t="s">
        <v>1703</v>
      </c>
      <c r="D773" s="1" t="s">
        <v>1234</v>
      </c>
      <c r="E773" s="1" t="s">
        <v>491</v>
      </c>
      <c r="F773" s="1"/>
    </row>
    <row r="774" spans="1:6" x14ac:dyDescent="0.25">
      <c r="A774" s="1" t="s">
        <v>1879</v>
      </c>
      <c r="B774" s="1" t="s">
        <v>690</v>
      </c>
      <c r="C774" s="1" t="s">
        <v>1880</v>
      </c>
      <c r="D774" s="1" t="s">
        <v>277</v>
      </c>
      <c r="E774" s="1" t="s">
        <v>868</v>
      </c>
      <c r="F774" s="1"/>
    </row>
    <row r="775" spans="1:6" x14ac:dyDescent="0.25">
      <c r="A775" s="1" t="s">
        <v>1881</v>
      </c>
      <c r="B775" s="1" t="s">
        <v>1882</v>
      </c>
      <c r="C775" s="1" t="s">
        <v>1145</v>
      </c>
      <c r="D775" s="1" t="s">
        <v>1883</v>
      </c>
      <c r="E775" s="1" t="s">
        <v>1001</v>
      </c>
      <c r="F775" s="1"/>
    </row>
    <row r="776" spans="1:6" x14ac:dyDescent="0.25">
      <c r="A776" s="1" t="s">
        <v>1884</v>
      </c>
      <c r="B776" s="1" t="s">
        <v>775</v>
      </c>
      <c r="C776" s="1" t="s">
        <v>55</v>
      </c>
      <c r="D776" s="1" t="s">
        <v>94</v>
      </c>
      <c r="E776" s="1" t="s">
        <v>491</v>
      </c>
      <c r="F776" s="1"/>
    </row>
    <row r="777" spans="1:6" x14ac:dyDescent="0.25">
      <c r="A777" s="1" t="s">
        <v>1885</v>
      </c>
      <c r="B777" s="1" t="s">
        <v>1230</v>
      </c>
      <c r="C777" s="1" t="s">
        <v>1711</v>
      </c>
      <c r="D777" s="1" t="s">
        <v>809</v>
      </c>
      <c r="E777" s="1" t="s">
        <v>164</v>
      </c>
      <c r="F777" s="1"/>
    </row>
    <row r="778" spans="1:6" x14ac:dyDescent="0.25">
      <c r="A778" s="1" t="s">
        <v>1886</v>
      </c>
      <c r="B778" s="1" t="s">
        <v>1887</v>
      </c>
      <c r="C778" s="1" t="s">
        <v>1888</v>
      </c>
      <c r="D778" s="1" t="s">
        <v>1205</v>
      </c>
      <c r="E778" s="1" t="s">
        <v>1063</v>
      </c>
      <c r="F778" s="1"/>
    </row>
    <row r="779" spans="1:6" x14ac:dyDescent="0.25">
      <c r="A779" s="1" t="s">
        <v>1889</v>
      </c>
      <c r="B779" s="1" t="s">
        <v>442</v>
      </c>
      <c r="C779" s="1" t="s">
        <v>290</v>
      </c>
      <c r="D779" s="1" t="s">
        <v>1198</v>
      </c>
      <c r="E779" s="1" t="s">
        <v>159</v>
      </c>
      <c r="F779" s="1"/>
    </row>
    <row r="780" spans="1:6" x14ac:dyDescent="0.25">
      <c r="A780" s="1" t="s">
        <v>1890</v>
      </c>
      <c r="B780" s="1" t="s">
        <v>213</v>
      </c>
      <c r="C780" s="1" t="s">
        <v>1063</v>
      </c>
      <c r="D780" s="1" t="s">
        <v>820</v>
      </c>
      <c r="E780" s="1" t="s">
        <v>580</v>
      </c>
      <c r="F780" s="1"/>
    </row>
    <row r="781" spans="1:6" x14ac:dyDescent="0.25">
      <c r="A781" s="1" t="s">
        <v>1891</v>
      </c>
      <c r="B781" s="1" t="s">
        <v>904</v>
      </c>
      <c r="C781" s="1" t="s">
        <v>370</v>
      </c>
      <c r="D781" s="1" t="s">
        <v>1604</v>
      </c>
      <c r="E781" s="1" t="s">
        <v>1172</v>
      </c>
      <c r="F781" s="1"/>
    </row>
    <row r="782" spans="1:6" x14ac:dyDescent="0.25">
      <c r="A782" s="1" t="s">
        <v>1892</v>
      </c>
      <c r="B782" s="1" t="s">
        <v>1893</v>
      </c>
      <c r="C782" s="1" t="s">
        <v>23</v>
      </c>
      <c r="D782" s="1" t="s">
        <v>1022</v>
      </c>
      <c r="E782" s="1" t="s">
        <v>824</v>
      </c>
      <c r="F782" s="1"/>
    </row>
    <row r="783" spans="1:6" x14ac:dyDescent="0.25">
      <c r="A783" s="1" t="s">
        <v>1894</v>
      </c>
      <c r="B783" s="1" t="s">
        <v>1368</v>
      </c>
      <c r="C783" s="1" t="s">
        <v>1413</v>
      </c>
      <c r="D783" s="1" t="s">
        <v>116</v>
      </c>
      <c r="E783" s="1" t="s">
        <v>543</v>
      </c>
      <c r="F783" s="1"/>
    </row>
    <row r="784" spans="1:6" x14ac:dyDescent="0.25">
      <c r="A784" s="1" t="s">
        <v>1895</v>
      </c>
      <c r="B784" s="1" t="s">
        <v>379</v>
      </c>
      <c r="C784" s="1" t="s">
        <v>151</v>
      </c>
      <c r="D784" s="1" t="s">
        <v>1572</v>
      </c>
      <c r="E784" s="1" t="s">
        <v>54</v>
      </c>
      <c r="F784" s="1"/>
    </row>
    <row r="785" spans="1:6" x14ac:dyDescent="0.25">
      <c r="A785" s="1" t="s">
        <v>1896</v>
      </c>
      <c r="B785" s="1" t="s">
        <v>1005</v>
      </c>
      <c r="C785" s="1" t="s">
        <v>762</v>
      </c>
      <c r="D785" s="1" t="s">
        <v>867</v>
      </c>
      <c r="E785" s="1" t="s">
        <v>54</v>
      </c>
      <c r="F785" s="1"/>
    </row>
    <row r="786" spans="1:6" x14ac:dyDescent="0.25">
      <c r="A786" s="1" t="s">
        <v>1897</v>
      </c>
      <c r="B786" s="1" t="s">
        <v>759</v>
      </c>
      <c r="C786" s="1" t="s">
        <v>55</v>
      </c>
      <c r="D786" s="1" t="s">
        <v>969</v>
      </c>
      <c r="E786" s="1" t="s">
        <v>824</v>
      </c>
      <c r="F786" s="1"/>
    </row>
    <row r="787" spans="1:6" x14ac:dyDescent="0.25">
      <c r="A787" s="1" t="s">
        <v>1898</v>
      </c>
      <c r="B787" s="1" t="s">
        <v>1899</v>
      </c>
      <c r="C787" s="1" t="s">
        <v>117</v>
      </c>
      <c r="D787" s="1" t="s">
        <v>1045</v>
      </c>
      <c r="E787" s="1" t="s">
        <v>814</v>
      </c>
      <c r="F787" s="1"/>
    </row>
    <row r="788" spans="1:6" x14ac:dyDescent="0.25">
      <c r="A788" s="1" t="s">
        <v>1900</v>
      </c>
      <c r="B788" s="1" t="s">
        <v>1901</v>
      </c>
      <c r="C788" s="1" t="s">
        <v>1902</v>
      </c>
      <c r="D788" s="1" t="s">
        <v>661</v>
      </c>
      <c r="E788" s="1" t="s">
        <v>135</v>
      </c>
      <c r="F788" s="1"/>
    </row>
    <row r="789" spans="1:6" x14ac:dyDescent="0.25">
      <c r="A789" s="1" t="s">
        <v>1903</v>
      </c>
      <c r="B789" s="1" t="s">
        <v>880</v>
      </c>
      <c r="C789" s="1" t="s">
        <v>1904</v>
      </c>
      <c r="D789" s="1" t="s">
        <v>1232</v>
      </c>
      <c r="E789" s="1" t="s">
        <v>143</v>
      </c>
      <c r="F789" s="1"/>
    </row>
    <row r="790" spans="1:6" x14ac:dyDescent="0.25">
      <c r="A790" s="1" t="s">
        <v>1905</v>
      </c>
      <c r="B790" s="1" t="s">
        <v>509</v>
      </c>
      <c r="C790" s="1" t="s">
        <v>1223</v>
      </c>
      <c r="D790" s="1" t="s">
        <v>1906</v>
      </c>
      <c r="E790" s="1" t="s">
        <v>39</v>
      </c>
      <c r="F790" s="1"/>
    </row>
    <row r="791" spans="1:6" x14ac:dyDescent="0.25">
      <c r="A791" s="1" t="s">
        <v>1907</v>
      </c>
      <c r="B791" s="1" t="s">
        <v>1756</v>
      </c>
      <c r="C791" s="1" t="s">
        <v>1361</v>
      </c>
      <c r="D791" s="1" t="s">
        <v>1347</v>
      </c>
      <c r="E791" s="1" t="s">
        <v>143</v>
      </c>
      <c r="F791" s="1"/>
    </row>
    <row r="792" spans="1:6" x14ac:dyDescent="0.25">
      <c r="A792" s="1" t="s">
        <v>1908</v>
      </c>
      <c r="B792" s="1" t="s">
        <v>427</v>
      </c>
      <c r="C792" s="1" t="s">
        <v>479</v>
      </c>
      <c r="D792" s="1" t="s">
        <v>507</v>
      </c>
      <c r="E792" s="1" t="s">
        <v>29</v>
      </c>
      <c r="F792" s="1"/>
    </row>
    <row r="793" spans="1:6" x14ac:dyDescent="0.25">
      <c r="A793" s="1" t="s">
        <v>1909</v>
      </c>
      <c r="B793" s="1" t="s">
        <v>52</v>
      </c>
      <c r="C793" s="1" t="s">
        <v>130</v>
      </c>
      <c r="D793" s="1" t="s">
        <v>175</v>
      </c>
      <c r="E793" s="1" t="s">
        <v>39</v>
      </c>
      <c r="F793" s="1"/>
    </row>
    <row r="794" spans="1:6" x14ac:dyDescent="0.25">
      <c r="A794" s="1" t="s">
        <v>1910</v>
      </c>
      <c r="B794" s="1" t="s">
        <v>61</v>
      </c>
      <c r="C794" s="1" t="s">
        <v>1911</v>
      </c>
      <c r="D794" s="1" t="s">
        <v>768</v>
      </c>
      <c r="E794" s="1" t="s">
        <v>29</v>
      </c>
      <c r="F794" s="1"/>
    </row>
    <row r="795" spans="1:6" x14ac:dyDescent="0.25">
      <c r="A795" s="1" t="s">
        <v>1912</v>
      </c>
      <c r="B795" s="1" t="s">
        <v>1111</v>
      </c>
      <c r="C795" s="1" t="s">
        <v>969</v>
      </c>
      <c r="D795" s="1" t="s">
        <v>1585</v>
      </c>
      <c r="E795" s="1" t="s">
        <v>34</v>
      </c>
      <c r="F795" s="1"/>
    </row>
    <row r="796" spans="1:6" x14ac:dyDescent="0.25">
      <c r="A796" s="1" t="s">
        <v>1913</v>
      </c>
      <c r="B796" s="1" t="s">
        <v>1284</v>
      </c>
      <c r="C796" s="1" t="s">
        <v>634</v>
      </c>
      <c r="D796" s="1" t="s">
        <v>683</v>
      </c>
      <c r="E796" s="1" t="s">
        <v>48</v>
      </c>
      <c r="F796" s="1"/>
    </row>
    <row r="797" spans="1:6" x14ac:dyDescent="0.25">
      <c r="A797" s="1" t="s">
        <v>1914</v>
      </c>
      <c r="B797" s="1" t="s">
        <v>175</v>
      </c>
      <c r="C797" s="1" t="s">
        <v>271</v>
      </c>
      <c r="D797" s="1" t="s">
        <v>100</v>
      </c>
      <c r="E797" s="1" t="s">
        <v>48</v>
      </c>
      <c r="F797" s="1"/>
    </row>
    <row r="798" spans="1:6" x14ac:dyDescent="0.25">
      <c r="A798" s="1" t="s">
        <v>1915</v>
      </c>
      <c r="B798" s="1" t="s">
        <v>1684</v>
      </c>
      <c r="C798" s="1" t="s">
        <v>86</v>
      </c>
      <c r="D798" s="1" t="s">
        <v>1350</v>
      </c>
      <c r="E798" s="1" t="s">
        <v>24</v>
      </c>
      <c r="F798" s="1"/>
    </row>
    <row r="799" spans="1:6" x14ac:dyDescent="0.25">
      <c r="A799" s="1" t="s">
        <v>1916</v>
      </c>
      <c r="B799" s="1" t="s">
        <v>1073</v>
      </c>
      <c r="C799" s="1" t="s">
        <v>1917</v>
      </c>
      <c r="D799" s="1" t="s">
        <v>1055</v>
      </c>
      <c r="E799" s="1" t="s">
        <v>24</v>
      </c>
      <c r="F799" s="1"/>
    </row>
    <row r="800" spans="1:6" x14ac:dyDescent="0.25">
      <c r="A800" s="1" t="s">
        <v>1918</v>
      </c>
      <c r="B800" s="1" t="s">
        <v>58</v>
      </c>
      <c r="C800" s="1" t="s">
        <v>1458</v>
      </c>
      <c r="D800" s="1" t="s">
        <v>36</v>
      </c>
      <c r="E800" s="1" t="s">
        <v>39</v>
      </c>
      <c r="F800" s="1"/>
    </row>
    <row r="801" spans="1:6" x14ac:dyDescent="0.25">
      <c r="A801" s="1" t="s">
        <v>1919</v>
      </c>
      <c r="B801" s="1" t="s">
        <v>1090</v>
      </c>
      <c r="C801" s="1" t="s">
        <v>1126</v>
      </c>
      <c r="D801" s="1" t="s">
        <v>710</v>
      </c>
      <c r="E801" s="1" t="s">
        <v>24</v>
      </c>
      <c r="F801" s="1"/>
    </row>
    <row r="802" spans="1:6" x14ac:dyDescent="0.25">
      <c r="A802" s="1" t="s">
        <v>1920</v>
      </c>
      <c r="B802" s="1" t="s">
        <v>287</v>
      </c>
      <c r="C802" s="1" t="s">
        <v>518</v>
      </c>
      <c r="D802" s="1" t="s">
        <v>1921</v>
      </c>
      <c r="E802" s="1" t="s">
        <v>14</v>
      </c>
      <c r="F802" s="1"/>
    </row>
    <row r="803" spans="1:6" x14ac:dyDescent="0.25">
      <c r="A803" s="1" t="s">
        <v>1922</v>
      </c>
      <c r="B803" s="1" t="s">
        <v>1157</v>
      </c>
      <c r="C803" s="1" t="s">
        <v>1134</v>
      </c>
      <c r="D803" s="1" t="s">
        <v>1175</v>
      </c>
      <c r="E803" s="1" t="s">
        <v>19</v>
      </c>
      <c r="F803" s="1"/>
    </row>
    <row r="804" spans="1:6" x14ac:dyDescent="0.25">
      <c r="A804" s="1" t="s">
        <v>1923</v>
      </c>
      <c r="B804" s="1" t="s">
        <v>711</v>
      </c>
      <c r="C804" s="1" t="s">
        <v>1311</v>
      </c>
      <c r="D804" s="1" t="s">
        <v>471</v>
      </c>
      <c r="E804" s="1" t="s">
        <v>1134</v>
      </c>
      <c r="F804" s="1"/>
    </row>
    <row r="805" spans="1:6" x14ac:dyDescent="0.25">
      <c r="A805" s="1" t="s">
        <v>1924</v>
      </c>
      <c r="B805" s="1" t="s">
        <v>1239</v>
      </c>
      <c r="C805" s="1" t="s">
        <v>1925</v>
      </c>
      <c r="D805" s="1" t="s">
        <v>1926</v>
      </c>
      <c r="E805" s="1" t="s">
        <v>14</v>
      </c>
      <c r="F805" s="1"/>
    </row>
    <row r="806" spans="1:6" x14ac:dyDescent="0.25">
      <c r="A806" s="1" t="s">
        <v>1927</v>
      </c>
      <c r="B806" s="1" t="s">
        <v>34</v>
      </c>
      <c r="C806" s="1" t="s">
        <v>400</v>
      </c>
      <c r="D806" s="1" t="s">
        <v>1928</v>
      </c>
      <c r="E806" s="1" t="s">
        <v>19</v>
      </c>
      <c r="F806" s="1"/>
    </row>
    <row r="807" spans="1:6" x14ac:dyDescent="0.25">
      <c r="A807" s="1" t="s">
        <v>1929</v>
      </c>
      <c r="B807" s="1" t="s">
        <v>145</v>
      </c>
      <c r="C807" s="1" t="s">
        <v>1678</v>
      </c>
      <c r="D807" s="1" t="s">
        <v>109</v>
      </c>
      <c r="E807" s="1" t="s">
        <v>1134</v>
      </c>
      <c r="F807" s="1"/>
    </row>
    <row r="808" spans="1:6" x14ac:dyDescent="0.25">
      <c r="A808" s="1" t="s">
        <v>1930</v>
      </c>
      <c r="B808" s="1" t="s">
        <v>895</v>
      </c>
      <c r="C808" s="1" t="s">
        <v>23</v>
      </c>
      <c r="D808" s="1" t="s">
        <v>23</v>
      </c>
      <c r="E808" s="1" t="s">
        <v>19</v>
      </c>
      <c r="F808" s="1"/>
    </row>
    <row r="809" spans="1:6" x14ac:dyDescent="0.25">
      <c r="A809" s="1" t="s">
        <v>1931</v>
      </c>
      <c r="B809" s="1" t="s">
        <v>225</v>
      </c>
      <c r="C809" s="1" t="s">
        <v>667</v>
      </c>
      <c r="D809" s="1" t="s">
        <v>1932</v>
      </c>
      <c r="E809" s="1" t="s">
        <v>48</v>
      </c>
      <c r="F809" s="1"/>
    </row>
    <row r="810" spans="1:6" x14ac:dyDescent="0.25">
      <c r="A810" s="1" t="s">
        <v>1933</v>
      </c>
      <c r="B810" s="1" t="s">
        <v>979</v>
      </c>
      <c r="C810" s="1" t="s">
        <v>1344</v>
      </c>
      <c r="D810" s="1" t="s">
        <v>1673</v>
      </c>
      <c r="E810" s="1" t="s">
        <v>14</v>
      </c>
      <c r="F810" s="1"/>
    </row>
    <row r="811" spans="1:6" x14ac:dyDescent="0.25">
      <c r="A811" s="1" t="s">
        <v>1934</v>
      </c>
      <c r="B811" s="1" t="s">
        <v>1045</v>
      </c>
      <c r="C811" s="1" t="s">
        <v>1416</v>
      </c>
      <c r="D811" s="1" t="s">
        <v>646</v>
      </c>
      <c r="E811" s="1" t="s">
        <v>19</v>
      </c>
      <c r="F811" s="1"/>
    </row>
    <row r="812" spans="1:6" x14ac:dyDescent="0.25">
      <c r="A812" s="1" t="s">
        <v>1935</v>
      </c>
      <c r="B812" s="1" t="s">
        <v>1936</v>
      </c>
      <c r="C812" s="1" t="s">
        <v>926</v>
      </c>
      <c r="D812" s="1" t="s">
        <v>29</v>
      </c>
      <c r="E812" s="1" t="s">
        <v>24</v>
      </c>
      <c r="F812" s="1"/>
    </row>
    <row r="813" spans="1:6" x14ac:dyDescent="0.25">
      <c r="A813" s="1" t="s">
        <v>1937</v>
      </c>
      <c r="B813" s="1" t="s">
        <v>1485</v>
      </c>
      <c r="C813" s="1" t="s">
        <v>143</v>
      </c>
      <c r="D813" s="1" t="s">
        <v>1022</v>
      </c>
      <c r="E813" s="1" t="s">
        <v>19</v>
      </c>
      <c r="F813" s="1"/>
    </row>
    <row r="814" spans="1:6" x14ac:dyDescent="0.25">
      <c r="A814" s="1" t="s">
        <v>1938</v>
      </c>
      <c r="B814" s="1" t="s">
        <v>1939</v>
      </c>
      <c r="C814" s="1" t="s">
        <v>596</v>
      </c>
      <c r="D814" s="1" t="s">
        <v>1692</v>
      </c>
      <c r="E814" s="1" t="s">
        <v>76</v>
      </c>
      <c r="F814" s="1"/>
    </row>
    <row r="815" spans="1:6" x14ac:dyDescent="0.25">
      <c r="A815" s="1" t="s">
        <v>1940</v>
      </c>
      <c r="B815" s="1" t="s">
        <v>1941</v>
      </c>
      <c r="C815" s="1" t="s">
        <v>867</v>
      </c>
      <c r="D815" s="1" t="s">
        <v>1202</v>
      </c>
      <c r="E815" s="1" t="s">
        <v>125</v>
      </c>
      <c r="F815" s="1"/>
    </row>
    <row r="816" spans="1:6" x14ac:dyDescent="0.25">
      <c r="A816" s="1" t="s">
        <v>1942</v>
      </c>
      <c r="B816" s="1" t="s">
        <v>868</v>
      </c>
      <c r="C816" s="1" t="s">
        <v>1817</v>
      </c>
      <c r="D816" s="1" t="s">
        <v>147</v>
      </c>
      <c r="E816" s="1" t="s">
        <v>125</v>
      </c>
      <c r="F816" s="1"/>
    </row>
    <row r="817" spans="1:6" x14ac:dyDescent="0.25">
      <c r="A817" s="1" t="s">
        <v>1943</v>
      </c>
      <c r="B817" s="1" t="s">
        <v>730</v>
      </c>
      <c r="C817" s="1" t="s">
        <v>120</v>
      </c>
      <c r="D817" s="1" t="s">
        <v>803</v>
      </c>
      <c r="E817" s="1" t="s">
        <v>34</v>
      </c>
      <c r="F817" s="1"/>
    </row>
    <row r="818" spans="1:6" x14ac:dyDescent="0.25">
      <c r="A818" s="1" t="s">
        <v>1944</v>
      </c>
      <c r="B818" s="1" t="s">
        <v>1109</v>
      </c>
      <c r="C818" s="1" t="s">
        <v>1148</v>
      </c>
      <c r="D818" s="1" t="s">
        <v>592</v>
      </c>
      <c r="E818" s="1" t="s">
        <v>34</v>
      </c>
      <c r="F818" s="1"/>
    </row>
    <row r="819" spans="1:6" x14ac:dyDescent="0.25">
      <c r="A819" s="1" t="s">
        <v>1945</v>
      </c>
      <c r="B819" s="1" t="s">
        <v>883</v>
      </c>
      <c r="C819" s="1" t="s">
        <v>1807</v>
      </c>
      <c r="D819" s="1" t="s">
        <v>730</v>
      </c>
      <c r="E819" s="1" t="s">
        <v>39</v>
      </c>
      <c r="F819" s="1"/>
    </row>
    <row r="820" spans="1:6" x14ac:dyDescent="0.25">
      <c r="A820" s="1" t="s">
        <v>1946</v>
      </c>
      <c r="B820" s="1" t="s">
        <v>786</v>
      </c>
      <c r="C820" s="1" t="s">
        <v>303</v>
      </c>
      <c r="D820" s="1" t="s">
        <v>558</v>
      </c>
      <c r="E820" s="1" t="s">
        <v>185</v>
      </c>
      <c r="F820" s="1"/>
    </row>
    <row r="821" spans="1:6" x14ac:dyDescent="0.25">
      <c r="A821" s="1" t="s">
        <v>1947</v>
      </c>
      <c r="B821" s="1" t="s">
        <v>1948</v>
      </c>
      <c r="C821" s="1" t="s">
        <v>943</v>
      </c>
      <c r="D821" s="1" t="s">
        <v>1045</v>
      </c>
      <c r="E821" s="1" t="s">
        <v>185</v>
      </c>
      <c r="F821" s="1"/>
    </row>
    <row r="822" spans="1:6" x14ac:dyDescent="0.25">
      <c r="A822" s="1" t="s">
        <v>1949</v>
      </c>
      <c r="B822" s="1" t="s">
        <v>1407</v>
      </c>
      <c r="C822" s="1" t="s">
        <v>1902</v>
      </c>
      <c r="D822" s="1" t="s">
        <v>571</v>
      </c>
      <c r="E822" s="1" t="s">
        <v>135</v>
      </c>
      <c r="F822" s="1"/>
    </row>
    <row r="823" spans="1:6" x14ac:dyDescent="0.25">
      <c r="A823" s="1" t="s">
        <v>1950</v>
      </c>
      <c r="B823" s="1" t="s">
        <v>1951</v>
      </c>
      <c r="C823" s="1" t="s">
        <v>19</v>
      </c>
      <c r="D823" s="1" t="s">
        <v>310</v>
      </c>
      <c r="E823" s="1" t="s">
        <v>185</v>
      </c>
      <c r="F823" s="1"/>
    </row>
    <row r="824" spans="1:6" x14ac:dyDescent="0.25">
      <c r="A824" s="1" t="s">
        <v>1952</v>
      </c>
      <c r="B824" s="1" t="s">
        <v>124</v>
      </c>
      <c r="C824" s="1" t="s">
        <v>14</v>
      </c>
      <c r="D824" s="1" t="s">
        <v>634</v>
      </c>
      <c r="E824" s="1" t="s">
        <v>159</v>
      </c>
      <c r="F824" s="1"/>
    </row>
    <row r="825" spans="1:6" x14ac:dyDescent="0.25">
      <c r="A825" s="1" t="s">
        <v>1953</v>
      </c>
      <c r="B825" s="1" t="s">
        <v>718</v>
      </c>
      <c r="C825" s="1" t="s">
        <v>1954</v>
      </c>
      <c r="D825" s="1" t="s">
        <v>1249</v>
      </c>
      <c r="E825" s="1" t="s">
        <v>824</v>
      </c>
      <c r="F825" s="1"/>
    </row>
    <row r="826" spans="1:6" x14ac:dyDescent="0.25">
      <c r="A826" s="1" t="s">
        <v>1955</v>
      </c>
      <c r="B826" s="1" t="s">
        <v>1956</v>
      </c>
      <c r="C826" s="1" t="s">
        <v>1027</v>
      </c>
      <c r="D826" s="1" t="s">
        <v>1687</v>
      </c>
      <c r="E826" s="1" t="s">
        <v>172</v>
      </c>
      <c r="F826" s="1"/>
    </row>
    <row r="827" spans="1:6" x14ac:dyDescent="0.25">
      <c r="A827" s="1" t="s">
        <v>1957</v>
      </c>
      <c r="B827" s="1" t="s">
        <v>648</v>
      </c>
      <c r="C827" s="1" t="s">
        <v>1086</v>
      </c>
      <c r="D827" s="1" t="s">
        <v>120</v>
      </c>
      <c r="E827" s="1" t="s">
        <v>54</v>
      </c>
      <c r="F827" s="1"/>
    </row>
    <row r="828" spans="1:6" x14ac:dyDescent="0.25">
      <c r="A828" s="1" t="s">
        <v>1958</v>
      </c>
      <c r="B828" s="1" t="s">
        <v>1837</v>
      </c>
      <c r="C828" s="1" t="s">
        <v>1213</v>
      </c>
      <c r="D828" s="1" t="s">
        <v>795</v>
      </c>
      <c r="E828" s="1" t="s">
        <v>159</v>
      </c>
      <c r="F828" s="1"/>
    </row>
    <row r="829" spans="1:6" x14ac:dyDescent="0.25">
      <c r="A829" s="1" t="s">
        <v>1959</v>
      </c>
      <c r="B829" s="1" t="s">
        <v>1960</v>
      </c>
      <c r="C829" s="1" t="s">
        <v>1939</v>
      </c>
      <c r="D829" s="1" t="s">
        <v>1961</v>
      </c>
      <c r="E829" s="1" t="s">
        <v>271</v>
      </c>
      <c r="F829" s="1"/>
    </row>
    <row r="830" spans="1:6" x14ac:dyDescent="0.25">
      <c r="A830" s="1" t="s">
        <v>1962</v>
      </c>
      <c r="B830" s="1" t="s">
        <v>83</v>
      </c>
      <c r="C830" s="1" t="s">
        <v>1963</v>
      </c>
      <c r="D830" s="1" t="s">
        <v>1964</v>
      </c>
      <c r="E830" s="1" t="s">
        <v>1172</v>
      </c>
      <c r="F830" s="1"/>
    </row>
    <row r="831" spans="1:6" x14ac:dyDescent="0.25">
      <c r="A831" s="1" t="s">
        <v>1965</v>
      </c>
      <c r="B831" s="1" t="s">
        <v>1235</v>
      </c>
      <c r="C831" s="1" t="s">
        <v>1587</v>
      </c>
      <c r="D831" s="1" t="s">
        <v>571</v>
      </c>
      <c r="E831" s="1" t="s">
        <v>1365</v>
      </c>
      <c r="F831" s="1"/>
    </row>
    <row r="832" spans="1:6" x14ac:dyDescent="0.25">
      <c r="A832" s="1" t="s">
        <v>1966</v>
      </c>
      <c r="B832" s="1" t="s">
        <v>853</v>
      </c>
      <c r="C832" s="1" t="s">
        <v>719</v>
      </c>
      <c r="D832" s="1" t="s">
        <v>1680</v>
      </c>
      <c r="E832" s="1" t="s">
        <v>1172</v>
      </c>
      <c r="F832" s="1"/>
    </row>
    <row r="833" spans="1:6" x14ac:dyDescent="0.25">
      <c r="A833" s="1" t="s">
        <v>1967</v>
      </c>
      <c r="B833" s="1" t="s">
        <v>506</v>
      </c>
      <c r="C833" s="1" t="s">
        <v>1968</v>
      </c>
      <c r="D833" s="1" t="s">
        <v>1123</v>
      </c>
      <c r="E833" s="1" t="s">
        <v>1145</v>
      </c>
      <c r="F833" s="1"/>
    </row>
    <row r="834" spans="1:6" x14ac:dyDescent="0.25">
      <c r="A834" s="1" t="s">
        <v>1969</v>
      </c>
      <c r="B834" s="1" t="s">
        <v>414</v>
      </c>
      <c r="C834" s="1" t="s">
        <v>1970</v>
      </c>
      <c r="D834" s="1" t="s">
        <v>117</v>
      </c>
      <c r="E834" s="1" t="s">
        <v>1172</v>
      </c>
      <c r="F834" s="1"/>
    </row>
    <row r="835" spans="1:6" x14ac:dyDescent="0.25">
      <c r="A835" s="1" t="s">
        <v>1971</v>
      </c>
      <c r="B835" s="1" t="s">
        <v>502</v>
      </c>
      <c r="C835" s="1" t="s">
        <v>1863</v>
      </c>
      <c r="D835" s="1" t="s">
        <v>889</v>
      </c>
      <c r="E835" s="1" t="s">
        <v>824</v>
      </c>
      <c r="F835" s="1"/>
    </row>
    <row r="836" spans="1:6" x14ac:dyDescent="0.25">
      <c r="A836" s="1" t="s">
        <v>1972</v>
      </c>
      <c r="B836" s="1" t="s">
        <v>1328</v>
      </c>
      <c r="C836" s="1" t="s">
        <v>28</v>
      </c>
      <c r="D836" s="1" t="s">
        <v>14</v>
      </c>
      <c r="E836" s="1" t="s">
        <v>543</v>
      </c>
      <c r="F836" s="1"/>
    </row>
    <row r="837" spans="1:6" x14ac:dyDescent="0.25">
      <c r="A837" s="1" t="s">
        <v>1973</v>
      </c>
      <c r="B837" s="1" t="s">
        <v>1974</v>
      </c>
      <c r="C837" s="1" t="s">
        <v>570</v>
      </c>
      <c r="D837" s="1" t="s">
        <v>135</v>
      </c>
      <c r="E837" s="1" t="s">
        <v>1145</v>
      </c>
      <c r="F837" s="1"/>
    </row>
    <row r="838" spans="1:6" x14ac:dyDescent="0.25">
      <c r="A838" s="1" t="s">
        <v>1975</v>
      </c>
      <c r="B838" s="1" t="s">
        <v>127</v>
      </c>
      <c r="C838" s="1" t="s">
        <v>1192</v>
      </c>
      <c r="D838" s="1" t="s">
        <v>867</v>
      </c>
      <c r="E838" s="1" t="s">
        <v>814</v>
      </c>
      <c r="F838" s="1"/>
    </row>
    <row r="839" spans="1:6" x14ac:dyDescent="0.25">
      <c r="A839" s="1" t="s">
        <v>1976</v>
      </c>
      <c r="B839" s="1" t="s">
        <v>1403</v>
      </c>
      <c r="C839" s="1" t="s">
        <v>1106</v>
      </c>
      <c r="D839" s="1" t="s">
        <v>176</v>
      </c>
      <c r="E839" s="1" t="s">
        <v>814</v>
      </c>
      <c r="F839" s="1"/>
    </row>
    <row r="840" spans="1:6" x14ac:dyDescent="0.25">
      <c r="A840" s="1" t="s">
        <v>1977</v>
      </c>
      <c r="B840" s="1" t="s">
        <v>948</v>
      </c>
      <c r="C840" s="1" t="s">
        <v>468</v>
      </c>
      <c r="D840" s="1" t="s">
        <v>765</v>
      </c>
      <c r="E840" s="1" t="s">
        <v>54</v>
      </c>
      <c r="F840" s="1"/>
    </row>
    <row r="841" spans="1:6" x14ac:dyDescent="0.25">
      <c r="A841" s="1" t="s">
        <v>1978</v>
      </c>
      <c r="B841" s="1" t="s">
        <v>1800</v>
      </c>
      <c r="C841" s="1" t="s">
        <v>1196</v>
      </c>
      <c r="D841" s="1" t="s">
        <v>517</v>
      </c>
      <c r="E841" s="1" t="s">
        <v>824</v>
      </c>
      <c r="F841" s="1"/>
    </row>
    <row r="842" spans="1:6" x14ac:dyDescent="0.25">
      <c r="A842" s="1" t="s">
        <v>1979</v>
      </c>
      <c r="B842" s="1" t="s">
        <v>67</v>
      </c>
      <c r="C842" s="1" t="s">
        <v>179</v>
      </c>
      <c r="D842" s="1" t="s">
        <v>721</v>
      </c>
      <c r="E842" s="1" t="s">
        <v>172</v>
      </c>
      <c r="F842" s="1"/>
    </row>
    <row r="843" spans="1:6" x14ac:dyDescent="0.25">
      <c r="A843" s="1" t="s">
        <v>1980</v>
      </c>
      <c r="B843" s="1" t="s">
        <v>1754</v>
      </c>
      <c r="C843" s="1" t="s">
        <v>78</v>
      </c>
      <c r="D843" s="1" t="s">
        <v>1981</v>
      </c>
      <c r="E843" s="1" t="s">
        <v>1365</v>
      </c>
      <c r="F843" s="1"/>
    </row>
    <row r="844" spans="1:6" x14ac:dyDescent="0.25">
      <c r="A844" s="1" t="s">
        <v>1982</v>
      </c>
      <c r="B844" s="1" t="s">
        <v>1264</v>
      </c>
      <c r="C844" s="1" t="s">
        <v>1983</v>
      </c>
      <c r="D844" s="1" t="s">
        <v>646</v>
      </c>
      <c r="E844" s="1" t="s">
        <v>130</v>
      </c>
      <c r="F844" s="1"/>
    </row>
    <row r="845" spans="1:6" x14ac:dyDescent="0.25">
      <c r="A845" s="1" t="s">
        <v>1984</v>
      </c>
      <c r="B845" s="1" t="s">
        <v>1828</v>
      </c>
      <c r="C845" s="1" t="s">
        <v>1112</v>
      </c>
      <c r="D845" s="1" t="s">
        <v>1405</v>
      </c>
      <c r="E845" s="1" t="s">
        <v>159</v>
      </c>
      <c r="F845" s="1"/>
    </row>
    <row r="846" spans="1:6" x14ac:dyDescent="0.25">
      <c r="A846" s="1" t="s">
        <v>1985</v>
      </c>
      <c r="B846" s="1" t="s">
        <v>124</v>
      </c>
      <c r="C846" s="1" t="s">
        <v>1555</v>
      </c>
      <c r="D846" s="1" t="s">
        <v>1986</v>
      </c>
      <c r="E846" s="1" t="s">
        <v>824</v>
      </c>
      <c r="F846" s="1"/>
    </row>
    <row r="847" spans="1:6" x14ac:dyDescent="0.25">
      <c r="A847" s="1" t="s">
        <v>1987</v>
      </c>
      <c r="B847" s="1" t="s">
        <v>1988</v>
      </c>
      <c r="C847" s="1" t="s">
        <v>765</v>
      </c>
      <c r="D847" s="1" t="s">
        <v>672</v>
      </c>
      <c r="E847" s="1" t="s">
        <v>130</v>
      </c>
      <c r="F847" s="1"/>
    </row>
    <row r="848" spans="1:6" x14ac:dyDescent="0.25">
      <c r="A848" s="1" t="s">
        <v>1989</v>
      </c>
      <c r="B848" s="1" t="s">
        <v>94</v>
      </c>
      <c r="C848" s="1" t="s">
        <v>644</v>
      </c>
      <c r="D848" s="1" t="s">
        <v>1194</v>
      </c>
      <c r="E848" s="1" t="s">
        <v>54</v>
      </c>
      <c r="F848" s="1"/>
    </row>
    <row r="849" spans="1:6" x14ac:dyDescent="0.25">
      <c r="A849" s="1" t="s">
        <v>1990</v>
      </c>
      <c r="B849" s="1" t="s">
        <v>740</v>
      </c>
      <c r="C849" s="1" t="s">
        <v>266</v>
      </c>
      <c r="D849" s="1" t="s">
        <v>158</v>
      </c>
      <c r="E849" s="1" t="s">
        <v>1365</v>
      </c>
      <c r="F849" s="1"/>
    </row>
    <row r="850" spans="1:6" x14ac:dyDescent="0.25">
      <c r="A850" s="1" t="s">
        <v>1991</v>
      </c>
      <c r="B850" s="1" t="s">
        <v>1213</v>
      </c>
      <c r="C850" s="1" t="s">
        <v>1992</v>
      </c>
      <c r="D850" s="1" t="s">
        <v>1993</v>
      </c>
      <c r="E850" s="1" t="s">
        <v>814</v>
      </c>
      <c r="F850" s="1"/>
    </row>
    <row r="851" spans="1:6" x14ac:dyDescent="0.25">
      <c r="A851" s="1" t="s">
        <v>1994</v>
      </c>
      <c r="B851" s="1" t="s">
        <v>1995</v>
      </c>
      <c r="C851" s="1" t="s">
        <v>1100</v>
      </c>
      <c r="D851" s="1" t="s">
        <v>1996</v>
      </c>
      <c r="E851" s="1" t="s">
        <v>1145</v>
      </c>
      <c r="F851" s="1"/>
    </row>
    <row r="852" spans="1:6" x14ac:dyDescent="0.25">
      <c r="A852" s="1" t="s">
        <v>1997</v>
      </c>
      <c r="B852" s="1" t="s">
        <v>930</v>
      </c>
      <c r="C852" s="1" t="s">
        <v>1998</v>
      </c>
      <c r="D852" s="1" t="s">
        <v>849</v>
      </c>
      <c r="E852" s="1" t="s">
        <v>1145</v>
      </c>
      <c r="F852" s="1"/>
    </row>
    <row r="853" spans="1:6" x14ac:dyDescent="0.25">
      <c r="A853" s="1" t="s">
        <v>1999</v>
      </c>
      <c r="B853" s="1" t="s">
        <v>2000</v>
      </c>
      <c r="C853" s="1" t="s">
        <v>481</v>
      </c>
      <c r="D853" s="1" t="s">
        <v>921</v>
      </c>
      <c r="E853" s="1" t="s">
        <v>543</v>
      </c>
      <c r="F853" s="1"/>
    </row>
    <row r="854" spans="1:6" x14ac:dyDescent="0.25">
      <c r="A854" s="1" t="s">
        <v>2001</v>
      </c>
      <c r="B854" s="1" t="s">
        <v>2002</v>
      </c>
      <c r="C854" s="1" t="s">
        <v>1271</v>
      </c>
      <c r="D854" s="1" t="s">
        <v>151</v>
      </c>
      <c r="E854" s="1" t="s">
        <v>185</v>
      </c>
      <c r="F854" s="1"/>
    </row>
    <row r="855" spans="1:6" x14ac:dyDescent="0.25">
      <c r="A855" s="1" t="s">
        <v>2003</v>
      </c>
      <c r="B855" s="1" t="s">
        <v>2004</v>
      </c>
      <c r="C855" s="1" t="s">
        <v>1758</v>
      </c>
      <c r="D855" s="1" t="s">
        <v>48</v>
      </c>
      <c r="E855" s="1" t="s">
        <v>1145</v>
      </c>
      <c r="F855" s="1"/>
    </row>
    <row r="856" spans="1:6" x14ac:dyDescent="0.25">
      <c r="A856" s="1" t="s">
        <v>2005</v>
      </c>
      <c r="B856" s="1" t="s">
        <v>2006</v>
      </c>
      <c r="C856" s="1" t="s">
        <v>2007</v>
      </c>
      <c r="D856" s="1" t="s">
        <v>1175</v>
      </c>
      <c r="E856" s="1" t="s">
        <v>130</v>
      </c>
      <c r="F856" s="1"/>
    </row>
    <row r="857" spans="1:6" x14ac:dyDescent="0.25">
      <c r="A857" s="1" t="s">
        <v>2008</v>
      </c>
      <c r="B857" s="1" t="s">
        <v>255</v>
      </c>
      <c r="C857" s="1" t="s">
        <v>31</v>
      </c>
      <c r="D857" s="1" t="s">
        <v>185</v>
      </c>
      <c r="E857" s="1" t="s">
        <v>159</v>
      </c>
      <c r="F857" s="1"/>
    </row>
    <row r="858" spans="1:6" x14ac:dyDescent="0.25">
      <c r="A858" s="1" t="s">
        <v>2009</v>
      </c>
      <c r="B858" s="1" t="s">
        <v>1279</v>
      </c>
      <c r="C858" s="1" t="s">
        <v>206</v>
      </c>
      <c r="D858" s="1" t="s">
        <v>298</v>
      </c>
      <c r="E858" s="1" t="s">
        <v>824</v>
      </c>
      <c r="F858" s="1"/>
    </row>
    <row r="859" spans="1:6" x14ac:dyDescent="0.25">
      <c r="A859" s="1" t="s">
        <v>2010</v>
      </c>
      <c r="B859" s="1" t="s">
        <v>246</v>
      </c>
      <c r="C859" s="1" t="s">
        <v>435</v>
      </c>
      <c r="D859" s="1" t="s">
        <v>831</v>
      </c>
      <c r="E859" s="1" t="s">
        <v>814</v>
      </c>
      <c r="F859" s="1"/>
    </row>
    <row r="860" spans="1:6" x14ac:dyDescent="0.25">
      <c r="A860" s="1" t="s">
        <v>2011</v>
      </c>
      <c r="B860" s="1" t="s">
        <v>675</v>
      </c>
      <c r="C860" s="1" t="s">
        <v>1323</v>
      </c>
      <c r="D860" s="1" t="s">
        <v>1346</v>
      </c>
      <c r="E860" s="1" t="s">
        <v>1063</v>
      </c>
      <c r="F860" s="1"/>
    </row>
    <row r="861" spans="1:6" x14ac:dyDescent="0.25">
      <c r="A861" s="1" t="s">
        <v>2012</v>
      </c>
      <c r="B861" s="1" t="s">
        <v>239</v>
      </c>
      <c r="C861" s="1" t="s">
        <v>967</v>
      </c>
      <c r="D861" s="1" t="s">
        <v>1212</v>
      </c>
      <c r="E861" s="1" t="s">
        <v>1145</v>
      </c>
      <c r="F861" s="1"/>
    </row>
    <row r="862" spans="1:6" x14ac:dyDescent="0.25">
      <c r="A862" s="1" t="s">
        <v>2013</v>
      </c>
      <c r="B862" s="1" t="s">
        <v>2014</v>
      </c>
      <c r="C862" s="1" t="s">
        <v>29</v>
      </c>
      <c r="D862" s="1" t="s">
        <v>1039</v>
      </c>
      <c r="E862" s="1" t="s">
        <v>814</v>
      </c>
      <c r="F862" s="1"/>
    </row>
    <row r="863" spans="1:6" x14ac:dyDescent="0.25">
      <c r="A863" s="1" t="s">
        <v>2015</v>
      </c>
      <c r="B863" s="1" t="s">
        <v>73</v>
      </c>
      <c r="C863" s="1" t="s">
        <v>67</v>
      </c>
      <c r="D863" s="1" t="s">
        <v>672</v>
      </c>
      <c r="E863" s="1" t="s">
        <v>814</v>
      </c>
      <c r="F863" s="1"/>
    </row>
    <row r="864" spans="1:6" x14ac:dyDescent="0.25">
      <c r="A864" s="1" t="s">
        <v>2016</v>
      </c>
      <c r="B864" s="1" t="s">
        <v>1403</v>
      </c>
      <c r="C864" s="1" t="s">
        <v>849</v>
      </c>
      <c r="D864" s="1" t="s">
        <v>2017</v>
      </c>
      <c r="E864" s="1" t="s">
        <v>1145</v>
      </c>
      <c r="F864" s="1"/>
    </row>
    <row r="865" spans="1:6" x14ac:dyDescent="0.25">
      <c r="A865" s="1" t="s">
        <v>2018</v>
      </c>
      <c r="B865" s="1" t="s">
        <v>1911</v>
      </c>
      <c r="C865" s="1" t="s">
        <v>209</v>
      </c>
      <c r="D865" s="1" t="s">
        <v>106</v>
      </c>
      <c r="E865" s="1" t="s">
        <v>172</v>
      </c>
      <c r="F865" s="1"/>
    </row>
    <row r="866" spans="1:6" x14ac:dyDescent="0.25">
      <c r="A866" s="1" t="s">
        <v>2019</v>
      </c>
      <c r="B866" s="1" t="s">
        <v>1963</v>
      </c>
      <c r="C866" s="1" t="s">
        <v>1203</v>
      </c>
      <c r="D866" s="1" t="s">
        <v>1321</v>
      </c>
      <c r="E866" s="1" t="s">
        <v>130</v>
      </c>
      <c r="F866" s="1"/>
    </row>
    <row r="867" spans="1:6" x14ac:dyDescent="0.25">
      <c r="A867" s="1" t="s">
        <v>2020</v>
      </c>
      <c r="B867" s="1" t="s">
        <v>700</v>
      </c>
      <c r="C867" s="1" t="s">
        <v>2021</v>
      </c>
      <c r="D867" s="1" t="s">
        <v>133</v>
      </c>
      <c r="E867" s="1" t="s">
        <v>172</v>
      </c>
      <c r="F867" s="1"/>
    </row>
    <row r="868" spans="1:6" x14ac:dyDescent="0.25">
      <c r="A868" s="1" t="s">
        <v>2022</v>
      </c>
      <c r="B868" s="1" t="s">
        <v>2023</v>
      </c>
      <c r="C868" s="1" t="s">
        <v>2024</v>
      </c>
      <c r="D868" s="1" t="s">
        <v>2025</v>
      </c>
      <c r="E868" s="1" t="s">
        <v>1145</v>
      </c>
      <c r="F868" s="1"/>
    </row>
    <row r="869" spans="1:6" x14ac:dyDescent="0.25">
      <c r="A869" s="1" t="s">
        <v>2026</v>
      </c>
      <c r="B869" s="1" t="s">
        <v>735</v>
      </c>
      <c r="C869" s="1" t="s">
        <v>218</v>
      </c>
      <c r="D869" s="1" t="s">
        <v>1926</v>
      </c>
      <c r="E869" s="1" t="s">
        <v>54</v>
      </c>
      <c r="F869" s="1"/>
    </row>
    <row r="870" spans="1:6" x14ac:dyDescent="0.25">
      <c r="A870" s="1" t="s">
        <v>2027</v>
      </c>
      <c r="B870" s="1" t="s">
        <v>732</v>
      </c>
      <c r="C870" s="1" t="s">
        <v>1874</v>
      </c>
      <c r="D870" s="1" t="s">
        <v>403</v>
      </c>
      <c r="E870" s="1" t="s">
        <v>29</v>
      </c>
      <c r="F870" s="1"/>
    </row>
    <row r="871" spans="1:6" x14ac:dyDescent="0.25">
      <c r="A871" s="1" t="s">
        <v>2028</v>
      </c>
      <c r="B871" s="1" t="s">
        <v>1847</v>
      </c>
      <c r="C871" s="1" t="s">
        <v>926</v>
      </c>
      <c r="D871" s="1" t="s">
        <v>66</v>
      </c>
      <c r="E871" s="1" t="s">
        <v>34</v>
      </c>
      <c r="F871" s="1"/>
    </row>
    <row r="872" spans="1:6" x14ac:dyDescent="0.25">
      <c r="A872" s="1" t="s">
        <v>2029</v>
      </c>
      <c r="B872" s="1" t="s">
        <v>2030</v>
      </c>
      <c r="C872" s="1" t="s">
        <v>117</v>
      </c>
      <c r="D872" s="1" t="s">
        <v>1899</v>
      </c>
      <c r="E872" s="1" t="s">
        <v>135</v>
      </c>
      <c r="F872" s="1"/>
    </row>
    <row r="873" spans="1:6" x14ac:dyDescent="0.25">
      <c r="A873" s="1" t="s">
        <v>2031</v>
      </c>
      <c r="B873" s="1" t="s">
        <v>2032</v>
      </c>
      <c r="C873" s="1" t="s">
        <v>1295</v>
      </c>
      <c r="D873" s="1" t="s">
        <v>233</v>
      </c>
      <c r="E873" s="1" t="s">
        <v>176</v>
      </c>
      <c r="F873" s="1"/>
    </row>
    <row r="874" spans="1:6" x14ac:dyDescent="0.25">
      <c r="A874" s="1" t="s">
        <v>2033</v>
      </c>
      <c r="B874" s="1" t="s">
        <v>1228</v>
      </c>
      <c r="C874" s="1" t="s">
        <v>2034</v>
      </c>
      <c r="D874" s="1" t="s">
        <v>243</v>
      </c>
      <c r="E874" s="1" t="s">
        <v>176</v>
      </c>
      <c r="F874" s="1"/>
    </row>
    <row r="875" spans="1:6" x14ac:dyDescent="0.25">
      <c r="A875" s="1" t="s">
        <v>2035</v>
      </c>
      <c r="B875" s="1" t="s">
        <v>237</v>
      </c>
      <c r="C875" s="1" t="s">
        <v>1279</v>
      </c>
      <c r="D875" s="1" t="s">
        <v>1758</v>
      </c>
      <c r="E875" s="1" t="s">
        <v>1145</v>
      </c>
      <c r="F875" s="1"/>
    </row>
    <row r="876" spans="1:6" x14ac:dyDescent="0.25">
      <c r="A876" s="1" t="s">
        <v>2036</v>
      </c>
      <c r="B876" s="1" t="s">
        <v>1851</v>
      </c>
      <c r="C876" s="1" t="s">
        <v>307</v>
      </c>
      <c r="D876" s="1" t="s">
        <v>775</v>
      </c>
      <c r="E876" s="1" t="s">
        <v>185</v>
      </c>
      <c r="F876" s="1"/>
    </row>
    <row r="877" spans="1:6" x14ac:dyDescent="0.25">
      <c r="A877" s="1" t="s">
        <v>2037</v>
      </c>
      <c r="B877" s="1" t="s">
        <v>700</v>
      </c>
      <c r="C877" s="1" t="s">
        <v>767</v>
      </c>
      <c r="D877" s="1" t="s">
        <v>721</v>
      </c>
      <c r="E877" s="1" t="s">
        <v>143</v>
      </c>
      <c r="F877" s="1"/>
    </row>
    <row r="878" spans="1:6" x14ac:dyDescent="0.25">
      <c r="A878" s="1" t="s">
        <v>2038</v>
      </c>
      <c r="B878" s="1" t="s">
        <v>823</v>
      </c>
      <c r="C878" s="1" t="s">
        <v>2039</v>
      </c>
      <c r="D878" s="1" t="s">
        <v>1717</v>
      </c>
      <c r="E878" s="1" t="s">
        <v>172</v>
      </c>
      <c r="F878" s="1"/>
    </row>
    <row r="879" spans="1:6" x14ac:dyDescent="0.25">
      <c r="A879" s="1" t="s">
        <v>2040</v>
      </c>
      <c r="B879" s="1" t="s">
        <v>1501</v>
      </c>
      <c r="C879" s="1" t="s">
        <v>939</v>
      </c>
      <c r="D879" s="1" t="s">
        <v>860</v>
      </c>
      <c r="E879" s="1" t="s">
        <v>135</v>
      </c>
      <c r="F879" s="1"/>
    </row>
    <row r="880" spans="1:6" x14ac:dyDescent="0.25">
      <c r="A880" s="1" t="s">
        <v>2041</v>
      </c>
      <c r="B880" s="1" t="s">
        <v>226</v>
      </c>
      <c r="C880" s="1" t="s">
        <v>2042</v>
      </c>
      <c r="D880" s="1" t="s">
        <v>275</v>
      </c>
      <c r="E880" s="1" t="s">
        <v>814</v>
      </c>
      <c r="F880" s="1"/>
    </row>
    <row r="881" spans="1:6" x14ac:dyDescent="0.25">
      <c r="A881" s="1" t="s">
        <v>2043</v>
      </c>
      <c r="B881" s="1" t="s">
        <v>163</v>
      </c>
      <c r="C881" s="1" t="s">
        <v>200</v>
      </c>
      <c r="D881" s="1" t="s">
        <v>1501</v>
      </c>
      <c r="E881" s="1" t="s">
        <v>814</v>
      </c>
      <c r="F881" s="1"/>
    </row>
    <row r="882" spans="1:6" x14ac:dyDescent="0.25">
      <c r="A882" s="1" t="s">
        <v>2044</v>
      </c>
      <c r="B882" s="1" t="s">
        <v>2045</v>
      </c>
      <c r="C882" s="1" t="s">
        <v>1660</v>
      </c>
      <c r="D882" s="1" t="s">
        <v>1649</v>
      </c>
      <c r="E882" s="1" t="s">
        <v>814</v>
      </c>
      <c r="F882" s="1"/>
    </row>
    <row r="883" spans="1:6" x14ac:dyDescent="0.25">
      <c r="A883" s="1" t="s">
        <v>2046</v>
      </c>
      <c r="B883" s="1" t="s">
        <v>1137</v>
      </c>
      <c r="C883" s="1" t="s">
        <v>2047</v>
      </c>
      <c r="D883" s="1" t="s">
        <v>1878</v>
      </c>
      <c r="E883" s="1" t="s">
        <v>21</v>
      </c>
      <c r="F883" s="1"/>
    </row>
    <row r="884" spans="1:6" x14ac:dyDescent="0.25">
      <c r="A884" s="1" t="s">
        <v>2048</v>
      </c>
      <c r="B884" s="1" t="s">
        <v>2049</v>
      </c>
      <c r="C884" s="1" t="s">
        <v>458</v>
      </c>
      <c r="D884" s="1" t="s">
        <v>1677</v>
      </c>
      <c r="E884" s="1" t="s">
        <v>159</v>
      </c>
      <c r="F884" s="1"/>
    </row>
    <row r="885" spans="1:6" x14ac:dyDescent="0.25">
      <c r="A885" s="1" t="s">
        <v>2050</v>
      </c>
      <c r="B885" s="1" t="s">
        <v>2051</v>
      </c>
      <c r="C885" s="1" t="s">
        <v>2052</v>
      </c>
      <c r="D885" s="1" t="s">
        <v>2053</v>
      </c>
      <c r="E885" s="1" t="s">
        <v>130</v>
      </c>
      <c r="F885" s="1"/>
    </row>
    <row r="886" spans="1:6" x14ac:dyDescent="0.25">
      <c r="A886" s="1" t="s">
        <v>2054</v>
      </c>
      <c r="B886" s="1" t="s">
        <v>1069</v>
      </c>
      <c r="C886" s="1" t="s">
        <v>2055</v>
      </c>
      <c r="D886" s="1" t="s">
        <v>171</v>
      </c>
      <c r="E886" s="1" t="s">
        <v>1145</v>
      </c>
      <c r="F886" s="1"/>
    </row>
    <row r="887" spans="1:6" x14ac:dyDescent="0.25">
      <c r="A887" s="1" t="s">
        <v>2056</v>
      </c>
      <c r="B887" s="1" t="s">
        <v>2057</v>
      </c>
      <c r="C887" s="1" t="s">
        <v>2058</v>
      </c>
      <c r="D887" s="1" t="s">
        <v>2059</v>
      </c>
      <c r="E887" s="1" t="s">
        <v>1172</v>
      </c>
      <c r="F887" s="1"/>
    </row>
    <row r="888" spans="1:6" x14ac:dyDescent="0.25">
      <c r="A888" s="1" t="s">
        <v>2060</v>
      </c>
      <c r="B888" s="1" t="s">
        <v>2061</v>
      </c>
      <c r="C888" s="1" t="s">
        <v>605</v>
      </c>
      <c r="D888" s="1" t="s">
        <v>65</v>
      </c>
      <c r="E888" s="1" t="s">
        <v>54</v>
      </c>
      <c r="F888" s="1"/>
    </row>
    <row r="889" spans="1:6" x14ac:dyDescent="0.25">
      <c r="A889" s="1" t="s">
        <v>2062</v>
      </c>
      <c r="B889" s="1" t="s">
        <v>1476</v>
      </c>
      <c r="C889" s="1" t="s">
        <v>2063</v>
      </c>
      <c r="D889" s="1" t="s">
        <v>736</v>
      </c>
      <c r="E889" s="1" t="s">
        <v>1355</v>
      </c>
      <c r="F889" s="1"/>
    </row>
    <row r="890" spans="1:6" x14ac:dyDescent="0.25">
      <c r="A890" s="1" t="s">
        <v>2064</v>
      </c>
      <c r="B890" s="1" t="s">
        <v>656</v>
      </c>
      <c r="C890" s="1" t="s">
        <v>2065</v>
      </c>
      <c r="D890" s="1" t="s">
        <v>2066</v>
      </c>
      <c r="E890" s="1" t="s">
        <v>172</v>
      </c>
      <c r="F890" s="1"/>
    </row>
    <row r="891" spans="1:6" x14ac:dyDescent="0.25">
      <c r="A891" s="1" t="s">
        <v>2067</v>
      </c>
      <c r="B891" s="1" t="s">
        <v>558</v>
      </c>
      <c r="C891" s="1" t="s">
        <v>1911</v>
      </c>
      <c r="D891" s="1" t="s">
        <v>2068</v>
      </c>
      <c r="E891" s="1" t="s">
        <v>1063</v>
      </c>
      <c r="F891" s="1"/>
    </row>
    <row r="892" spans="1:6" x14ac:dyDescent="0.25">
      <c r="A892" s="1" t="s">
        <v>2069</v>
      </c>
      <c r="B892" s="1" t="s">
        <v>458</v>
      </c>
      <c r="C892" s="1" t="s">
        <v>217</v>
      </c>
      <c r="D892" s="1" t="s">
        <v>1198</v>
      </c>
      <c r="E892" s="1" t="s">
        <v>1355</v>
      </c>
      <c r="F892" s="1"/>
    </row>
    <row r="893" spans="1:6" x14ac:dyDescent="0.25">
      <c r="A893" s="1" t="s">
        <v>2070</v>
      </c>
      <c r="B893" s="1" t="s">
        <v>2071</v>
      </c>
      <c r="C893" s="1" t="s">
        <v>579</v>
      </c>
      <c r="D893" s="1" t="s">
        <v>2072</v>
      </c>
      <c r="E893" s="1" t="s">
        <v>889</v>
      </c>
      <c r="F893" s="1"/>
    </row>
    <row r="894" spans="1:6" x14ac:dyDescent="0.25">
      <c r="A894" s="1" t="s">
        <v>2073</v>
      </c>
      <c r="B894" s="1" t="s">
        <v>1673</v>
      </c>
      <c r="C894" s="1" t="s">
        <v>167</v>
      </c>
      <c r="D894" s="1" t="s">
        <v>678</v>
      </c>
      <c r="E894" s="1" t="s">
        <v>650</v>
      </c>
      <c r="F894" s="1"/>
    </row>
    <row r="895" spans="1:6" x14ac:dyDescent="0.25">
      <c r="A895" s="1" t="s">
        <v>2074</v>
      </c>
      <c r="B895" s="1" t="s">
        <v>2075</v>
      </c>
      <c r="C895" s="1" t="s">
        <v>1269</v>
      </c>
      <c r="D895" s="1" t="s">
        <v>2076</v>
      </c>
      <c r="E895" s="1" t="s">
        <v>889</v>
      </c>
      <c r="F895" s="1"/>
    </row>
    <row r="896" spans="1:6" x14ac:dyDescent="0.25">
      <c r="A896" s="1" t="s">
        <v>2077</v>
      </c>
      <c r="B896" s="1" t="s">
        <v>175</v>
      </c>
      <c r="C896" s="1" t="s">
        <v>1403</v>
      </c>
      <c r="D896" s="1" t="s">
        <v>2078</v>
      </c>
      <c r="E896" s="1" t="s">
        <v>1355</v>
      </c>
      <c r="F896" s="1"/>
    </row>
    <row r="897" spans="1:6" x14ac:dyDescent="0.25">
      <c r="A897" s="1" t="s">
        <v>2079</v>
      </c>
      <c r="B897" s="1" t="s">
        <v>1440</v>
      </c>
      <c r="C897" s="1" t="s">
        <v>119</v>
      </c>
      <c r="D897" s="1" t="s">
        <v>617</v>
      </c>
      <c r="E897" s="1" t="s">
        <v>271</v>
      </c>
      <c r="F897" s="1"/>
    </row>
    <row r="898" spans="1:6" x14ac:dyDescent="0.25">
      <c r="A898" s="1" t="s">
        <v>2080</v>
      </c>
      <c r="B898" s="1" t="s">
        <v>2081</v>
      </c>
      <c r="C898" s="1" t="s">
        <v>1572</v>
      </c>
      <c r="D898" s="1" t="s">
        <v>1806</v>
      </c>
      <c r="E898" s="1" t="s">
        <v>135</v>
      </c>
      <c r="F898" s="1"/>
    </row>
    <row r="899" spans="1:6" x14ac:dyDescent="0.25">
      <c r="A899" s="1" t="s">
        <v>2082</v>
      </c>
      <c r="B899" s="1" t="s">
        <v>2083</v>
      </c>
      <c r="C899" s="1" t="s">
        <v>19</v>
      </c>
      <c r="D899" s="1" t="s">
        <v>1921</v>
      </c>
      <c r="E899" s="1" t="s">
        <v>824</v>
      </c>
      <c r="F899" s="1"/>
    </row>
    <row r="900" spans="1:6" x14ac:dyDescent="0.25">
      <c r="A900" s="1" t="s">
        <v>2084</v>
      </c>
      <c r="B900" s="1" t="s">
        <v>2085</v>
      </c>
      <c r="C900" s="1" t="s">
        <v>853</v>
      </c>
      <c r="D900" s="1" t="s">
        <v>2086</v>
      </c>
      <c r="E900" s="1" t="s">
        <v>814</v>
      </c>
      <c r="F900" s="1"/>
    </row>
    <row r="901" spans="1:6" x14ac:dyDescent="0.25">
      <c r="A901" s="1" t="s">
        <v>2087</v>
      </c>
      <c r="B901" s="1" t="s">
        <v>1098</v>
      </c>
      <c r="C901" s="1" t="s">
        <v>195</v>
      </c>
      <c r="D901" s="1" t="s">
        <v>1612</v>
      </c>
      <c r="E901" s="1" t="s">
        <v>29</v>
      </c>
      <c r="F901" s="1"/>
    </row>
    <row r="902" spans="1:6" x14ac:dyDescent="0.25">
      <c r="A902" s="1" t="s">
        <v>2088</v>
      </c>
      <c r="B902" s="1" t="s">
        <v>430</v>
      </c>
      <c r="C902" s="1" t="s">
        <v>236</v>
      </c>
      <c r="D902" s="1" t="s">
        <v>2089</v>
      </c>
      <c r="E902" s="1" t="s">
        <v>39</v>
      </c>
      <c r="F902" s="1"/>
    </row>
    <row r="903" spans="1:6" x14ac:dyDescent="0.25">
      <c r="A903" s="1" t="s">
        <v>2090</v>
      </c>
      <c r="B903" s="1" t="s">
        <v>641</v>
      </c>
      <c r="C903" s="1" t="s">
        <v>1899</v>
      </c>
      <c r="D903" s="1" t="s">
        <v>1651</v>
      </c>
      <c r="E903" s="1" t="s">
        <v>52</v>
      </c>
      <c r="F903" s="1"/>
    </row>
    <row r="904" spans="1:6" x14ac:dyDescent="0.25">
      <c r="A904" s="1" t="s">
        <v>2091</v>
      </c>
      <c r="B904" s="1" t="s">
        <v>618</v>
      </c>
      <c r="C904" s="1" t="s">
        <v>835</v>
      </c>
      <c r="D904" s="1" t="s">
        <v>1169</v>
      </c>
      <c r="E904" s="1" t="s">
        <v>34</v>
      </c>
      <c r="F904" s="1"/>
    </row>
    <row r="905" spans="1:6" x14ac:dyDescent="0.25">
      <c r="A905" s="1" t="s">
        <v>2092</v>
      </c>
      <c r="B905" s="1" t="s">
        <v>2093</v>
      </c>
      <c r="C905" s="1" t="s">
        <v>2094</v>
      </c>
      <c r="D905" s="1" t="s">
        <v>303</v>
      </c>
      <c r="E905" s="1" t="s">
        <v>39</v>
      </c>
      <c r="F905" s="1"/>
    </row>
    <row r="906" spans="1:6" x14ac:dyDescent="0.25">
      <c r="A906" s="1" t="s">
        <v>2095</v>
      </c>
      <c r="B906" s="1" t="s">
        <v>775</v>
      </c>
      <c r="C906" s="1" t="s">
        <v>2096</v>
      </c>
      <c r="D906" s="1" t="s">
        <v>2097</v>
      </c>
      <c r="E906" s="1" t="s">
        <v>14</v>
      </c>
      <c r="F906" s="1"/>
    </row>
    <row r="907" spans="1:6" x14ac:dyDescent="0.25">
      <c r="A907" s="1" t="s">
        <v>2098</v>
      </c>
      <c r="B907" s="1" t="s">
        <v>348</v>
      </c>
      <c r="C907" s="1" t="s">
        <v>969</v>
      </c>
      <c r="D907" s="1" t="s">
        <v>1282</v>
      </c>
      <c r="E907" s="1" t="s">
        <v>282</v>
      </c>
      <c r="F907" s="1"/>
    </row>
    <row r="908" spans="1:6" x14ac:dyDescent="0.25">
      <c r="A908" s="1" t="s">
        <v>2099</v>
      </c>
      <c r="B908" s="1" t="s">
        <v>1202</v>
      </c>
      <c r="C908" s="1" t="s">
        <v>2100</v>
      </c>
      <c r="D908" s="1" t="s">
        <v>666</v>
      </c>
      <c r="E908" s="1" t="s">
        <v>239</v>
      </c>
      <c r="F908" s="1"/>
    </row>
    <row r="909" spans="1:6" x14ac:dyDescent="0.25">
      <c r="A909" s="1" t="s">
        <v>2101</v>
      </c>
      <c r="B909" s="1" t="s">
        <v>476</v>
      </c>
      <c r="C909" s="1" t="s">
        <v>175</v>
      </c>
      <c r="D909" s="1" t="s">
        <v>106</v>
      </c>
      <c r="E909" s="1" t="s">
        <v>193</v>
      </c>
      <c r="F909" s="1"/>
    </row>
    <row r="910" spans="1:6" x14ac:dyDescent="0.25">
      <c r="A910" s="1" t="s">
        <v>2102</v>
      </c>
      <c r="B910" s="1" t="s">
        <v>754</v>
      </c>
      <c r="C910" s="1" t="s">
        <v>599</v>
      </c>
      <c r="D910" s="1" t="s">
        <v>772</v>
      </c>
      <c r="E910" s="1" t="s">
        <v>23</v>
      </c>
      <c r="F910" s="1"/>
    </row>
    <row r="911" spans="1:6" x14ac:dyDescent="0.25">
      <c r="A911" s="1" t="s">
        <v>2103</v>
      </c>
      <c r="B911" s="1" t="s">
        <v>1368</v>
      </c>
      <c r="C911" s="1" t="s">
        <v>816</v>
      </c>
      <c r="D911" s="1" t="s">
        <v>1072</v>
      </c>
      <c r="E911" s="1" t="s">
        <v>23</v>
      </c>
      <c r="F911" s="1"/>
    </row>
    <row r="912" spans="1:6" x14ac:dyDescent="0.25">
      <c r="A912" s="1" t="s">
        <v>2104</v>
      </c>
      <c r="B912" s="1" t="s">
        <v>1118</v>
      </c>
      <c r="C912" s="1" t="s">
        <v>918</v>
      </c>
      <c r="D912" s="1" t="s">
        <v>1786</v>
      </c>
      <c r="E912" s="1" t="s">
        <v>239</v>
      </c>
      <c r="F912" s="1"/>
    </row>
    <row r="913" spans="1:6" x14ac:dyDescent="0.25">
      <c r="A913" s="1" t="s">
        <v>2105</v>
      </c>
      <c r="B913" s="1" t="s">
        <v>226</v>
      </c>
      <c r="C913" s="1" t="s">
        <v>1203</v>
      </c>
      <c r="D913" s="1" t="s">
        <v>58</v>
      </c>
      <c r="E913" s="1" t="s">
        <v>193</v>
      </c>
      <c r="F913" s="1"/>
    </row>
    <row r="914" spans="1:6" x14ac:dyDescent="0.25">
      <c r="A914" s="1" t="s">
        <v>2106</v>
      </c>
      <c r="B914" s="1" t="s">
        <v>2107</v>
      </c>
      <c r="C914" s="1" t="s">
        <v>2108</v>
      </c>
      <c r="D914" s="1" t="s">
        <v>38</v>
      </c>
      <c r="E914" s="1" t="s">
        <v>23</v>
      </c>
      <c r="F914" s="1"/>
    </row>
    <row r="915" spans="1:6" x14ac:dyDescent="0.25">
      <c r="A915" s="1" t="s">
        <v>2109</v>
      </c>
      <c r="B915" s="1" t="s">
        <v>2110</v>
      </c>
      <c r="C915" s="1" t="s">
        <v>2111</v>
      </c>
      <c r="D915" s="1" t="s">
        <v>1507</v>
      </c>
      <c r="E915" s="1" t="s">
        <v>239</v>
      </c>
      <c r="F915" s="1"/>
    </row>
    <row r="916" spans="1:6" x14ac:dyDescent="0.25">
      <c r="A916" s="1" t="s">
        <v>2112</v>
      </c>
      <c r="B916" s="1" t="s">
        <v>1355</v>
      </c>
      <c r="C916" s="1" t="s">
        <v>1437</v>
      </c>
      <c r="D916" s="1" t="s">
        <v>2113</v>
      </c>
      <c r="E916" s="1" t="s">
        <v>193</v>
      </c>
      <c r="F916" s="1"/>
    </row>
    <row r="917" spans="1:6" x14ac:dyDescent="0.25">
      <c r="A917" s="1" t="s">
        <v>2114</v>
      </c>
      <c r="B917" s="1" t="s">
        <v>2115</v>
      </c>
      <c r="C917" s="1" t="s">
        <v>485</v>
      </c>
      <c r="D917" s="1" t="s">
        <v>861</v>
      </c>
      <c r="E917" s="1" t="s">
        <v>193</v>
      </c>
      <c r="F917" s="1"/>
    </row>
    <row r="918" spans="1:6" x14ac:dyDescent="0.25">
      <c r="A918" s="1" t="s">
        <v>2116</v>
      </c>
      <c r="B918" s="1" t="s">
        <v>2117</v>
      </c>
      <c r="C918" s="1" t="s">
        <v>1269</v>
      </c>
      <c r="D918" s="1" t="s">
        <v>1465</v>
      </c>
      <c r="E918" s="1" t="s">
        <v>193</v>
      </c>
      <c r="F918" s="1"/>
    </row>
    <row r="919" spans="1:6" x14ac:dyDescent="0.25">
      <c r="A919" s="1" t="s">
        <v>2118</v>
      </c>
      <c r="B919" s="1" t="s">
        <v>918</v>
      </c>
      <c r="C919" s="1" t="s">
        <v>1963</v>
      </c>
      <c r="D919" s="1" t="s">
        <v>916</v>
      </c>
      <c r="E919" s="1" t="s">
        <v>287</v>
      </c>
      <c r="F919" s="1"/>
    </row>
    <row r="920" spans="1:6" x14ac:dyDescent="0.25">
      <c r="A920" s="1" t="s">
        <v>2119</v>
      </c>
      <c r="B920" s="1" t="s">
        <v>2120</v>
      </c>
      <c r="C920" s="1" t="s">
        <v>218</v>
      </c>
      <c r="D920" s="1" t="s">
        <v>1082</v>
      </c>
      <c r="E920" s="1" t="s">
        <v>304</v>
      </c>
      <c r="F920" s="1"/>
    </row>
    <row r="921" spans="1:6" x14ac:dyDescent="0.25">
      <c r="A921" s="1" t="s">
        <v>2121</v>
      </c>
      <c r="B921" s="1" t="s">
        <v>445</v>
      </c>
      <c r="C921" s="1" t="s">
        <v>127</v>
      </c>
      <c r="D921" s="1" t="s">
        <v>517</v>
      </c>
      <c r="E921" s="1" t="s">
        <v>277</v>
      </c>
      <c r="F921" s="1"/>
    </row>
    <row r="922" spans="1:6" x14ac:dyDescent="0.25">
      <c r="A922" s="1" t="s">
        <v>2122</v>
      </c>
      <c r="B922" s="1" t="s">
        <v>2053</v>
      </c>
      <c r="C922" s="1" t="s">
        <v>1297</v>
      </c>
      <c r="D922" s="1" t="s">
        <v>1198</v>
      </c>
      <c r="E922" s="1" t="s">
        <v>218</v>
      </c>
      <c r="F922" s="1"/>
    </row>
    <row r="923" spans="1:6" x14ac:dyDescent="0.25">
      <c r="A923" s="1" t="s">
        <v>2123</v>
      </c>
      <c r="B923" s="1" t="s">
        <v>509</v>
      </c>
      <c r="C923" s="1" t="s">
        <v>1684</v>
      </c>
      <c r="D923" s="1" t="s">
        <v>1210</v>
      </c>
      <c r="E923" s="1" t="s">
        <v>277</v>
      </c>
      <c r="F923" s="1"/>
    </row>
    <row r="924" spans="1:6" x14ac:dyDescent="0.25">
      <c r="A924" s="1" t="s">
        <v>2124</v>
      </c>
      <c r="B924" s="1" t="s">
        <v>2125</v>
      </c>
      <c r="C924" s="1" t="s">
        <v>339</v>
      </c>
      <c r="D924" s="1" t="s">
        <v>2126</v>
      </c>
      <c r="E924" s="1" t="s">
        <v>277</v>
      </c>
      <c r="F924" s="1"/>
    </row>
    <row r="925" spans="1:6" x14ac:dyDescent="0.25">
      <c r="A925" s="1" t="s">
        <v>2127</v>
      </c>
      <c r="B925" s="1" t="s">
        <v>1709</v>
      </c>
      <c r="C925" s="1" t="s">
        <v>1724</v>
      </c>
      <c r="D925" s="1" t="s">
        <v>172</v>
      </c>
      <c r="E925" s="1" t="s">
        <v>218</v>
      </c>
      <c r="F925" s="1"/>
    </row>
    <row r="926" spans="1:6" x14ac:dyDescent="0.25">
      <c r="A926" s="1" t="s">
        <v>2128</v>
      </c>
      <c r="B926" s="1" t="s">
        <v>263</v>
      </c>
      <c r="C926" s="1" t="s">
        <v>770</v>
      </c>
      <c r="D926" s="1" t="s">
        <v>304</v>
      </c>
      <c r="E926" s="1" t="s">
        <v>277</v>
      </c>
      <c r="F926" s="1"/>
    </row>
    <row r="927" spans="1:6" x14ac:dyDescent="0.25">
      <c r="A927" s="1" t="s">
        <v>2129</v>
      </c>
      <c r="B927" s="1" t="s">
        <v>721</v>
      </c>
      <c r="C927" s="1" t="s">
        <v>1431</v>
      </c>
      <c r="D927" s="1" t="s">
        <v>142</v>
      </c>
      <c r="E927" s="1" t="s">
        <v>849</v>
      </c>
      <c r="F927" s="1"/>
    </row>
    <row r="928" spans="1:6" x14ac:dyDescent="0.25">
      <c r="A928" s="1" t="s">
        <v>2130</v>
      </c>
      <c r="B928" s="1" t="s">
        <v>1408</v>
      </c>
      <c r="C928" s="1" t="s">
        <v>1729</v>
      </c>
      <c r="D928" s="1" t="s">
        <v>58</v>
      </c>
      <c r="E928" s="1" t="s">
        <v>849</v>
      </c>
      <c r="F928" s="1"/>
    </row>
    <row r="929" spans="1:6" x14ac:dyDescent="0.25">
      <c r="A929" s="1" t="s">
        <v>2131</v>
      </c>
      <c r="B929" s="1" t="s">
        <v>142</v>
      </c>
      <c r="C929" s="1" t="s">
        <v>1639</v>
      </c>
      <c r="D929" s="1" t="s">
        <v>300</v>
      </c>
      <c r="E929" s="1" t="s">
        <v>252</v>
      </c>
      <c r="F929" s="1"/>
    </row>
    <row r="930" spans="1:6" x14ac:dyDescent="0.25">
      <c r="A930" s="1" t="s">
        <v>2132</v>
      </c>
      <c r="B930" s="1" t="s">
        <v>453</v>
      </c>
      <c r="C930" s="1" t="s">
        <v>134</v>
      </c>
      <c r="D930" s="1" t="s">
        <v>69</v>
      </c>
      <c r="E930" s="1" t="s">
        <v>849</v>
      </c>
      <c r="F930" s="1"/>
    </row>
    <row r="931" spans="1:6" x14ac:dyDescent="0.25">
      <c r="A931" s="1" t="s">
        <v>2133</v>
      </c>
      <c r="B931" s="1" t="s">
        <v>719</v>
      </c>
      <c r="C931" s="1" t="s">
        <v>1219</v>
      </c>
      <c r="D931" s="1" t="s">
        <v>1132</v>
      </c>
      <c r="E931" s="1" t="s">
        <v>849</v>
      </c>
      <c r="F931" s="1"/>
    </row>
    <row r="932" spans="1:6" x14ac:dyDescent="0.25">
      <c r="A932" s="1" t="s">
        <v>2134</v>
      </c>
      <c r="B932" s="1" t="s">
        <v>2108</v>
      </c>
      <c r="C932" s="1" t="s">
        <v>1102</v>
      </c>
      <c r="D932" s="1" t="s">
        <v>1202</v>
      </c>
      <c r="E932" s="1" t="s">
        <v>252</v>
      </c>
      <c r="F932" s="1"/>
    </row>
    <row r="933" spans="1:6" x14ac:dyDescent="0.25">
      <c r="A933" s="1" t="s">
        <v>2135</v>
      </c>
      <c r="B933" s="1" t="s">
        <v>1037</v>
      </c>
      <c r="C933" s="1" t="s">
        <v>771</v>
      </c>
      <c r="D933" s="1" t="s">
        <v>471</v>
      </c>
      <c r="E933" s="1" t="s">
        <v>849</v>
      </c>
      <c r="F933" s="1"/>
    </row>
    <row r="934" spans="1:6" x14ac:dyDescent="0.25">
      <c r="A934" s="1" t="s">
        <v>2136</v>
      </c>
      <c r="B934" s="1" t="s">
        <v>1367</v>
      </c>
      <c r="C934" s="1" t="s">
        <v>289</v>
      </c>
      <c r="D934" s="1" t="s">
        <v>495</v>
      </c>
      <c r="E934" s="1" t="s">
        <v>138</v>
      </c>
      <c r="F934" s="1"/>
    </row>
    <row r="935" spans="1:6" x14ac:dyDescent="0.25">
      <c r="A935" s="1" t="s">
        <v>2137</v>
      </c>
      <c r="B935" s="1" t="s">
        <v>116</v>
      </c>
      <c r="C935" s="1" t="s">
        <v>701</v>
      </c>
      <c r="D935" s="1" t="s">
        <v>125</v>
      </c>
      <c r="E935" s="1" t="s">
        <v>218</v>
      </c>
      <c r="F935" s="1"/>
    </row>
    <row r="936" spans="1:6" x14ac:dyDescent="0.25">
      <c r="A936" s="1" t="s">
        <v>2138</v>
      </c>
      <c r="B936" s="1" t="s">
        <v>2139</v>
      </c>
      <c r="C936" s="1" t="s">
        <v>670</v>
      </c>
      <c r="D936" s="1" t="s">
        <v>1883</v>
      </c>
      <c r="E936" s="1" t="s">
        <v>252</v>
      </c>
      <c r="F936" s="1"/>
    </row>
    <row r="937" spans="1:6" x14ac:dyDescent="0.25">
      <c r="A937" s="1" t="s">
        <v>2140</v>
      </c>
      <c r="B937" s="1" t="s">
        <v>1209</v>
      </c>
      <c r="C937" s="1" t="s">
        <v>374</v>
      </c>
      <c r="D937" s="1" t="s">
        <v>1056</v>
      </c>
      <c r="E937" s="1" t="s">
        <v>138</v>
      </c>
      <c r="F937" s="1"/>
    </row>
    <row r="938" spans="1:6" x14ac:dyDescent="0.25">
      <c r="A938" s="1" t="s">
        <v>2141</v>
      </c>
      <c r="B938" s="1" t="s">
        <v>1313</v>
      </c>
      <c r="C938" s="1" t="s">
        <v>1974</v>
      </c>
      <c r="D938" s="1" t="s">
        <v>1175</v>
      </c>
      <c r="E938" s="1" t="s">
        <v>252</v>
      </c>
      <c r="F938" s="1"/>
    </row>
    <row r="939" spans="1:6" x14ac:dyDescent="0.25">
      <c r="A939" s="1" t="s">
        <v>2142</v>
      </c>
      <c r="B939" s="1" t="s">
        <v>622</v>
      </c>
      <c r="C939" s="1" t="s">
        <v>2143</v>
      </c>
      <c r="D939" s="1" t="s">
        <v>768</v>
      </c>
      <c r="E939" s="1" t="s">
        <v>277</v>
      </c>
      <c r="F939" s="1"/>
    </row>
    <row r="940" spans="1:6" x14ac:dyDescent="0.25">
      <c r="A940" s="1" t="s">
        <v>2144</v>
      </c>
      <c r="B940" s="1" t="s">
        <v>252</v>
      </c>
      <c r="C940" s="1" t="s">
        <v>1033</v>
      </c>
      <c r="D940" s="1" t="s">
        <v>87</v>
      </c>
      <c r="E940" s="1" t="s">
        <v>304</v>
      </c>
      <c r="F940" s="1"/>
    </row>
    <row r="941" spans="1:6" x14ac:dyDescent="0.25">
      <c r="A941" s="1" t="s">
        <v>2145</v>
      </c>
      <c r="B941" s="1" t="s">
        <v>1202</v>
      </c>
      <c r="C941" s="1" t="s">
        <v>1180</v>
      </c>
      <c r="D941" s="1" t="s">
        <v>504</v>
      </c>
      <c r="E941" s="1" t="s">
        <v>304</v>
      </c>
      <c r="F941" s="1"/>
    </row>
    <row r="942" spans="1:6" x14ac:dyDescent="0.25">
      <c r="A942" s="1" t="s">
        <v>2146</v>
      </c>
      <c r="B942" s="1" t="s">
        <v>153</v>
      </c>
      <c r="C942" s="1" t="s">
        <v>239</v>
      </c>
      <c r="D942" s="1" t="s">
        <v>999</v>
      </c>
      <c r="E942" s="1" t="s">
        <v>304</v>
      </c>
      <c r="F942" s="1"/>
    </row>
    <row r="943" spans="1:6" x14ac:dyDescent="0.25">
      <c r="A943" s="1" t="s">
        <v>2147</v>
      </c>
      <c r="B943" s="1" t="s">
        <v>43</v>
      </c>
      <c r="C943" s="1" t="s">
        <v>2148</v>
      </c>
      <c r="D943" s="1" t="s">
        <v>979</v>
      </c>
      <c r="E943" s="1" t="s">
        <v>239</v>
      </c>
      <c r="F943" s="1"/>
    </row>
    <row r="944" spans="1:6" x14ac:dyDescent="0.25">
      <c r="A944" s="1" t="s">
        <v>2149</v>
      </c>
      <c r="B944" s="1" t="s">
        <v>777</v>
      </c>
      <c r="C944" s="1" t="s">
        <v>37</v>
      </c>
      <c r="D944" s="1" t="s">
        <v>999</v>
      </c>
      <c r="E944" s="1" t="s">
        <v>300</v>
      </c>
      <c r="F944" s="1"/>
    </row>
    <row r="945" spans="1:6" x14ac:dyDescent="0.25">
      <c r="A945" s="1" t="s">
        <v>2150</v>
      </c>
      <c r="B945" s="1" t="s">
        <v>1673</v>
      </c>
      <c r="C945" s="1" t="s">
        <v>183</v>
      </c>
      <c r="D945" s="1" t="s">
        <v>948</v>
      </c>
      <c r="E945" s="1" t="s">
        <v>300</v>
      </c>
      <c r="F945" s="1"/>
    </row>
    <row r="946" spans="1:6" x14ac:dyDescent="0.25">
      <c r="A946" s="1" t="s">
        <v>2151</v>
      </c>
      <c r="B946" s="1" t="s">
        <v>1126</v>
      </c>
      <c r="C946" s="1" t="s">
        <v>2152</v>
      </c>
      <c r="D946" s="1" t="s">
        <v>1307</v>
      </c>
      <c r="E946" s="1" t="s">
        <v>300</v>
      </c>
      <c r="F946" s="1"/>
    </row>
    <row r="947" spans="1:6" x14ac:dyDescent="0.25">
      <c r="A947" s="1" t="s">
        <v>2153</v>
      </c>
      <c r="B947" s="1" t="s">
        <v>891</v>
      </c>
      <c r="C947" s="1" t="s">
        <v>22</v>
      </c>
      <c r="D947" s="1" t="s">
        <v>1925</v>
      </c>
      <c r="E947" s="1" t="s">
        <v>76</v>
      </c>
      <c r="F947" s="1"/>
    </row>
    <row r="948" spans="1:6" x14ac:dyDescent="0.25">
      <c r="A948" s="1" t="s">
        <v>2154</v>
      </c>
      <c r="B948" s="1" t="s">
        <v>51</v>
      </c>
      <c r="C948" s="1" t="s">
        <v>583</v>
      </c>
      <c r="D948" s="1" t="s">
        <v>849</v>
      </c>
      <c r="E948" s="1" t="s">
        <v>76</v>
      </c>
      <c r="F948" s="1"/>
    </row>
    <row r="949" spans="1:6" x14ac:dyDescent="0.25">
      <c r="A949" s="1" t="s">
        <v>2155</v>
      </c>
      <c r="B949" s="1" t="s">
        <v>904</v>
      </c>
      <c r="C949" s="1" t="s">
        <v>1239</v>
      </c>
      <c r="D949" s="1" t="s">
        <v>691</v>
      </c>
      <c r="E949" s="1" t="s">
        <v>1134</v>
      </c>
      <c r="F949" s="1"/>
    </row>
    <row r="950" spans="1:6" x14ac:dyDescent="0.25">
      <c r="A950" s="1" t="s">
        <v>2156</v>
      </c>
      <c r="B950" s="1" t="s">
        <v>1001</v>
      </c>
      <c r="C950" s="1" t="s">
        <v>2157</v>
      </c>
      <c r="D950" s="1" t="s">
        <v>1058</v>
      </c>
      <c r="E950" s="1" t="s">
        <v>24</v>
      </c>
      <c r="F950" s="1"/>
    </row>
    <row r="951" spans="1:6" x14ac:dyDescent="0.25">
      <c r="A951" s="1" t="s">
        <v>2158</v>
      </c>
      <c r="B951" s="1" t="s">
        <v>633</v>
      </c>
      <c r="C951" s="1" t="s">
        <v>1185</v>
      </c>
      <c r="D951" s="1" t="s">
        <v>933</v>
      </c>
      <c r="E951" s="1" t="s">
        <v>1134</v>
      </c>
      <c r="F951" s="1"/>
    </row>
    <row r="952" spans="1:6" x14ac:dyDescent="0.25">
      <c r="A952" s="1" t="s">
        <v>2159</v>
      </c>
      <c r="B952" s="1" t="s">
        <v>101</v>
      </c>
      <c r="C952" s="1" t="s">
        <v>154</v>
      </c>
      <c r="D952" s="1" t="s">
        <v>675</v>
      </c>
      <c r="E952" s="1" t="s">
        <v>52</v>
      </c>
      <c r="F952" s="1"/>
    </row>
    <row r="953" spans="1:6" x14ac:dyDescent="0.25">
      <c r="A953" s="1" t="s">
        <v>2160</v>
      </c>
      <c r="B953" s="1" t="s">
        <v>543</v>
      </c>
      <c r="C953" s="1" t="s">
        <v>96</v>
      </c>
      <c r="D953" s="1" t="s">
        <v>1184</v>
      </c>
      <c r="E953" s="1" t="s">
        <v>102</v>
      </c>
      <c r="F953" s="1"/>
    </row>
    <row r="954" spans="1:6" x14ac:dyDescent="0.25">
      <c r="A954" s="1" t="s">
        <v>2161</v>
      </c>
      <c r="B954" s="1" t="s">
        <v>548</v>
      </c>
      <c r="C954" s="1" t="s">
        <v>1416</v>
      </c>
      <c r="D954" s="1" t="s">
        <v>824</v>
      </c>
      <c r="E954" s="1" t="s">
        <v>125</v>
      </c>
      <c r="F954" s="1"/>
    </row>
    <row r="955" spans="1:6" x14ac:dyDescent="0.25">
      <c r="A955" s="1" t="s">
        <v>2162</v>
      </c>
      <c r="B955" s="1" t="s">
        <v>1035</v>
      </c>
      <c r="C955" s="1" t="s">
        <v>474</v>
      </c>
      <c r="D955" s="1" t="s">
        <v>792</v>
      </c>
      <c r="E955" s="1" t="s">
        <v>34</v>
      </c>
      <c r="F955" s="1"/>
    </row>
    <row r="956" spans="1:6" x14ac:dyDescent="0.25">
      <c r="A956" s="1" t="s">
        <v>2163</v>
      </c>
      <c r="B956" s="1" t="s">
        <v>1056</v>
      </c>
      <c r="C956" s="1" t="s">
        <v>682</v>
      </c>
      <c r="D956" s="1" t="s">
        <v>197</v>
      </c>
      <c r="E956" s="1" t="s">
        <v>29</v>
      </c>
      <c r="F956" s="1"/>
    </row>
    <row r="957" spans="1:6" x14ac:dyDescent="0.25">
      <c r="A957" s="1" t="s">
        <v>2164</v>
      </c>
      <c r="B957" s="1" t="s">
        <v>667</v>
      </c>
      <c r="C957" s="1" t="s">
        <v>829</v>
      </c>
      <c r="D957" s="1" t="s">
        <v>1687</v>
      </c>
      <c r="E957" s="1" t="s">
        <v>176</v>
      </c>
      <c r="F957" s="1"/>
    </row>
    <row r="958" spans="1:6" x14ac:dyDescent="0.25">
      <c r="A958" s="1" t="s">
        <v>2165</v>
      </c>
      <c r="B958" s="1" t="s">
        <v>593</v>
      </c>
      <c r="C958" s="1" t="s">
        <v>146</v>
      </c>
      <c r="D958" s="1" t="s">
        <v>145</v>
      </c>
      <c r="E958" s="1" t="s">
        <v>143</v>
      </c>
      <c r="F958" s="1"/>
    </row>
    <row r="959" spans="1:6" x14ac:dyDescent="0.25">
      <c r="A959" s="1" t="s">
        <v>2166</v>
      </c>
      <c r="B959" s="1" t="s">
        <v>842</v>
      </c>
      <c r="C959" s="1" t="s">
        <v>106</v>
      </c>
      <c r="D959" s="1" t="s">
        <v>491</v>
      </c>
      <c r="E959" s="1" t="s">
        <v>185</v>
      </c>
      <c r="F959" s="1"/>
    </row>
    <row r="960" spans="1:6" x14ac:dyDescent="0.25">
      <c r="A960" s="1" t="s">
        <v>2167</v>
      </c>
      <c r="B960" s="1" t="s">
        <v>1403</v>
      </c>
      <c r="C960" s="1" t="s">
        <v>158</v>
      </c>
      <c r="D960" s="1" t="s">
        <v>1408</v>
      </c>
      <c r="E960" s="1" t="s">
        <v>21</v>
      </c>
      <c r="F960" s="1"/>
    </row>
    <row r="961" spans="1:6" x14ac:dyDescent="0.25">
      <c r="A961" s="1" t="s">
        <v>2168</v>
      </c>
      <c r="B961" s="1" t="s">
        <v>1743</v>
      </c>
      <c r="C961" s="1" t="s">
        <v>404</v>
      </c>
      <c r="D961" s="1" t="s">
        <v>123</v>
      </c>
      <c r="E961" s="1" t="s">
        <v>1145</v>
      </c>
      <c r="F961" s="1"/>
    </row>
    <row r="962" spans="1:6" x14ac:dyDescent="0.25">
      <c r="A962" s="1" t="s">
        <v>2169</v>
      </c>
      <c r="B962" s="1" t="s">
        <v>202</v>
      </c>
      <c r="C962" s="1" t="s">
        <v>845</v>
      </c>
      <c r="D962" s="1" t="s">
        <v>875</v>
      </c>
      <c r="E962" s="1" t="s">
        <v>172</v>
      </c>
      <c r="F962" s="1"/>
    </row>
    <row r="963" spans="1:6" x14ac:dyDescent="0.25">
      <c r="A963" s="1" t="s">
        <v>2170</v>
      </c>
      <c r="B963" s="1" t="s">
        <v>1572</v>
      </c>
      <c r="C963" s="1" t="s">
        <v>1469</v>
      </c>
      <c r="D963" s="1" t="s">
        <v>939</v>
      </c>
      <c r="E963" s="1" t="s">
        <v>172</v>
      </c>
      <c r="F963" s="1"/>
    </row>
    <row r="964" spans="1:6" x14ac:dyDescent="0.25">
      <c r="A964" s="1" t="s">
        <v>2171</v>
      </c>
      <c r="B964" s="1" t="s">
        <v>1344</v>
      </c>
      <c r="C964" s="1" t="s">
        <v>1328</v>
      </c>
      <c r="D964" s="1" t="s">
        <v>95</v>
      </c>
      <c r="E964" s="1" t="s">
        <v>824</v>
      </c>
      <c r="F964" s="1"/>
    </row>
    <row r="965" spans="1:6" x14ac:dyDescent="0.25">
      <c r="A965" s="1" t="s">
        <v>2172</v>
      </c>
      <c r="B965" s="1" t="s">
        <v>1094</v>
      </c>
      <c r="C965" s="1" t="s">
        <v>864</v>
      </c>
      <c r="D965" s="1" t="s">
        <v>252</v>
      </c>
      <c r="E965" s="1" t="s">
        <v>130</v>
      </c>
      <c r="F965" s="1"/>
    </row>
    <row r="966" spans="1:6" x14ac:dyDescent="0.25">
      <c r="A966" s="1" t="s">
        <v>2173</v>
      </c>
      <c r="B966" s="1" t="s">
        <v>2174</v>
      </c>
      <c r="C966" s="1" t="s">
        <v>724</v>
      </c>
      <c r="D966" s="1" t="s">
        <v>1932</v>
      </c>
      <c r="E966" s="1" t="s">
        <v>130</v>
      </c>
      <c r="F966" s="1"/>
    </row>
    <row r="967" spans="1:6" x14ac:dyDescent="0.25">
      <c r="A967" s="1" t="s">
        <v>2175</v>
      </c>
      <c r="B967" s="1" t="s">
        <v>795</v>
      </c>
      <c r="C967" s="1" t="s">
        <v>28</v>
      </c>
      <c r="D967" s="1" t="s">
        <v>193</v>
      </c>
      <c r="E967" s="1" t="s">
        <v>824</v>
      </c>
      <c r="F967" s="1"/>
    </row>
    <row r="968" spans="1:6" x14ac:dyDescent="0.25">
      <c r="A968" s="1" t="s">
        <v>2176</v>
      </c>
      <c r="B968" s="1" t="s">
        <v>1223</v>
      </c>
      <c r="C968" s="1" t="s">
        <v>67</v>
      </c>
      <c r="D968" s="1" t="s">
        <v>396</v>
      </c>
      <c r="E968" s="1" t="s">
        <v>172</v>
      </c>
      <c r="F968" s="1"/>
    </row>
    <row r="969" spans="1:6" x14ac:dyDescent="0.25">
      <c r="A969" s="1" t="s">
        <v>2177</v>
      </c>
      <c r="B969" s="1" t="s">
        <v>1367</v>
      </c>
      <c r="C969" s="1" t="s">
        <v>23</v>
      </c>
      <c r="D969" s="1" t="s">
        <v>90</v>
      </c>
      <c r="E969" s="1" t="s">
        <v>159</v>
      </c>
      <c r="F969" s="1"/>
    </row>
    <row r="970" spans="1:6" x14ac:dyDescent="0.25">
      <c r="A970" s="1" t="s">
        <v>2178</v>
      </c>
      <c r="B970" s="1" t="s">
        <v>1321</v>
      </c>
      <c r="C970" s="1" t="s">
        <v>175</v>
      </c>
      <c r="D970" s="1" t="s">
        <v>1246</v>
      </c>
      <c r="E970" s="1" t="s">
        <v>135</v>
      </c>
      <c r="F970" s="1"/>
    </row>
    <row r="971" spans="1:6" x14ac:dyDescent="0.25">
      <c r="A971" s="1" t="s">
        <v>2179</v>
      </c>
      <c r="B971" s="1" t="s">
        <v>868</v>
      </c>
      <c r="C971" s="1" t="s">
        <v>300</v>
      </c>
      <c r="D971" s="1" t="s">
        <v>154</v>
      </c>
      <c r="E971" s="1" t="s">
        <v>1145</v>
      </c>
      <c r="F971" s="1"/>
    </row>
    <row r="972" spans="1:6" x14ac:dyDescent="0.25">
      <c r="A972" s="1" t="s">
        <v>2180</v>
      </c>
      <c r="B972" s="1" t="s">
        <v>1616</v>
      </c>
      <c r="C972" s="1" t="s">
        <v>129</v>
      </c>
      <c r="D972" s="1" t="s">
        <v>986</v>
      </c>
      <c r="E972" s="1" t="s">
        <v>159</v>
      </c>
      <c r="F972" s="1"/>
    </row>
    <row r="973" spans="1:6" x14ac:dyDescent="0.25">
      <c r="A973" s="1" t="s">
        <v>2181</v>
      </c>
      <c r="B973" s="1" t="s">
        <v>768</v>
      </c>
      <c r="C973" s="1" t="s">
        <v>1134</v>
      </c>
      <c r="D973" s="1" t="s">
        <v>96</v>
      </c>
      <c r="E973" s="1" t="s">
        <v>130</v>
      </c>
      <c r="F973" s="1"/>
    </row>
    <row r="974" spans="1:6" x14ac:dyDescent="0.25">
      <c r="A974" s="1" t="s">
        <v>2182</v>
      </c>
      <c r="B974" s="1" t="s">
        <v>1321</v>
      </c>
      <c r="C974" s="1" t="s">
        <v>1738</v>
      </c>
      <c r="D974" s="1" t="s">
        <v>362</v>
      </c>
      <c r="E974" s="1" t="s">
        <v>172</v>
      </c>
      <c r="F974" s="1"/>
    </row>
    <row r="975" spans="1:6" x14ac:dyDescent="0.25">
      <c r="A975" s="1" t="s">
        <v>2183</v>
      </c>
      <c r="B975" s="1" t="s">
        <v>397</v>
      </c>
      <c r="C975" s="1" t="s">
        <v>51</v>
      </c>
      <c r="D975" s="1" t="s">
        <v>1436</v>
      </c>
      <c r="E975" s="1" t="s">
        <v>172</v>
      </c>
      <c r="F975" s="1"/>
    </row>
    <row r="976" spans="1:6" x14ac:dyDescent="0.25">
      <c r="A976" s="1" t="s">
        <v>2184</v>
      </c>
      <c r="B976" s="1" t="s">
        <v>1151</v>
      </c>
      <c r="C976" s="1" t="s">
        <v>225</v>
      </c>
      <c r="D976" s="1" t="s">
        <v>2185</v>
      </c>
      <c r="E976" s="1" t="s">
        <v>824</v>
      </c>
      <c r="F976" s="1"/>
    </row>
    <row r="977" spans="1:6" x14ac:dyDescent="0.25">
      <c r="A977" s="1" t="s">
        <v>2186</v>
      </c>
      <c r="B977" s="1" t="s">
        <v>653</v>
      </c>
      <c r="C977" s="1" t="s">
        <v>403</v>
      </c>
      <c r="D977" s="1" t="s">
        <v>221</v>
      </c>
      <c r="E977" s="1" t="s">
        <v>29</v>
      </c>
      <c r="F977" s="1"/>
    </row>
    <row r="978" spans="1:6" x14ac:dyDescent="0.25">
      <c r="A978" s="1" t="s">
        <v>2187</v>
      </c>
      <c r="B978" s="1" t="s">
        <v>718</v>
      </c>
      <c r="C978" s="1" t="s">
        <v>252</v>
      </c>
      <c r="D978" s="1" t="s">
        <v>308</v>
      </c>
      <c r="E978" s="1" t="s">
        <v>29</v>
      </c>
      <c r="F978" s="1"/>
    </row>
    <row r="979" spans="1:6" x14ac:dyDescent="0.25">
      <c r="A979" s="1" t="s">
        <v>2188</v>
      </c>
      <c r="B979" s="1" t="s">
        <v>1548</v>
      </c>
      <c r="C979" s="1" t="s">
        <v>928</v>
      </c>
      <c r="D979" s="1" t="s">
        <v>2042</v>
      </c>
      <c r="E979" s="1" t="s">
        <v>143</v>
      </c>
      <c r="F979" s="1"/>
    </row>
    <row r="980" spans="1:6" x14ac:dyDescent="0.25">
      <c r="A980" s="1" t="s">
        <v>2189</v>
      </c>
      <c r="B980" s="1" t="s">
        <v>685</v>
      </c>
      <c r="C980" s="1" t="s">
        <v>23</v>
      </c>
      <c r="D980" s="1" t="s">
        <v>285</v>
      </c>
      <c r="E980" s="1" t="s">
        <v>125</v>
      </c>
      <c r="F980" s="1"/>
    </row>
    <row r="981" spans="1:6" x14ac:dyDescent="0.25">
      <c r="A981" s="1" t="s">
        <v>2190</v>
      </c>
      <c r="B981" s="1" t="s">
        <v>2191</v>
      </c>
      <c r="C981" s="1" t="s">
        <v>1701</v>
      </c>
      <c r="D981" s="1" t="s">
        <v>1662</v>
      </c>
      <c r="E981" s="1" t="s">
        <v>76</v>
      </c>
      <c r="F981" s="1"/>
    </row>
    <row r="982" spans="1:6" x14ac:dyDescent="0.25">
      <c r="A982" s="1" t="s">
        <v>2192</v>
      </c>
      <c r="B982" s="1" t="s">
        <v>1387</v>
      </c>
      <c r="C982" s="1" t="s">
        <v>757</v>
      </c>
      <c r="D982" s="1" t="s">
        <v>1051</v>
      </c>
      <c r="E982" s="1" t="s">
        <v>23</v>
      </c>
      <c r="F982" s="1"/>
    </row>
    <row r="983" spans="1:6" x14ac:dyDescent="0.25">
      <c r="A983" s="1" t="s">
        <v>2193</v>
      </c>
      <c r="B983" s="1" t="s">
        <v>1817</v>
      </c>
      <c r="C983" s="1" t="s">
        <v>1184</v>
      </c>
      <c r="D983" s="1" t="s">
        <v>52</v>
      </c>
      <c r="E983" s="1" t="s">
        <v>282</v>
      </c>
      <c r="F983" s="1"/>
    </row>
    <row r="984" spans="1:6" x14ac:dyDescent="0.25">
      <c r="A984" s="1" t="s">
        <v>2194</v>
      </c>
      <c r="B984" s="1" t="s">
        <v>1054</v>
      </c>
      <c r="C984" s="1" t="s">
        <v>183</v>
      </c>
      <c r="D984" s="1" t="s">
        <v>2042</v>
      </c>
      <c r="E984" s="1" t="s">
        <v>885</v>
      </c>
      <c r="F984" s="1"/>
    </row>
    <row r="985" spans="1:6" x14ac:dyDescent="0.25">
      <c r="A985" s="1" t="s">
        <v>2195</v>
      </c>
      <c r="B985" s="1" t="s">
        <v>1313</v>
      </c>
      <c r="C985" s="1" t="s">
        <v>11</v>
      </c>
      <c r="D985" s="1" t="s">
        <v>664</v>
      </c>
      <c r="E985" s="1" t="s">
        <v>885</v>
      </c>
      <c r="F985" s="1"/>
    </row>
    <row r="986" spans="1:6" x14ac:dyDescent="0.25">
      <c r="A986" s="1" t="s">
        <v>2196</v>
      </c>
      <c r="B986" s="1" t="s">
        <v>2197</v>
      </c>
      <c r="C986" s="1" t="s">
        <v>926</v>
      </c>
      <c r="D986" s="1" t="s">
        <v>2198</v>
      </c>
      <c r="E986" s="1" t="s">
        <v>282</v>
      </c>
      <c r="F986" s="1"/>
    </row>
    <row r="987" spans="1:6" x14ac:dyDescent="0.25">
      <c r="A987" s="1" t="s">
        <v>2199</v>
      </c>
      <c r="B987" s="1" t="s">
        <v>982</v>
      </c>
      <c r="C987" s="1" t="s">
        <v>483</v>
      </c>
      <c r="D987" s="1" t="s">
        <v>2200</v>
      </c>
      <c r="E987" s="1" t="s">
        <v>239</v>
      </c>
      <c r="F987" s="1"/>
    </row>
    <row r="988" spans="1:6" x14ac:dyDescent="0.25">
      <c r="A988" s="1" t="s">
        <v>2201</v>
      </c>
      <c r="B988" s="1" t="s">
        <v>58</v>
      </c>
      <c r="C988" s="1" t="s">
        <v>1727</v>
      </c>
      <c r="D988" s="1" t="s">
        <v>1084</v>
      </c>
      <c r="E988" s="1" t="s">
        <v>23</v>
      </c>
      <c r="F988" s="1"/>
    </row>
    <row r="989" spans="1:6" x14ac:dyDescent="0.25">
      <c r="A989" s="1" t="s">
        <v>2202</v>
      </c>
      <c r="B989" s="1" t="s">
        <v>2203</v>
      </c>
      <c r="C989" s="1" t="s">
        <v>916</v>
      </c>
      <c r="D989" s="1" t="s">
        <v>800</v>
      </c>
      <c r="E989" s="1" t="s">
        <v>239</v>
      </c>
      <c r="F989" s="1"/>
    </row>
    <row r="990" spans="1:6" x14ac:dyDescent="0.25">
      <c r="A990" s="1" t="s">
        <v>2204</v>
      </c>
      <c r="B990" s="1" t="s">
        <v>2205</v>
      </c>
      <c r="C990" s="1" t="s">
        <v>1670</v>
      </c>
      <c r="D990" s="1" t="s">
        <v>1107</v>
      </c>
      <c r="E990" s="1" t="s">
        <v>252</v>
      </c>
      <c r="F990" s="1"/>
    </row>
    <row r="991" spans="1:6" x14ac:dyDescent="0.25">
      <c r="A991" s="1" t="s">
        <v>2206</v>
      </c>
      <c r="B991" s="1" t="s">
        <v>2207</v>
      </c>
      <c r="C991" s="1" t="s">
        <v>980</v>
      </c>
      <c r="D991" s="1" t="s">
        <v>2208</v>
      </c>
      <c r="E991" s="1" t="s">
        <v>268</v>
      </c>
      <c r="F991" s="1"/>
    </row>
    <row r="992" spans="1:6" x14ac:dyDescent="0.25">
      <c r="A992" s="1" t="s">
        <v>2209</v>
      </c>
      <c r="B992" s="1" t="s">
        <v>770</v>
      </c>
      <c r="C992" s="1" t="s">
        <v>858</v>
      </c>
      <c r="D992" s="1" t="s">
        <v>193</v>
      </c>
      <c r="E992" s="1" t="s">
        <v>504</v>
      </c>
      <c r="F992" s="1"/>
    </row>
    <row r="993" spans="1:6" x14ac:dyDescent="0.25">
      <c r="A993" s="1" t="s">
        <v>2210</v>
      </c>
      <c r="B993" s="1" t="s">
        <v>2211</v>
      </c>
      <c r="C993" s="1" t="s">
        <v>849</v>
      </c>
      <c r="D993" s="1" t="s">
        <v>2212</v>
      </c>
      <c r="E993" s="1" t="s">
        <v>504</v>
      </c>
      <c r="F993" s="1"/>
    </row>
    <row r="994" spans="1:6" x14ac:dyDescent="0.25">
      <c r="A994" s="1" t="s">
        <v>2213</v>
      </c>
      <c r="B994" s="1" t="s">
        <v>2214</v>
      </c>
      <c r="C994" s="1" t="s">
        <v>387</v>
      </c>
      <c r="D994" s="1" t="s">
        <v>407</v>
      </c>
      <c r="E994" s="1" t="s">
        <v>336</v>
      </c>
      <c r="F994" s="1"/>
    </row>
    <row r="995" spans="1:6" x14ac:dyDescent="0.25">
      <c r="A995" s="1" t="s">
        <v>2215</v>
      </c>
      <c r="B995" s="1" t="s">
        <v>2216</v>
      </c>
      <c r="C995" s="1" t="s">
        <v>268</v>
      </c>
      <c r="D995" s="1" t="s">
        <v>440</v>
      </c>
      <c r="E995" s="1" t="s">
        <v>312</v>
      </c>
      <c r="F995" s="1"/>
    </row>
    <row r="996" spans="1:6" x14ac:dyDescent="0.25">
      <c r="A996" s="1" t="s">
        <v>2217</v>
      </c>
      <c r="B996" s="1" t="s">
        <v>2218</v>
      </c>
      <c r="C996" s="1" t="s">
        <v>2219</v>
      </c>
      <c r="D996" s="1" t="s">
        <v>2220</v>
      </c>
      <c r="E996" s="1" t="s">
        <v>336</v>
      </c>
      <c r="F996" s="1"/>
    </row>
    <row r="997" spans="1:6" x14ac:dyDescent="0.25">
      <c r="A997" s="1" t="s">
        <v>2221</v>
      </c>
      <c r="B997" s="1" t="s">
        <v>1651</v>
      </c>
      <c r="C997" s="1" t="s">
        <v>1154</v>
      </c>
      <c r="D997" s="1" t="s">
        <v>39</v>
      </c>
      <c r="E997" s="1" t="s">
        <v>504</v>
      </c>
      <c r="F997" s="1"/>
    </row>
    <row r="998" spans="1:6" x14ac:dyDescent="0.25">
      <c r="A998" s="1" t="s">
        <v>2222</v>
      </c>
      <c r="B998" s="1" t="s">
        <v>1145</v>
      </c>
      <c r="C998" s="1" t="s">
        <v>455</v>
      </c>
      <c r="D998" s="1" t="s">
        <v>570</v>
      </c>
      <c r="E998" s="1" t="s">
        <v>336</v>
      </c>
      <c r="F998" s="1"/>
    </row>
    <row r="999" spans="1:6" x14ac:dyDescent="0.25">
      <c r="A999" s="1" t="s">
        <v>2223</v>
      </c>
      <c r="B999" s="1" t="s">
        <v>2049</v>
      </c>
      <c r="C999" s="1" t="s">
        <v>996</v>
      </c>
      <c r="D999" s="1" t="s">
        <v>511</v>
      </c>
      <c r="E999" s="1" t="s">
        <v>336</v>
      </c>
      <c r="F999" s="1"/>
    </row>
    <row r="1000" spans="1:6" x14ac:dyDescent="0.25">
      <c r="A1000" s="1" t="s">
        <v>2224</v>
      </c>
      <c r="B1000" s="1" t="s">
        <v>950</v>
      </c>
      <c r="C1000" s="1" t="s">
        <v>867</v>
      </c>
      <c r="D1000" s="1" t="s">
        <v>2225</v>
      </c>
      <c r="E1000" s="1" t="s">
        <v>336</v>
      </c>
      <c r="F1000" s="1"/>
    </row>
    <row r="1001" spans="1:6" x14ac:dyDescent="0.25">
      <c r="A1001" s="1" t="s">
        <v>2226</v>
      </c>
      <c r="B1001" s="1" t="s">
        <v>2227</v>
      </c>
      <c r="C1001" s="1" t="s">
        <v>2228</v>
      </c>
      <c r="D1001" s="1" t="s">
        <v>510</v>
      </c>
      <c r="E1001" s="1" t="s">
        <v>336</v>
      </c>
      <c r="F1001" s="1"/>
    </row>
    <row r="1002" spans="1:6" x14ac:dyDescent="0.25">
      <c r="A1002" s="1" t="s">
        <v>2229</v>
      </c>
      <c r="B1002" s="1" t="s">
        <v>1287</v>
      </c>
      <c r="C1002" s="1" t="s">
        <v>2230</v>
      </c>
      <c r="D1002" s="1" t="s">
        <v>520</v>
      </c>
      <c r="E1002" s="1" t="s">
        <v>504</v>
      </c>
      <c r="F1002" s="1"/>
    </row>
    <row r="1003" spans="1:6" x14ac:dyDescent="0.25">
      <c r="A1003" s="1" t="s">
        <v>2231</v>
      </c>
      <c r="B1003" s="1" t="s">
        <v>1554</v>
      </c>
      <c r="C1003" s="1" t="s">
        <v>2232</v>
      </c>
      <c r="D1003" s="1" t="s">
        <v>145</v>
      </c>
      <c r="E1003" s="1" t="s">
        <v>504</v>
      </c>
      <c r="F1003" s="1"/>
    </row>
    <row r="1004" spans="1:6" x14ac:dyDescent="0.25">
      <c r="A1004" s="1" t="s">
        <v>2233</v>
      </c>
      <c r="B1004" s="1" t="s">
        <v>1928</v>
      </c>
      <c r="C1004" s="1" t="s">
        <v>1709</v>
      </c>
      <c r="D1004" s="1" t="s">
        <v>681</v>
      </c>
      <c r="E1004" s="1" t="s">
        <v>336</v>
      </c>
      <c r="F1004" s="1"/>
    </row>
    <row r="1005" spans="1:6" x14ac:dyDescent="0.25">
      <c r="A1005" s="1" t="s">
        <v>2234</v>
      </c>
      <c r="B1005" s="1" t="s">
        <v>1676</v>
      </c>
      <c r="C1005" s="1" t="s">
        <v>172</v>
      </c>
      <c r="D1005" s="1" t="s">
        <v>1145</v>
      </c>
      <c r="E1005" s="1" t="s">
        <v>504</v>
      </c>
      <c r="F1005" s="1"/>
    </row>
    <row r="1006" spans="1:6" x14ac:dyDescent="0.25">
      <c r="A1006" s="1" t="s">
        <v>2235</v>
      </c>
      <c r="B1006" s="1" t="s">
        <v>1309</v>
      </c>
      <c r="C1006" s="1" t="s">
        <v>175</v>
      </c>
      <c r="D1006" s="1" t="s">
        <v>2174</v>
      </c>
      <c r="E1006" s="1" t="s">
        <v>504</v>
      </c>
      <c r="F1006" s="1"/>
    </row>
    <row r="1007" spans="1:6" x14ac:dyDescent="0.25">
      <c r="A1007" s="1" t="s">
        <v>2236</v>
      </c>
      <c r="B1007" s="1" t="s">
        <v>2237</v>
      </c>
      <c r="C1007" s="1" t="s">
        <v>952</v>
      </c>
      <c r="D1007" s="1" t="s">
        <v>1282</v>
      </c>
      <c r="E1007" s="1" t="s">
        <v>336</v>
      </c>
      <c r="F1007" s="1"/>
    </row>
    <row r="1008" spans="1:6" x14ac:dyDescent="0.25">
      <c r="A1008" s="1" t="s">
        <v>2238</v>
      </c>
      <c r="B1008" s="1" t="s">
        <v>330</v>
      </c>
      <c r="C1008" s="1" t="s">
        <v>2239</v>
      </c>
      <c r="D1008" s="1" t="s">
        <v>1239</v>
      </c>
      <c r="E1008" s="1" t="s">
        <v>336</v>
      </c>
      <c r="F1008" s="1"/>
    </row>
    <row r="1009" spans="1:6" x14ac:dyDescent="0.25">
      <c r="A1009" s="1" t="s">
        <v>2240</v>
      </c>
      <c r="B1009" s="1" t="s">
        <v>2241</v>
      </c>
      <c r="C1009" s="1" t="s">
        <v>218</v>
      </c>
      <c r="D1009" s="1" t="s">
        <v>1052</v>
      </c>
      <c r="E1009" s="1" t="s">
        <v>336</v>
      </c>
      <c r="F1009" s="1"/>
    </row>
    <row r="1010" spans="1:6" x14ac:dyDescent="0.25">
      <c r="A1010" s="1" t="s">
        <v>2242</v>
      </c>
      <c r="B1010" s="1" t="s">
        <v>1880</v>
      </c>
      <c r="C1010" s="1" t="s">
        <v>579</v>
      </c>
      <c r="D1010" s="1" t="s">
        <v>2243</v>
      </c>
      <c r="E1010" s="1" t="s">
        <v>336</v>
      </c>
      <c r="F1010" s="1"/>
    </row>
    <row r="1011" spans="1:6" x14ac:dyDescent="0.25">
      <c r="A1011" s="1" t="s">
        <v>2244</v>
      </c>
      <c r="B1011" s="1" t="s">
        <v>450</v>
      </c>
      <c r="C1011" s="1" t="s">
        <v>197</v>
      </c>
      <c r="D1011" s="1" t="s">
        <v>1932</v>
      </c>
      <c r="E1011" s="1" t="s">
        <v>336</v>
      </c>
      <c r="F1011" s="1"/>
    </row>
    <row r="1012" spans="1:6" x14ac:dyDescent="0.25">
      <c r="A1012" s="1" t="s">
        <v>2245</v>
      </c>
      <c r="B1012" s="1" t="s">
        <v>752</v>
      </c>
      <c r="C1012" s="1" t="s">
        <v>2246</v>
      </c>
      <c r="D1012" s="1" t="s">
        <v>428</v>
      </c>
      <c r="E1012" s="1" t="s">
        <v>336</v>
      </c>
      <c r="F1012" s="1"/>
    </row>
    <row r="1013" spans="1:6" x14ac:dyDescent="0.25">
      <c r="A1013" s="1" t="s">
        <v>2247</v>
      </c>
      <c r="B1013" s="1" t="s">
        <v>2248</v>
      </c>
      <c r="C1013" s="1" t="s">
        <v>502</v>
      </c>
      <c r="D1013" s="1" t="s">
        <v>1432</v>
      </c>
      <c r="E1013" s="1" t="s">
        <v>336</v>
      </c>
      <c r="F1013" s="1"/>
    </row>
    <row r="1014" spans="1:6" x14ac:dyDescent="0.25">
      <c r="A1014" s="1" t="s">
        <v>2249</v>
      </c>
      <c r="B1014" s="1" t="s">
        <v>1786</v>
      </c>
      <c r="C1014" s="1" t="s">
        <v>2126</v>
      </c>
      <c r="D1014" s="1" t="s">
        <v>13</v>
      </c>
      <c r="E1014" s="1" t="s">
        <v>336</v>
      </c>
      <c r="F1014" s="1"/>
    </row>
    <row r="1015" spans="1:6" x14ac:dyDescent="0.25">
      <c r="A1015" s="1" t="s">
        <v>2250</v>
      </c>
      <c r="B1015" s="1" t="s">
        <v>491</v>
      </c>
      <c r="C1015" s="1" t="s">
        <v>1111</v>
      </c>
      <c r="D1015" s="1" t="s">
        <v>192</v>
      </c>
      <c r="E1015" s="1" t="s">
        <v>336</v>
      </c>
      <c r="F1015" s="1"/>
    </row>
    <row r="1016" spans="1:6" x14ac:dyDescent="0.25">
      <c r="A1016" s="1" t="s">
        <v>2251</v>
      </c>
      <c r="B1016" s="1" t="s">
        <v>723</v>
      </c>
      <c r="C1016" s="1" t="s">
        <v>1403</v>
      </c>
      <c r="D1016" s="1" t="s">
        <v>2252</v>
      </c>
      <c r="E1016" s="1" t="s">
        <v>336</v>
      </c>
      <c r="F1016" s="1"/>
    </row>
    <row r="1017" spans="1:6" x14ac:dyDescent="0.25">
      <c r="A1017" s="1" t="s">
        <v>2253</v>
      </c>
      <c r="B1017" s="1" t="s">
        <v>2254</v>
      </c>
      <c r="C1017" s="1" t="s">
        <v>389</v>
      </c>
      <c r="D1017" s="1" t="s">
        <v>1614</v>
      </c>
      <c r="E1017" s="1" t="s">
        <v>336</v>
      </c>
      <c r="F1017" s="1"/>
    </row>
    <row r="1018" spans="1:6" x14ac:dyDescent="0.25">
      <c r="A1018" s="1" t="s">
        <v>2255</v>
      </c>
      <c r="B1018" s="1" t="s">
        <v>1616</v>
      </c>
      <c r="C1018" s="1" t="s">
        <v>58</v>
      </c>
      <c r="D1018" s="1" t="s">
        <v>1315</v>
      </c>
      <c r="E1018" s="1" t="s">
        <v>336</v>
      </c>
      <c r="F1018" s="1"/>
    </row>
    <row r="1019" spans="1:6" x14ac:dyDescent="0.25">
      <c r="A1019" s="1" t="s">
        <v>2256</v>
      </c>
      <c r="B1019" s="1" t="s">
        <v>54</v>
      </c>
      <c r="C1019" s="1" t="s">
        <v>1292</v>
      </c>
      <c r="D1019" s="1" t="s">
        <v>2139</v>
      </c>
      <c r="E1019" s="1" t="s">
        <v>336</v>
      </c>
      <c r="F1019" s="1"/>
    </row>
    <row r="1020" spans="1:6" x14ac:dyDescent="0.25">
      <c r="A1020" s="1" t="s">
        <v>2257</v>
      </c>
      <c r="B1020" s="1" t="s">
        <v>1960</v>
      </c>
      <c r="C1020" s="1" t="s">
        <v>146</v>
      </c>
      <c r="D1020" s="1" t="s">
        <v>13</v>
      </c>
      <c r="E1020" s="1" t="s">
        <v>504</v>
      </c>
      <c r="F1020" s="1"/>
    </row>
    <row r="1021" spans="1:6" x14ac:dyDescent="0.25">
      <c r="A1021" s="1" t="s">
        <v>2258</v>
      </c>
      <c r="B1021" s="1" t="s">
        <v>631</v>
      </c>
      <c r="C1021" s="1" t="s">
        <v>880</v>
      </c>
      <c r="D1021" s="1" t="s">
        <v>1813</v>
      </c>
      <c r="E1021" s="1" t="s">
        <v>504</v>
      </c>
      <c r="F1021" s="1"/>
    </row>
    <row r="1022" spans="1:6" x14ac:dyDescent="0.25">
      <c r="A1022" s="1" t="s">
        <v>2259</v>
      </c>
      <c r="B1022" s="1" t="s">
        <v>214</v>
      </c>
      <c r="C1022" s="1" t="s">
        <v>225</v>
      </c>
      <c r="D1022" s="1" t="s">
        <v>682</v>
      </c>
      <c r="E1022" s="1" t="s">
        <v>504</v>
      </c>
      <c r="F1022" s="1"/>
    </row>
    <row r="1023" spans="1:6" x14ac:dyDescent="0.25">
      <c r="A1023" s="1" t="s">
        <v>2260</v>
      </c>
      <c r="B1023" s="1" t="s">
        <v>2261</v>
      </c>
      <c r="C1023" s="1" t="s">
        <v>2262</v>
      </c>
      <c r="D1023" s="1" t="s">
        <v>1647</v>
      </c>
      <c r="E1023" s="1" t="s">
        <v>504</v>
      </c>
      <c r="F1023" s="1"/>
    </row>
    <row r="1024" spans="1:6" x14ac:dyDescent="0.25">
      <c r="A1024" s="1" t="s">
        <v>2263</v>
      </c>
      <c r="B1024" s="1" t="s">
        <v>1225</v>
      </c>
      <c r="C1024" s="1" t="s">
        <v>711</v>
      </c>
      <c r="D1024" s="1" t="s">
        <v>1690</v>
      </c>
      <c r="E1024" s="1" t="s">
        <v>336</v>
      </c>
      <c r="F1024" s="1"/>
    </row>
    <row r="1025" spans="1:6" x14ac:dyDescent="0.25">
      <c r="A1025" s="1" t="s">
        <v>2264</v>
      </c>
      <c r="B1025" s="1" t="s">
        <v>2265</v>
      </c>
      <c r="C1025" s="1" t="s">
        <v>1840</v>
      </c>
      <c r="D1025" s="1" t="s">
        <v>183</v>
      </c>
      <c r="E1025" s="1" t="s">
        <v>504</v>
      </c>
      <c r="F1025" s="1"/>
    </row>
    <row r="1026" spans="1:6" x14ac:dyDescent="0.25">
      <c r="A1026" s="1" t="s">
        <v>2266</v>
      </c>
      <c r="B1026" s="1" t="s">
        <v>2267</v>
      </c>
      <c r="C1026" s="1" t="s">
        <v>2113</v>
      </c>
      <c r="D1026" s="1" t="s">
        <v>277</v>
      </c>
      <c r="E1026" s="1" t="s">
        <v>504</v>
      </c>
      <c r="F1026" s="1"/>
    </row>
    <row r="1027" spans="1:6" x14ac:dyDescent="0.25">
      <c r="A1027" s="1" t="s">
        <v>2268</v>
      </c>
      <c r="B1027" s="1" t="s">
        <v>213</v>
      </c>
      <c r="C1027" s="1" t="s">
        <v>1086</v>
      </c>
      <c r="D1027" s="1" t="s">
        <v>1028</v>
      </c>
      <c r="E1027" s="1" t="s">
        <v>504</v>
      </c>
      <c r="F1027" s="1"/>
    </row>
    <row r="1028" spans="1:6" x14ac:dyDescent="0.25">
      <c r="A1028" s="1" t="s">
        <v>2269</v>
      </c>
      <c r="B1028" s="1" t="s">
        <v>1738</v>
      </c>
      <c r="C1028" s="1" t="s">
        <v>880</v>
      </c>
      <c r="D1028" s="1" t="s">
        <v>688</v>
      </c>
      <c r="E1028" s="1" t="s">
        <v>504</v>
      </c>
      <c r="F1028" s="1"/>
    </row>
    <row r="1029" spans="1:6" x14ac:dyDescent="0.25">
      <c r="A1029" s="1" t="s">
        <v>2270</v>
      </c>
      <c r="B1029" s="1" t="s">
        <v>184</v>
      </c>
      <c r="C1029" s="1" t="s">
        <v>1925</v>
      </c>
      <c r="D1029" s="1" t="s">
        <v>154</v>
      </c>
      <c r="E1029" s="1" t="s">
        <v>504</v>
      </c>
      <c r="F1029" s="1"/>
    </row>
    <row r="1030" spans="1:6" x14ac:dyDescent="0.25">
      <c r="A1030" s="1" t="s">
        <v>2271</v>
      </c>
      <c r="B1030" s="1" t="s">
        <v>2272</v>
      </c>
      <c r="C1030" s="1" t="s">
        <v>1657</v>
      </c>
      <c r="D1030" s="1" t="s">
        <v>1145</v>
      </c>
      <c r="E1030" s="1" t="s">
        <v>504</v>
      </c>
      <c r="F1030" s="1"/>
    </row>
    <row r="1031" spans="1:6" x14ac:dyDescent="0.25">
      <c r="A1031" s="1" t="s">
        <v>2273</v>
      </c>
      <c r="B1031" s="1" t="s">
        <v>1088</v>
      </c>
      <c r="C1031" s="1" t="s">
        <v>691</v>
      </c>
      <c r="D1031" s="1" t="s">
        <v>2126</v>
      </c>
      <c r="E1031" s="1" t="s">
        <v>504</v>
      </c>
      <c r="F1031" s="1"/>
    </row>
    <row r="1032" spans="1:6" x14ac:dyDescent="0.25">
      <c r="A1032" s="1" t="s">
        <v>2274</v>
      </c>
      <c r="B1032" s="1" t="s">
        <v>1039</v>
      </c>
      <c r="C1032" s="1" t="s">
        <v>682</v>
      </c>
      <c r="D1032" s="1" t="s">
        <v>1572</v>
      </c>
      <c r="E1032" s="1" t="s">
        <v>504</v>
      </c>
      <c r="F1032" s="1"/>
    </row>
    <row r="1033" spans="1:6" x14ac:dyDescent="0.25">
      <c r="A1033" s="1" t="s">
        <v>2275</v>
      </c>
      <c r="B1033" s="1" t="s">
        <v>2276</v>
      </c>
      <c r="C1033" s="1" t="s">
        <v>849</v>
      </c>
      <c r="D1033" s="1" t="s">
        <v>967</v>
      </c>
      <c r="E1033" s="1" t="s">
        <v>336</v>
      </c>
      <c r="F1033" s="1"/>
    </row>
    <row r="1034" spans="1:6" x14ac:dyDescent="0.25">
      <c r="A1034" s="1" t="s">
        <v>2277</v>
      </c>
      <c r="B1034" s="1" t="s">
        <v>826</v>
      </c>
      <c r="C1034" s="1" t="s">
        <v>803</v>
      </c>
      <c r="D1034" s="1" t="s">
        <v>115</v>
      </c>
      <c r="E1034" s="1" t="s">
        <v>504</v>
      </c>
      <c r="F1034" s="1"/>
    </row>
    <row r="1035" spans="1:6" x14ac:dyDescent="0.25">
      <c r="A1035" s="1" t="s">
        <v>2278</v>
      </c>
      <c r="B1035" s="1" t="s">
        <v>621</v>
      </c>
      <c r="C1035" s="1" t="s">
        <v>1758</v>
      </c>
      <c r="D1035" s="1" t="s">
        <v>639</v>
      </c>
      <c r="E1035" s="1" t="s">
        <v>504</v>
      </c>
      <c r="F1035" s="1"/>
    </row>
    <row r="1036" spans="1:6" x14ac:dyDescent="0.25">
      <c r="A1036" s="1" t="s">
        <v>2279</v>
      </c>
      <c r="B1036" s="1" t="s">
        <v>771</v>
      </c>
      <c r="C1036" s="1" t="s">
        <v>1172</v>
      </c>
      <c r="D1036" s="1" t="s">
        <v>756</v>
      </c>
      <c r="E1036" s="1" t="s">
        <v>336</v>
      </c>
      <c r="F1036" s="1"/>
    </row>
    <row r="1037" spans="1:6" x14ac:dyDescent="0.25">
      <c r="A1037" s="1" t="s">
        <v>2280</v>
      </c>
      <c r="B1037" s="1" t="s">
        <v>396</v>
      </c>
      <c r="C1037" s="1" t="s">
        <v>1355</v>
      </c>
      <c r="D1037" s="1" t="s">
        <v>1202</v>
      </c>
      <c r="E1037" s="1" t="s">
        <v>336</v>
      </c>
      <c r="F1037" s="1"/>
    </row>
    <row r="1038" spans="1:6" x14ac:dyDescent="0.25">
      <c r="A1038" s="1" t="s">
        <v>2281</v>
      </c>
      <c r="B1038" s="1" t="s">
        <v>1477</v>
      </c>
      <c r="C1038" s="1" t="s">
        <v>761</v>
      </c>
      <c r="D1038" s="1" t="s">
        <v>242</v>
      </c>
      <c r="E1038" s="1" t="s">
        <v>336</v>
      </c>
      <c r="F1038" s="1"/>
    </row>
    <row r="1039" spans="1:6" x14ac:dyDescent="0.25">
      <c r="A1039" s="1" t="s">
        <v>2282</v>
      </c>
      <c r="B1039" s="1" t="s">
        <v>1376</v>
      </c>
      <c r="C1039" s="1" t="s">
        <v>339</v>
      </c>
      <c r="D1039" s="1" t="s">
        <v>1051</v>
      </c>
      <c r="E1039" s="1" t="s">
        <v>336</v>
      </c>
      <c r="F1039" s="1"/>
    </row>
    <row r="1040" spans="1:6" x14ac:dyDescent="0.25">
      <c r="A1040" s="1" t="s">
        <v>2283</v>
      </c>
      <c r="B1040" s="1" t="s">
        <v>1175</v>
      </c>
      <c r="C1040" s="1" t="s">
        <v>952</v>
      </c>
      <c r="D1040" s="1" t="s">
        <v>585</v>
      </c>
      <c r="E1040" s="1" t="s">
        <v>336</v>
      </c>
      <c r="F1040" s="1"/>
    </row>
    <row r="1041" spans="1:6" x14ac:dyDescent="0.25">
      <c r="A1041" s="1" t="s">
        <v>2284</v>
      </c>
      <c r="B1041" s="1" t="s">
        <v>2285</v>
      </c>
      <c r="C1041" s="1" t="s">
        <v>97</v>
      </c>
      <c r="D1041" s="1" t="s">
        <v>1678</v>
      </c>
      <c r="E1041" s="1" t="s">
        <v>504</v>
      </c>
      <c r="F1041" s="1"/>
    </row>
    <row r="1042" spans="1:6" x14ac:dyDescent="0.25">
      <c r="A1042" s="1" t="s">
        <v>2286</v>
      </c>
      <c r="B1042" s="1" t="s">
        <v>759</v>
      </c>
      <c r="C1042" s="1" t="s">
        <v>84</v>
      </c>
      <c r="D1042" s="1" t="s">
        <v>304</v>
      </c>
      <c r="E1042" s="1" t="s">
        <v>504</v>
      </c>
      <c r="F1042" s="1"/>
    </row>
    <row r="1043" spans="1:6" x14ac:dyDescent="0.25">
      <c r="A1043" s="1" t="s">
        <v>2287</v>
      </c>
      <c r="B1043" s="1" t="s">
        <v>798</v>
      </c>
      <c r="C1043" s="1" t="s">
        <v>55</v>
      </c>
      <c r="D1043" s="1" t="s">
        <v>1065</v>
      </c>
      <c r="E1043" s="1" t="s">
        <v>504</v>
      </c>
      <c r="F1043" s="1"/>
    </row>
    <row r="1044" spans="1:6" x14ac:dyDescent="0.25">
      <c r="A1044" s="1" t="s">
        <v>2288</v>
      </c>
      <c r="B1044" s="1" t="s">
        <v>806</v>
      </c>
      <c r="C1044" s="1" t="s">
        <v>459</v>
      </c>
      <c r="D1044" s="1" t="s">
        <v>1365</v>
      </c>
      <c r="E1044" s="1" t="s">
        <v>504</v>
      </c>
      <c r="F1044" s="1"/>
    </row>
    <row r="1045" spans="1:6" x14ac:dyDescent="0.25">
      <c r="A1045" s="1" t="s">
        <v>2289</v>
      </c>
      <c r="B1045" s="1" t="s">
        <v>596</v>
      </c>
      <c r="C1045" s="1" t="s">
        <v>276</v>
      </c>
      <c r="D1045" s="1" t="s">
        <v>455</v>
      </c>
      <c r="E1045" s="1" t="s">
        <v>504</v>
      </c>
      <c r="F1045" s="1"/>
    </row>
    <row r="1046" spans="1:6" x14ac:dyDescent="0.25">
      <c r="A1046" s="1" t="s">
        <v>2290</v>
      </c>
      <c r="B1046" s="1" t="s">
        <v>415</v>
      </c>
      <c r="C1046" s="1" t="s">
        <v>127</v>
      </c>
      <c r="D1046" s="1" t="s">
        <v>268</v>
      </c>
      <c r="E1046" s="1" t="s">
        <v>504</v>
      </c>
      <c r="F1046" s="1"/>
    </row>
    <row r="1047" spans="1:6" x14ac:dyDescent="0.25">
      <c r="A1047" s="1" t="s">
        <v>2291</v>
      </c>
      <c r="B1047" s="1" t="s">
        <v>1592</v>
      </c>
      <c r="C1047" s="1" t="s">
        <v>996</v>
      </c>
      <c r="D1047" s="1" t="s">
        <v>1001</v>
      </c>
      <c r="E1047" s="1" t="s">
        <v>504</v>
      </c>
      <c r="F1047" s="1"/>
    </row>
    <row r="1048" spans="1:6" x14ac:dyDescent="0.25">
      <c r="A1048" s="1" t="s">
        <v>2292</v>
      </c>
      <c r="B1048" s="1" t="s">
        <v>2198</v>
      </c>
      <c r="C1048" s="1" t="s">
        <v>125</v>
      </c>
      <c r="D1048" s="1" t="s">
        <v>847</v>
      </c>
      <c r="E1048" s="1" t="s">
        <v>504</v>
      </c>
      <c r="F1048" s="1"/>
    </row>
    <row r="1049" spans="1:6" x14ac:dyDescent="0.25">
      <c r="A1049" s="1" t="s">
        <v>2293</v>
      </c>
      <c r="B1049" s="1" t="s">
        <v>1111</v>
      </c>
      <c r="C1049" s="1" t="s">
        <v>122</v>
      </c>
      <c r="D1049" s="1" t="s">
        <v>101</v>
      </c>
      <c r="E1049" s="1" t="s">
        <v>504</v>
      </c>
      <c r="F1049" s="1"/>
    </row>
    <row r="1050" spans="1:6" x14ac:dyDescent="0.25">
      <c r="A1050" s="1" t="s">
        <v>2294</v>
      </c>
      <c r="B1050" s="1" t="s">
        <v>45</v>
      </c>
      <c r="C1050" s="1" t="s">
        <v>2295</v>
      </c>
      <c r="D1050" s="1" t="s">
        <v>338</v>
      </c>
      <c r="E1050" s="1" t="s">
        <v>504</v>
      </c>
      <c r="F1050" s="1"/>
    </row>
    <row r="1051" spans="1:6" x14ac:dyDescent="0.25">
      <c r="A1051" s="1" t="s">
        <v>2296</v>
      </c>
      <c r="B1051" s="1" t="s">
        <v>1440</v>
      </c>
      <c r="C1051" s="1" t="s">
        <v>759</v>
      </c>
      <c r="D1051" s="1" t="s">
        <v>29</v>
      </c>
      <c r="E1051" s="1" t="s">
        <v>504</v>
      </c>
      <c r="F1051" s="1"/>
    </row>
    <row r="1052" spans="1:6" x14ac:dyDescent="0.25">
      <c r="A1052" s="1" t="s">
        <v>2297</v>
      </c>
      <c r="B1052" s="1" t="s">
        <v>909</v>
      </c>
      <c r="C1052" s="1" t="s">
        <v>1028</v>
      </c>
      <c r="D1052" s="1" t="s">
        <v>639</v>
      </c>
      <c r="E1052" s="1" t="s">
        <v>504</v>
      </c>
      <c r="F1052" s="1"/>
    </row>
    <row r="1053" spans="1:6" x14ac:dyDescent="0.25">
      <c r="A1053" s="1" t="s">
        <v>2298</v>
      </c>
      <c r="B1053" s="1" t="s">
        <v>2299</v>
      </c>
      <c r="C1053" s="1" t="s">
        <v>525</v>
      </c>
      <c r="D1053" s="1" t="s">
        <v>848</v>
      </c>
      <c r="E1053" s="1" t="s">
        <v>504</v>
      </c>
      <c r="F1053" s="1"/>
    </row>
    <row r="1054" spans="1:6" x14ac:dyDescent="0.25">
      <c r="A1054" s="1" t="s">
        <v>2300</v>
      </c>
      <c r="B1054" s="1" t="s">
        <v>2301</v>
      </c>
      <c r="C1054" s="1" t="s">
        <v>176</v>
      </c>
      <c r="D1054" s="1" t="s">
        <v>1932</v>
      </c>
      <c r="E1054" s="1" t="s">
        <v>504</v>
      </c>
      <c r="F1054" s="1"/>
    </row>
    <row r="1055" spans="1:6" x14ac:dyDescent="0.25">
      <c r="A1055" s="1" t="s">
        <v>2302</v>
      </c>
      <c r="B1055" s="1" t="s">
        <v>1145</v>
      </c>
      <c r="C1055" s="1" t="s">
        <v>1807</v>
      </c>
      <c r="D1055" s="1" t="s">
        <v>1281</v>
      </c>
      <c r="E1055" s="1" t="s">
        <v>504</v>
      </c>
      <c r="F1055" s="1"/>
    </row>
    <row r="1056" spans="1:6" x14ac:dyDescent="0.25">
      <c r="A1056" s="1" t="s">
        <v>2303</v>
      </c>
      <c r="B1056" s="1" t="s">
        <v>1065</v>
      </c>
      <c r="C1056" s="1" t="s">
        <v>1899</v>
      </c>
      <c r="D1056" s="1" t="s">
        <v>1209</v>
      </c>
      <c r="E1056" s="1" t="s">
        <v>504</v>
      </c>
      <c r="F1056" s="1"/>
    </row>
    <row r="1057" spans="1:6" x14ac:dyDescent="0.25">
      <c r="A1057" s="1" t="s">
        <v>2304</v>
      </c>
      <c r="B1057" s="1" t="s">
        <v>948</v>
      </c>
      <c r="C1057" s="1" t="s">
        <v>2053</v>
      </c>
      <c r="D1057" s="1" t="s">
        <v>634</v>
      </c>
      <c r="E1057" s="1" t="s">
        <v>504</v>
      </c>
      <c r="F1057" s="1"/>
    </row>
    <row r="1058" spans="1:6" x14ac:dyDescent="0.25">
      <c r="A1058" s="1" t="s">
        <v>2305</v>
      </c>
      <c r="B1058" s="1" t="s">
        <v>483</v>
      </c>
      <c r="C1058" s="1" t="s">
        <v>941</v>
      </c>
      <c r="D1058" s="1" t="s">
        <v>310</v>
      </c>
      <c r="E1058" s="1" t="s">
        <v>504</v>
      </c>
      <c r="F1058" s="1"/>
    </row>
    <row r="1059" spans="1:6" x14ac:dyDescent="0.25">
      <c r="A1059" s="1" t="s">
        <v>2306</v>
      </c>
      <c r="B1059" s="1" t="s">
        <v>2307</v>
      </c>
      <c r="C1059" s="1" t="s">
        <v>2308</v>
      </c>
      <c r="D1059" s="1" t="s">
        <v>268</v>
      </c>
      <c r="E1059" s="1" t="s">
        <v>504</v>
      </c>
      <c r="F1059" s="1"/>
    </row>
    <row r="1060" spans="1:6" x14ac:dyDescent="0.25">
      <c r="A1060" s="1" t="s">
        <v>2309</v>
      </c>
      <c r="B1060" s="1" t="s">
        <v>1368</v>
      </c>
      <c r="C1060" s="1" t="s">
        <v>172</v>
      </c>
      <c r="D1060" s="1" t="s">
        <v>1297</v>
      </c>
      <c r="E1060" s="1" t="s">
        <v>504</v>
      </c>
      <c r="F1060" s="1"/>
    </row>
    <row r="1061" spans="1:6" x14ac:dyDescent="0.25">
      <c r="A1061" s="1" t="s">
        <v>2310</v>
      </c>
      <c r="B1061" s="1" t="s">
        <v>891</v>
      </c>
      <c r="C1061" s="1" t="s">
        <v>1436</v>
      </c>
      <c r="D1061" s="1" t="s">
        <v>1289</v>
      </c>
      <c r="E1061" s="1" t="s">
        <v>504</v>
      </c>
      <c r="F1061" s="1"/>
    </row>
    <row r="1062" spans="1:6" x14ac:dyDescent="0.25">
      <c r="A1062" s="1" t="s">
        <v>2311</v>
      </c>
      <c r="B1062" s="1" t="s">
        <v>1339</v>
      </c>
      <c r="C1062" s="1" t="s">
        <v>816</v>
      </c>
      <c r="D1062" s="1" t="s">
        <v>1807</v>
      </c>
      <c r="E1062" s="1" t="s">
        <v>504</v>
      </c>
      <c r="F1062" s="1"/>
    </row>
    <row r="1063" spans="1:6" x14ac:dyDescent="0.25">
      <c r="A1063" s="1" t="s">
        <v>2312</v>
      </c>
      <c r="B1063" s="1" t="s">
        <v>771</v>
      </c>
      <c r="C1063" s="1" t="s">
        <v>95</v>
      </c>
      <c r="D1063" s="1" t="s">
        <v>1387</v>
      </c>
      <c r="E1063" s="1" t="s">
        <v>504</v>
      </c>
      <c r="F1063" s="1"/>
    </row>
    <row r="1064" spans="1:6" x14ac:dyDescent="0.25">
      <c r="A1064" s="1" t="s">
        <v>2313</v>
      </c>
      <c r="B1064" s="1" t="s">
        <v>41</v>
      </c>
      <c r="C1064" s="1" t="s">
        <v>471</v>
      </c>
      <c r="D1064" s="1" t="s">
        <v>298</v>
      </c>
      <c r="E1064" s="1" t="s">
        <v>504</v>
      </c>
      <c r="F1064" s="1"/>
    </row>
    <row r="1065" spans="1:6" x14ac:dyDescent="0.25">
      <c r="A1065" s="1" t="s">
        <v>2314</v>
      </c>
      <c r="B1065" s="1" t="s">
        <v>2315</v>
      </c>
      <c r="C1065" s="1" t="s">
        <v>1585</v>
      </c>
      <c r="D1065" s="1" t="s">
        <v>1136</v>
      </c>
      <c r="E1065" s="1" t="s">
        <v>504</v>
      </c>
      <c r="F1065" s="1"/>
    </row>
    <row r="1066" spans="1:6" x14ac:dyDescent="0.25">
      <c r="A1066" s="1" t="s">
        <v>2316</v>
      </c>
      <c r="B1066" s="1" t="s">
        <v>2317</v>
      </c>
      <c r="C1066" s="1" t="s">
        <v>339</v>
      </c>
      <c r="D1066" s="1" t="s">
        <v>2185</v>
      </c>
      <c r="E1066" s="1" t="s">
        <v>504</v>
      </c>
      <c r="F1066" s="1"/>
    </row>
    <row r="1067" spans="1:6" x14ac:dyDescent="0.25">
      <c r="A1067" s="1" t="s">
        <v>2318</v>
      </c>
      <c r="B1067" s="1" t="s">
        <v>2089</v>
      </c>
      <c r="C1067" s="1" t="s">
        <v>667</v>
      </c>
      <c r="D1067" s="1" t="s">
        <v>42</v>
      </c>
      <c r="E1067" s="1" t="s">
        <v>504</v>
      </c>
      <c r="F1067" s="1"/>
    </row>
    <row r="1068" spans="1:6" x14ac:dyDescent="0.25">
      <c r="A1068" s="1" t="s">
        <v>2319</v>
      </c>
      <c r="B1068" s="1" t="s">
        <v>62</v>
      </c>
      <c r="C1068" s="1" t="s">
        <v>2320</v>
      </c>
      <c r="D1068" s="1" t="s">
        <v>749</v>
      </c>
      <c r="E1068" s="1" t="s">
        <v>504</v>
      </c>
      <c r="F1068" s="1"/>
    </row>
    <row r="1069" spans="1:6" x14ac:dyDescent="0.25">
      <c r="A1069" s="1" t="s">
        <v>2321</v>
      </c>
      <c r="B1069" s="1" t="s">
        <v>887</v>
      </c>
      <c r="C1069" s="1" t="s">
        <v>1090</v>
      </c>
      <c r="D1069" s="1" t="s">
        <v>67</v>
      </c>
      <c r="E1069" s="1" t="s">
        <v>504</v>
      </c>
      <c r="F1069" s="1"/>
    </row>
    <row r="1070" spans="1:6" x14ac:dyDescent="0.25">
      <c r="A1070" s="1" t="s">
        <v>2322</v>
      </c>
      <c r="B1070" s="1" t="s">
        <v>2295</v>
      </c>
      <c r="C1070" s="1" t="s">
        <v>1185</v>
      </c>
      <c r="D1070" s="1" t="s">
        <v>933</v>
      </c>
      <c r="E1070" s="1" t="s">
        <v>504</v>
      </c>
      <c r="F1070" s="1"/>
    </row>
    <row r="1071" spans="1:6" x14ac:dyDescent="0.25">
      <c r="A1071" s="1" t="s">
        <v>2323</v>
      </c>
      <c r="B1071" s="1" t="s">
        <v>1307</v>
      </c>
      <c r="C1071" s="1" t="s">
        <v>661</v>
      </c>
      <c r="D1071" s="1" t="s">
        <v>921</v>
      </c>
      <c r="E1071" s="1" t="s">
        <v>504</v>
      </c>
      <c r="F1071" s="1"/>
    </row>
    <row r="1072" spans="1:6" x14ac:dyDescent="0.25">
      <c r="A1072" s="1" t="s">
        <v>2324</v>
      </c>
      <c r="B1072" s="1" t="s">
        <v>2325</v>
      </c>
      <c r="C1072" s="1" t="s">
        <v>97</v>
      </c>
      <c r="D1072" s="1" t="s">
        <v>1264</v>
      </c>
      <c r="E1072" s="1" t="s">
        <v>504</v>
      </c>
      <c r="F1072" s="1"/>
    </row>
    <row r="1073" spans="1:6" x14ac:dyDescent="0.25">
      <c r="A1073" s="1" t="s">
        <v>2326</v>
      </c>
      <c r="B1073" s="1" t="s">
        <v>1911</v>
      </c>
      <c r="C1073" s="1" t="s">
        <v>818</v>
      </c>
      <c r="D1073" s="1" t="s">
        <v>650</v>
      </c>
      <c r="E1073" s="1" t="s">
        <v>504</v>
      </c>
      <c r="F1073" s="1"/>
    </row>
    <row r="1074" spans="1:6" x14ac:dyDescent="0.25">
      <c r="A1074" s="1" t="s">
        <v>2327</v>
      </c>
      <c r="B1074" s="1" t="s">
        <v>2328</v>
      </c>
      <c r="C1074" s="1" t="s">
        <v>2053</v>
      </c>
      <c r="D1074" s="1" t="s">
        <v>1028</v>
      </c>
      <c r="E1074" s="1" t="s">
        <v>504</v>
      </c>
      <c r="F1074" s="1"/>
    </row>
    <row r="1075" spans="1:6" x14ac:dyDescent="0.25">
      <c r="A1075" s="1" t="s">
        <v>2329</v>
      </c>
      <c r="B1075" s="1" t="s">
        <v>650</v>
      </c>
      <c r="C1075" s="1" t="s">
        <v>1727</v>
      </c>
      <c r="D1075" s="1" t="s">
        <v>682</v>
      </c>
      <c r="E1075" s="1" t="s">
        <v>504</v>
      </c>
      <c r="F1075" s="1"/>
    </row>
    <row r="1076" spans="1:6" x14ac:dyDescent="0.25">
      <c r="A1076" s="1" t="s">
        <v>2330</v>
      </c>
      <c r="B1076" s="1" t="s">
        <v>162</v>
      </c>
      <c r="C1076" s="1" t="s">
        <v>1061</v>
      </c>
      <c r="D1076" s="1" t="s">
        <v>51</v>
      </c>
      <c r="E1076" s="1" t="s">
        <v>336</v>
      </c>
      <c r="F1076" s="1"/>
    </row>
    <row r="1077" spans="1:6" x14ac:dyDescent="0.25">
      <c r="A1077" s="1" t="s">
        <v>2331</v>
      </c>
      <c r="B1077" s="1" t="s">
        <v>1998</v>
      </c>
      <c r="C1077" s="1" t="s">
        <v>1926</v>
      </c>
      <c r="D1077" s="1" t="s">
        <v>86</v>
      </c>
      <c r="E1077" s="1" t="s">
        <v>336</v>
      </c>
      <c r="F1077" s="1"/>
    </row>
    <row r="1078" spans="1:6" x14ac:dyDescent="0.25">
      <c r="A1078" s="1" t="s">
        <v>2332</v>
      </c>
      <c r="B1078" s="1" t="s">
        <v>1043</v>
      </c>
      <c r="C1078" s="1" t="s">
        <v>1403</v>
      </c>
      <c r="D1078" s="1" t="s">
        <v>2152</v>
      </c>
      <c r="E1078" s="1" t="s">
        <v>312</v>
      </c>
      <c r="F1078" s="1"/>
    </row>
    <row r="1079" spans="1:6" x14ac:dyDescent="0.25">
      <c r="A1079" s="1" t="s">
        <v>2333</v>
      </c>
      <c r="B1079" s="1" t="s">
        <v>2334</v>
      </c>
      <c r="C1079" s="1" t="s">
        <v>1008</v>
      </c>
      <c r="D1079" s="1" t="s">
        <v>175</v>
      </c>
      <c r="E1079" s="1" t="s">
        <v>312</v>
      </c>
      <c r="F1079" s="1"/>
    </row>
    <row r="1080" spans="1:6" x14ac:dyDescent="0.25">
      <c r="A1080" s="1" t="s">
        <v>2335</v>
      </c>
      <c r="B1080" s="1" t="s">
        <v>482</v>
      </c>
      <c r="C1080" s="1" t="s">
        <v>964</v>
      </c>
      <c r="D1080" s="1" t="s">
        <v>2113</v>
      </c>
      <c r="E1080" s="1" t="s">
        <v>336</v>
      </c>
      <c r="F1080" s="1"/>
    </row>
    <row r="1081" spans="1:6" x14ac:dyDescent="0.25">
      <c r="A1081" s="1" t="s">
        <v>2336</v>
      </c>
      <c r="B1081" s="1" t="s">
        <v>1132</v>
      </c>
      <c r="C1081" s="1" t="s">
        <v>681</v>
      </c>
      <c r="D1081" s="1" t="s">
        <v>204</v>
      </c>
      <c r="E1081" s="1" t="s">
        <v>336</v>
      </c>
      <c r="F1081" s="1"/>
    </row>
    <row r="1082" spans="1:6" x14ac:dyDescent="0.25">
      <c r="A1082" s="1" t="s">
        <v>2337</v>
      </c>
      <c r="B1082" s="1" t="s">
        <v>38</v>
      </c>
      <c r="C1082" s="1" t="s">
        <v>871</v>
      </c>
      <c r="D1082" s="1" t="s">
        <v>1033</v>
      </c>
      <c r="E1082" s="1" t="s">
        <v>312</v>
      </c>
      <c r="F1082" s="1"/>
    </row>
    <row r="1083" spans="1:6" x14ac:dyDescent="0.25">
      <c r="A1083" s="1" t="s">
        <v>2338</v>
      </c>
      <c r="B1083" s="1" t="s">
        <v>1888</v>
      </c>
      <c r="C1083" s="1" t="s">
        <v>471</v>
      </c>
      <c r="D1083" s="1" t="s">
        <v>116</v>
      </c>
      <c r="E1083" s="1" t="s">
        <v>312</v>
      </c>
      <c r="F1083" s="1"/>
    </row>
    <row r="1084" spans="1:6" x14ac:dyDescent="0.25">
      <c r="A1084" s="1" t="s">
        <v>2339</v>
      </c>
      <c r="B1084" s="1" t="s">
        <v>543</v>
      </c>
      <c r="C1084" s="1" t="s">
        <v>1022</v>
      </c>
      <c r="D1084" s="1" t="s">
        <v>1963</v>
      </c>
      <c r="E1084" s="1" t="s">
        <v>312</v>
      </c>
      <c r="F1084" s="1"/>
    </row>
    <row r="1085" spans="1:6" x14ac:dyDescent="0.25">
      <c r="A1085" s="1" t="s">
        <v>2340</v>
      </c>
      <c r="B1085" s="1" t="s">
        <v>19</v>
      </c>
      <c r="C1085" s="1" t="s">
        <v>79</v>
      </c>
      <c r="D1085" s="1" t="s">
        <v>142</v>
      </c>
      <c r="E1085" s="1" t="s">
        <v>312</v>
      </c>
      <c r="F1085" s="1"/>
    </row>
    <row r="1086" spans="1:6" x14ac:dyDescent="0.25">
      <c r="A1086" s="1" t="s">
        <v>2341</v>
      </c>
      <c r="B1086" s="1" t="s">
        <v>548</v>
      </c>
      <c r="C1086" s="1" t="s">
        <v>856</v>
      </c>
      <c r="D1086" s="1" t="s">
        <v>2342</v>
      </c>
      <c r="E1086" s="1" t="s">
        <v>312</v>
      </c>
      <c r="F1086" s="1"/>
    </row>
    <row r="1087" spans="1:6" x14ac:dyDescent="0.25">
      <c r="A1087" s="1" t="s">
        <v>2343</v>
      </c>
      <c r="B1087" s="1" t="s">
        <v>985</v>
      </c>
      <c r="C1087" s="1" t="s">
        <v>678</v>
      </c>
      <c r="D1087" s="1" t="s">
        <v>2344</v>
      </c>
      <c r="E1087" s="1" t="s">
        <v>336</v>
      </c>
      <c r="F1087" s="1"/>
    </row>
    <row r="1088" spans="1:6" x14ac:dyDescent="0.25">
      <c r="A1088" s="1" t="s">
        <v>2345</v>
      </c>
      <c r="B1088" s="1" t="s">
        <v>749</v>
      </c>
      <c r="C1088" s="1" t="s">
        <v>277</v>
      </c>
      <c r="D1088" s="1" t="s">
        <v>2025</v>
      </c>
      <c r="E1088" s="1" t="s">
        <v>268</v>
      </c>
      <c r="F1088" s="1"/>
    </row>
    <row r="1089" spans="1:6" x14ac:dyDescent="0.25">
      <c r="A1089" s="1" t="s">
        <v>2346</v>
      </c>
      <c r="B1089" s="1" t="s">
        <v>658</v>
      </c>
      <c r="C1089" s="1" t="s">
        <v>1371</v>
      </c>
      <c r="D1089" s="1" t="s">
        <v>2347</v>
      </c>
      <c r="E1089" s="1" t="s">
        <v>46</v>
      </c>
      <c r="F1089" s="1"/>
    </row>
    <row r="1090" spans="1:6" x14ac:dyDescent="0.25">
      <c r="A1090" s="1" t="s">
        <v>2348</v>
      </c>
      <c r="B1090" s="1" t="s">
        <v>1237</v>
      </c>
      <c r="C1090" s="1" t="s">
        <v>2349</v>
      </c>
      <c r="D1090" s="1" t="s">
        <v>870</v>
      </c>
      <c r="E1090" s="1" t="s">
        <v>46</v>
      </c>
      <c r="F1090" s="1"/>
    </row>
    <row r="1091" spans="1:6" x14ac:dyDescent="0.25">
      <c r="A1091" s="1" t="s">
        <v>2350</v>
      </c>
      <c r="B1091" s="1" t="s">
        <v>282</v>
      </c>
      <c r="C1091" s="1" t="s">
        <v>2126</v>
      </c>
      <c r="D1091" s="1" t="s">
        <v>2351</v>
      </c>
      <c r="E1091" s="1" t="s">
        <v>268</v>
      </c>
      <c r="F1091" s="1"/>
    </row>
    <row r="1092" spans="1:6" x14ac:dyDescent="0.25">
      <c r="A1092" s="1" t="s">
        <v>2352</v>
      </c>
      <c r="B1092" s="1" t="s">
        <v>509</v>
      </c>
      <c r="C1092" s="1" t="s">
        <v>1403</v>
      </c>
      <c r="D1092" s="1" t="s">
        <v>641</v>
      </c>
      <c r="E1092" s="1" t="s">
        <v>387</v>
      </c>
      <c r="F1092" s="1"/>
    </row>
    <row r="1093" spans="1:6" x14ac:dyDescent="0.25">
      <c r="A1093" s="1" t="s">
        <v>2353</v>
      </c>
      <c r="B1093" s="1" t="s">
        <v>1072</v>
      </c>
      <c r="C1093" s="1" t="s">
        <v>445</v>
      </c>
      <c r="D1093" s="1" t="s">
        <v>1970</v>
      </c>
      <c r="E1093" s="1" t="s">
        <v>138</v>
      </c>
      <c r="F1093" s="1"/>
    </row>
    <row r="1094" spans="1:6" x14ac:dyDescent="0.25">
      <c r="A1094" s="1" t="s">
        <v>2354</v>
      </c>
      <c r="B1094" s="1" t="s">
        <v>1376</v>
      </c>
      <c r="C1094" s="1" t="s">
        <v>799</v>
      </c>
      <c r="D1094" s="1" t="s">
        <v>952</v>
      </c>
      <c r="E1094" s="1" t="s">
        <v>138</v>
      </c>
      <c r="F1094" s="1"/>
    </row>
    <row r="1095" spans="1:6" x14ac:dyDescent="0.25">
      <c r="A1095" s="1" t="s">
        <v>2355</v>
      </c>
      <c r="B1095" s="1" t="s">
        <v>996</v>
      </c>
      <c r="C1095" s="1" t="s">
        <v>1783</v>
      </c>
      <c r="D1095" s="1" t="s">
        <v>1932</v>
      </c>
      <c r="E1095" s="1" t="s">
        <v>849</v>
      </c>
      <c r="F1095" s="1"/>
    </row>
    <row r="1096" spans="1:6" x14ac:dyDescent="0.25">
      <c r="A1096" s="1" t="s">
        <v>2356</v>
      </c>
      <c r="B1096" s="1" t="s">
        <v>300</v>
      </c>
      <c r="C1096" s="1" t="s">
        <v>870</v>
      </c>
      <c r="D1096" s="1" t="s">
        <v>1114</v>
      </c>
      <c r="E1096" s="1" t="s">
        <v>218</v>
      </c>
      <c r="F1096" s="1"/>
    </row>
    <row r="1097" spans="1:6" x14ac:dyDescent="0.25">
      <c r="A1097" s="1" t="s">
        <v>2357</v>
      </c>
      <c r="B1097" s="1" t="s">
        <v>392</v>
      </c>
      <c r="C1097" s="1" t="s">
        <v>438</v>
      </c>
      <c r="D1097" s="1" t="s">
        <v>943</v>
      </c>
      <c r="E1097" s="1" t="s">
        <v>218</v>
      </c>
      <c r="F1097" s="1"/>
    </row>
    <row r="1098" spans="1:6" x14ac:dyDescent="0.25">
      <c r="A1098" s="1" t="s">
        <v>2358</v>
      </c>
      <c r="B1098" s="1" t="s">
        <v>799</v>
      </c>
      <c r="C1098" s="1" t="s">
        <v>430</v>
      </c>
      <c r="D1098" s="1" t="s">
        <v>197</v>
      </c>
      <c r="E1098" s="1" t="s">
        <v>218</v>
      </c>
      <c r="F1098" s="1"/>
    </row>
    <row r="1099" spans="1:6" x14ac:dyDescent="0.25">
      <c r="A1099" s="1" t="s">
        <v>2359</v>
      </c>
      <c r="B1099" s="1" t="s">
        <v>815</v>
      </c>
      <c r="C1099" s="1" t="s">
        <v>285</v>
      </c>
      <c r="D1099" s="1" t="s">
        <v>37</v>
      </c>
      <c r="E1099" s="1" t="s">
        <v>252</v>
      </c>
      <c r="F1099" s="1"/>
    </row>
    <row r="1100" spans="1:6" x14ac:dyDescent="0.25">
      <c r="A1100" s="1" t="s">
        <v>2360</v>
      </c>
      <c r="B1100" s="1" t="s">
        <v>1072</v>
      </c>
      <c r="C1100" s="1" t="s">
        <v>116</v>
      </c>
      <c r="D1100" s="1" t="s">
        <v>138</v>
      </c>
      <c r="E1100" s="1" t="s">
        <v>218</v>
      </c>
      <c r="F1100" s="1"/>
    </row>
    <row r="1101" spans="1:6" x14ac:dyDescent="0.25">
      <c r="A1101" s="1" t="s">
        <v>2361</v>
      </c>
      <c r="B1101" s="1" t="s">
        <v>2285</v>
      </c>
      <c r="C1101" s="1" t="s">
        <v>2362</v>
      </c>
      <c r="D1101" s="1" t="s">
        <v>2363</v>
      </c>
      <c r="E1101" s="1" t="s">
        <v>287</v>
      </c>
      <c r="F1101" s="1"/>
    </row>
    <row r="1102" spans="1:6" x14ac:dyDescent="0.25">
      <c r="A1102" s="1" t="s">
        <v>2364</v>
      </c>
      <c r="B1102" s="1" t="s">
        <v>1703</v>
      </c>
      <c r="C1102" s="1" t="s">
        <v>19</v>
      </c>
      <c r="D1102" s="1" t="s">
        <v>1361</v>
      </c>
      <c r="E1102" s="1" t="s">
        <v>304</v>
      </c>
      <c r="F1102" s="1"/>
    </row>
    <row r="1103" spans="1:6" x14ac:dyDescent="0.25">
      <c r="A1103" s="1" t="s">
        <v>2365</v>
      </c>
      <c r="B1103" s="1" t="s">
        <v>2261</v>
      </c>
      <c r="C1103" s="1" t="s">
        <v>1765</v>
      </c>
      <c r="D1103" s="1" t="s">
        <v>1131</v>
      </c>
      <c r="E1103" s="1" t="s">
        <v>304</v>
      </c>
      <c r="F1103" s="1"/>
    </row>
    <row r="1104" spans="1:6" x14ac:dyDescent="0.25">
      <c r="A1104" s="1" t="s">
        <v>2366</v>
      </c>
      <c r="B1104" s="1" t="s">
        <v>39</v>
      </c>
      <c r="C1104" s="1" t="s">
        <v>1291</v>
      </c>
      <c r="D1104" s="1" t="s">
        <v>271</v>
      </c>
      <c r="E1104" s="1" t="s">
        <v>193</v>
      </c>
      <c r="F1104" s="1"/>
    </row>
    <row r="1105" spans="1:6" x14ac:dyDescent="0.25">
      <c r="A1105" s="1" t="s">
        <v>2367</v>
      </c>
      <c r="B1105" s="1" t="s">
        <v>442</v>
      </c>
      <c r="C1105" s="1" t="s">
        <v>2368</v>
      </c>
      <c r="D1105" s="1" t="s">
        <v>486</v>
      </c>
      <c r="E1105" s="1" t="s">
        <v>193</v>
      </c>
      <c r="F1105" s="1"/>
    </row>
    <row r="1106" spans="1:6" x14ac:dyDescent="0.25">
      <c r="A1106" s="1" t="s">
        <v>2369</v>
      </c>
      <c r="B1106" s="1" t="s">
        <v>1063</v>
      </c>
      <c r="C1106" s="1" t="s">
        <v>2126</v>
      </c>
      <c r="D1106" s="1" t="s">
        <v>61</v>
      </c>
      <c r="E1106" s="1" t="s">
        <v>193</v>
      </c>
      <c r="F1106" s="1"/>
    </row>
    <row r="1107" spans="1:6" x14ac:dyDescent="0.25">
      <c r="A1107" s="1" t="s">
        <v>2370</v>
      </c>
      <c r="B1107" s="1" t="s">
        <v>1706</v>
      </c>
      <c r="C1107" s="1" t="s">
        <v>1104</v>
      </c>
      <c r="D1107" s="1" t="s">
        <v>1172</v>
      </c>
      <c r="E1107" s="1" t="s">
        <v>300</v>
      </c>
      <c r="F1107" s="1"/>
    </row>
    <row r="1108" spans="1:6" x14ac:dyDescent="0.25">
      <c r="A1108" s="1" t="s">
        <v>2371</v>
      </c>
      <c r="B1108" s="1" t="s">
        <v>106</v>
      </c>
      <c r="C1108" s="1" t="s">
        <v>2126</v>
      </c>
      <c r="D1108" s="1" t="s">
        <v>583</v>
      </c>
      <c r="E1108" s="1" t="s">
        <v>300</v>
      </c>
      <c r="F1108" s="1"/>
    </row>
    <row r="1109" spans="1:6" x14ac:dyDescent="0.25">
      <c r="A1109" s="1" t="s">
        <v>2372</v>
      </c>
      <c r="B1109" s="1" t="s">
        <v>138</v>
      </c>
      <c r="C1109" s="1" t="s">
        <v>1831</v>
      </c>
      <c r="D1109" s="1" t="s">
        <v>94</v>
      </c>
      <c r="E1109" s="1" t="s">
        <v>239</v>
      </c>
      <c r="F1109" s="1"/>
    </row>
    <row r="1110" spans="1:6" x14ac:dyDescent="0.25">
      <c r="A1110" s="1" t="s">
        <v>2373</v>
      </c>
      <c r="B1110" s="1" t="s">
        <v>2374</v>
      </c>
      <c r="C1110" s="1" t="s">
        <v>1941</v>
      </c>
      <c r="D1110" s="1" t="s">
        <v>1309</v>
      </c>
      <c r="E1110" s="1" t="s">
        <v>196</v>
      </c>
      <c r="F1110" s="1"/>
    </row>
    <row r="1111" spans="1:6" x14ac:dyDescent="0.25">
      <c r="A1111" s="1" t="s">
        <v>2375</v>
      </c>
      <c r="B1111" s="1" t="s">
        <v>1458</v>
      </c>
      <c r="C1111" s="1" t="s">
        <v>90</v>
      </c>
      <c r="D1111" s="1" t="s">
        <v>52</v>
      </c>
      <c r="E1111" s="1" t="s">
        <v>885</v>
      </c>
      <c r="F1111" s="1"/>
    </row>
    <row r="1112" spans="1:6" x14ac:dyDescent="0.25">
      <c r="A1112" s="1" t="s">
        <v>2376</v>
      </c>
      <c r="B1112" s="1" t="s">
        <v>2377</v>
      </c>
      <c r="C1112" s="1" t="s">
        <v>1284</v>
      </c>
      <c r="D1112" s="1" t="s">
        <v>852</v>
      </c>
      <c r="E1112" s="1" t="s">
        <v>197</v>
      </c>
      <c r="F1112" s="1"/>
    </row>
    <row r="1113" spans="1:6" x14ac:dyDescent="0.25">
      <c r="A1113" s="1" t="s">
        <v>2378</v>
      </c>
      <c r="B1113" s="1" t="s">
        <v>2379</v>
      </c>
      <c r="C1113" s="1" t="s">
        <v>1960</v>
      </c>
      <c r="D1113" s="1" t="s">
        <v>1028</v>
      </c>
      <c r="E1113" s="1" t="s">
        <v>76</v>
      </c>
      <c r="F1113" s="1"/>
    </row>
    <row r="1114" spans="1:6" x14ac:dyDescent="0.25">
      <c r="A1114" s="1" t="s">
        <v>2380</v>
      </c>
      <c r="B1114" s="1" t="s">
        <v>1309</v>
      </c>
      <c r="C1114" s="1" t="s">
        <v>630</v>
      </c>
      <c r="D1114" s="1" t="s">
        <v>566</v>
      </c>
      <c r="E1114" s="1" t="s">
        <v>885</v>
      </c>
      <c r="F1114" s="1"/>
    </row>
    <row r="1115" spans="1:6" x14ac:dyDescent="0.25">
      <c r="A1115" s="1" t="s">
        <v>2381</v>
      </c>
      <c r="B1115" s="1" t="s">
        <v>893</v>
      </c>
      <c r="C1115" s="1" t="s">
        <v>711</v>
      </c>
      <c r="D1115" s="1" t="s">
        <v>661</v>
      </c>
      <c r="E1115" s="1" t="s">
        <v>196</v>
      </c>
      <c r="F1115" s="1"/>
    </row>
    <row r="1116" spans="1:6" x14ac:dyDescent="0.25">
      <c r="A1116" s="1" t="s">
        <v>2382</v>
      </c>
      <c r="B1116" s="1" t="s">
        <v>1662</v>
      </c>
      <c r="C1116" s="1" t="s">
        <v>810</v>
      </c>
      <c r="D1116" s="1" t="s">
        <v>1037</v>
      </c>
      <c r="E1116" s="1" t="s">
        <v>76</v>
      </c>
      <c r="F1116" s="1"/>
    </row>
    <row r="1117" spans="1:6" x14ac:dyDescent="0.25">
      <c r="F1117" s="1">
        <v>60</v>
      </c>
    </row>
    <row r="1118" spans="1:6" x14ac:dyDescent="0.25">
      <c r="F1118" s="1">
        <v>59</v>
      </c>
    </row>
    <row r="1119" spans="1:6" x14ac:dyDescent="0.25">
      <c r="F1119" s="1">
        <v>58</v>
      </c>
    </row>
    <row r="1120" spans="1:6" x14ac:dyDescent="0.25">
      <c r="F1120" s="1">
        <v>57</v>
      </c>
    </row>
    <row r="1121" spans="6:6" x14ac:dyDescent="0.25">
      <c r="F1121" s="1">
        <v>56</v>
      </c>
    </row>
    <row r="1122" spans="6:6" x14ac:dyDescent="0.25">
      <c r="F1122" s="1">
        <v>55</v>
      </c>
    </row>
    <row r="1123" spans="6:6" x14ac:dyDescent="0.25">
      <c r="F1123" s="1">
        <v>54</v>
      </c>
    </row>
    <row r="1124" spans="6:6" x14ac:dyDescent="0.25">
      <c r="F1124" s="1">
        <v>53</v>
      </c>
    </row>
    <row r="1125" spans="6:6" x14ac:dyDescent="0.25">
      <c r="F1125" s="1">
        <v>52</v>
      </c>
    </row>
    <row r="1126" spans="6:6" x14ac:dyDescent="0.25">
      <c r="F1126" s="1">
        <v>51</v>
      </c>
    </row>
    <row r="1127" spans="6:6" x14ac:dyDescent="0.25">
      <c r="F1127" s="1">
        <v>50</v>
      </c>
    </row>
    <row r="1128" spans="6:6" x14ac:dyDescent="0.25">
      <c r="F1128" s="1">
        <v>49</v>
      </c>
    </row>
    <row r="1129" spans="6:6" x14ac:dyDescent="0.25">
      <c r="F1129" s="1">
        <v>48</v>
      </c>
    </row>
    <row r="1130" spans="6:6" x14ac:dyDescent="0.25">
      <c r="F1130" s="1">
        <v>47</v>
      </c>
    </row>
    <row r="1131" spans="6:6" x14ac:dyDescent="0.25">
      <c r="F1131" s="1">
        <v>46</v>
      </c>
    </row>
    <row r="1132" spans="6:6" x14ac:dyDescent="0.25">
      <c r="F1132" s="1">
        <v>45</v>
      </c>
    </row>
    <row r="1133" spans="6:6" x14ac:dyDescent="0.25">
      <c r="F1133" s="1">
        <v>44</v>
      </c>
    </row>
    <row r="1134" spans="6:6" x14ac:dyDescent="0.25">
      <c r="F1134" s="1">
        <v>43</v>
      </c>
    </row>
    <row r="1135" spans="6:6" x14ac:dyDescent="0.25">
      <c r="F1135" s="1">
        <v>42</v>
      </c>
    </row>
    <row r="1136" spans="6:6" x14ac:dyDescent="0.25">
      <c r="F1136" s="1">
        <v>41</v>
      </c>
    </row>
    <row r="1137" spans="6:6" x14ac:dyDescent="0.25">
      <c r="F1137" s="1">
        <v>40</v>
      </c>
    </row>
    <row r="1138" spans="6:6" x14ac:dyDescent="0.25">
      <c r="F1138" s="1">
        <v>39</v>
      </c>
    </row>
    <row r="1139" spans="6:6" x14ac:dyDescent="0.25">
      <c r="F1139" s="1">
        <v>38</v>
      </c>
    </row>
    <row r="1140" spans="6:6" x14ac:dyDescent="0.25">
      <c r="F1140" s="1">
        <v>37</v>
      </c>
    </row>
    <row r="1141" spans="6:6" x14ac:dyDescent="0.25">
      <c r="F1141" s="1">
        <v>36</v>
      </c>
    </row>
    <row r="1142" spans="6:6" x14ac:dyDescent="0.25">
      <c r="F1142" s="1">
        <v>35</v>
      </c>
    </row>
    <row r="1143" spans="6:6" x14ac:dyDescent="0.25">
      <c r="F1143" s="1">
        <v>34</v>
      </c>
    </row>
    <row r="1144" spans="6:6" x14ac:dyDescent="0.25">
      <c r="F1144" s="1">
        <v>33</v>
      </c>
    </row>
    <row r="1145" spans="6:6" x14ac:dyDescent="0.25">
      <c r="F1145" s="1">
        <v>32</v>
      </c>
    </row>
    <row r="1146" spans="6:6" x14ac:dyDescent="0.25">
      <c r="F1146" s="1">
        <v>31</v>
      </c>
    </row>
    <row r="1147" spans="6:6" x14ac:dyDescent="0.25">
      <c r="F1147" s="1">
        <v>30</v>
      </c>
    </row>
    <row r="1148" spans="6:6" x14ac:dyDescent="0.25">
      <c r="F1148" s="1">
        <v>29</v>
      </c>
    </row>
    <row r="1149" spans="6:6" x14ac:dyDescent="0.25">
      <c r="F1149" s="1">
        <v>28</v>
      </c>
    </row>
    <row r="1150" spans="6:6" x14ac:dyDescent="0.25">
      <c r="F1150" s="1">
        <v>27</v>
      </c>
    </row>
    <row r="1151" spans="6:6" x14ac:dyDescent="0.25">
      <c r="F1151" s="1">
        <v>26</v>
      </c>
    </row>
    <row r="1152" spans="6:6" x14ac:dyDescent="0.25">
      <c r="F1152" s="1">
        <v>25</v>
      </c>
    </row>
    <row r="1153" spans="6:6" x14ac:dyDescent="0.25">
      <c r="F1153" s="1">
        <v>24</v>
      </c>
    </row>
    <row r="1154" spans="6:6" x14ac:dyDescent="0.25">
      <c r="F1154" s="1">
        <v>23</v>
      </c>
    </row>
    <row r="1155" spans="6:6" x14ac:dyDescent="0.25">
      <c r="F1155" s="1">
        <v>22</v>
      </c>
    </row>
    <row r="1156" spans="6:6" x14ac:dyDescent="0.25">
      <c r="F1156" s="1">
        <v>21</v>
      </c>
    </row>
    <row r="1157" spans="6:6" x14ac:dyDescent="0.25">
      <c r="F1157" s="1">
        <v>20</v>
      </c>
    </row>
    <row r="1158" spans="6:6" x14ac:dyDescent="0.25">
      <c r="F1158" s="1">
        <v>19</v>
      </c>
    </row>
    <row r="1159" spans="6:6" x14ac:dyDescent="0.25">
      <c r="F1159" s="1">
        <v>18</v>
      </c>
    </row>
    <row r="1160" spans="6:6" x14ac:dyDescent="0.25">
      <c r="F1160" s="1">
        <v>17</v>
      </c>
    </row>
    <row r="1161" spans="6:6" x14ac:dyDescent="0.25">
      <c r="F1161" s="1">
        <v>16</v>
      </c>
    </row>
    <row r="1162" spans="6:6" x14ac:dyDescent="0.25">
      <c r="F1162" s="1">
        <v>15</v>
      </c>
    </row>
    <row r="1163" spans="6:6" x14ac:dyDescent="0.25">
      <c r="F1163" s="1">
        <v>14</v>
      </c>
    </row>
    <row r="1164" spans="6:6" x14ac:dyDescent="0.25">
      <c r="F1164" s="1">
        <v>13</v>
      </c>
    </row>
    <row r="1165" spans="6:6" x14ac:dyDescent="0.25">
      <c r="F1165" s="1">
        <v>12</v>
      </c>
    </row>
    <row r="1166" spans="6:6" x14ac:dyDescent="0.25">
      <c r="F1166" s="1">
        <v>11</v>
      </c>
    </row>
    <row r="1167" spans="6:6" x14ac:dyDescent="0.25">
      <c r="F1167" s="1">
        <v>10</v>
      </c>
    </row>
    <row r="1168" spans="6:6" x14ac:dyDescent="0.25">
      <c r="F1168" s="1">
        <v>9</v>
      </c>
    </row>
    <row r="1169" spans="1:6" x14ac:dyDescent="0.25">
      <c r="F1169" s="1">
        <v>8</v>
      </c>
    </row>
    <row r="1170" spans="1:6" x14ac:dyDescent="0.25">
      <c r="F1170" s="1">
        <v>7</v>
      </c>
    </row>
    <row r="1171" spans="1:6" x14ac:dyDescent="0.25">
      <c r="F1171" s="1">
        <v>6</v>
      </c>
    </row>
    <row r="1172" spans="1:6" x14ac:dyDescent="0.25">
      <c r="F1172" s="1">
        <v>5</v>
      </c>
    </row>
    <row r="1173" spans="1:6" x14ac:dyDescent="0.25">
      <c r="F1173" s="1">
        <v>4</v>
      </c>
    </row>
    <row r="1174" spans="1:6" x14ac:dyDescent="0.25">
      <c r="F1174" s="1">
        <v>3</v>
      </c>
    </row>
    <row r="1175" spans="1:6" x14ac:dyDescent="0.25">
      <c r="F1175" s="1">
        <v>2</v>
      </c>
    </row>
    <row r="1176" spans="1:6" x14ac:dyDescent="0.25">
      <c r="F1176" s="1">
        <v>1</v>
      </c>
    </row>
    <row r="1177" spans="1:6" x14ac:dyDescent="0.25">
      <c r="A1177" s="1" t="s">
        <v>5</v>
      </c>
      <c r="B1177" s="1" t="s">
        <v>5</v>
      </c>
      <c r="C1177" s="1" t="s">
        <v>5</v>
      </c>
      <c r="D1177" s="1" t="s">
        <v>5</v>
      </c>
      <c r="E1177" s="1" t="s">
        <v>5</v>
      </c>
      <c r="F1177" s="1"/>
    </row>
    <row r="1178" spans="1:6" x14ac:dyDescent="0.25">
      <c r="A1178" s="1" t="s">
        <v>2462</v>
      </c>
      <c r="B1178" s="1" t="s">
        <v>5</v>
      </c>
      <c r="C1178" s="1" t="s">
        <v>5</v>
      </c>
      <c r="D1178" s="1" t="s">
        <v>5</v>
      </c>
      <c r="E1178" s="1" t="s">
        <v>5</v>
      </c>
      <c r="F1178" s="1"/>
    </row>
    <row r="1179" spans="1:6" x14ac:dyDescent="0.25">
      <c r="A1179" s="1" t="s">
        <v>5</v>
      </c>
      <c r="B1179" s="1" t="s">
        <v>6</v>
      </c>
      <c r="C1179" s="1" t="s">
        <v>7</v>
      </c>
      <c r="D1179" s="1" t="s">
        <v>8</v>
      </c>
      <c r="E1179" s="1" t="s">
        <v>9</v>
      </c>
      <c r="F1179" s="1"/>
    </row>
    <row r="1180" spans="1:6" x14ac:dyDescent="0.25">
      <c r="A1180" s="1" t="s">
        <v>2463</v>
      </c>
      <c r="B1180" s="1" t="s">
        <v>2464</v>
      </c>
      <c r="C1180" s="1" t="s">
        <v>2307</v>
      </c>
      <c r="D1180" s="1" t="s">
        <v>1780</v>
      </c>
      <c r="E1180" s="1" t="s">
        <v>815</v>
      </c>
      <c r="F1180" s="1"/>
    </row>
    <row r="1181" spans="1:6" x14ac:dyDescent="0.25">
      <c r="A1181" s="1" t="s">
        <v>2465</v>
      </c>
      <c r="B1181" s="1" t="s">
        <v>2466</v>
      </c>
      <c r="C1181" s="1" t="s">
        <v>472</v>
      </c>
      <c r="D1181" s="1" t="s">
        <v>2467</v>
      </c>
      <c r="E1181" s="1" t="s">
        <v>1347</v>
      </c>
      <c r="F1181" s="1"/>
    </row>
    <row r="1182" spans="1:6" x14ac:dyDescent="0.25">
      <c r="A1182" s="1" t="s">
        <v>2468</v>
      </c>
      <c r="B1182" s="1" t="s">
        <v>2469</v>
      </c>
      <c r="C1182" s="1" t="s">
        <v>2470</v>
      </c>
      <c r="D1182" s="1" t="s">
        <v>2471</v>
      </c>
      <c r="E1182" s="1" t="s">
        <v>736</v>
      </c>
      <c r="F1182" s="1"/>
    </row>
    <row r="1183" spans="1:6" x14ac:dyDescent="0.25">
      <c r="A1183" s="1" t="s">
        <v>2472</v>
      </c>
      <c r="B1183" s="1" t="s">
        <v>2473</v>
      </c>
      <c r="C1183" s="1" t="s">
        <v>2474</v>
      </c>
      <c r="D1183" s="1" t="s">
        <v>2475</v>
      </c>
      <c r="E1183" s="1" t="s">
        <v>123</v>
      </c>
      <c r="F1183" s="1"/>
    </row>
    <row r="1184" spans="1:6" x14ac:dyDescent="0.25">
      <c r="A1184" s="1" t="s">
        <v>2476</v>
      </c>
      <c r="B1184" s="1" t="s">
        <v>2477</v>
      </c>
      <c r="C1184" s="1" t="s">
        <v>2252</v>
      </c>
      <c r="D1184" s="1" t="s">
        <v>2478</v>
      </c>
      <c r="E1184" s="1" t="s">
        <v>427</v>
      </c>
      <c r="F1184" s="1"/>
    </row>
    <row r="1185" spans="1:6" x14ac:dyDescent="0.25">
      <c r="A1185" s="1" t="s">
        <v>2479</v>
      </c>
      <c r="B1185" s="1" t="s">
        <v>2480</v>
      </c>
      <c r="C1185" s="1" t="s">
        <v>333</v>
      </c>
      <c r="D1185" s="1" t="s">
        <v>2481</v>
      </c>
      <c r="E1185" s="1" t="s">
        <v>1678</v>
      </c>
      <c r="F1185" s="1"/>
    </row>
    <row r="1186" spans="1:6" x14ac:dyDescent="0.25">
      <c r="A1186" s="1" t="s">
        <v>2482</v>
      </c>
      <c r="B1186" s="1" t="s">
        <v>2483</v>
      </c>
      <c r="C1186" s="1" t="s">
        <v>2484</v>
      </c>
      <c r="D1186" s="1" t="s">
        <v>2485</v>
      </c>
      <c r="E1186" s="1" t="s">
        <v>52</v>
      </c>
      <c r="F1186" s="1"/>
    </row>
    <row r="1187" spans="1:6" x14ac:dyDescent="0.25">
      <c r="A1187" s="1" t="s">
        <v>2486</v>
      </c>
      <c r="B1187" s="1" t="s">
        <v>655</v>
      </c>
      <c r="C1187" s="1" t="s">
        <v>2487</v>
      </c>
      <c r="D1187" s="1" t="s">
        <v>2488</v>
      </c>
      <c r="E1187" s="1" t="s">
        <v>300</v>
      </c>
      <c r="F1187" s="1"/>
    </row>
    <row r="1188" spans="1:6" x14ac:dyDescent="0.25">
      <c r="A1188" s="1" t="s">
        <v>2489</v>
      </c>
      <c r="B1188" s="1" t="s">
        <v>2490</v>
      </c>
      <c r="C1188" s="1" t="s">
        <v>2491</v>
      </c>
      <c r="D1188" s="1" t="s">
        <v>2492</v>
      </c>
      <c r="E1188" s="1" t="s">
        <v>282</v>
      </c>
      <c r="F1188" s="1"/>
    </row>
    <row r="1189" spans="1:6" x14ac:dyDescent="0.25">
      <c r="A1189" s="1" t="s">
        <v>2493</v>
      </c>
      <c r="B1189" s="1" t="s">
        <v>2494</v>
      </c>
      <c r="C1189" s="1" t="s">
        <v>2495</v>
      </c>
      <c r="D1189" s="1" t="s">
        <v>2496</v>
      </c>
      <c r="E1189" s="1" t="s">
        <v>885</v>
      </c>
      <c r="F1189" s="1"/>
    </row>
    <row r="1190" spans="1:6" x14ac:dyDescent="0.25">
      <c r="A1190" s="1" t="s">
        <v>2497</v>
      </c>
      <c r="B1190" s="1" t="s">
        <v>2498</v>
      </c>
      <c r="C1190" s="1" t="s">
        <v>2499</v>
      </c>
      <c r="D1190" s="1" t="s">
        <v>2500</v>
      </c>
      <c r="E1190" s="1" t="s">
        <v>34</v>
      </c>
      <c r="F1190" s="1"/>
    </row>
    <row r="1191" spans="1:6" x14ac:dyDescent="0.25">
      <c r="A1191" s="1" t="s">
        <v>2501</v>
      </c>
      <c r="B1191" s="1" t="s">
        <v>2502</v>
      </c>
      <c r="C1191" s="1" t="s">
        <v>2503</v>
      </c>
      <c r="D1191" s="1" t="s">
        <v>2504</v>
      </c>
      <c r="E1191" s="1" t="s">
        <v>639</v>
      </c>
      <c r="F1191" s="1"/>
    </row>
    <row r="1192" spans="1:6" x14ac:dyDescent="0.25">
      <c r="A1192" s="1" t="s">
        <v>2505</v>
      </c>
      <c r="B1192" s="1" t="s">
        <v>134</v>
      </c>
      <c r="C1192" s="1" t="s">
        <v>2506</v>
      </c>
      <c r="D1192" s="1" t="s">
        <v>2507</v>
      </c>
      <c r="E1192" s="1" t="s">
        <v>312</v>
      </c>
      <c r="F1192" s="1"/>
    </row>
    <row r="1193" spans="1:6" x14ac:dyDescent="0.25">
      <c r="A1193" s="1" t="s">
        <v>2508</v>
      </c>
      <c r="B1193" s="1" t="s">
        <v>2509</v>
      </c>
      <c r="C1193" s="1" t="s">
        <v>964</v>
      </c>
      <c r="D1193" s="1" t="s">
        <v>1039</v>
      </c>
      <c r="E1193" s="1" t="s">
        <v>504</v>
      </c>
      <c r="F1193" s="1"/>
    </row>
    <row r="1194" spans="1:6" x14ac:dyDescent="0.25">
      <c r="A1194" s="1" t="s">
        <v>2510</v>
      </c>
      <c r="B1194" s="1" t="s">
        <v>2511</v>
      </c>
      <c r="C1194" s="1" t="s">
        <v>1951</v>
      </c>
      <c r="D1194" s="1" t="s">
        <v>2512</v>
      </c>
      <c r="E1194" s="1" t="s">
        <v>138</v>
      </c>
      <c r="F1194" s="1"/>
    </row>
    <row r="1195" spans="1:6" x14ac:dyDescent="0.25">
      <c r="A1195" s="1" t="s">
        <v>2513</v>
      </c>
      <c r="B1195" s="1" t="s">
        <v>2514</v>
      </c>
      <c r="C1195" s="1" t="s">
        <v>863</v>
      </c>
      <c r="D1195" s="1" t="s">
        <v>2515</v>
      </c>
      <c r="E1195" s="1" t="s">
        <v>125</v>
      </c>
      <c r="F1195" s="1"/>
    </row>
    <row r="1196" spans="1:6" x14ac:dyDescent="0.25">
      <c r="A1196" s="1" t="s">
        <v>2516</v>
      </c>
      <c r="B1196" s="1" t="s">
        <v>2517</v>
      </c>
      <c r="C1196" s="1" t="s">
        <v>2518</v>
      </c>
      <c r="D1196" s="1" t="s">
        <v>2519</v>
      </c>
      <c r="E1196" s="1" t="s">
        <v>176</v>
      </c>
      <c r="F1196" s="1"/>
    </row>
    <row r="1197" spans="1:6" x14ac:dyDescent="0.25">
      <c r="A1197" s="1" t="s">
        <v>2520</v>
      </c>
      <c r="B1197" s="1" t="s">
        <v>2521</v>
      </c>
      <c r="C1197" s="1" t="s">
        <v>2522</v>
      </c>
      <c r="D1197" s="1" t="s">
        <v>2523</v>
      </c>
      <c r="E1197" s="1" t="s">
        <v>97</v>
      </c>
      <c r="F1197" s="1"/>
    </row>
    <row r="1198" spans="1:6" x14ac:dyDescent="0.25">
      <c r="A1198" s="1" t="s">
        <v>2524</v>
      </c>
      <c r="B1198" s="1" t="s">
        <v>2525</v>
      </c>
      <c r="C1198" s="1" t="s">
        <v>2526</v>
      </c>
      <c r="D1198" s="1" t="s">
        <v>2527</v>
      </c>
      <c r="E1198" s="1" t="s">
        <v>97</v>
      </c>
      <c r="F1198" s="1"/>
    </row>
    <row r="1199" spans="1:6" x14ac:dyDescent="0.25">
      <c r="A1199" s="1" t="s">
        <v>2528</v>
      </c>
      <c r="B1199" s="1" t="s">
        <v>2529</v>
      </c>
      <c r="C1199" s="1" t="s">
        <v>1714</v>
      </c>
      <c r="D1199" s="1" t="s">
        <v>1088</v>
      </c>
      <c r="E1199" s="1" t="s">
        <v>176</v>
      </c>
      <c r="F1199" s="1"/>
    </row>
    <row r="1200" spans="1:6" x14ac:dyDescent="0.25">
      <c r="A1200" s="1" t="s">
        <v>2530</v>
      </c>
      <c r="B1200" s="1" t="s">
        <v>586</v>
      </c>
      <c r="C1200" s="1" t="s">
        <v>2531</v>
      </c>
      <c r="D1200" s="1" t="s">
        <v>2532</v>
      </c>
      <c r="E1200" s="1" t="s">
        <v>1355</v>
      </c>
      <c r="F1200" s="1"/>
    </row>
    <row r="1201" spans="1:6" x14ac:dyDescent="0.25">
      <c r="A1201" s="1" t="s">
        <v>2533</v>
      </c>
      <c r="B1201" s="1" t="s">
        <v>427</v>
      </c>
      <c r="C1201" s="1" t="s">
        <v>2534</v>
      </c>
      <c r="D1201" s="1" t="s">
        <v>2148</v>
      </c>
      <c r="E1201" s="1" t="s">
        <v>55</v>
      </c>
      <c r="F1201" s="1"/>
    </row>
    <row r="1202" spans="1:6" x14ac:dyDescent="0.25">
      <c r="A1202" s="1" t="s">
        <v>2535</v>
      </c>
      <c r="B1202" s="1" t="s">
        <v>2536</v>
      </c>
      <c r="C1202" s="1" t="s">
        <v>1624</v>
      </c>
      <c r="D1202" s="1" t="s">
        <v>2537</v>
      </c>
      <c r="E1202" s="1" t="s">
        <v>893</v>
      </c>
      <c r="F1202" s="1"/>
    </row>
    <row r="1203" spans="1:6" x14ac:dyDescent="0.25">
      <c r="A1203" s="1" t="s">
        <v>2538</v>
      </c>
      <c r="B1203" s="1" t="s">
        <v>2539</v>
      </c>
      <c r="C1203" s="1" t="s">
        <v>1687</v>
      </c>
      <c r="D1203" s="1" t="s">
        <v>2540</v>
      </c>
      <c r="E1203" s="1" t="s">
        <v>831</v>
      </c>
      <c r="F1203" s="1"/>
    </row>
    <row r="1204" spans="1:6" x14ac:dyDescent="0.25">
      <c r="A1204" s="1" t="s">
        <v>2541</v>
      </c>
      <c r="B1204" s="1" t="s">
        <v>2542</v>
      </c>
      <c r="C1204" s="1" t="s">
        <v>1273</v>
      </c>
      <c r="D1204" s="1" t="s">
        <v>2543</v>
      </c>
      <c r="E1204" s="1" t="s">
        <v>1106</v>
      </c>
      <c r="F1204" s="1"/>
    </row>
    <row r="1205" spans="1:6" x14ac:dyDescent="0.25">
      <c r="A1205" s="1" t="s">
        <v>2544</v>
      </c>
      <c r="B1205" s="1" t="s">
        <v>2545</v>
      </c>
      <c r="C1205" s="1" t="s">
        <v>2546</v>
      </c>
      <c r="D1205" s="1" t="s">
        <v>1769</v>
      </c>
      <c r="E1205" s="1" t="s">
        <v>147</v>
      </c>
      <c r="F1205" s="1"/>
    </row>
    <row r="1206" spans="1:6" x14ac:dyDescent="0.25">
      <c r="A1206" s="1" t="s">
        <v>2547</v>
      </c>
      <c r="B1206" s="1" t="s">
        <v>362</v>
      </c>
      <c r="C1206" s="1" t="s">
        <v>761</v>
      </c>
      <c r="D1206" s="1" t="s">
        <v>2548</v>
      </c>
      <c r="E1206" s="1" t="s">
        <v>749</v>
      </c>
      <c r="F1206" s="1"/>
    </row>
    <row r="1207" spans="1:6" x14ac:dyDescent="0.25">
      <c r="A1207" s="1" t="s">
        <v>2549</v>
      </c>
      <c r="B1207" s="1" t="s">
        <v>2550</v>
      </c>
      <c r="C1207" s="1" t="s">
        <v>2551</v>
      </c>
      <c r="D1207" s="1" t="s">
        <v>2552</v>
      </c>
      <c r="E1207" s="1" t="s">
        <v>124</v>
      </c>
      <c r="F1207" s="1"/>
    </row>
    <row r="1208" spans="1:6" x14ac:dyDescent="0.25">
      <c r="A1208" s="1" t="s">
        <v>2553</v>
      </c>
      <c r="B1208" s="1" t="s">
        <v>2554</v>
      </c>
      <c r="C1208" s="1" t="s">
        <v>329</v>
      </c>
      <c r="D1208" s="1" t="s">
        <v>2555</v>
      </c>
      <c r="E1208" s="1" t="s">
        <v>790</v>
      </c>
      <c r="F1208" s="1"/>
    </row>
    <row r="1209" spans="1:6" x14ac:dyDescent="0.25">
      <c r="A1209" s="1" t="s">
        <v>2556</v>
      </c>
      <c r="B1209" s="1" t="s">
        <v>2557</v>
      </c>
      <c r="C1209" s="1" t="s">
        <v>1565</v>
      </c>
      <c r="D1209" s="1" t="s">
        <v>992</v>
      </c>
      <c r="E1209" s="1" t="s">
        <v>775</v>
      </c>
      <c r="F1209" s="1"/>
    </row>
    <row r="1210" spans="1:6" x14ac:dyDescent="0.25">
      <c r="A1210" s="1" t="s">
        <v>2558</v>
      </c>
      <c r="B1210" s="1" t="s">
        <v>2559</v>
      </c>
      <c r="C1210" s="1" t="s">
        <v>1479</v>
      </c>
      <c r="D1210" s="1" t="s">
        <v>2560</v>
      </c>
      <c r="E1210" s="1" t="s">
        <v>943</v>
      </c>
      <c r="F1210" s="1"/>
    </row>
    <row r="1211" spans="1:6" x14ac:dyDescent="0.25">
      <c r="A1211" s="1" t="s">
        <v>2561</v>
      </c>
      <c r="B1211" s="1" t="s">
        <v>2562</v>
      </c>
      <c r="C1211" s="1" t="s">
        <v>2563</v>
      </c>
      <c r="D1211" s="1" t="s">
        <v>2564</v>
      </c>
      <c r="E1211" s="1" t="s">
        <v>1307</v>
      </c>
      <c r="F1211" s="1"/>
    </row>
    <row r="1212" spans="1:6" x14ac:dyDescent="0.25">
      <c r="A1212" s="1" t="s">
        <v>2565</v>
      </c>
      <c r="B1212" s="1" t="s">
        <v>2566</v>
      </c>
      <c r="C1212" s="1" t="s">
        <v>57</v>
      </c>
      <c r="D1212" s="1" t="s">
        <v>276</v>
      </c>
      <c r="E1212" s="1" t="s">
        <v>586</v>
      </c>
      <c r="F1212" s="1"/>
    </row>
    <row r="1213" spans="1:6" x14ac:dyDescent="0.25">
      <c r="A1213" s="1" t="s">
        <v>2567</v>
      </c>
      <c r="B1213" s="1" t="s">
        <v>295</v>
      </c>
      <c r="C1213" s="1" t="s">
        <v>294</v>
      </c>
      <c r="D1213" s="1" t="s">
        <v>2568</v>
      </c>
      <c r="E1213" s="1" t="s">
        <v>1557</v>
      </c>
      <c r="F1213" s="1"/>
    </row>
    <row r="1214" spans="1:6" x14ac:dyDescent="0.25">
      <c r="A1214" s="1" t="s">
        <v>2569</v>
      </c>
      <c r="B1214" s="1" t="s">
        <v>2570</v>
      </c>
      <c r="C1214" s="1" t="s">
        <v>843</v>
      </c>
      <c r="D1214" s="1" t="s">
        <v>2200</v>
      </c>
      <c r="E1214" s="1" t="s">
        <v>827</v>
      </c>
      <c r="F1214" s="1"/>
    </row>
    <row r="1215" spans="1:6" x14ac:dyDescent="0.25">
      <c r="A1215" s="1" t="s">
        <v>2571</v>
      </c>
      <c r="B1215" s="1" t="s">
        <v>1659</v>
      </c>
      <c r="C1215" s="1" t="s">
        <v>2572</v>
      </c>
      <c r="D1215" s="1" t="s">
        <v>2573</v>
      </c>
      <c r="E1215" s="1" t="s">
        <v>396</v>
      </c>
      <c r="F1215" s="1"/>
    </row>
    <row r="1216" spans="1:6" x14ac:dyDescent="0.25">
      <c r="A1216" s="1" t="s">
        <v>2574</v>
      </c>
      <c r="B1216" s="1" t="s">
        <v>2575</v>
      </c>
      <c r="C1216" s="1" t="s">
        <v>2576</v>
      </c>
      <c r="D1216" s="1" t="s">
        <v>2577</v>
      </c>
      <c r="E1216" s="1" t="s">
        <v>815</v>
      </c>
      <c r="F1216" s="1"/>
    </row>
    <row r="1217" spans="1:6" x14ac:dyDescent="0.25">
      <c r="A1217" s="1" t="s">
        <v>2578</v>
      </c>
      <c r="B1217" s="1" t="s">
        <v>2579</v>
      </c>
      <c r="C1217" s="1" t="s">
        <v>1646</v>
      </c>
      <c r="D1217" s="1" t="s">
        <v>2580</v>
      </c>
      <c r="E1217" s="1" t="s">
        <v>1325</v>
      </c>
      <c r="F1217" s="1"/>
    </row>
    <row r="1218" spans="1:6" x14ac:dyDescent="0.25">
      <c r="A1218" s="1" t="s">
        <v>2581</v>
      </c>
      <c r="B1218" s="1" t="s">
        <v>2582</v>
      </c>
      <c r="C1218" s="1" t="s">
        <v>2583</v>
      </c>
      <c r="D1218" s="1" t="s">
        <v>2584</v>
      </c>
      <c r="E1218" s="1" t="s">
        <v>290</v>
      </c>
      <c r="F1218" s="1"/>
    </row>
    <row r="1219" spans="1:6" x14ac:dyDescent="0.25">
      <c r="A1219" s="1" t="s">
        <v>2585</v>
      </c>
      <c r="B1219" s="1" t="s">
        <v>2586</v>
      </c>
      <c r="C1219" s="1" t="s">
        <v>1058</v>
      </c>
      <c r="D1219" s="1" t="s">
        <v>137</v>
      </c>
      <c r="E1219" s="1" t="s">
        <v>73</v>
      </c>
      <c r="F1219" s="1"/>
    </row>
    <row r="1220" spans="1:6" x14ac:dyDescent="0.25">
      <c r="A1220" s="1" t="s">
        <v>2587</v>
      </c>
      <c r="B1220" s="1" t="s">
        <v>2588</v>
      </c>
      <c r="C1220" s="1" t="s">
        <v>2589</v>
      </c>
      <c r="D1220" s="1" t="s">
        <v>478</v>
      </c>
      <c r="E1220" s="1" t="s">
        <v>816</v>
      </c>
      <c r="F1220" s="1"/>
    </row>
    <row r="1221" spans="1:6" x14ac:dyDescent="0.25">
      <c r="A1221" s="1" t="s">
        <v>2590</v>
      </c>
      <c r="B1221" s="1" t="s">
        <v>2591</v>
      </c>
      <c r="C1221" s="1" t="s">
        <v>2592</v>
      </c>
      <c r="D1221" s="1" t="s">
        <v>2593</v>
      </c>
      <c r="E1221" s="1" t="s">
        <v>1651</v>
      </c>
      <c r="F1221" s="1"/>
    </row>
    <row r="1222" spans="1:6" x14ac:dyDescent="0.25">
      <c r="A1222" s="1" t="s">
        <v>2594</v>
      </c>
      <c r="B1222" s="1" t="s">
        <v>2595</v>
      </c>
      <c r="C1222" s="1" t="s">
        <v>2596</v>
      </c>
      <c r="D1222" s="1" t="s">
        <v>2081</v>
      </c>
      <c r="E1222" s="1" t="s">
        <v>82</v>
      </c>
      <c r="F1222" s="1"/>
    </row>
    <row r="1223" spans="1:6" x14ac:dyDescent="0.25">
      <c r="A1223" s="1" t="s">
        <v>2597</v>
      </c>
      <c r="B1223" s="1" t="s">
        <v>2598</v>
      </c>
      <c r="C1223" s="1" t="s">
        <v>2599</v>
      </c>
      <c r="D1223" s="1" t="s">
        <v>2600</v>
      </c>
      <c r="E1223" s="1" t="s">
        <v>2601</v>
      </c>
      <c r="F1223" s="1"/>
    </row>
    <row r="1224" spans="1:6" x14ac:dyDescent="0.25">
      <c r="A1224" s="1" t="s">
        <v>2602</v>
      </c>
      <c r="B1224" s="1" t="s">
        <v>2603</v>
      </c>
      <c r="C1224" s="1" t="s">
        <v>2604</v>
      </c>
      <c r="D1224" s="1" t="s">
        <v>2605</v>
      </c>
      <c r="E1224" s="1" t="s">
        <v>1162</v>
      </c>
      <c r="F1224" s="1"/>
    </row>
    <row r="1225" spans="1:6" x14ac:dyDescent="0.25">
      <c r="A1225" s="1" t="s">
        <v>2606</v>
      </c>
      <c r="B1225" s="1" t="s">
        <v>2607</v>
      </c>
      <c r="C1225" s="1" t="s">
        <v>2608</v>
      </c>
      <c r="D1225" s="1" t="s">
        <v>718</v>
      </c>
      <c r="E1225" s="1" t="s">
        <v>1346</v>
      </c>
      <c r="F1225" s="1"/>
    </row>
    <row r="1226" spans="1:6" x14ac:dyDescent="0.25">
      <c r="A1226" s="1" t="s">
        <v>2609</v>
      </c>
      <c r="B1226" s="1" t="s">
        <v>2610</v>
      </c>
      <c r="C1226" s="1" t="s">
        <v>2611</v>
      </c>
      <c r="D1226" s="1" t="s">
        <v>2612</v>
      </c>
      <c r="E1226" s="1" t="s">
        <v>450</v>
      </c>
      <c r="F1226" s="1"/>
    </row>
    <row r="1227" spans="1:6" x14ac:dyDescent="0.25">
      <c r="A1227" s="1" t="s">
        <v>2613</v>
      </c>
      <c r="B1227" s="1" t="s">
        <v>2614</v>
      </c>
      <c r="C1227" s="1" t="s">
        <v>625</v>
      </c>
      <c r="D1227" s="1" t="s">
        <v>2615</v>
      </c>
      <c r="E1227" s="1" t="s">
        <v>2616</v>
      </c>
      <c r="F1227" s="1"/>
    </row>
    <row r="1228" spans="1:6" x14ac:dyDescent="0.25">
      <c r="A1228" s="1" t="s">
        <v>2617</v>
      </c>
      <c r="B1228" s="1" t="s">
        <v>2618</v>
      </c>
      <c r="C1228" s="1" t="s">
        <v>2619</v>
      </c>
      <c r="D1228" s="1" t="s">
        <v>2620</v>
      </c>
      <c r="E1228" s="1" t="s">
        <v>2410</v>
      </c>
      <c r="F1228" s="1"/>
    </row>
    <row r="1229" spans="1:6" x14ac:dyDescent="0.25">
      <c r="A1229" s="1" t="s">
        <v>2621</v>
      </c>
      <c r="B1229" s="1" t="s">
        <v>2622</v>
      </c>
      <c r="C1229" s="1" t="s">
        <v>2623</v>
      </c>
      <c r="D1229" s="1" t="s">
        <v>2624</v>
      </c>
      <c r="E1229" s="1" t="s">
        <v>2422</v>
      </c>
      <c r="F1229" s="1"/>
    </row>
    <row r="1230" spans="1:6" x14ac:dyDescent="0.25">
      <c r="A1230" s="1" t="s">
        <v>2625</v>
      </c>
      <c r="B1230" s="1" t="s">
        <v>2626</v>
      </c>
      <c r="C1230" s="1" t="s">
        <v>2627</v>
      </c>
      <c r="D1230" s="1" t="s">
        <v>2628</v>
      </c>
      <c r="E1230" s="1" t="s">
        <v>729</v>
      </c>
      <c r="F1230" s="1"/>
    </row>
    <row r="1231" spans="1:6" x14ac:dyDescent="0.25">
      <c r="A1231" s="1" t="s">
        <v>2629</v>
      </c>
      <c r="B1231" s="1" t="s">
        <v>1328</v>
      </c>
      <c r="C1231" s="1" t="s">
        <v>2630</v>
      </c>
      <c r="D1231" s="1" t="s">
        <v>803</v>
      </c>
      <c r="E1231" s="1" t="s">
        <v>2631</v>
      </c>
      <c r="F1231" s="1"/>
    </row>
    <row r="1232" spans="1:6" x14ac:dyDescent="0.25">
      <c r="A1232" s="1" t="s">
        <v>2632</v>
      </c>
      <c r="B1232" s="1" t="s">
        <v>2633</v>
      </c>
      <c r="C1232" s="1" t="s">
        <v>2634</v>
      </c>
      <c r="D1232" s="1" t="s">
        <v>2404</v>
      </c>
      <c r="E1232" s="1" t="s">
        <v>2635</v>
      </c>
      <c r="F1232" s="1"/>
    </row>
    <row r="1233" spans="1:6" x14ac:dyDescent="0.25">
      <c r="A1233" s="1" t="s">
        <v>2636</v>
      </c>
      <c r="B1233" s="1" t="s">
        <v>2637</v>
      </c>
      <c r="C1233" s="1" t="s">
        <v>1080</v>
      </c>
      <c r="D1233" s="1" t="s">
        <v>2638</v>
      </c>
      <c r="E1233" s="1" t="s">
        <v>2639</v>
      </c>
      <c r="F1233" s="1"/>
    </row>
    <row r="1234" spans="1:6" x14ac:dyDescent="0.25">
      <c r="A1234" s="1" t="s">
        <v>2640</v>
      </c>
      <c r="B1234" s="1" t="s">
        <v>2641</v>
      </c>
      <c r="C1234" s="1" t="s">
        <v>2584</v>
      </c>
      <c r="D1234" s="1" t="s">
        <v>2642</v>
      </c>
      <c r="E1234" s="1" t="s">
        <v>2643</v>
      </c>
      <c r="F1234" s="1"/>
    </row>
    <row r="1235" spans="1:6" x14ac:dyDescent="0.25">
      <c r="A1235" s="1" t="s">
        <v>2644</v>
      </c>
      <c r="B1235" s="1" t="s">
        <v>2645</v>
      </c>
      <c r="C1235" s="1" t="s">
        <v>2646</v>
      </c>
      <c r="D1235" s="1" t="s">
        <v>2647</v>
      </c>
      <c r="E1235" s="1" t="s">
        <v>2648</v>
      </c>
      <c r="F1235" s="1"/>
    </row>
    <row r="1236" spans="1:6" x14ac:dyDescent="0.25">
      <c r="A1236" s="1" t="s">
        <v>2649</v>
      </c>
      <c r="B1236" s="1" t="s">
        <v>2650</v>
      </c>
      <c r="C1236" s="1" t="s">
        <v>2651</v>
      </c>
      <c r="D1236" s="1" t="s">
        <v>2652</v>
      </c>
      <c r="E1236" s="1" t="s">
        <v>733</v>
      </c>
      <c r="F1236" s="1"/>
    </row>
    <row r="1237" spans="1:6" x14ac:dyDescent="0.25">
      <c r="A1237" s="1" t="s">
        <v>2653</v>
      </c>
      <c r="B1237" s="1" t="s">
        <v>2063</v>
      </c>
      <c r="C1237" s="1" t="s">
        <v>2654</v>
      </c>
      <c r="D1237" s="1" t="s">
        <v>2655</v>
      </c>
      <c r="E1237" s="1" t="s">
        <v>2656</v>
      </c>
      <c r="F1237" s="1"/>
    </row>
    <row r="1238" spans="1:6" x14ac:dyDescent="0.25">
      <c r="A1238" s="1" t="s">
        <v>2657</v>
      </c>
      <c r="B1238" s="1" t="s">
        <v>2658</v>
      </c>
      <c r="C1238" s="1" t="s">
        <v>853</v>
      </c>
      <c r="D1238" s="1" t="s">
        <v>759</v>
      </c>
      <c r="E1238" s="1" t="s">
        <v>2049</v>
      </c>
      <c r="F1238" s="1"/>
    </row>
    <row r="1239" spans="1:6" x14ac:dyDescent="0.25">
      <c r="A1239" s="1" t="s">
        <v>2659</v>
      </c>
      <c r="B1239" s="1" t="s">
        <v>2660</v>
      </c>
      <c r="C1239" s="1" t="s">
        <v>2661</v>
      </c>
      <c r="D1239" s="1" t="s">
        <v>2662</v>
      </c>
      <c r="E1239" s="1" t="s">
        <v>2030</v>
      </c>
      <c r="F1239" s="1"/>
    </row>
    <row r="1240" spans="1:6" x14ac:dyDescent="0.25">
      <c r="A1240" s="1" t="s">
        <v>2663</v>
      </c>
      <c r="B1240" s="1" t="s">
        <v>1256</v>
      </c>
      <c r="C1240" s="1" t="s">
        <v>2664</v>
      </c>
      <c r="D1240" s="1" t="s">
        <v>94</v>
      </c>
      <c r="E1240" s="1" t="s">
        <v>2665</v>
      </c>
      <c r="F1240" s="1"/>
    </row>
    <row r="1241" spans="1:6" x14ac:dyDescent="0.25">
      <c r="A1241" s="1" t="s">
        <v>2666</v>
      </c>
      <c r="B1241" s="1" t="s">
        <v>2667</v>
      </c>
      <c r="C1241" s="1" t="s">
        <v>2668</v>
      </c>
      <c r="D1241" s="1" t="s">
        <v>2669</v>
      </c>
      <c r="E1241" s="1" t="s">
        <v>1882</v>
      </c>
      <c r="F1241" s="1"/>
    </row>
    <row r="1242" spans="1:6" x14ac:dyDescent="0.25">
      <c r="A1242" s="1" t="s">
        <v>2670</v>
      </c>
      <c r="B1242" s="1" t="s">
        <v>2671</v>
      </c>
      <c r="C1242" s="1" t="s">
        <v>2672</v>
      </c>
      <c r="D1242" s="1" t="s">
        <v>1493</v>
      </c>
      <c r="E1242" s="1" t="s">
        <v>2673</v>
      </c>
      <c r="F1242" s="1"/>
    </row>
    <row r="1243" spans="1:6" x14ac:dyDescent="0.25">
      <c r="A1243" s="1" t="s">
        <v>2674</v>
      </c>
      <c r="B1243" s="1" t="s">
        <v>2478</v>
      </c>
      <c r="C1243" s="1" t="s">
        <v>2596</v>
      </c>
      <c r="D1243" s="1" t="s">
        <v>2675</v>
      </c>
      <c r="E1243" s="1" t="s">
        <v>2676</v>
      </c>
      <c r="F1243" s="1"/>
    </row>
    <row r="1244" spans="1:6" x14ac:dyDescent="0.25">
      <c r="A1244" s="1" t="s">
        <v>2677</v>
      </c>
      <c r="B1244" s="1" t="s">
        <v>2678</v>
      </c>
      <c r="C1244" s="1" t="s">
        <v>2679</v>
      </c>
      <c r="D1244" s="1" t="s">
        <v>2680</v>
      </c>
      <c r="E1244" s="1" t="s">
        <v>2681</v>
      </c>
      <c r="F1244" s="1"/>
    </row>
    <row r="1245" spans="1:6" x14ac:dyDescent="0.25">
      <c r="A1245" s="1" t="s">
        <v>2682</v>
      </c>
      <c r="B1245" s="1" t="s">
        <v>805</v>
      </c>
      <c r="C1245" s="1" t="s">
        <v>2683</v>
      </c>
      <c r="D1245" s="1" t="s">
        <v>2588</v>
      </c>
      <c r="E1245" s="1" t="s">
        <v>585</v>
      </c>
      <c r="F1245" s="1"/>
    </row>
    <row r="1246" spans="1:6" x14ac:dyDescent="0.25">
      <c r="A1246" s="1" t="s">
        <v>2684</v>
      </c>
      <c r="B1246" s="1" t="s">
        <v>2344</v>
      </c>
      <c r="C1246" s="1" t="s">
        <v>2685</v>
      </c>
      <c r="D1246" s="1" t="s">
        <v>2686</v>
      </c>
      <c r="E1246" s="1" t="s">
        <v>1960</v>
      </c>
      <c r="F1246" s="1"/>
    </row>
    <row r="1247" spans="1:6" x14ac:dyDescent="0.25">
      <c r="A1247" s="1" t="s">
        <v>2687</v>
      </c>
      <c r="B1247" s="1" t="s">
        <v>983</v>
      </c>
      <c r="C1247" s="1" t="s">
        <v>1028</v>
      </c>
      <c r="D1247" s="1" t="s">
        <v>149</v>
      </c>
      <c r="E1247" s="1" t="s">
        <v>2688</v>
      </c>
      <c r="F1247" s="1"/>
    </row>
    <row r="1248" spans="1:6" x14ac:dyDescent="0.25">
      <c r="A1248" s="1" t="s">
        <v>2689</v>
      </c>
      <c r="B1248" s="1" t="s">
        <v>2690</v>
      </c>
      <c r="C1248" s="1" t="s">
        <v>2691</v>
      </c>
      <c r="D1248" s="1" t="s">
        <v>2692</v>
      </c>
      <c r="E1248" s="1" t="s">
        <v>2681</v>
      </c>
      <c r="F1248" s="1"/>
    </row>
    <row r="1249" spans="1:6" x14ac:dyDescent="0.25">
      <c r="A1249" s="1" t="s">
        <v>2693</v>
      </c>
      <c r="B1249" s="1" t="s">
        <v>2694</v>
      </c>
      <c r="C1249" s="1" t="s">
        <v>250</v>
      </c>
      <c r="D1249" s="1" t="s">
        <v>2695</v>
      </c>
      <c r="E1249" s="1" t="s">
        <v>1651</v>
      </c>
      <c r="F1249" s="1"/>
    </row>
    <row r="1250" spans="1:6" x14ac:dyDescent="0.25">
      <c r="A1250" s="1" t="s">
        <v>2696</v>
      </c>
      <c r="B1250" s="1" t="s">
        <v>2697</v>
      </c>
      <c r="C1250" s="1" t="s">
        <v>2548</v>
      </c>
      <c r="D1250" s="1" t="s">
        <v>2698</v>
      </c>
      <c r="E1250" s="1" t="s">
        <v>1664</v>
      </c>
      <c r="F1250" s="1"/>
    </row>
    <row r="1251" spans="1:6" x14ac:dyDescent="0.25">
      <c r="A1251" s="1" t="s">
        <v>2699</v>
      </c>
      <c r="B1251" s="1" t="s">
        <v>2700</v>
      </c>
      <c r="C1251" s="1" t="s">
        <v>2701</v>
      </c>
      <c r="D1251" s="1" t="s">
        <v>2702</v>
      </c>
      <c r="E1251" s="1" t="s">
        <v>985</v>
      </c>
      <c r="F1251" s="1"/>
    </row>
    <row r="1252" spans="1:6" x14ac:dyDescent="0.25">
      <c r="A1252" s="1" t="s">
        <v>2703</v>
      </c>
      <c r="B1252" s="1" t="s">
        <v>2704</v>
      </c>
      <c r="C1252" s="1" t="s">
        <v>2705</v>
      </c>
      <c r="D1252" s="1" t="s">
        <v>2706</v>
      </c>
      <c r="E1252" s="1" t="s">
        <v>1342</v>
      </c>
      <c r="F1252" s="1"/>
    </row>
    <row r="1253" spans="1:6" x14ac:dyDescent="0.25">
      <c r="A1253" s="1" t="s">
        <v>2707</v>
      </c>
      <c r="B1253" s="1" t="s">
        <v>2708</v>
      </c>
      <c r="C1253" s="1" t="s">
        <v>233</v>
      </c>
      <c r="D1253" s="1" t="s">
        <v>2709</v>
      </c>
      <c r="E1253" s="1" t="s">
        <v>2710</v>
      </c>
      <c r="F1253" s="1"/>
    </row>
    <row r="1254" spans="1:6" x14ac:dyDescent="0.25">
      <c r="A1254" s="1" t="s">
        <v>2711</v>
      </c>
      <c r="B1254" s="1" t="s">
        <v>2712</v>
      </c>
      <c r="C1254" s="1" t="s">
        <v>2713</v>
      </c>
      <c r="D1254" s="1" t="s">
        <v>2714</v>
      </c>
      <c r="E1254" s="1" t="s">
        <v>662</v>
      </c>
      <c r="F1254" s="1"/>
    </row>
    <row r="1255" spans="1:6" x14ac:dyDescent="0.25">
      <c r="A1255" s="1" t="s">
        <v>2715</v>
      </c>
      <c r="B1255" s="1" t="s">
        <v>2716</v>
      </c>
      <c r="C1255" s="1" t="s">
        <v>2408</v>
      </c>
      <c r="D1255" s="1" t="s">
        <v>2717</v>
      </c>
      <c r="E1255" s="1" t="s">
        <v>1936</v>
      </c>
      <c r="F1255" s="1"/>
    </row>
    <row r="1256" spans="1:6" x14ac:dyDescent="0.25">
      <c r="A1256" s="1" t="s">
        <v>2718</v>
      </c>
      <c r="B1256" s="1" t="s">
        <v>2719</v>
      </c>
      <c r="C1256" s="1" t="s">
        <v>2720</v>
      </c>
      <c r="D1256" s="1" t="s">
        <v>2721</v>
      </c>
      <c r="E1256" s="1" t="s">
        <v>1684</v>
      </c>
      <c r="F1256" s="1"/>
    </row>
    <row r="1257" spans="1:6" x14ac:dyDescent="0.25">
      <c r="A1257" s="1" t="s">
        <v>2722</v>
      </c>
      <c r="B1257" s="1" t="s">
        <v>2723</v>
      </c>
      <c r="C1257" s="1" t="s">
        <v>166</v>
      </c>
      <c r="D1257" s="1" t="s">
        <v>2078</v>
      </c>
      <c r="E1257" s="1" t="s">
        <v>831</v>
      </c>
      <c r="F1257" s="1"/>
    </row>
    <row r="1258" spans="1:6" x14ac:dyDescent="0.25">
      <c r="A1258" s="1" t="s">
        <v>2724</v>
      </c>
      <c r="B1258" s="1" t="s">
        <v>941</v>
      </c>
      <c r="C1258" s="1" t="s">
        <v>1690</v>
      </c>
      <c r="D1258" s="1" t="s">
        <v>2725</v>
      </c>
      <c r="E1258" s="1" t="s">
        <v>246</v>
      </c>
      <c r="F1258" s="1"/>
    </row>
    <row r="1259" spans="1:6" x14ac:dyDescent="0.25">
      <c r="A1259" s="1" t="s">
        <v>2726</v>
      </c>
      <c r="B1259" s="1" t="s">
        <v>2491</v>
      </c>
      <c r="C1259" s="1" t="s">
        <v>252</v>
      </c>
      <c r="D1259" s="1" t="s">
        <v>2727</v>
      </c>
      <c r="E1259" s="1" t="s">
        <v>1394</v>
      </c>
      <c r="F1259" s="1"/>
    </row>
    <row r="1260" spans="1:6" x14ac:dyDescent="0.25">
      <c r="A1260" s="1" t="s">
        <v>2728</v>
      </c>
      <c r="B1260" s="1" t="s">
        <v>783</v>
      </c>
      <c r="C1260" s="1" t="s">
        <v>431</v>
      </c>
      <c r="D1260" s="1" t="s">
        <v>2729</v>
      </c>
      <c r="E1260" s="1" t="s">
        <v>140</v>
      </c>
      <c r="F1260" s="1"/>
    </row>
    <row r="1261" spans="1:6" x14ac:dyDescent="0.25">
      <c r="A1261" s="1" t="s">
        <v>2730</v>
      </c>
      <c r="B1261" s="1" t="s">
        <v>2731</v>
      </c>
      <c r="C1261" s="1" t="s">
        <v>485</v>
      </c>
      <c r="D1261" s="1" t="s">
        <v>510</v>
      </c>
      <c r="E1261" s="1" t="s">
        <v>1202</v>
      </c>
      <c r="F1261" s="1"/>
    </row>
    <row r="1262" spans="1:6" x14ac:dyDescent="0.25">
      <c r="A1262" s="1" t="s">
        <v>2732</v>
      </c>
      <c r="B1262" s="1" t="s">
        <v>2733</v>
      </c>
      <c r="C1262" s="1" t="s">
        <v>2734</v>
      </c>
      <c r="D1262" s="1" t="s">
        <v>2735</v>
      </c>
      <c r="E1262" s="1" t="s">
        <v>277</v>
      </c>
      <c r="F1262" s="1"/>
    </row>
    <row r="1263" spans="1:6" x14ac:dyDescent="0.25">
      <c r="A1263" s="1" t="s">
        <v>2736</v>
      </c>
      <c r="B1263" s="1" t="s">
        <v>2737</v>
      </c>
      <c r="C1263" s="1" t="s">
        <v>2738</v>
      </c>
      <c r="D1263" s="1" t="s">
        <v>2474</v>
      </c>
      <c r="E1263" s="1" t="s">
        <v>287</v>
      </c>
      <c r="F1263" s="1"/>
    </row>
    <row r="1264" spans="1:6" x14ac:dyDescent="0.25">
      <c r="A1264" s="1" t="s">
        <v>2739</v>
      </c>
      <c r="B1264" s="1" t="s">
        <v>159</v>
      </c>
      <c r="C1264" s="1" t="s">
        <v>2740</v>
      </c>
      <c r="D1264" s="1" t="s">
        <v>2741</v>
      </c>
      <c r="E1264" s="1" t="s">
        <v>46</v>
      </c>
      <c r="F1264" s="1"/>
    </row>
    <row r="1265" spans="1:6" x14ac:dyDescent="0.25">
      <c r="A1265" s="1" t="s">
        <v>2742</v>
      </c>
      <c r="B1265" s="1" t="s">
        <v>2743</v>
      </c>
      <c r="C1265" s="1" t="s">
        <v>22</v>
      </c>
      <c r="D1265" s="1" t="s">
        <v>2744</v>
      </c>
      <c r="E1265" s="1" t="s">
        <v>138</v>
      </c>
      <c r="F1265" s="1"/>
    </row>
    <row r="1266" spans="1:6" x14ac:dyDescent="0.25">
      <c r="A1266" s="1" t="s">
        <v>2745</v>
      </c>
      <c r="B1266" s="1" t="s">
        <v>2746</v>
      </c>
      <c r="C1266" s="1" t="s">
        <v>2747</v>
      </c>
      <c r="D1266" s="1" t="s">
        <v>939</v>
      </c>
      <c r="E1266" s="1" t="s">
        <v>312</v>
      </c>
      <c r="F1266" s="1"/>
    </row>
    <row r="1267" spans="1:6" x14ac:dyDescent="0.25">
      <c r="A1267" s="1" t="s">
        <v>2748</v>
      </c>
      <c r="B1267" s="1" t="s">
        <v>2749</v>
      </c>
      <c r="C1267" s="1" t="s">
        <v>2750</v>
      </c>
      <c r="D1267" s="1" t="s">
        <v>986</v>
      </c>
      <c r="E1267" s="1" t="s">
        <v>312</v>
      </c>
      <c r="F1267" s="1"/>
    </row>
    <row r="1268" spans="1:6" x14ac:dyDescent="0.25">
      <c r="A1268" s="1" t="s">
        <v>2751</v>
      </c>
      <c r="B1268" s="1" t="s">
        <v>218</v>
      </c>
      <c r="C1268" s="1" t="s">
        <v>179</v>
      </c>
      <c r="D1268" s="1" t="s">
        <v>2735</v>
      </c>
      <c r="E1268" s="1" t="s">
        <v>312</v>
      </c>
      <c r="F1268" s="1"/>
    </row>
    <row r="1269" spans="1:6" x14ac:dyDescent="0.25">
      <c r="A1269" s="1" t="s">
        <v>2752</v>
      </c>
      <c r="B1269" s="1" t="s">
        <v>2753</v>
      </c>
      <c r="C1269" s="1" t="s">
        <v>2389</v>
      </c>
      <c r="D1269" s="1" t="s">
        <v>2754</v>
      </c>
      <c r="E1269" s="1" t="s">
        <v>197</v>
      </c>
      <c r="F1269" s="1"/>
    </row>
    <row r="1270" spans="1:6" x14ac:dyDescent="0.25">
      <c r="A1270" s="1" t="s">
        <v>2755</v>
      </c>
      <c r="B1270" s="1" t="s">
        <v>2756</v>
      </c>
      <c r="C1270" s="1" t="s">
        <v>911</v>
      </c>
      <c r="D1270" s="1" t="s">
        <v>2757</v>
      </c>
      <c r="E1270" s="1" t="s">
        <v>1639</v>
      </c>
      <c r="F1270" s="1"/>
    </row>
    <row r="1271" spans="1:6" x14ac:dyDescent="0.25">
      <c r="A1271" s="1" t="s">
        <v>2758</v>
      </c>
      <c r="B1271" s="1" t="s">
        <v>407</v>
      </c>
      <c r="C1271" s="1" t="s">
        <v>1432</v>
      </c>
      <c r="D1271" s="1" t="s">
        <v>2759</v>
      </c>
      <c r="E1271" s="1" t="s">
        <v>381</v>
      </c>
      <c r="F1271" s="1"/>
    </row>
    <row r="1272" spans="1:6" x14ac:dyDescent="0.25">
      <c r="A1272" s="1" t="s">
        <v>2760</v>
      </c>
      <c r="B1272" s="1" t="s">
        <v>2761</v>
      </c>
      <c r="C1272" s="1" t="s">
        <v>2762</v>
      </c>
      <c r="D1272" s="1" t="s">
        <v>2763</v>
      </c>
      <c r="E1272" s="1" t="s">
        <v>1037</v>
      </c>
      <c r="F1272" s="1"/>
    </row>
    <row r="1273" spans="1:6" x14ac:dyDescent="0.25">
      <c r="A1273" s="1" t="s">
        <v>2764</v>
      </c>
      <c r="B1273" s="1" t="s">
        <v>2765</v>
      </c>
      <c r="C1273" s="1" t="s">
        <v>2766</v>
      </c>
      <c r="D1273" s="1" t="s">
        <v>2767</v>
      </c>
      <c r="E1273" s="1" t="s">
        <v>1365</v>
      </c>
      <c r="F1273" s="1"/>
    </row>
    <row r="1274" spans="1:6" x14ac:dyDescent="0.25">
      <c r="A1274" s="1" t="s">
        <v>2768</v>
      </c>
      <c r="B1274" s="1" t="s">
        <v>2769</v>
      </c>
      <c r="C1274" s="1" t="s">
        <v>808</v>
      </c>
      <c r="D1274" s="1" t="s">
        <v>2770</v>
      </c>
      <c r="E1274" s="1" t="s">
        <v>46</v>
      </c>
      <c r="F1274" s="1"/>
    </row>
    <row r="1275" spans="1:6" x14ac:dyDescent="0.25">
      <c r="A1275" s="1" t="s">
        <v>2771</v>
      </c>
      <c r="B1275" s="1" t="s">
        <v>2772</v>
      </c>
      <c r="C1275" s="1" t="s">
        <v>407</v>
      </c>
      <c r="D1275" s="1" t="s">
        <v>2773</v>
      </c>
      <c r="E1275" s="1" t="s">
        <v>153</v>
      </c>
      <c r="F1275" s="1"/>
    </row>
    <row r="1276" spans="1:6" x14ac:dyDescent="0.25">
      <c r="A1276" s="1" t="s">
        <v>2774</v>
      </c>
      <c r="B1276" s="1" t="s">
        <v>2775</v>
      </c>
      <c r="C1276" s="1" t="s">
        <v>26</v>
      </c>
      <c r="D1276" s="1" t="s">
        <v>2776</v>
      </c>
      <c r="E1276" s="1" t="s">
        <v>2777</v>
      </c>
      <c r="F1276" s="1"/>
    </row>
    <row r="1277" spans="1:6" x14ac:dyDescent="0.25">
      <c r="A1277" s="1" t="s">
        <v>5</v>
      </c>
      <c r="B1277" s="1" t="s">
        <v>5</v>
      </c>
      <c r="C1277" s="1" t="s">
        <v>5</v>
      </c>
      <c r="D1277" s="1" t="s">
        <v>5</v>
      </c>
      <c r="E1277" s="1" t="s">
        <v>5</v>
      </c>
      <c r="F1277" s="1"/>
    </row>
    <row r="1278" spans="1:6" x14ac:dyDescent="0.25">
      <c r="A1278" s="1" t="s">
        <v>2778</v>
      </c>
      <c r="B1278" s="1" t="s">
        <v>5</v>
      </c>
      <c r="C1278" s="1" t="s">
        <v>5</v>
      </c>
      <c r="D1278" s="1" t="s">
        <v>5</v>
      </c>
      <c r="E1278" s="1" t="s">
        <v>5</v>
      </c>
      <c r="F127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BDB0-070C-41D0-9FD2-82F5DBEA26A1}">
  <dimension ref="A1:B61"/>
  <sheetViews>
    <sheetView topLeftCell="A30" workbookViewId="0">
      <selection sqref="A1:B61"/>
    </sheetView>
  </sheetViews>
  <sheetFormatPr baseColWidth="10" defaultRowHeight="15" x14ac:dyDescent="0.25"/>
  <cols>
    <col min="1" max="1" width="9.7109375" bestFit="1" customWidth="1"/>
    <col min="2" max="2" width="7.7109375" bestFit="1" customWidth="1"/>
  </cols>
  <sheetData>
    <row r="1" spans="1:2" x14ac:dyDescent="0.25">
      <c r="A1" t="s">
        <v>2783</v>
      </c>
      <c r="B1" t="s">
        <v>2784</v>
      </c>
    </row>
    <row r="2" spans="1:2" x14ac:dyDescent="0.25">
      <c r="A2" s="7">
        <v>45295</v>
      </c>
      <c r="B2" s="1" t="s">
        <v>2785</v>
      </c>
    </row>
    <row r="3" spans="1:2" x14ac:dyDescent="0.25">
      <c r="A3" s="7">
        <v>45294</v>
      </c>
      <c r="B3" s="1" t="s">
        <v>2786</v>
      </c>
    </row>
    <row r="4" spans="1:2" x14ac:dyDescent="0.25">
      <c r="A4" s="7">
        <v>45293</v>
      </c>
      <c r="B4" s="1" t="s">
        <v>2787</v>
      </c>
    </row>
    <row r="5" spans="1:2" x14ac:dyDescent="0.25">
      <c r="A5" s="7">
        <v>45292</v>
      </c>
      <c r="B5" s="1" t="s">
        <v>2788</v>
      </c>
    </row>
    <row r="6" spans="1:2" x14ac:dyDescent="0.25">
      <c r="A6" s="7">
        <v>44938</v>
      </c>
      <c r="B6" s="1" t="s">
        <v>2789</v>
      </c>
    </row>
    <row r="7" spans="1:2" x14ac:dyDescent="0.25">
      <c r="A7" s="7">
        <v>44937</v>
      </c>
      <c r="B7" s="1" t="s">
        <v>2790</v>
      </c>
    </row>
    <row r="8" spans="1:2" x14ac:dyDescent="0.25">
      <c r="A8" s="7">
        <v>44936</v>
      </c>
      <c r="B8" s="1" t="s">
        <v>2791</v>
      </c>
    </row>
    <row r="9" spans="1:2" x14ac:dyDescent="0.25">
      <c r="A9" s="7">
        <v>44935</v>
      </c>
      <c r="B9" s="1" t="s">
        <v>2792</v>
      </c>
    </row>
    <row r="10" spans="1:2" x14ac:dyDescent="0.25">
      <c r="A10" s="7">
        <v>44934</v>
      </c>
      <c r="B10" s="1" t="s">
        <v>2793</v>
      </c>
    </row>
    <row r="11" spans="1:2" x14ac:dyDescent="0.25">
      <c r="A11" s="7">
        <v>44933</v>
      </c>
      <c r="B11" s="1" t="s">
        <v>2794</v>
      </c>
    </row>
    <row r="12" spans="1:2" x14ac:dyDescent="0.25">
      <c r="A12" s="7">
        <v>44932</v>
      </c>
      <c r="B12" s="1" t="s">
        <v>2795</v>
      </c>
    </row>
    <row r="13" spans="1:2" x14ac:dyDescent="0.25">
      <c r="A13" s="7">
        <v>44931</v>
      </c>
      <c r="B13" s="1" t="s">
        <v>2796</v>
      </c>
    </row>
    <row r="14" spans="1:2" x14ac:dyDescent="0.25">
      <c r="A14" s="7">
        <v>44930</v>
      </c>
      <c r="B14" s="1" t="s">
        <v>2797</v>
      </c>
    </row>
    <row r="15" spans="1:2" x14ac:dyDescent="0.25">
      <c r="A15" s="7">
        <v>44929</v>
      </c>
      <c r="B15" s="1" t="s">
        <v>2798</v>
      </c>
    </row>
    <row r="16" spans="1:2" x14ac:dyDescent="0.25">
      <c r="A16" s="7">
        <v>44928</v>
      </c>
      <c r="B16" s="1" t="s">
        <v>2799</v>
      </c>
    </row>
    <row r="17" spans="1:2" x14ac:dyDescent="0.25">
      <c r="A17" s="7">
        <v>44927</v>
      </c>
      <c r="B17" s="1" t="s">
        <v>2800</v>
      </c>
    </row>
    <row r="18" spans="1:2" x14ac:dyDescent="0.25">
      <c r="A18" s="7">
        <v>44573</v>
      </c>
      <c r="B18" s="1" t="s">
        <v>2801</v>
      </c>
    </row>
    <row r="19" spans="1:2" x14ac:dyDescent="0.25">
      <c r="A19" s="7">
        <v>44572</v>
      </c>
      <c r="B19" s="1" t="s">
        <v>2802</v>
      </c>
    </row>
    <row r="20" spans="1:2" x14ac:dyDescent="0.25">
      <c r="A20" s="7">
        <v>44571</v>
      </c>
      <c r="B20" s="1" t="s">
        <v>2803</v>
      </c>
    </row>
    <row r="21" spans="1:2" x14ac:dyDescent="0.25">
      <c r="A21" s="7">
        <v>44570</v>
      </c>
      <c r="B21" s="1" t="s">
        <v>2804</v>
      </c>
    </row>
    <row r="22" spans="1:2" x14ac:dyDescent="0.25">
      <c r="A22" s="7">
        <v>44569</v>
      </c>
      <c r="B22" s="1" t="s">
        <v>2805</v>
      </c>
    </row>
    <row r="23" spans="1:2" x14ac:dyDescent="0.25">
      <c r="A23" s="7">
        <v>44568</v>
      </c>
      <c r="B23" s="1" t="s">
        <v>2806</v>
      </c>
    </row>
    <row r="24" spans="1:2" x14ac:dyDescent="0.25">
      <c r="A24" s="7">
        <v>44567</v>
      </c>
      <c r="B24" s="1" t="s">
        <v>2807</v>
      </c>
    </row>
    <row r="25" spans="1:2" x14ac:dyDescent="0.25">
      <c r="A25" s="7">
        <v>44566</v>
      </c>
      <c r="B25" s="1" t="s">
        <v>2808</v>
      </c>
    </row>
    <row r="26" spans="1:2" x14ac:dyDescent="0.25">
      <c r="A26" s="7">
        <v>44565</v>
      </c>
      <c r="B26" s="1" t="s">
        <v>2809</v>
      </c>
    </row>
    <row r="27" spans="1:2" x14ac:dyDescent="0.25">
      <c r="A27" s="7">
        <v>44564</v>
      </c>
      <c r="B27" s="1" t="s">
        <v>2810</v>
      </c>
    </row>
    <row r="28" spans="1:2" x14ac:dyDescent="0.25">
      <c r="A28" s="7">
        <v>44563</v>
      </c>
      <c r="B28" s="1" t="s">
        <v>2811</v>
      </c>
    </row>
    <row r="29" spans="1:2" x14ac:dyDescent="0.25">
      <c r="A29" s="7">
        <v>44562</v>
      </c>
      <c r="B29" s="1" t="s">
        <v>2812</v>
      </c>
    </row>
    <row r="30" spans="1:2" x14ac:dyDescent="0.25">
      <c r="A30" s="7">
        <v>44208</v>
      </c>
      <c r="B30" s="1" t="s">
        <v>2813</v>
      </c>
    </row>
    <row r="31" spans="1:2" x14ac:dyDescent="0.25">
      <c r="A31" s="7">
        <v>44207</v>
      </c>
      <c r="B31" s="1" t="s">
        <v>2814</v>
      </c>
    </row>
    <row r="32" spans="1:2" x14ac:dyDescent="0.25">
      <c r="A32" s="7">
        <v>44206</v>
      </c>
      <c r="B32" s="1" t="s">
        <v>2815</v>
      </c>
    </row>
    <row r="33" spans="1:2" x14ac:dyDescent="0.25">
      <c r="A33" s="7">
        <v>44205</v>
      </c>
      <c r="B33" s="1" t="s">
        <v>2816</v>
      </c>
    </row>
    <row r="34" spans="1:2" x14ac:dyDescent="0.25">
      <c r="A34" s="7">
        <v>44204</v>
      </c>
      <c r="B34" s="1" t="s">
        <v>2817</v>
      </c>
    </row>
    <row r="35" spans="1:2" x14ac:dyDescent="0.25">
      <c r="A35" s="7">
        <v>44203</v>
      </c>
      <c r="B35" s="1" t="s">
        <v>2818</v>
      </c>
    </row>
    <row r="36" spans="1:2" x14ac:dyDescent="0.25">
      <c r="A36" s="7">
        <v>44202</v>
      </c>
      <c r="B36" s="1" t="s">
        <v>2819</v>
      </c>
    </row>
    <row r="37" spans="1:2" x14ac:dyDescent="0.25">
      <c r="A37" s="7">
        <v>44201</v>
      </c>
      <c r="B37" s="1" t="s">
        <v>2820</v>
      </c>
    </row>
    <row r="38" spans="1:2" x14ac:dyDescent="0.25">
      <c r="A38" s="7">
        <v>44200</v>
      </c>
      <c r="B38" s="1" t="s">
        <v>2821</v>
      </c>
    </row>
    <row r="39" spans="1:2" x14ac:dyDescent="0.25">
      <c r="A39" s="7">
        <v>44199</v>
      </c>
      <c r="B39" s="1" t="s">
        <v>2822</v>
      </c>
    </row>
    <row r="40" spans="1:2" x14ac:dyDescent="0.25">
      <c r="A40" s="7">
        <v>44198</v>
      </c>
      <c r="B40" s="1" t="s">
        <v>2823</v>
      </c>
    </row>
    <row r="41" spans="1:2" x14ac:dyDescent="0.25">
      <c r="A41" s="7">
        <v>44197</v>
      </c>
      <c r="B41" s="1" t="s">
        <v>2824</v>
      </c>
    </row>
    <row r="42" spans="1:2" x14ac:dyDescent="0.25">
      <c r="A42" s="7">
        <v>43842</v>
      </c>
      <c r="B42" s="1" t="s">
        <v>2825</v>
      </c>
    </row>
    <row r="43" spans="1:2" x14ac:dyDescent="0.25">
      <c r="A43" s="7">
        <v>43841</v>
      </c>
      <c r="B43" s="1" t="s">
        <v>2826</v>
      </c>
    </row>
    <row r="44" spans="1:2" x14ac:dyDescent="0.25">
      <c r="A44" s="7">
        <v>43840</v>
      </c>
      <c r="B44" s="1" t="s">
        <v>2827</v>
      </c>
    </row>
    <row r="45" spans="1:2" x14ac:dyDescent="0.25">
      <c r="A45" s="7">
        <v>43839</v>
      </c>
      <c r="B45" s="1" t="s">
        <v>2828</v>
      </c>
    </row>
    <row r="46" spans="1:2" x14ac:dyDescent="0.25">
      <c r="A46" s="7">
        <v>43838</v>
      </c>
      <c r="B46" s="1" t="s">
        <v>2829</v>
      </c>
    </row>
    <row r="47" spans="1:2" x14ac:dyDescent="0.25">
      <c r="A47" s="7">
        <v>43837</v>
      </c>
      <c r="B47" s="1" t="s">
        <v>2830</v>
      </c>
    </row>
    <row r="48" spans="1:2" x14ac:dyDescent="0.25">
      <c r="A48" s="7">
        <v>43836</v>
      </c>
      <c r="B48" s="1" t="s">
        <v>2831</v>
      </c>
    </row>
    <row r="49" spans="1:2" x14ac:dyDescent="0.25">
      <c r="A49" s="7">
        <v>43835</v>
      </c>
      <c r="B49" s="1" t="s">
        <v>2832</v>
      </c>
    </row>
    <row r="50" spans="1:2" x14ac:dyDescent="0.25">
      <c r="A50" s="7">
        <v>43834</v>
      </c>
      <c r="B50" s="1" t="s">
        <v>2833</v>
      </c>
    </row>
    <row r="51" spans="1:2" x14ac:dyDescent="0.25">
      <c r="A51" s="7">
        <v>43833</v>
      </c>
      <c r="B51" s="1" t="s">
        <v>2834</v>
      </c>
    </row>
    <row r="52" spans="1:2" x14ac:dyDescent="0.25">
      <c r="A52" s="7">
        <v>43832</v>
      </c>
      <c r="B52" s="1" t="s">
        <v>2835</v>
      </c>
    </row>
    <row r="53" spans="1:2" x14ac:dyDescent="0.25">
      <c r="A53" s="7">
        <v>43831</v>
      </c>
      <c r="B53" s="1" t="s">
        <v>2836</v>
      </c>
    </row>
    <row r="54" spans="1:2" x14ac:dyDescent="0.25">
      <c r="A54" s="7">
        <v>43477</v>
      </c>
      <c r="B54" s="1" t="s">
        <v>2837</v>
      </c>
    </row>
    <row r="55" spans="1:2" x14ac:dyDescent="0.25">
      <c r="A55" s="7">
        <v>43476</v>
      </c>
      <c r="B55" s="1" t="s">
        <v>2838</v>
      </c>
    </row>
    <row r="56" spans="1:2" x14ac:dyDescent="0.25">
      <c r="A56" s="7">
        <v>43475</v>
      </c>
      <c r="B56" s="1" t="s">
        <v>2839</v>
      </c>
    </row>
    <row r="57" spans="1:2" x14ac:dyDescent="0.25">
      <c r="A57" s="7">
        <v>43474</v>
      </c>
      <c r="B57" s="1" t="s">
        <v>2840</v>
      </c>
    </row>
    <row r="58" spans="1:2" x14ac:dyDescent="0.25">
      <c r="A58" s="7">
        <v>43473</v>
      </c>
      <c r="B58" s="1" t="s">
        <v>2841</v>
      </c>
    </row>
    <row r="59" spans="1:2" x14ac:dyDescent="0.25">
      <c r="A59" s="7">
        <v>43472</v>
      </c>
      <c r="B59" s="1" t="s">
        <v>2842</v>
      </c>
    </row>
    <row r="60" spans="1:2" x14ac:dyDescent="0.25">
      <c r="A60" s="7">
        <v>43471</v>
      </c>
      <c r="B60" s="1" t="s">
        <v>2843</v>
      </c>
    </row>
    <row r="61" spans="1:2" x14ac:dyDescent="0.25">
      <c r="A61" s="7">
        <v>43470</v>
      </c>
      <c r="B61" s="1" t="s">
        <v>2844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64A3-894F-4CD0-9918-8850D98FAA40}">
  <dimension ref="A1:B61"/>
  <sheetViews>
    <sheetView topLeftCell="A30" workbookViewId="0">
      <selection sqref="A1:B61"/>
    </sheetView>
  </sheetViews>
  <sheetFormatPr baseColWidth="10" defaultRowHeight="15" x14ac:dyDescent="0.25"/>
  <cols>
    <col min="1" max="1" width="9.7109375" bestFit="1" customWidth="1"/>
    <col min="2" max="2" width="7.7109375" bestFit="1" customWidth="1"/>
  </cols>
  <sheetData>
    <row r="1" spans="1:2" x14ac:dyDescent="0.25">
      <c r="A1" t="s">
        <v>2783</v>
      </c>
      <c r="B1" t="s">
        <v>2784</v>
      </c>
    </row>
    <row r="2" spans="1:2" x14ac:dyDescent="0.25">
      <c r="A2" s="7">
        <v>45295</v>
      </c>
      <c r="B2" s="1" t="s">
        <v>2845</v>
      </c>
    </row>
    <row r="3" spans="1:2" x14ac:dyDescent="0.25">
      <c r="A3" s="7">
        <v>45294</v>
      </c>
      <c r="B3" s="1" t="s">
        <v>2846</v>
      </c>
    </row>
    <row r="4" spans="1:2" x14ac:dyDescent="0.25">
      <c r="A4" s="7">
        <v>45293</v>
      </c>
      <c r="B4" s="1" t="s">
        <v>2847</v>
      </c>
    </row>
    <row r="5" spans="1:2" x14ac:dyDescent="0.25">
      <c r="A5" s="7">
        <v>45292</v>
      </c>
      <c r="B5" s="1" t="s">
        <v>2848</v>
      </c>
    </row>
    <row r="6" spans="1:2" x14ac:dyDescent="0.25">
      <c r="A6" s="7">
        <v>44938</v>
      </c>
      <c r="B6" s="1" t="s">
        <v>2849</v>
      </c>
    </row>
    <row r="7" spans="1:2" x14ac:dyDescent="0.25">
      <c r="A7" s="7">
        <v>44937</v>
      </c>
      <c r="B7" s="1" t="s">
        <v>2850</v>
      </c>
    </row>
    <row r="8" spans="1:2" x14ac:dyDescent="0.25">
      <c r="A8" s="7">
        <v>44936</v>
      </c>
      <c r="B8" s="1" t="s">
        <v>2851</v>
      </c>
    </row>
    <row r="9" spans="1:2" x14ac:dyDescent="0.25">
      <c r="A9" s="7">
        <v>44935</v>
      </c>
      <c r="B9" s="1" t="s">
        <v>2852</v>
      </c>
    </row>
    <row r="10" spans="1:2" x14ac:dyDescent="0.25">
      <c r="A10" s="7">
        <v>44934</v>
      </c>
      <c r="B10" s="1" t="s">
        <v>2853</v>
      </c>
    </row>
    <row r="11" spans="1:2" x14ac:dyDescent="0.25">
      <c r="A11" s="7">
        <v>44933</v>
      </c>
      <c r="B11" s="1" t="s">
        <v>2854</v>
      </c>
    </row>
    <row r="12" spans="1:2" x14ac:dyDescent="0.25">
      <c r="A12" s="7">
        <v>44932</v>
      </c>
      <c r="B12" s="1" t="s">
        <v>2855</v>
      </c>
    </row>
    <row r="13" spans="1:2" x14ac:dyDescent="0.25">
      <c r="A13" s="7">
        <v>44931</v>
      </c>
      <c r="B13" s="1" t="s">
        <v>2856</v>
      </c>
    </row>
    <row r="14" spans="1:2" x14ac:dyDescent="0.25">
      <c r="A14" s="7">
        <v>44930</v>
      </c>
      <c r="B14" s="1" t="s">
        <v>2857</v>
      </c>
    </row>
    <row r="15" spans="1:2" x14ac:dyDescent="0.25">
      <c r="A15" s="7">
        <v>44929</v>
      </c>
      <c r="B15" s="1" t="s">
        <v>2858</v>
      </c>
    </row>
    <row r="16" spans="1:2" x14ac:dyDescent="0.25">
      <c r="A16" s="7">
        <v>44928</v>
      </c>
      <c r="B16" s="1" t="s">
        <v>2859</v>
      </c>
    </row>
    <row r="17" spans="1:2" x14ac:dyDescent="0.25">
      <c r="A17" s="7">
        <v>44927</v>
      </c>
      <c r="B17" s="1" t="s">
        <v>2860</v>
      </c>
    </row>
    <row r="18" spans="1:2" x14ac:dyDescent="0.25">
      <c r="A18" s="7">
        <v>44573</v>
      </c>
      <c r="B18" s="1" t="s">
        <v>2861</v>
      </c>
    </row>
    <row r="19" spans="1:2" x14ac:dyDescent="0.25">
      <c r="A19" s="7">
        <v>44572</v>
      </c>
      <c r="B19" s="1" t="s">
        <v>2862</v>
      </c>
    </row>
    <row r="20" spans="1:2" x14ac:dyDescent="0.25">
      <c r="A20" s="7">
        <v>44571</v>
      </c>
      <c r="B20" s="1" t="s">
        <v>2863</v>
      </c>
    </row>
    <row r="21" spans="1:2" x14ac:dyDescent="0.25">
      <c r="A21" s="7">
        <v>44570</v>
      </c>
      <c r="B21" s="1" t="s">
        <v>2864</v>
      </c>
    </row>
    <row r="22" spans="1:2" x14ac:dyDescent="0.25">
      <c r="A22" s="7">
        <v>44569</v>
      </c>
      <c r="B22" s="1" t="s">
        <v>2865</v>
      </c>
    </row>
    <row r="23" spans="1:2" x14ac:dyDescent="0.25">
      <c r="A23" s="7">
        <v>44568</v>
      </c>
      <c r="B23" s="1" t="s">
        <v>2866</v>
      </c>
    </row>
    <row r="24" spans="1:2" x14ac:dyDescent="0.25">
      <c r="A24" s="7">
        <v>44567</v>
      </c>
      <c r="B24" s="1" t="s">
        <v>2867</v>
      </c>
    </row>
    <row r="25" spans="1:2" x14ac:dyDescent="0.25">
      <c r="A25" s="7">
        <v>44566</v>
      </c>
      <c r="B25" s="1" t="s">
        <v>2868</v>
      </c>
    </row>
    <row r="26" spans="1:2" x14ac:dyDescent="0.25">
      <c r="A26" s="7">
        <v>44565</v>
      </c>
      <c r="B26" s="1" t="s">
        <v>2869</v>
      </c>
    </row>
    <row r="27" spans="1:2" x14ac:dyDescent="0.25">
      <c r="A27" s="7">
        <v>44564</v>
      </c>
      <c r="B27" s="1" t="s">
        <v>2870</v>
      </c>
    </row>
    <row r="28" spans="1:2" x14ac:dyDescent="0.25">
      <c r="A28" s="7">
        <v>44563</v>
      </c>
      <c r="B28" s="1" t="s">
        <v>2871</v>
      </c>
    </row>
    <row r="29" spans="1:2" x14ac:dyDescent="0.25">
      <c r="A29" s="7">
        <v>44562</v>
      </c>
      <c r="B29" s="1" t="s">
        <v>2872</v>
      </c>
    </row>
    <row r="30" spans="1:2" x14ac:dyDescent="0.25">
      <c r="A30" s="7">
        <v>44208</v>
      </c>
      <c r="B30" s="1" t="s">
        <v>2873</v>
      </c>
    </row>
    <row r="31" spans="1:2" x14ac:dyDescent="0.25">
      <c r="A31" s="7">
        <v>44207</v>
      </c>
      <c r="B31" s="1" t="s">
        <v>2874</v>
      </c>
    </row>
    <row r="32" spans="1:2" x14ac:dyDescent="0.25">
      <c r="A32" s="7">
        <v>44206</v>
      </c>
      <c r="B32" s="1" t="s">
        <v>2875</v>
      </c>
    </row>
    <row r="33" spans="1:2" x14ac:dyDescent="0.25">
      <c r="A33" s="7">
        <v>44205</v>
      </c>
      <c r="B33" s="1" t="s">
        <v>2876</v>
      </c>
    </row>
    <row r="34" spans="1:2" x14ac:dyDescent="0.25">
      <c r="A34" s="7">
        <v>44204</v>
      </c>
      <c r="B34" s="1" t="s">
        <v>2877</v>
      </c>
    </row>
    <row r="35" spans="1:2" x14ac:dyDescent="0.25">
      <c r="A35" s="7">
        <v>44203</v>
      </c>
      <c r="B35" s="1" t="s">
        <v>2878</v>
      </c>
    </row>
    <row r="36" spans="1:2" x14ac:dyDescent="0.25">
      <c r="A36" s="7">
        <v>44202</v>
      </c>
      <c r="B36" s="1" t="s">
        <v>2879</v>
      </c>
    </row>
    <row r="37" spans="1:2" x14ac:dyDescent="0.25">
      <c r="A37" s="7">
        <v>44201</v>
      </c>
      <c r="B37" s="1" t="s">
        <v>2880</v>
      </c>
    </row>
    <row r="38" spans="1:2" x14ac:dyDescent="0.25">
      <c r="A38" s="7">
        <v>44200</v>
      </c>
      <c r="B38" s="1" t="s">
        <v>2881</v>
      </c>
    </row>
    <row r="39" spans="1:2" x14ac:dyDescent="0.25">
      <c r="A39" s="7">
        <v>44199</v>
      </c>
      <c r="B39" s="1" t="s">
        <v>2882</v>
      </c>
    </row>
    <row r="40" spans="1:2" x14ac:dyDescent="0.25">
      <c r="A40" s="7">
        <v>44198</v>
      </c>
      <c r="B40" s="1" t="s">
        <v>2883</v>
      </c>
    </row>
    <row r="41" spans="1:2" x14ac:dyDescent="0.25">
      <c r="A41" s="7">
        <v>44197</v>
      </c>
      <c r="B41" s="1" t="s">
        <v>2884</v>
      </c>
    </row>
    <row r="42" spans="1:2" x14ac:dyDescent="0.25">
      <c r="A42" s="7">
        <v>43842</v>
      </c>
      <c r="B42" s="1" t="s">
        <v>2885</v>
      </c>
    </row>
    <row r="43" spans="1:2" x14ac:dyDescent="0.25">
      <c r="A43" s="7">
        <v>43841</v>
      </c>
      <c r="B43" s="1" t="s">
        <v>2886</v>
      </c>
    </row>
    <row r="44" spans="1:2" x14ac:dyDescent="0.25">
      <c r="A44" s="7">
        <v>43840</v>
      </c>
      <c r="B44" s="1" t="s">
        <v>2887</v>
      </c>
    </row>
    <row r="45" spans="1:2" x14ac:dyDescent="0.25">
      <c r="A45" s="7">
        <v>43839</v>
      </c>
      <c r="B45" s="1" t="s">
        <v>2888</v>
      </c>
    </row>
    <row r="46" spans="1:2" x14ac:dyDescent="0.25">
      <c r="A46" s="7">
        <v>43838</v>
      </c>
      <c r="B46" s="1" t="s">
        <v>2889</v>
      </c>
    </row>
    <row r="47" spans="1:2" x14ac:dyDescent="0.25">
      <c r="A47" s="7">
        <v>43837</v>
      </c>
      <c r="B47" s="1" t="s">
        <v>2890</v>
      </c>
    </row>
    <row r="48" spans="1:2" x14ac:dyDescent="0.25">
      <c r="A48" s="7">
        <v>43836</v>
      </c>
      <c r="B48" s="1" t="s">
        <v>2891</v>
      </c>
    </row>
    <row r="49" spans="1:2" x14ac:dyDescent="0.25">
      <c r="A49" s="7">
        <v>43835</v>
      </c>
      <c r="B49" s="1" t="s">
        <v>2892</v>
      </c>
    </row>
    <row r="50" spans="1:2" x14ac:dyDescent="0.25">
      <c r="A50" s="7">
        <v>43834</v>
      </c>
      <c r="B50" s="1" t="s">
        <v>2893</v>
      </c>
    </row>
    <row r="51" spans="1:2" x14ac:dyDescent="0.25">
      <c r="A51" s="7">
        <v>43833</v>
      </c>
      <c r="B51" s="1" t="s">
        <v>2894</v>
      </c>
    </row>
    <row r="52" spans="1:2" x14ac:dyDescent="0.25">
      <c r="A52" s="7">
        <v>43832</v>
      </c>
      <c r="B52" s="1" t="s">
        <v>2895</v>
      </c>
    </row>
    <row r="53" spans="1:2" x14ac:dyDescent="0.25">
      <c r="A53" s="7">
        <v>43831</v>
      </c>
      <c r="B53" s="1" t="s">
        <v>2896</v>
      </c>
    </row>
    <row r="54" spans="1:2" x14ac:dyDescent="0.25">
      <c r="A54" s="7">
        <v>43477</v>
      </c>
      <c r="B54" s="1" t="s">
        <v>2897</v>
      </c>
    </row>
    <row r="55" spans="1:2" x14ac:dyDescent="0.25">
      <c r="A55" s="7">
        <v>43476</v>
      </c>
      <c r="B55" s="1" t="s">
        <v>2898</v>
      </c>
    </row>
    <row r="56" spans="1:2" x14ac:dyDescent="0.25">
      <c r="A56" s="7">
        <v>43475</v>
      </c>
      <c r="B56" s="1" t="s">
        <v>2899</v>
      </c>
    </row>
    <row r="57" spans="1:2" x14ac:dyDescent="0.25">
      <c r="A57" s="7">
        <v>43474</v>
      </c>
      <c r="B57" s="1" t="s">
        <v>2900</v>
      </c>
    </row>
    <row r="58" spans="1:2" x14ac:dyDescent="0.25">
      <c r="A58" s="7">
        <v>43473</v>
      </c>
      <c r="B58" s="1" t="s">
        <v>2901</v>
      </c>
    </row>
    <row r="59" spans="1:2" x14ac:dyDescent="0.25">
      <c r="A59" s="7">
        <v>43472</v>
      </c>
      <c r="B59" s="1" t="s">
        <v>2902</v>
      </c>
    </row>
    <row r="60" spans="1:2" x14ac:dyDescent="0.25">
      <c r="A60" s="7">
        <v>43471</v>
      </c>
      <c r="B60" s="1" t="s">
        <v>2903</v>
      </c>
    </row>
    <row r="61" spans="1:2" x14ac:dyDescent="0.25">
      <c r="A61" s="7">
        <v>43470</v>
      </c>
      <c r="B61" s="1" t="s">
        <v>2904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zoomScale="130" zoomScaleNormal="130" workbookViewId="0">
      <selection activeCell="R1" sqref="R1:S1"/>
    </sheetView>
  </sheetViews>
  <sheetFormatPr baseColWidth="10" defaultColWidth="9.140625" defaultRowHeight="15" x14ac:dyDescent="0.25"/>
  <cols>
    <col min="2" max="3" width="9.5703125" customWidth="1"/>
    <col min="10" max="10" width="9.7109375" bestFit="1" customWidth="1"/>
    <col min="11" max="11" width="13" bestFit="1" customWidth="1"/>
    <col min="12" max="12" width="10.42578125" bestFit="1" customWidth="1"/>
  </cols>
  <sheetData>
    <row r="1" spans="1:19" x14ac:dyDescent="0.25">
      <c r="A1" s="6" t="s">
        <v>2780</v>
      </c>
      <c r="B1" s="6" t="s">
        <v>6</v>
      </c>
      <c r="C1" s="6" t="s">
        <v>2916</v>
      </c>
      <c r="D1" s="6" t="s">
        <v>9</v>
      </c>
      <c r="E1" s="6" t="s">
        <v>2912</v>
      </c>
      <c r="F1" s="6" t="s">
        <v>2909</v>
      </c>
      <c r="G1" s="6" t="s">
        <v>2910</v>
      </c>
      <c r="H1" s="6" t="s">
        <v>2781</v>
      </c>
      <c r="I1" s="6" t="s">
        <v>2782</v>
      </c>
      <c r="J1" t="s">
        <v>2905</v>
      </c>
      <c r="K1" t="s">
        <v>2906</v>
      </c>
      <c r="L1" t="s">
        <v>2907</v>
      </c>
      <c r="M1" t="s">
        <v>2908</v>
      </c>
      <c r="N1" t="s">
        <v>2781</v>
      </c>
      <c r="O1" t="s">
        <v>2782</v>
      </c>
      <c r="P1" s="11" t="s">
        <v>2911</v>
      </c>
      <c r="Q1" s="11" t="s">
        <v>2913</v>
      </c>
      <c r="R1" s="11" t="s">
        <v>2914</v>
      </c>
      <c r="S1" s="11" t="s">
        <v>2915</v>
      </c>
    </row>
    <row r="2" spans="1:19" x14ac:dyDescent="0.25">
      <c r="A2" s="2" t="s">
        <v>2383</v>
      </c>
      <c r="B2" s="2" t="s">
        <v>2384</v>
      </c>
      <c r="C2" s="2">
        <f>Tabla2[[#This Row],[Mkt-RF]]/100</f>
        <v>-6.9400000000000003E-2</v>
      </c>
      <c r="D2" s="2" t="s">
        <v>76</v>
      </c>
      <c r="E2" s="8">
        <f>Tabla2[[#This Row],[RF]]/100</f>
        <v>2.0999999999999999E-3</v>
      </c>
      <c r="F2" s="8">
        <f>Tabla2[[#This Row],[Mkt-RF]]+Tabla2[[#This Row],[RF]]</f>
        <v>-6.73</v>
      </c>
      <c r="G2" s="8">
        <f>Tabla2[[#This Row],[Mkt]]/100</f>
        <v>-6.7299999999999999E-2</v>
      </c>
      <c r="H2" s="4">
        <v>0.89300000000000002</v>
      </c>
      <c r="I2" s="3">
        <v>1.55</v>
      </c>
      <c r="J2" s="1" t="s">
        <v>2844</v>
      </c>
      <c r="K2" s="1" t="s">
        <v>2904</v>
      </c>
      <c r="L2" s="1"/>
      <c r="M2" s="1"/>
      <c r="N2" s="1"/>
      <c r="O2" s="1"/>
      <c r="P2" s="10"/>
      <c r="Q2" s="10"/>
      <c r="R2" s="10"/>
      <c r="S2" s="10"/>
    </row>
    <row r="3" spans="1:19" x14ac:dyDescent="0.25">
      <c r="A3" s="3" t="s">
        <v>2385</v>
      </c>
      <c r="B3" s="3" t="s">
        <v>450</v>
      </c>
      <c r="C3" s="3">
        <f>Tabla2[[#This Row],[Mkt-RF]]/100</f>
        <v>6.93E-2</v>
      </c>
      <c r="D3" s="3" t="s">
        <v>885</v>
      </c>
      <c r="E3" s="4">
        <f>Tabla2[[#This Row],[RF]]/100</f>
        <v>1.8E-3</v>
      </c>
      <c r="F3" s="4">
        <f>Tabla2[[#This Row],[Mkt-RF]]+Tabla2[[#This Row],[RF]]</f>
        <v>7.1099999999999994</v>
      </c>
      <c r="G3" s="4">
        <f>Tabla2[[#This Row],[Mkt]]/100</f>
        <v>7.1099999999999997E-2</v>
      </c>
      <c r="H3" s="4">
        <v>0.89300000000000002</v>
      </c>
      <c r="I3" s="3">
        <v>1.55</v>
      </c>
      <c r="J3" s="1" t="s">
        <v>2843</v>
      </c>
      <c r="K3" s="1" t="s">
        <v>2903</v>
      </c>
      <c r="L3" s="1">
        <f t="shared" ref="L3:M33" si="0">(J3/J2)-1</f>
        <v>8.3117723156532985E-2</v>
      </c>
      <c r="M3" s="1">
        <f t="shared" si="0"/>
        <v>6.6805080605764511E-2</v>
      </c>
      <c r="N3" s="1">
        <f>(_xlfn.COVARIANCE.P(L3:L61,G3:G61)/_xlfn.VAR.P(G3:G61))</f>
        <v>0.83838030125896112</v>
      </c>
      <c r="O3" s="1">
        <f t="shared" ref="O3:O33" si="1">(_xlfn.COVARIANCE.P(M3:M61,G3:G61)/_xlfn.VAR.P(G3:G61))</f>
        <v>1.4843439983340225</v>
      </c>
      <c r="P3" s="10">
        <f>Tabla2[[#This Row],[rf2]]+(Tabla2[[#This Row],[Bj MSFT]]*(Tabla2[[#This Row],[rm]]-Tabla2[[#This Row],[rf2]]))</f>
        <v>6.3684900000000003E-2</v>
      </c>
      <c r="Q3" s="10">
        <f>Tabla2[[#This Row],[rf2]]+(Tabla2[[#This Row],[Bj VF]]*(Tabla2[[#This Row],[rm]]-Tabla2[[#This Row],[rf2]]))</f>
        <v>0.10921500000000001</v>
      </c>
      <c r="R3" s="10">
        <f>VFC_Historical_Data7[[#This Row],[Erj MSFT]]-Tabla2[[#This Row],[rf2]]</f>
        <v>6.18849E-2</v>
      </c>
      <c r="S3" s="10">
        <f>VFC_Historical_Data7[[#This Row],[Erj VF]]-Tabla2[[#This Row],[rf2]]</f>
        <v>0.10741500000000001</v>
      </c>
    </row>
    <row r="4" spans="1:19" x14ac:dyDescent="0.25">
      <c r="A4" s="2" t="s">
        <v>2386</v>
      </c>
      <c r="B4" s="2" t="s">
        <v>175</v>
      </c>
      <c r="C4" s="2">
        <f>Tabla2[[#This Row],[Mkt-RF]]/100</f>
        <v>1.1899999999999999E-2</v>
      </c>
      <c r="D4" s="2" t="s">
        <v>196</v>
      </c>
      <c r="E4" s="8">
        <f>Tabla2[[#This Row],[RF]]/100</f>
        <v>1.9E-3</v>
      </c>
      <c r="F4" s="8">
        <f>Tabla2[[#This Row],[Mkt-RF]]+Tabla2[[#This Row],[RF]]</f>
        <v>1.38</v>
      </c>
      <c r="G4" s="8">
        <f>Tabla2[[#This Row],[Mkt]]/100</f>
        <v>1.38E-2</v>
      </c>
      <c r="H4" s="4">
        <v>0.89300000000000002</v>
      </c>
      <c r="I4" s="3">
        <v>1.55</v>
      </c>
      <c r="J4" s="1" t="s">
        <v>2842</v>
      </c>
      <c r="K4" s="1" t="s">
        <v>2902</v>
      </c>
      <c r="L4" s="1">
        <f t="shared" si="0"/>
        <v>1.7243953418931035E-2</v>
      </c>
      <c r="M4" s="1">
        <f t="shared" si="0"/>
        <v>4.5792787635945409E-4</v>
      </c>
      <c r="N4" s="1">
        <f t="shared" ref="N4:N33" si="2">(_xlfn.COVARIANCE.P(L4:L62,G4:G62)/_xlfn.VAR.P(G4:G62))</f>
        <v>0.83400076420679603</v>
      </c>
      <c r="O4" s="1">
        <f t="shared" si="1"/>
        <v>1.4825694939283334</v>
      </c>
      <c r="P4" s="10">
        <f>Tabla2[[#This Row],[rf2]]+(Tabla2[[#This Row],[Bj MSFT]]*(Tabla2[[#This Row],[rm]]-Tabla2[[#This Row],[rf2]]))</f>
        <v>1.25267E-2</v>
      </c>
      <c r="Q4" s="10">
        <f>Tabla2[[#This Row],[rf2]]+(Tabla2[[#This Row],[Bj VF]]*(Tabla2[[#This Row],[rm]]-Tabla2[[#This Row],[rf2]]))</f>
        <v>2.0344999999999999E-2</v>
      </c>
      <c r="R4" s="10">
        <f>VFC_Historical_Data7[[#This Row],[Erj MSFT]]-Tabla2[[#This Row],[rf2]]</f>
        <v>1.0626699999999999E-2</v>
      </c>
      <c r="S4" s="10">
        <f>VFC_Historical_Data7[[#This Row],[Erj VF]]-Tabla2[[#This Row],[rf2]]</f>
        <v>1.8445E-2</v>
      </c>
    </row>
    <row r="5" spans="1:19" x14ac:dyDescent="0.25">
      <c r="A5" s="3" t="s">
        <v>2387</v>
      </c>
      <c r="B5" s="3" t="s">
        <v>343</v>
      </c>
      <c r="C5" s="3">
        <f>Tabla2[[#This Row],[Mkt-RF]]/100</f>
        <v>-2.58E-2</v>
      </c>
      <c r="D5" s="3" t="s">
        <v>300</v>
      </c>
      <c r="E5" s="4">
        <f>Tabla2[[#This Row],[RF]]/100</f>
        <v>1.6000000000000001E-3</v>
      </c>
      <c r="F5" s="4">
        <f>Tabla2[[#This Row],[Mkt-RF]]+Tabla2[[#This Row],[RF]]</f>
        <v>-2.42</v>
      </c>
      <c r="G5" s="4">
        <f>Tabla2[[#This Row],[Mkt]]/100</f>
        <v>-2.4199999999999999E-2</v>
      </c>
      <c r="H5" s="4">
        <v>0.89300000000000002</v>
      </c>
      <c r="I5" s="3">
        <v>1.55</v>
      </c>
      <c r="J5" s="1" t="s">
        <v>2841</v>
      </c>
      <c r="K5" s="1" t="s">
        <v>2901</v>
      </c>
      <c r="L5" s="1">
        <f t="shared" si="0"/>
        <v>1.1668012034930619E-2</v>
      </c>
      <c r="M5" s="1">
        <f t="shared" si="0"/>
        <v>-6.2249685318686354E-2</v>
      </c>
      <c r="N5" s="1">
        <f t="shared" si="2"/>
        <v>0.83406502009662897</v>
      </c>
      <c r="O5" s="1">
        <f t="shared" si="1"/>
        <v>1.4822644627575703</v>
      </c>
      <c r="P5" s="10">
        <f>Tabla2[[#This Row],[rf2]]+(Tabla2[[#This Row],[Bj MSFT]]*(Tabla2[[#This Row],[rm]]-Tabla2[[#This Row],[rf2]]))</f>
        <v>-2.1439400000000001E-2</v>
      </c>
      <c r="Q5" s="10">
        <f>Tabla2[[#This Row],[rf2]]+(Tabla2[[#This Row],[Bj VF]]*(Tabla2[[#This Row],[rm]]-Tabla2[[#This Row],[rf2]]))</f>
        <v>-3.8390000000000001E-2</v>
      </c>
      <c r="R5" s="10">
        <f>VFC_Historical_Data7[[#This Row],[Erj MSFT]]-Tabla2[[#This Row],[rf2]]</f>
        <v>-2.3039400000000002E-2</v>
      </c>
      <c r="S5" s="10">
        <f>VFC_Historical_Data7[[#This Row],[Erj VF]]-Tabla2[[#This Row],[rf2]]</f>
        <v>-3.9989999999999998E-2</v>
      </c>
    </row>
    <row r="6" spans="1:19" x14ac:dyDescent="0.25">
      <c r="A6" s="2" t="s">
        <v>2388</v>
      </c>
      <c r="B6" s="2" t="s">
        <v>153</v>
      </c>
      <c r="C6" s="2">
        <f>Tabla2[[#This Row],[Mkt-RF]]/100</f>
        <v>1.43E-2</v>
      </c>
      <c r="D6" s="2" t="s">
        <v>885</v>
      </c>
      <c r="E6" s="8">
        <f>Tabla2[[#This Row],[RF]]/100</f>
        <v>1.8E-3</v>
      </c>
      <c r="F6" s="8">
        <f>Tabla2[[#This Row],[Mkt-RF]]+Tabla2[[#This Row],[RF]]</f>
        <v>1.6099999999999999</v>
      </c>
      <c r="G6" s="8">
        <f>Tabla2[[#This Row],[Mkt]]/100</f>
        <v>1.61E-2</v>
      </c>
      <c r="H6" s="4">
        <v>0.89300000000000002</v>
      </c>
      <c r="I6" s="3">
        <v>1.55</v>
      </c>
      <c r="J6" s="1" t="s">
        <v>2840</v>
      </c>
      <c r="K6" s="1" t="s">
        <v>2900</v>
      </c>
      <c r="L6" s="1">
        <f t="shared" si="0"/>
        <v>8.4868707384302411E-3</v>
      </c>
      <c r="M6" s="1">
        <f t="shared" si="0"/>
        <v>8.5906040268456385E-2</v>
      </c>
      <c r="N6" s="1">
        <f t="shared" si="2"/>
        <v>0.83858515542171996</v>
      </c>
      <c r="O6" s="1">
        <f t="shared" si="1"/>
        <v>1.4861245514106765</v>
      </c>
      <c r="P6" s="10">
        <f>Tabla2[[#This Row],[rf2]]+(Tabla2[[#This Row],[Bj MSFT]]*(Tabla2[[#This Row],[rm]]-Tabla2[[#This Row],[rf2]]))</f>
        <v>1.45699E-2</v>
      </c>
      <c r="Q6" s="10">
        <f>Tabla2[[#This Row],[rf2]]+(Tabla2[[#This Row],[Bj VF]]*(Tabla2[[#This Row],[rm]]-Tabla2[[#This Row],[rf2]]))</f>
        <v>2.3965E-2</v>
      </c>
      <c r="R6" s="10">
        <f>VFC_Historical_Data7[[#This Row],[Erj MSFT]]-Tabla2[[#This Row],[rf2]]</f>
        <v>1.2769900000000001E-2</v>
      </c>
      <c r="S6" s="10">
        <f>VFC_Historical_Data7[[#This Row],[Erj VF]]-Tabla2[[#This Row],[rf2]]</f>
        <v>2.2165000000000001E-2</v>
      </c>
    </row>
    <row r="7" spans="1:19" x14ac:dyDescent="0.25">
      <c r="A7" s="3" t="s">
        <v>2390</v>
      </c>
      <c r="B7" s="3" t="s">
        <v>948</v>
      </c>
      <c r="C7" s="3">
        <f>Tabla2[[#This Row],[Mkt-RF]]/100</f>
        <v>2.06E-2</v>
      </c>
      <c r="D7" s="3" t="s">
        <v>300</v>
      </c>
      <c r="E7" s="4">
        <f>Tabla2[[#This Row],[RF]]/100</f>
        <v>1.6000000000000001E-3</v>
      </c>
      <c r="F7" s="4">
        <f>Tabla2[[#This Row],[Mkt-RF]]+Tabla2[[#This Row],[RF]]</f>
        <v>2.2200000000000002</v>
      </c>
      <c r="G7" s="4">
        <f>Tabla2[[#This Row],[Mkt]]/100</f>
        <v>2.2200000000000001E-2</v>
      </c>
      <c r="H7" s="4">
        <v>0.89300000000000002</v>
      </c>
      <c r="I7" s="3">
        <v>1.55</v>
      </c>
      <c r="J7" s="1" t="s">
        <v>2839</v>
      </c>
      <c r="K7" s="1" t="s">
        <v>2899</v>
      </c>
      <c r="L7" s="1">
        <f t="shared" si="0"/>
        <v>3.1216284255196847E-2</v>
      </c>
      <c r="M7" s="1">
        <f t="shared" si="0"/>
        <v>-7.5289358354871161E-2</v>
      </c>
      <c r="N7" s="1">
        <f t="shared" si="2"/>
        <v>0.83894153451250431</v>
      </c>
      <c r="O7" s="1">
        <f t="shared" si="1"/>
        <v>1.4836626449603971</v>
      </c>
      <c r="P7" s="10">
        <f>Tabla2[[#This Row],[rf2]]+(Tabla2[[#This Row],[Bj MSFT]]*(Tabla2[[#This Row],[rm]]-Tabla2[[#This Row],[rf2]]))</f>
        <v>1.9995800000000001E-2</v>
      </c>
      <c r="Q7" s="10">
        <f>Tabla2[[#This Row],[rf2]]+(Tabla2[[#This Row],[Bj VF]]*(Tabla2[[#This Row],[rm]]-Tabla2[[#This Row],[rf2]]))</f>
        <v>3.3529999999999997E-2</v>
      </c>
      <c r="R7" s="10">
        <f>VFC_Historical_Data7[[#This Row],[Erj MSFT]]-Tabla2[[#This Row],[rf2]]</f>
        <v>1.83958E-2</v>
      </c>
      <c r="S7" s="10">
        <f>VFC_Historical_Data7[[#This Row],[Erj VF]]-Tabla2[[#This Row],[rf2]]</f>
        <v>3.193E-2</v>
      </c>
    </row>
    <row r="8" spans="1:19" x14ac:dyDescent="0.25">
      <c r="A8" s="2" t="s">
        <v>2391</v>
      </c>
      <c r="B8" s="2" t="s">
        <v>1519</v>
      </c>
      <c r="C8" s="2">
        <f>Tabla2[[#This Row],[Mkt-RF]]/100</f>
        <v>3.8699999999999998E-2</v>
      </c>
      <c r="D8" s="2" t="s">
        <v>287</v>
      </c>
      <c r="E8" s="8">
        <f>Tabla2[[#This Row],[RF]]/100</f>
        <v>1.1999999999999999E-3</v>
      </c>
      <c r="F8" s="8">
        <f>Tabla2[[#This Row],[Mkt-RF]]+Tabla2[[#This Row],[RF]]</f>
        <v>3.99</v>
      </c>
      <c r="G8" s="8">
        <f>Tabla2[[#This Row],[Mkt]]/100</f>
        <v>3.9900000000000005E-2</v>
      </c>
      <c r="H8" s="4">
        <v>0.89300000000000002</v>
      </c>
      <c r="I8" s="3">
        <v>1.55</v>
      </c>
      <c r="J8" s="1" t="s">
        <v>2838</v>
      </c>
      <c r="K8" s="1" t="s">
        <v>2898</v>
      </c>
      <c r="L8" s="1">
        <f t="shared" si="0"/>
        <v>5.58694287507846E-2</v>
      </c>
      <c r="M8" s="1">
        <f t="shared" si="0"/>
        <v>7.5950905334791541E-2</v>
      </c>
      <c r="N8" s="1">
        <f t="shared" si="2"/>
        <v>0.83882767026782279</v>
      </c>
      <c r="O8" s="1">
        <f t="shared" si="1"/>
        <v>1.4873753969609347</v>
      </c>
      <c r="P8" s="10">
        <f>Tabla2[[#This Row],[rf2]]+(Tabla2[[#This Row],[Bj MSFT]]*(Tabla2[[#This Row],[rm]]-Tabla2[[#This Row],[rf2]]))</f>
        <v>3.5759100000000002E-2</v>
      </c>
      <c r="Q8" s="10">
        <f>Tabla2[[#This Row],[rf2]]+(Tabla2[[#This Row],[Bj VF]]*(Tabla2[[#This Row],[rm]]-Tabla2[[#This Row],[rf2]]))</f>
        <v>6.118500000000001E-2</v>
      </c>
      <c r="R8" s="10">
        <f>VFC_Historical_Data7[[#This Row],[Erj MSFT]]-Tabla2[[#This Row],[rf2]]</f>
        <v>3.4559100000000002E-2</v>
      </c>
      <c r="S8" s="10">
        <f>VFC_Historical_Data7[[#This Row],[Erj VF]]-Tabla2[[#This Row],[rf2]]</f>
        <v>5.9985000000000011E-2</v>
      </c>
    </row>
    <row r="9" spans="1:19" x14ac:dyDescent="0.25">
      <c r="A9" s="3" t="s">
        <v>2392</v>
      </c>
      <c r="B9" s="3" t="s">
        <v>1264</v>
      </c>
      <c r="C9" s="3">
        <f>Tabla2[[#This Row],[Mkt-RF]]/100</f>
        <v>2.7699999999999999E-2</v>
      </c>
      <c r="D9" s="3" t="s">
        <v>193</v>
      </c>
      <c r="E9" s="4">
        <f>Tabla2[[#This Row],[RF]]/100</f>
        <v>1.4000000000000002E-3</v>
      </c>
      <c r="F9" s="4">
        <f>Tabla2[[#This Row],[Mkt-RF]]+Tabla2[[#This Row],[RF]]</f>
        <v>2.91</v>
      </c>
      <c r="G9" s="4">
        <f>Tabla2[[#This Row],[Mkt]]/100</f>
        <v>2.9100000000000001E-2</v>
      </c>
      <c r="H9" s="4">
        <v>0.89300000000000002</v>
      </c>
      <c r="I9" s="3">
        <v>1.55</v>
      </c>
      <c r="J9" s="1" t="s">
        <v>2837</v>
      </c>
      <c r="K9" s="1" t="s">
        <v>2897</v>
      </c>
      <c r="L9" s="1">
        <f t="shared" si="0"/>
        <v>4.1749240322367598E-2</v>
      </c>
      <c r="M9" s="1">
        <f t="shared" si="0"/>
        <v>0.12559295233792622</v>
      </c>
      <c r="N9" s="1">
        <f t="shared" si="2"/>
        <v>0.83684827280067542</v>
      </c>
      <c r="O9" s="1">
        <f t="shared" si="1"/>
        <v>1.4768994032903946</v>
      </c>
      <c r="P9" s="10">
        <f>Tabla2[[#This Row],[rf2]]+(Tabla2[[#This Row],[Bj MSFT]]*(Tabla2[[#This Row],[rm]]-Tabla2[[#This Row],[rf2]]))</f>
        <v>2.6136100000000002E-2</v>
      </c>
      <c r="Q9" s="10">
        <f>Tabla2[[#This Row],[rf2]]+(Tabla2[[#This Row],[Bj VF]]*(Tabla2[[#This Row],[rm]]-Tabla2[[#This Row],[rf2]]))</f>
        <v>4.4335000000000006E-2</v>
      </c>
      <c r="R9" s="10">
        <f>VFC_Historical_Data7[[#This Row],[Erj MSFT]]-Tabla2[[#This Row],[rf2]]</f>
        <v>2.4736100000000004E-2</v>
      </c>
      <c r="S9" s="10">
        <f>VFC_Historical_Data7[[#This Row],[Erj VF]]-Tabla2[[#This Row],[rf2]]</f>
        <v>4.2935000000000008E-2</v>
      </c>
    </row>
    <row r="10" spans="1:19" x14ac:dyDescent="0.25">
      <c r="A10" s="2" t="s">
        <v>2393</v>
      </c>
      <c r="B10" s="2" t="s">
        <v>649</v>
      </c>
      <c r="C10" s="2">
        <f>Tabla2[[#This Row],[Mkt-RF]]/100</f>
        <v>-1.1000000000000001E-3</v>
      </c>
      <c r="D10" s="2" t="s">
        <v>23</v>
      </c>
      <c r="E10" s="8">
        <f>Tabla2[[#This Row],[RF]]/100</f>
        <v>1.2999999999999999E-3</v>
      </c>
      <c r="F10" s="8">
        <f>Tabla2[[#This Row],[Mkt-RF]]+Tabla2[[#This Row],[RF]]</f>
        <v>2.0000000000000004E-2</v>
      </c>
      <c r="G10" s="8">
        <f>Tabla2[[#This Row],[Mkt]]/100</f>
        <v>2.0000000000000004E-4</v>
      </c>
      <c r="H10" s="4">
        <v>0.89300000000000002</v>
      </c>
      <c r="I10" s="3">
        <v>1.55</v>
      </c>
      <c r="J10" s="1" t="s">
        <v>2836</v>
      </c>
      <c r="K10" s="1" t="s">
        <v>2896</v>
      </c>
      <c r="L10" s="1">
        <f t="shared" si="0"/>
        <v>7.9454660748256245E-2</v>
      </c>
      <c r="M10" s="1">
        <f t="shared" si="0"/>
        <v>-0.16746939594621713</v>
      </c>
      <c r="N10" s="1">
        <f t="shared" si="2"/>
        <v>0.83610829099276562</v>
      </c>
      <c r="O10" s="1">
        <f t="shared" si="1"/>
        <v>1.4631039228376255</v>
      </c>
      <c r="P10" s="10">
        <f>Tabla2[[#This Row],[rf2]]+(Tabla2[[#This Row],[Bj MSFT]]*(Tabla2[[#This Row],[rm]]-Tabla2[[#This Row],[rf2]]))</f>
        <v>3.1769999999999997E-4</v>
      </c>
      <c r="Q10" s="10">
        <f>Tabla2[[#This Row],[rf2]]+(Tabla2[[#This Row],[Bj VF]]*(Tabla2[[#This Row],[rm]]-Tabla2[[#This Row],[rf2]]))</f>
        <v>-4.0499999999999998E-4</v>
      </c>
      <c r="R10" s="10">
        <f>VFC_Historical_Data7[[#This Row],[Erj MSFT]]-Tabla2[[#This Row],[rf2]]</f>
        <v>-9.8229999999999997E-4</v>
      </c>
      <c r="S10" s="10">
        <f>VFC_Historical_Data7[[#This Row],[Erj VF]]-Tabla2[[#This Row],[rf2]]</f>
        <v>-1.7049999999999999E-3</v>
      </c>
    </row>
    <row r="11" spans="1:19" x14ac:dyDescent="0.25">
      <c r="A11" s="3" t="s">
        <v>2395</v>
      </c>
      <c r="B11" s="3" t="s">
        <v>2396</v>
      </c>
      <c r="C11" s="3">
        <f>Tabla2[[#This Row],[Mkt-RF]]/100</f>
        <v>-8.1300000000000011E-2</v>
      </c>
      <c r="D11" s="3" t="s">
        <v>287</v>
      </c>
      <c r="E11" s="4">
        <f>Tabla2[[#This Row],[RF]]/100</f>
        <v>1.1999999999999999E-3</v>
      </c>
      <c r="F11" s="4">
        <f>Tabla2[[#This Row],[Mkt-RF]]+Tabla2[[#This Row],[RF]]</f>
        <v>-8.0100000000000016</v>
      </c>
      <c r="G11" s="4">
        <f>Tabla2[[#This Row],[Mkt]]/100</f>
        <v>-8.0100000000000018E-2</v>
      </c>
      <c r="H11" s="4">
        <v>0.89300000000000002</v>
      </c>
      <c r="I11" s="3">
        <v>1.55</v>
      </c>
      <c r="J11" s="1" t="s">
        <v>2835</v>
      </c>
      <c r="K11" s="1" t="s">
        <v>2895</v>
      </c>
      <c r="L11" s="1">
        <f t="shared" si="0"/>
        <v>-4.8287610879398479E-2</v>
      </c>
      <c r="M11" s="1">
        <f t="shared" si="0"/>
        <v>-0.13221646378208995</v>
      </c>
      <c r="N11" s="1">
        <f t="shared" si="2"/>
        <v>0.84068547120941628</v>
      </c>
      <c r="O11" s="1">
        <f t="shared" si="1"/>
        <v>1.4552106970807976</v>
      </c>
      <c r="P11" s="10">
        <f>Tabla2[[#This Row],[rf2]]+(Tabla2[[#This Row],[Bj MSFT]]*(Tabla2[[#This Row],[rm]]-Tabla2[[#This Row],[rf2]]))</f>
        <v>-7.1400900000000017E-2</v>
      </c>
      <c r="Q11" s="10">
        <f>Tabla2[[#This Row],[rf2]]+(Tabla2[[#This Row],[Bj VF]]*(Tabla2[[#This Row],[rm]]-Tabla2[[#This Row],[rf2]]))</f>
        <v>-0.12481500000000004</v>
      </c>
      <c r="R11" s="10">
        <f>VFC_Historical_Data7[[#This Row],[Erj MSFT]]-Tabla2[[#This Row],[rf2]]</f>
        <v>-7.2600900000000024E-2</v>
      </c>
      <c r="S11" s="10">
        <f>VFC_Historical_Data7[[#This Row],[Erj VF]]-Tabla2[[#This Row],[rf2]]</f>
        <v>-0.12601500000000004</v>
      </c>
    </row>
    <row r="12" spans="1:19" x14ac:dyDescent="0.25">
      <c r="A12" s="2" t="s">
        <v>2397</v>
      </c>
      <c r="B12" s="2" t="s">
        <v>2398</v>
      </c>
      <c r="C12" s="2">
        <f>Tabla2[[#This Row],[Mkt-RF]]/100</f>
        <v>-0.13390000000000002</v>
      </c>
      <c r="D12" s="2" t="s">
        <v>23</v>
      </c>
      <c r="E12" s="8">
        <f>Tabla2[[#This Row],[RF]]/100</f>
        <v>1.2999999999999999E-3</v>
      </c>
      <c r="F12" s="8">
        <f>Tabla2[[#This Row],[Mkt-RF]]+Tabla2[[#This Row],[RF]]</f>
        <v>-13.26</v>
      </c>
      <c r="G12" s="8">
        <f>Tabla2[[#This Row],[Mkt]]/100</f>
        <v>-0.1326</v>
      </c>
      <c r="H12" s="4">
        <v>0.89300000000000002</v>
      </c>
      <c r="I12" s="3">
        <v>1.55</v>
      </c>
      <c r="J12" s="1" t="s">
        <v>2834</v>
      </c>
      <c r="K12" s="1" t="s">
        <v>2894</v>
      </c>
      <c r="L12" s="1">
        <f t="shared" si="0"/>
        <v>-2.6541571507931461E-2</v>
      </c>
      <c r="M12" s="1">
        <f t="shared" si="0"/>
        <v>-0.24888888888888894</v>
      </c>
      <c r="N12" s="1">
        <f t="shared" si="2"/>
        <v>0.84659934373567314</v>
      </c>
      <c r="O12" s="1">
        <f t="shared" si="1"/>
        <v>1.4732232306889634</v>
      </c>
      <c r="P12" s="10">
        <f>Tabla2[[#This Row],[rf2]]+(Tabla2[[#This Row],[Bj MSFT]]*(Tabla2[[#This Row],[rm]]-Tabla2[[#This Row],[rf2]]))</f>
        <v>-0.11827269999999999</v>
      </c>
      <c r="Q12" s="10">
        <f>Tabla2[[#This Row],[rf2]]+(Tabla2[[#This Row],[Bj VF]]*(Tabla2[[#This Row],[rm]]-Tabla2[[#This Row],[rf2]]))</f>
        <v>-0.20624499999999998</v>
      </c>
      <c r="R12" s="10">
        <f>VFC_Historical_Data7[[#This Row],[Erj MSFT]]-Tabla2[[#This Row],[rf2]]</f>
        <v>-0.11957269999999999</v>
      </c>
      <c r="S12" s="10">
        <f>VFC_Historical_Data7[[#This Row],[Erj VF]]-Tabla2[[#This Row],[rf2]]</f>
        <v>-0.20754499999999998</v>
      </c>
    </row>
    <row r="13" spans="1:19" x14ac:dyDescent="0.25">
      <c r="A13" s="3" t="s">
        <v>2399</v>
      </c>
      <c r="B13" s="3" t="s">
        <v>2400</v>
      </c>
      <c r="C13" s="3">
        <f>Tabla2[[#This Row],[Mkt-RF]]/100</f>
        <v>0.13650000000000001</v>
      </c>
      <c r="D13" s="3" t="s">
        <v>504</v>
      </c>
      <c r="E13" s="4">
        <f>Tabla2[[#This Row],[RF]]/100</f>
        <v>0</v>
      </c>
      <c r="F13" s="4">
        <f>Tabla2[[#This Row],[Mkt-RF]]+Tabla2[[#This Row],[RF]]</f>
        <v>13.65</v>
      </c>
      <c r="G13" s="4">
        <f>Tabla2[[#This Row],[Mkt]]/100</f>
        <v>0.13650000000000001</v>
      </c>
      <c r="H13" s="4">
        <v>0.89300000000000002</v>
      </c>
      <c r="I13" s="3">
        <v>1.55</v>
      </c>
      <c r="J13" s="1" t="s">
        <v>2833</v>
      </c>
      <c r="K13" s="1" t="s">
        <v>2893</v>
      </c>
      <c r="L13" s="1">
        <f t="shared" si="0"/>
        <v>0.13632616828355837</v>
      </c>
      <c r="M13" s="1">
        <f t="shared" si="0"/>
        <v>7.4334319526627279E-2</v>
      </c>
      <c r="N13" s="1">
        <f t="shared" si="2"/>
        <v>0.92978408668670876</v>
      </c>
      <c r="O13" s="1">
        <f t="shared" si="1"/>
        <v>1.466491538099812</v>
      </c>
      <c r="P13" s="10">
        <f>Tabla2[[#This Row],[rf2]]+(Tabla2[[#This Row],[Bj MSFT]]*(Tabla2[[#This Row],[rm]]-Tabla2[[#This Row],[rf2]]))</f>
        <v>0.12189450000000002</v>
      </c>
      <c r="Q13" s="10">
        <f>Tabla2[[#This Row],[rf2]]+(Tabla2[[#This Row],[Bj VF]]*(Tabla2[[#This Row],[rm]]-Tabla2[[#This Row],[rf2]]))</f>
        <v>0.21157500000000001</v>
      </c>
      <c r="R13" s="10">
        <f>VFC_Historical_Data7[[#This Row],[Erj MSFT]]-Tabla2[[#This Row],[rf2]]</f>
        <v>0.12189450000000002</v>
      </c>
      <c r="S13" s="10">
        <f>VFC_Historical_Data7[[#This Row],[Erj VF]]-Tabla2[[#This Row],[rf2]]</f>
        <v>0.21157500000000001</v>
      </c>
    </row>
    <row r="14" spans="1:19" x14ac:dyDescent="0.25">
      <c r="A14" s="2" t="s">
        <v>2401</v>
      </c>
      <c r="B14" s="2" t="s">
        <v>410</v>
      </c>
      <c r="C14" s="2">
        <f>Tabla2[[#This Row],[Mkt-RF]]/100</f>
        <v>5.5800000000000002E-2</v>
      </c>
      <c r="D14" s="2" t="s">
        <v>336</v>
      </c>
      <c r="E14" s="8">
        <f>Tabla2[[#This Row],[RF]]/100</f>
        <v>1E-4</v>
      </c>
      <c r="F14" s="8">
        <f>Tabla2[[#This Row],[Mkt-RF]]+Tabla2[[#This Row],[RF]]</f>
        <v>5.59</v>
      </c>
      <c r="G14" s="8">
        <f>Tabla2[[#This Row],[Mkt]]/100</f>
        <v>5.5899999999999998E-2</v>
      </c>
      <c r="H14" s="4">
        <v>0.89300000000000002</v>
      </c>
      <c r="I14" s="3">
        <v>1.55</v>
      </c>
      <c r="J14" s="1" t="s">
        <v>2832</v>
      </c>
      <c r="K14" s="1" t="s">
        <v>2892</v>
      </c>
      <c r="L14" s="1">
        <f t="shared" si="0"/>
        <v>2.2543384855755688E-2</v>
      </c>
      <c r="M14" s="1">
        <f t="shared" si="0"/>
        <v>-3.4423407917383853E-2</v>
      </c>
      <c r="N14" s="1">
        <f t="shared" si="2"/>
        <v>0.92612183524654579</v>
      </c>
      <c r="O14" s="1">
        <f t="shared" si="1"/>
        <v>1.5451567793975942</v>
      </c>
      <c r="P14" s="10">
        <f>Tabla2[[#This Row],[rf2]]+(Tabla2[[#This Row],[Bj MSFT]]*(Tabla2[[#This Row],[rm]]-Tabla2[[#This Row],[rf2]]))</f>
        <v>4.9929399999999999E-2</v>
      </c>
      <c r="Q14" s="10">
        <f>Tabla2[[#This Row],[rf2]]+(Tabla2[[#This Row],[Bj VF]]*(Tabla2[[#This Row],[rm]]-Tabla2[[#This Row],[rf2]]))</f>
        <v>8.659E-2</v>
      </c>
      <c r="R14" s="10">
        <f>VFC_Historical_Data7[[#This Row],[Erj MSFT]]-Tabla2[[#This Row],[rf2]]</f>
        <v>4.9829399999999996E-2</v>
      </c>
      <c r="S14" s="10">
        <f>VFC_Historical_Data7[[#This Row],[Erj VF]]-Tabla2[[#This Row],[rf2]]</f>
        <v>8.6489999999999997E-2</v>
      </c>
    </row>
    <row r="15" spans="1:19" x14ac:dyDescent="0.25">
      <c r="A15" s="3" t="s">
        <v>2402</v>
      </c>
      <c r="B15" s="3" t="s">
        <v>775</v>
      </c>
      <c r="C15" s="3">
        <f>Tabla2[[#This Row],[Mkt-RF]]/100</f>
        <v>2.46E-2</v>
      </c>
      <c r="D15" s="3" t="s">
        <v>336</v>
      </c>
      <c r="E15" s="4">
        <f>Tabla2[[#This Row],[RF]]/100</f>
        <v>1E-4</v>
      </c>
      <c r="F15" s="4">
        <f>Tabla2[[#This Row],[Mkt-RF]]+Tabla2[[#This Row],[RF]]</f>
        <v>2.4699999999999998</v>
      </c>
      <c r="G15" s="4">
        <f>Tabla2[[#This Row],[Mkt]]/100</f>
        <v>2.4699999999999996E-2</v>
      </c>
      <c r="H15" s="4">
        <v>0.89300000000000002</v>
      </c>
      <c r="I15" s="3">
        <v>1.55</v>
      </c>
      <c r="J15" s="1" t="s">
        <v>2831</v>
      </c>
      <c r="K15" s="1" t="s">
        <v>2891</v>
      </c>
      <c r="L15" s="1">
        <f t="shared" si="0"/>
        <v>0.11055934515688937</v>
      </c>
      <c r="M15" s="1">
        <f t="shared" si="0"/>
        <v>8.6274509803921484E-2</v>
      </c>
      <c r="N15" s="1">
        <f t="shared" si="2"/>
        <v>0.93856219040328615</v>
      </c>
      <c r="O15" s="1">
        <f t="shared" si="1"/>
        <v>1.5716074161801317</v>
      </c>
      <c r="P15" s="10">
        <f>Tabla2[[#This Row],[rf2]]+(Tabla2[[#This Row],[Bj MSFT]]*(Tabla2[[#This Row],[rm]]-Tabla2[[#This Row],[rf2]]))</f>
        <v>2.2067799999999999E-2</v>
      </c>
      <c r="Q15" s="10">
        <f>Tabla2[[#This Row],[rf2]]+(Tabla2[[#This Row],[Bj VF]]*(Tabla2[[#This Row],[rm]]-Tabla2[[#This Row],[rf2]]))</f>
        <v>3.823E-2</v>
      </c>
      <c r="R15" s="10">
        <f>VFC_Historical_Data7[[#This Row],[Erj MSFT]]-Tabla2[[#This Row],[rf2]]</f>
        <v>2.1967799999999999E-2</v>
      </c>
      <c r="S15" s="10">
        <f>VFC_Historical_Data7[[#This Row],[Erj VF]]-Tabla2[[#This Row],[rf2]]</f>
        <v>3.8129999999999997E-2</v>
      </c>
    </row>
    <row r="16" spans="1:19" x14ac:dyDescent="0.25">
      <c r="A16" s="2" t="s">
        <v>2403</v>
      </c>
      <c r="B16" s="2" t="s">
        <v>2052</v>
      </c>
      <c r="C16" s="2">
        <f>Tabla2[[#This Row],[Mkt-RF]]/100</f>
        <v>5.7699999999999994E-2</v>
      </c>
      <c r="D16" s="2" t="s">
        <v>336</v>
      </c>
      <c r="E16" s="8">
        <f>Tabla2[[#This Row],[RF]]/100</f>
        <v>1E-4</v>
      </c>
      <c r="F16" s="8">
        <f>Tabla2[[#This Row],[Mkt-RF]]+Tabla2[[#This Row],[RF]]</f>
        <v>5.7799999999999994</v>
      </c>
      <c r="G16" s="8">
        <f>Tabla2[[#This Row],[Mkt]]/100</f>
        <v>5.779999999999999E-2</v>
      </c>
      <c r="H16" s="4">
        <v>0.89300000000000002</v>
      </c>
      <c r="I16" s="3">
        <v>1.55</v>
      </c>
      <c r="J16" s="1" t="s">
        <v>2830</v>
      </c>
      <c r="K16" s="1" t="s">
        <v>2890</v>
      </c>
      <c r="L16" s="1">
        <f t="shared" si="0"/>
        <v>7.3706451771411441E-3</v>
      </c>
      <c r="M16" s="1">
        <f t="shared" si="0"/>
        <v>-9.5175582540203418E-3</v>
      </c>
      <c r="N16" s="1">
        <f t="shared" si="2"/>
        <v>0.93038663759416462</v>
      </c>
      <c r="O16" s="1">
        <f t="shared" si="1"/>
        <v>1.5622583313693819</v>
      </c>
      <c r="P16" s="10">
        <f>Tabla2[[#This Row],[rf2]]+(Tabla2[[#This Row],[Bj MSFT]]*(Tabla2[[#This Row],[rm]]-Tabla2[[#This Row],[rf2]]))</f>
        <v>5.1626099999999994E-2</v>
      </c>
      <c r="Q16" s="10">
        <f>Tabla2[[#This Row],[rf2]]+(Tabla2[[#This Row],[Bj VF]]*(Tabla2[[#This Row],[rm]]-Tabla2[[#This Row],[rf2]]))</f>
        <v>8.953499999999999E-2</v>
      </c>
      <c r="R16" s="10">
        <f>VFC_Historical_Data7[[#This Row],[Erj MSFT]]-Tabla2[[#This Row],[rf2]]</f>
        <v>5.1526099999999991E-2</v>
      </c>
      <c r="S16" s="10">
        <f>VFC_Historical_Data7[[#This Row],[Erj VF]]-Tabla2[[#This Row],[rf2]]</f>
        <v>8.9434999999999987E-2</v>
      </c>
    </row>
    <row r="17" spans="1:19" x14ac:dyDescent="0.25">
      <c r="A17" s="3" t="s">
        <v>2405</v>
      </c>
      <c r="B17" s="3" t="s">
        <v>2225</v>
      </c>
      <c r="C17" s="3">
        <f>Tabla2[[#This Row],[Mkt-RF]]/100</f>
        <v>7.6299999999999993E-2</v>
      </c>
      <c r="D17" s="3" t="s">
        <v>336</v>
      </c>
      <c r="E17" s="4">
        <f>Tabla2[[#This Row],[RF]]/100</f>
        <v>1E-4</v>
      </c>
      <c r="F17" s="4">
        <f>Tabla2[[#This Row],[Mkt-RF]]+Tabla2[[#This Row],[RF]]</f>
        <v>7.64</v>
      </c>
      <c r="G17" s="4">
        <f>Tabla2[[#This Row],[Mkt]]/100</f>
        <v>7.6399999999999996E-2</v>
      </c>
      <c r="H17" s="4">
        <v>0.89300000000000002</v>
      </c>
      <c r="I17" s="3">
        <v>1.55</v>
      </c>
      <c r="J17" s="1" t="s">
        <v>2829</v>
      </c>
      <c r="K17" s="1" t="s">
        <v>2889</v>
      </c>
      <c r="L17" s="1">
        <f t="shared" si="0"/>
        <v>0.1000926784059315</v>
      </c>
      <c r="M17" s="1">
        <f t="shared" si="0"/>
        <v>8.9297548045063069E-2</v>
      </c>
      <c r="N17" s="1">
        <f t="shared" si="2"/>
        <v>0.95026171182371555</v>
      </c>
      <c r="O17" s="1">
        <f t="shared" si="1"/>
        <v>1.5827615605177709</v>
      </c>
      <c r="P17" s="10">
        <f>Tabla2[[#This Row],[rf2]]+(Tabla2[[#This Row],[Bj MSFT]]*(Tabla2[[#This Row],[rm]]-Tabla2[[#This Row],[rf2]]))</f>
        <v>6.8235900000000002E-2</v>
      </c>
      <c r="Q17" s="10">
        <f>Tabla2[[#This Row],[rf2]]+(Tabla2[[#This Row],[Bj VF]]*(Tabla2[[#This Row],[rm]]-Tabla2[[#This Row],[rf2]]))</f>
        <v>0.118365</v>
      </c>
      <c r="R17" s="10">
        <f>VFC_Historical_Data7[[#This Row],[Erj MSFT]]-Tabla2[[#This Row],[rf2]]</f>
        <v>6.8135899999999999E-2</v>
      </c>
      <c r="S17" s="10">
        <f>VFC_Historical_Data7[[#This Row],[Erj VF]]-Tabla2[[#This Row],[rf2]]</f>
        <v>0.118265</v>
      </c>
    </row>
    <row r="18" spans="1:19" x14ac:dyDescent="0.25">
      <c r="A18" s="2" t="s">
        <v>2406</v>
      </c>
      <c r="B18" s="2" t="s">
        <v>74</v>
      </c>
      <c r="C18" s="2">
        <f>Tabla2[[#This Row],[Mkt-RF]]/100</f>
        <v>-3.6299999999999999E-2</v>
      </c>
      <c r="D18" s="2" t="s">
        <v>336</v>
      </c>
      <c r="E18" s="8">
        <f>Tabla2[[#This Row],[RF]]/100</f>
        <v>1E-4</v>
      </c>
      <c r="F18" s="8">
        <f>Tabla2[[#This Row],[Mkt-RF]]+Tabla2[[#This Row],[RF]]</f>
        <v>-3.62</v>
      </c>
      <c r="G18" s="8">
        <f>Tabla2[[#This Row],[Mkt]]/100</f>
        <v>-3.6200000000000003E-2</v>
      </c>
      <c r="H18" s="4">
        <v>0.89300000000000002</v>
      </c>
      <c r="I18" s="3">
        <v>1.55</v>
      </c>
      <c r="J18" s="1" t="s">
        <v>2828</v>
      </c>
      <c r="K18" s="1" t="s">
        <v>2888</v>
      </c>
      <c r="L18" s="1">
        <f t="shared" si="0"/>
        <v>-6.7396798652063938E-2</v>
      </c>
      <c r="M18" s="1">
        <f t="shared" si="0"/>
        <v>6.8441064638783189E-2</v>
      </c>
      <c r="N18" s="1">
        <f t="shared" si="2"/>
        <v>0.93755328587369791</v>
      </c>
      <c r="O18" s="1">
        <f t="shared" si="1"/>
        <v>1.574309339854322</v>
      </c>
      <c r="P18" s="10">
        <f>Tabla2[[#This Row],[rf2]]+(Tabla2[[#This Row],[Bj MSFT]]*(Tabla2[[#This Row],[rm]]-Tabla2[[#This Row],[rf2]]))</f>
        <v>-3.2315900000000002E-2</v>
      </c>
      <c r="Q18" s="10">
        <f>Tabla2[[#This Row],[rf2]]+(Tabla2[[#This Row],[Bj VF]]*(Tabla2[[#This Row],[rm]]-Tabla2[[#This Row],[rf2]]))</f>
        <v>-5.6165000000000007E-2</v>
      </c>
      <c r="R18" s="10">
        <f>VFC_Historical_Data7[[#This Row],[Erj MSFT]]-Tabla2[[#This Row],[rf2]]</f>
        <v>-3.2415900000000004E-2</v>
      </c>
      <c r="S18" s="10">
        <f>VFC_Historical_Data7[[#This Row],[Erj VF]]-Tabla2[[#This Row],[rf2]]</f>
        <v>-5.6265000000000009E-2</v>
      </c>
    </row>
    <row r="19" spans="1:19" x14ac:dyDescent="0.25">
      <c r="A19" s="3" t="s">
        <v>2407</v>
      </c>
      <c r="B19" s="3" t="s">
        <v>216</v>
      </c>
      <c r="C19" s="3">
        <f>Tabla2[[#This Row],[Mkt-RF]]/100</f>
        <v>-2.1000000000000001E-2</v>
      </c>
      <c r="D19" s="3" t="s">
        <v>336</v>
      </c>
      <c r="E19" s="4">
        <f>Tabla2[[#This Row],[RF]]/100</f>
        <v>1E-4</v>
      </c>
      <c r="F19" s="4">
        <f>Tabla2[[#This Row],[Mkt-RF]]+Tabla2[[#This Row],[RF]]</f>
        <v>-2.0900000000000003</v>
      </c>
      <c r="G19" s="4">
        <f>Tabla2[[#This Row],[Mkt]]/100</f>
        <v>-2.0900000000000002E-2</v>
      </c>
      <c r="H19" s="4">
        <v>0.89300000000000002</v>
      </c>
      <c r="I19" s="3">
        <v>1.55</v>
      </c>
      <c r="J19" s="1" t="s">
        <v>2827</v>
      </c>
      <c r="K19" s="1" t="s">
        <v>2887</v>
      </c>
      <c r="L19" s="1">
        <f t="shared" si="0"/>
        <v>-3.7369847382684451E-2</v>
      </c>
      <c r="M19" s="1">
        <f t="shared" si="0"/>
        <v>-4.341637010676147E-2</v>
      </c>
      <c r="N19" s="1">
        <f t="shared" si="2"/>
        <v>0.92130861909187234</v>
      </c>
      <c r="O19" s="1">
        <f t="shared" si="1"/>
        <v>1.6465900705717809</v>
      </c>
      <c r="P19" s="10">
        <f>Tabla2[[#This Row],[rf2]]+(Tabla2[[#This Row],[Bj MSFT]]*(Tabla2[[#This Row],[rm]]-Tabla2[[#This Row],[rf2]]))</f>
        <v>-1.8653000000000003E-2</v>
      </c>
      <c r="Q19" s="10">
        <f>Tabla2[[#This Row],[rf2]]+(Tabla2[[#This Row],[Bj VF]]*(Tabla2[[#This Row],[rm]]-Tabla2[[#This Row],[rf2]]))</f>
        <v>-3.245E-2</v>
      </c>
      <c r="R19" s="10">
        <f>VFC_Historical_Data7[[#This Row],[Erj MSFT]]-Tabla2[[#This Row],[rf2]]</f>
        <v>-1.8753000000000002E-2</v>
      </c>
      <c r="S19" s="10">
        <f>VFC_Historical_Data7[[#This Row],[Erj VF]]-Tabla2[[#This Row],[rf2]]</f>
        <v>-3.2550000000000003E-2</v>
      </c>
    </row>
    <row r="20" spans="1:19" x14ac:dyDescent="0.25">
      <c r="A20" s="2" t="s">
        <v>2409</v>
      </c>
      <c r="B20" s="2" t="s">
        <v>1806</v>
      </c>
      <c r="C20" s="2">
        <f>Tabla2[[#This Row],[Mkt-RF]]/100</f>
        <v>0.12470000000000001</v>
      </c>
      <c r="D20" s="2" t="s">
        <v>336</v>
      </c>
      <c r="E20" s="8">
        <f>Tabla2[[#This Row],[RF]]/100</f>
        <v>1E-4</v>
      </c>
      <c r="F20" s="8">
        <f>Tabla2[[#This Row],[Mkt-RF]]+Tabla2[[#This Row],[RF]]</f>
        <v>12.48</v>
      </c>
      <c r="G20" s="8">
        <f>Tabla2[[#This Row],[Mkt]]/100</f>
        <v>0.12480000000000001</v>
      </c>
      <c r="H20" s="4">
        <v>0.89300000000000002</v>
      </c>
      <c r="I20" s="3">
        <v>1.55</v>
      </c>
      <c r="J20" s="1" t="s">
        <v>2826</v>
      </c>
      <c r="K20" s="1" t="s">
        <v>2886</v>
      </c>
      <c r="L20" s="1">
        <f t="shared" si="0"/>
        <v>5.7292438385933675E-2</v>
      </c>
      <c r="M20" s="1">
        <f t="shared" si="0"/>
        <v>0.2410714285714286</v>
      </c>
      <c r="N20" s="1">
        <f t="shared" si="2"/>
        <v>0.9141455849719079</v>
      </c>
      <c r="O20" s="1">
        <f t="shared" si="1"/>
        <v>1.6590132884289093</v>
      </c>
      <c r="P20" s="10">
        <f>Tabla2[[#This Row],[rf2]]+(Tabla2[[#This Row],[Bj MSFT]]*(Tabla2[[#This Row],[rm]]-Tabla2[[#This Row],[rf2]]))</f>
        <v>0.1114571</v>
      </c>
      <c r="Q20" s="10">
        <f>Tabla2[[#This Row],[rf2]]+(Tabla2[[#This Row],[Bj VF]]*(Tabla2[[#This Row],[rm]]-Tabla2[[#This Row],[rf2]]))</f>
        <v>0.193385</v>
      </c>
      <c r="R20" s="10">
        <f>VFC_Historical_Data7[[#This Row],[Erj MSFT]]-Tabla2[[#This Row],[rf2]]</f>
        <v>0.1113571</v>
      </c>
      <c r="S20" s="10">
        <f>VFC_Historical_Data7[[#This Row],[Erj VF]]-Tabla2[[#This Row],[rf2]]</f>
        <v>0.19328500000000001</v>
      </c>
    </row>
    <row r="21" spans="1:19" x14ac:dyDescent="0.25">
      <c r="A21" s="3" t="s">
        <v>2411</v>
      </c>
      <c r="B21" s="3" t="s">
        <v>2412</v>
      </c>
      <c r="C21" s="3">
        <f>Tabla2[[#This Row],[Mkt-RF]]/100</f>
        <v>4.6300000000000001E-2</v>
      </c>
      <c r="D21" s="3" t="s">
        <v>336</v>
      </c>
      <c r="E21" s="4">
        <f>Tabla2[[#This Row],[RF]]/100</f>
        <v>1E-4</v>
      </c>
      <c r="F21" s="4">
        <f>Tabla2[[#This Row],[Mkt-RF]]+Tabla2[[#This Row],[RF]]</f>
        <v>4.6399999999999997</v>
      </c>
      <c r="G21" s="4">
        <f>Tabla2[[#This Row],[Mkt]]/100</f>
        <v>4.6399999999999997E-2</v>
      </c>
      <c r="H21" s="4">
        <v>0.89300000000000002</v>
      </c>
      <c r="I21" s="3">
        <v>1.55</v>
      </c>
      <c r="J21" s="1" t="s">
        <v>2825</v>
      </c>
      <c r="K21" s="1" t="s">
        <v>2885</v>
      </c>
      <c r="L21" s="1">
        <f t="shared" si="0"/>
        <v>3.9005932638856322E-2</v>
      </c>
      <c r="M21" s="1">
        <f t="shared" si="0"/>
        <v>2.4100719424460237E-2</v>
      </c>
      <c r="N21" s="1">
        <f t="shared" si="2"/>
        <v>0.98911038952263641</v>
      </c>
      <c r="O21" s="1">
        <f t="shared" si="1"/>
        <v>1.5572987489460215</v>
      </c>
      <c r="P21" s="10">
        <f>Tabla2[[#This Row],[rf2]]+(Tabla2[[#This Row],[Bj MSFT]]*(Tabla2[[#This Row],[rm]]-Tabla2[[#This Row],[rf2]]))</f>
        <v>4.1445900000000001E-2</v>
      </c>
      <c r="Q21" s="10">
        <f>Tabla2[[#This Row],[rf2]]+(Tabla2[[#This Row],[Bj VF]]*(Tabla2[[#This Row],[rm]]-Tabla2[[#This Row],[rf2]]))</f>
        <v>7.1864999999999998E-2</v>
      </c>
      <c r="R21" s="10">
        <f>VFC_Historical_Data7[[#This Row],[Erj MSFT]]-Tabla2[[#This Row],[rf2]]</f>
        <v>4.1345899999999998E-2</v>
      </c>
      <c r="S21" s="10">
        <f>VFC_Historical_Data7[[#This Row],[Erj VF]]-Tabla2[[#This Row],[rf2]]</f>
        <v>7.1764999999999995E-2</v>
      </c>
    </row>
    <row r="22" spans="1:19" x14ac:dyDescent="0.25">
      <c r="A22" s="2" t="s">
        <v>2413</v>
      </c>
      <c r="B22" s="2" t="s">
        <v>37</v>
      </c>
      <c r="C22" s="2">
        <f>Tabla2[[#This Row],[Mkt-RF]]/100</f>
        <v>-2.9999999999999997E-4</v>
      </c>
      <c r="D22" s="2" t="s">
        <v>336</v>
      </c>
      <c r="E22" s="8">
        <f>Tabla2[[#This Row],[RF]]/100</f>
        <v>1E-4</v>
      </c>
      <c r="F22" s="8">
        <f>Tabla2[[#This Row],[Mkt-RF]]+Tabla2[[#This Row],[RF]]</f>
        <v>-1.9999999999999997E-2</v>
      </c>
      <c r="G22" s="8">
        <f>Tabla2[[#This Row],[Mkt]]/100</f>
        <v>-1.9999999999999998E-4</v>
      </c>
      <c r="H22" s="4">
        <v>0.89300000000000002</v>
      </c>
      <c r="I22" s="3">
        <v>1.55</v>
      </c>
      <c r="J22" s="1" t="s">
        <v>2824</v>
      </c>
      <c r="K22" s="1" t="s">
        <v>2884</v>
      </c>
      <c r="L22" s="1">
        <f t="shared" si="0"/>
        <v>4.289182627461563E-2</v>
      </c>
      <c r="M22" s="1">
        <f t="shared" si="0"/>
        <v>-9.9988291769113613E-2</v>
      </c>
      <c r="N22" s="1">
        <f t="shared" si="2"/>
        <v>0.99490310873468502</v>
      </c>
      <c r="O22" s="1">
        <f t="shared" si="1"/>
        <v>1.5551498042346807</v>
      </c>
      <c r="P22" s="10">
        <f>Tabla2[[#This Row],[rf2]]+(Tabla2[[#This Row],[Bj MSFT]]*(Tabla2[[#This Row],[rm]]-Tabla2[[#This Row],[rf2]]))</f>
        <v>-1.6790000000000002E-4</v>
      </c>
      <c r="Q22" s="10">
        <f>Tabla2[[#This Row],[rf2]]+(Tabla2[[#This Row],[Bj VF]]*(Tabla2[[#This Row],[rm]]-Tabla2[[#This Row],[rf2]]))</f>
        <v>-3.6499999999999998E-4</v>
      </c>
      <c r="R22" s="10">
        <f>VFC_Historical_Data7[[#This Row],[Erj MSFT]]-Tabla2[[#This Row],[rf2]]</f>
        <v>-2.6790000000000001E-4</v>
      </c>
      <c r="S22" s="10">
        <f>VFC_Historical_Data7[[#This Row],[Erj VF]]-Tabla2[[#This Row],[rf2]]</f>
        <v>-4.6499999999999997E-4</v>
      </c>
    </row>
    <row r="23" spans="1:19" x14ac:dyDescent="0.25">
      <c r="A23" s="3" t="s">
        <v>2414</v>
      </c>
      <c r="B23" s="3" t="s">
        <v>1207</v>
      </c>
      <c r="C23" s="3">
        <f>Tabla2[[#This Row],[Mkt-RF]]/100</f>
        <v>2.7799999999999998E-2</v>
      </c>
      <c r="D23" s="3" t="s">
        <v>504</v>
      </c>
      <c r="E23" s="4">
        <f>Tabla2[[#This Row],[RF]]/100</f>
        <v>0</v>
      </c>
      <c r="F23" s="4">
        <f>Tabla2[[#This Row],[Mkt-RF]]+Tabla2[[#This Row],[RF]]</f>
        <v>2.78</v>
      </c>
      <c r="G23" s="4">
        <f>Tabla2[[#This Row],[Mkt]]/100</f>
        <v>2.7799999999999998E-2</v>
      </c>
      <c r="H23" s="4">
        <v>0.89300000000000002</v>
      </c>
      <c r="I23" s="3">
        <v>1.55</v>
      </c>
      <c r="J23" s="1" t="s">
        <v>2823</v>
      </c>
      <c r="K23" s="1" t="s">
        <v>2883</v>
      </c>
      <c r="L23" s="1">
        <f t="shared" si="0"/>
        <v>1.8106570098292973E-3</v>
      </c>
      <c r="M23" s="1">
        <f t="shared" si="0"/>
        <v>2.9400286197476033E-2</v>
      </c>
      <c r="N23" s="1">
        <f t="shared" si="2"/>
        <v>0.99800017978527455</v>
      </c>
      <c r="O23" s="1">
        <f t="shared" si="1"/>
        <v>1.5510809676869659</v>
      </c>
      <c r="P23" s="10">
        <f>Tabla2[[#This Row],[rf2]]+(Tabla2[[#This Row],[Bj MSFT]]*(Tabla2[[#This Row],[rm]]-Tabla2[[#This Row],[rf2]]))</f>
        <v>2.4825399999999997E-2</v>
      </c>
      <c r="Q23" s="10">
        <f>Tabla2[[#This Row],[rf2]]+(Tabla2[[#This Row],[Bj VF]]*(Tabla2[[#This Row],[rm]]-Tabla2[[#This Row],[rf2]]))</f>
        <v>4.3089999999999996E-2</v>
      </c>
      <c r="R23" s="10">
        <f>VFC_Historical_Data7[[#This Row],[Erj MSFT]]-Tabla2[[#This Row],[rf2]]</f>
        <v>2.4825399999999997E-2</v>
      </c>
      <c r="S23" s="10">
        <f>VFC_Historical_Data7[[#This Row],[Erj VF]]-Tabla2[[#This Row],[rf2]]</f>
        <v>4.3089999999999996E-2</v>
      </c>
    </row>
    <row r="24" spans="1:19" x14ac:dyDescent="0.25">
      <c r="A24" s="2" t="s">
        <v>2415</v>
      </c>
      <c r="B24" s="2" t="s">
        <v>494</v>
      </c>
      <c r="C24" s="2">
        <f>Tabla2[[#This Row],[Mkt-RF]]/100</f>
        <v>3.0800000000000001E-2</v>
      </c>
      <c r="D24" s="2" t="s">
        <v>504</v>
      </c>
      <c r="E24" s="8">
        <f>Tabla2[[#This Row],[RF]]/100</f>
        <v>0</v>
      </c>
      <c r="F24" s="8">
        <f>Tabla2[[#This Row],[Mkt-RF]]+Tabla2[[#This Row],[RF]]</f>
        <v>3.08</v>
      </c>
      <c r="G24" s="8">
        <f>Tabla2[[#This Row],[Mkt]]/100</f>
        <v>3.0800000000000001E-2</v>
      </c>
      <c r="H24" s="4">
        <v>0.89300000000000002</v>
      </c>
      <c r="I24" s="3">
        <v>1.55</v>
      </c>
      <c r="J24" s="1" t="s">
        <v>2822</v>
      </c>
      <c r="K24" s="1" t="s">
        <v>2882</v>
      </c>
      <c r="L24" s="1">
        <f t="shared" si="0"/>
        <v>1.4588174541698917E-2</v>
      </c>
      <c r="M24" s="1">
        <f t="shared" si="0"/>
        <v>9.9835713383040758E-3</v>
      </c>
      <c r="N24" s="1">
        <f t="shared" si="2"/>
        <v>1.0048465486912597</v>
      </c>
      <c r="O24" s="1">
        <f t="shared" si="1"/>
        <v>1.5430630342513703</v>
      </c>
      <c r="P24" s="10">
        <f>Tabla2[[#This Row],[rf2]]+(Tabla2[[#This Row],[Bj MSFT]]*(Tabla2[[#This Row],[rm]]-Tabla2[[#This Row],[rf2]]))</f>
        <v>2.7504400000000002E-2</v>
      </c>
      <c r="Q24" s="10">
        <f>Tabla2[[#This Row],[rf2]]+(Tabla2[[#This Row],[Bj VF]]*(Tabla2[[#This Row],[rm]]-Tabla2[[#This Row],[rf2]]))</f>
        <v>4.7740000000000005E-2</v>
      </c>
      <c r="R24" s="10">
        <f>VFC_Historical_Data7[[#This Row],[Erj MSFT]]-Tabla2[[#This Row],[rf2]]</f>
        <v>2.7504400000000002E-2</v>
      </c>
      <c r="S24" s="10">
        <f>VFC_Historical_Data7[[#This Row],[Erj VF]]-Tabla2[[#This Row],[rf2]]</f>
        <v>4.7740000000000005E-2</v>
      </c>
    </row>
    <row r="25" spans="1:19" x14ac:dyDescent="0.25">
      <c r="A25" s="3" t="s">
        <v>2416</v>
      </c>
      <c r="B25" s="3" t="s">
        <v>1281</v>
      </c>
      <c r="C25" s="3">
        <f>Tabla2[[#This Row],[Mkt-RF]]/100</f>
        <v>4.9299999999999997E-2</v>
      </c>
      <c r="D25" s="3" t="s">
        <v>504</v>
      </c>
      <c r="E25" s="4">
        <f>Tabla2[[#This Row],[RF]]/100</f>
        <v>0</v>
      </c>
      <c r="F25" s="4">
        <f>Tabla2[[#This Row],[Mkt-RF]]+Tabla2[[#This Row],[RF]]</f>
        <v>4.93</v>
      </c>
      <c r="G25" s="4">
        <f>Tabla2[[#This Row],[Mkt]]/100</f>
        <v>4.9299999999999997E-2</v>
      </c>
      <c r="H25" s="4">
        <v>0.89300000000000002</v>
      </c>
      <c r="I25" s="3">
        <v>1.55</v>
      </c>
      <c r="J25" s="1" t="s">
        <v>2821</v>
      </c>
      <c r="K25" s="1" t="s">
        <v>2881</v>
      </c>
      <c r="L25" s="1">
        <f t="shared" si="0"/>
        <v>6.9601730500063574E-2</v>
      </c>
      <c r="M25" s="1">
        <f t="shared" si="0"/>
        <v>9.6846846846846857E-2</v>
      </c>
      <c r="N25" s="1">
        <f t="shared" si="2"/>
        <v>1.0108313546806138</v>
      </c>
      <c r="O25" s="1">
        <f t="shared" si="1"/>
        <v>1.5391517189971475</v>
      </c>
      <c r="P25" s="10">
        <f>Tabla2[[#This Row],[rf2]]+(Tabla2[[#This Row],[Bj MSFT]]*(Tabla2[[#This Row],[rm]]-Tabla2[[#This Row],[rf2]]))</f>
        <v>4.4024899999999999E-2</v>
      </c>
      <c r="Q25" s="10">
        <f>Tabla2[[#This Row],[rf2]]+(Tabla2[[#This Row],[Bj VF]]*(Tabla2[[#This Row],[rm]]-Tabla2[[#This Row],[rf2]]))</f>
        <v>7.6414999999999997E-2</v>
      </c>
      <c r="R25" s="10">
        <f>VFC_Historical_Data7[[#This Row],[Erj MSFT]]-Tabla2[[#This Row],[rf2]]</f>
        <v>4.4024899999999999E-2</v>
      </c>
      <c r="S25" s="10">
        <f>VFC_Historical_Data7[[#This Row],[Erj VF]]-Tabla2[[#This Row],[rf2]]</f>
        <v>7.6414999999999997E-2</v>
      </c>
    </row>
    <row r="26" spans="1:19" x14ac:dyDescent="0.25">
      <c r="A26" s="2" t="s">
        <v>2417</v>
      </c>
      <c r="B26" s="2" t="s">
        <v>102</v>
      </c>
      <c r="C26" s="2">
        <f>Tabla2[[#This Row],[Mkt-RF]]/100</f>
        <v>2.8999999999999998E-3</v>
      </c>
      <c r="D26" s="2" t="s">
        <v>504</v>
      </c>
      <c r="E26" s="8">
        <f>Tabla2[[#This Row],[RF]]/100</f>
        <v>0</v>
      </c>
      <c r="F26" s="8">
        <f>Tabla2[[#This Row],[Mkt-RF]]+Tabla2[[#This Row],[RF]]</f>
        <v>0.28999999999999998</v>
      </c>
      <c r="G26" s="8">
        <f>Tabla2[[#This Row],[Mkt]]/100</f>
        <v>2.8999999999999998E-3</v>
      </c>
      <c r="H26" s="4">
        <v>0.89300000000000002</v>
      </c>
      <c r="I26" s="3">
        <v>1.55</v>
      </c>
      <c r="J26" s="1" t="s">
        <v>2820</v>
      </c>
      <c r="K26" s="1" t="s">
        <v>2880</v>
      </c>
      <c r="L26" s="1">
        <f t="shared" si="0"/>
        <v>-9.9135538107700816E-3</v>
      </c>
      <c r="M26" s="1">
        <f t="shared" si="0"/>
        <v>-9.0577230207620318E-2</v>
      </c>
      <c r="N26" s="1">
        <f t="shared" si="2"/>
        <v>1.0057112297462876</v>
      </c>
      <c r="O26" s="1">
        <f t="shared" si="1"/>
        <v>1.5047737157590471</v>
      </c>
      <c r="P26" s="10">
        <f>Tabla2[[#This Row],[rf2]]+(Tabla2[[#This Row],[Bj MSFT]]*(Tabla2[[#This Row],[rm]]-Tabla2[[#This Row],[rf2]]))</f>
        <v>2.5896999999999999E-3</v>
      </c>
      <c r="Q26" s="10">
        <f>Tabla2[[#This Row],[rf2]]+(Tabla2[[#This Row],[Bj VF]]*(Tabla2[[#This Row],[rm]]-Tabla2[[#This Row],[rf2]]))</f>
        <v>4.4949999999999999E-3</v>
      </c>
      <c r="R26" s="10">
        <f>VFC_Historical_Data7[[#This Row],[Erj MSFT]]-Tabla2[[#This Row],[rf2]]</f>
        <v>2.5896999999999999E-3</v>
      </c>
      <c r="S26" s="10">
        <f>VFC_Historical_Data7[[#This Row],[Erj VF]]-Tabla2[[#This Row],[rf2]]</f>
        <v>4.4949999999999999E-3</v>
      </c>
    </row>
    <row r="27" spans="1:19" x14ac:dyDescent="0.25">
      <c r="A27" s="3" t="s">
        <v>2418</v>
      </c>
      <c r="B27" s="3" t="s">
        <v>1928</v>
      </c>
      <c r="C27" s="3">
        <f>Tabla2[[#This Row],[Mkt-RF]]/100</f>
        <v>2.75E-2</v>
      </c>
      <c r="D27" s="3" t="s">
        <v>504</v>
      </c>
      <c r="E27" s="4">
        <f>Tabla2[[#This Row],[RF]]/100</f>
        <v>0</v>
      </c>
      <c r="F27" s="4">
        <f>Tabla2[[#This Row],[Mkt-RF]]+Tabla2[[#This Row],[RF]]</f>
        <v>2.75</v>
      </c>
      <c r="G27" s="4">
        <f>Tabla2[[#This Row],[Mkt]]/100</f>
        <v>2.75E-2</v>
      </c>
      <c r="H27" s="4">
        <v>0.89300000000000002</v>
      </c>
      <c r="I27" s="3">
        <v>1.55</v>
      </c>
      <c r="J27" s="1" t="s">
        <v>2819</v>
      </c>
      <c r="K27" s="1" t="s">
        <v>2879</v>
      </c>
      <c r="L27" s="1">
        <f t="shared" si="0"/>
        <v>8.4988785645626175E-2</v>
      </c>
      <c r="M27" s="1">
        <f t="shared" si="0"/>
        <v>2.9101856497742107E-2</v>
      </c>
      <c r="N27" s="1">
        <f t="shared" si="2"/>
        <v>1.0049762960215864</v>
      </c>
      <c r="O27" s="1">
        <f t="shared" si="1"/>
        <v>1.5034130442315345</v>
      </c>
      <c r="P27" s="10">
        <f>Tabla2[[#This Row],[rf2]]+(Tabla2[[#This Row],[Bj MSFT]]*(Tabla2[[#This Row],[rm]]-Tabla2[[#This Row],[rf2]]))</f>
        <v>2.4557499999999999E-2</v>
      </c>
      <c r="Q27" s="10">
        <f>Tabla2[[#This Row],[rf2]]+(Tabla2[[#This Row],[Bj VF]]*(Tabla2[[#This Row],[rm]]-Tabla2[[#This Row],[rf2]]))</f>
        <v>4.2625000000000003E-2</v>
      </c>
      <c r="R27" s="10">
        <f>VFC_Historical_Data7[[#This Row],[Erj MSFT]]-Tabla2[[#This Row],[rf2]]</f>
        <v>2.4557499999999999E-2</v>
      </c>
      <c r="S27" s="10">
        <f>VFC_Historical_Data7[[#This Row],[Erj VF]]-Tabla2[[#This Row],[rf2]]</f>
        <v>4.2625000000000003E-2</v>
      </c>
    </row>
    <row r="28" spans="1:19" x14ac:dyDescent="0.25">
      <c r="A28" s="2" t="s">
        <v>2419</v>
      </c>
      <c r="B28" s="2" t="s">
        <v>1315</v>
      </c>
      <c r="C28" s="2">
        <f>Tabla2[[#This Row],[Mkt-RF]]/100</f>
        <v>1.2699999999999999E-2</v>
      </c>
      <c r="D28" s="2" t="s">
        <v>504</v>
      </c>
      <c r="E28" s="8">
        <f>Tabla2[[#This Row],[RF]]/100</f>
        <v>0</v>
      </c>
      <c r="F28" s="8">
        <f>Tabla2[[#This Row],[Mkt-RF]]+Tabla2[[#This Row],[RF]]</f>
        <v>1.27</v>
      </c>
      <c r="G28" s="8">
        <f>Tabla2[[#This Row],[Mkt]]/100</f>
        <v>1.2699999999999999E-2</v>
      </c>
      <c r="H28" s="4">
        <v>0.89300000000000002</v>
      </c>
      <c r="I28" s="3">
        <v>1.55</v>
      </c>
      <c r="J28" s="1" t="s">
        <v>2818</v>
      </c>
      <c r="K28" s="1" t="s">
        <v>2878</v>
      </c>
      <c r="L28" s="1">
        <f t="shared" si="0"/>
        <v>5.1716500553710132E-2</v>
      </c>
      <c r="M28" s="1">
        <f t="shared" si="0"/>
        <v>-2.2428083861530945E-2</v>
      </c>
      <c r="N28" s="1">
        <f t="shared" si="2"/>
        <v>0.99362224076357675</v>
      </c>
      <c r="O28" s="1">
        <f t="shared" si="1"/>
        <v>1.4934734468324149</v>
      </c>
      <c r="P28" s="10">
        <f>Tabla2[[#This Row],[rf2]]+(Tabla2[[#This Row],[Bj MSFT]]*(Tabla2[[#This Row],[rm]]-Tabla2[[#This Row],[rf2]]))</f>
        <v>1.13411E-2</v>
      </c>
      <c r="Q28" s="10">
        <f>Tabla2[[#This Row],[rf2]]+(Tabla2[[#This Row],[Bj VF]]*(Tabla2[[#This Row],[rm]]-Tabla2[[#This Row],[rf2]]))</f>
        <v>1.9685000000000001E-2</v>
      </c>
      <c r="R28" s="10">
        <f>VFC_Historical_Data7[[#This Row],[Erj MSFT]]-Tabla2[[#This Row],[rf2]]</f>
        <v>1.13411E-2</v>
      </c>
      <c r="S28" s="10">
        <f>VFC_Historical_Data7[[#This Row],[Erj VF]]-Tabla2[[#This Row],[rf2]]</f>
        <v>1.9685000000000001E-2</v>
      </c>
    </row>
    <row r="29" spans="1:19" x14ac:dyDescent="0.25">
      <c r="A29" s="3" t="s">
        <v>2420</v>
      </c>
      <c r="B29" s="3" t="s">
        <v>1185</v>
      </c>
      <c r="C29" s="3">
        <f>Tabla2[[#This Row],[Mkt-RF]]/100</f>
        <v>2.9100000000000001E-2</v>
      </c>
      <c r="D29" s="3" t="s">
        <v>504</v>
      </c>
      <c r="E29" s="4">
        <f>Tabla2[[#This Row],[RF]]/100</f>
        <v>0</v>
      </c>
      <c r="F29" s="4">
        <f>Tabla2[[#This Row],[Mkt-RF]]+Tabla2[[#This Row],[RF]]</f>
        <v>2.91</v>
      </c>
      <c r="G29" s="4">
        <f>Tabla2[[#This Row],[Mkt]]/100</f>
        <v>2.9100000000000001E-2</v>
      </c>
      <c r="H29" s="4">
        <v>0.89300000000000002</v>
      </c>
      <c r="I29" s="3">
        <v>1.55</v>
      </c>
      <c r="J29" s="1" t="s">
        <v>2817</v>
      </c>
      <c r="K29" s="1" t="s">
        <v>2877</v>
      </c>
      <c r="L29" s="1">
        <f t="shared" si="0"/>
        <v>5.9562668912990002E-2</v>
      </c>
      <c r="M29" s="1">
        <f t="shared" si="0"/>
        <v>-4.6508728179551206E-2</v>
      </c>
      <c r="N29" s="1">
        <f t="shared" si="2"/>
        <v>0.99113761973693093</v>
      </c>
      <c r="O29" s="1">
        <f t="shared" si="1"/>
        <v>1.4923372112737257</v>
      </c>
      <c r="P29" s="10">
        <f>Tabla2[[#This Row],[rf2]]+(Tabla2[[#This Row],[Bj MSFT]]*(Tabla2[[#This Row],[rm]]-Tabla2[[#This Row],[rf2]]))</f>
        <v>2.59863E-2</v>
      </c>
      <c r="Q29" s="10">
        <f>Tabla2[[#This Row],[rf2]]+(Tabla2[[#This Row],[Bj VF]]*(Tabla2[[#This Row],[rm]]-Tabla2[[#This Row],[rf2]]))</f>
        <v>4.5104999999999999E-2</v>
      </c>
      <c r="R29" s="10">
        <f>VFC_Historical_Data7[[#This Row],[Erj MSFT]]-Tabla2[[#This Row],[rf2]]</f>
        <v>2.59863E-2</v>
      </c>
      <c r="S29" s="10">
        <f>VFC_Historical_Data7[[#This Row],[Erj VF]]-Tabla2[[#This Row],[rf2]]</f>
        <v>4.5104999999999999E-2</v>
      </c>
    </row>
    <row r="30" spans="1:19" x14ac:dyDescent="0.25">
      <c r="A30" s="2" t="s">
        <v>2421</v>
      </c>
      <c r="B30" s="2" t="s">
        <v>707</v>
      </c>
      <c r="C30" s="2">
        <f>Tabla2[[#This Row],[Mkt-RF]]/100</f>
        <v>-4.3700000000000003E-2</v>
      </c>
      <c r="D30" s="2" t="s">
        <v>504</v>
      </c>
      <c r="E30" s="8">
        <f>Tabla2[[#This Row],[RF]]/100</f>
        <v>0</v>
      </c>
      <c r="F30" s="8">
        <f>Tabla2[[#This Row],[Mkt-RF]]+Tabla2[[#This Row],[RF]]</f>
        <v>-4.37</v>
      </c>
      <c r="G30" s="8">
        <f>Tabla2[[#This Row],[Mkt]]/100</f>
        <v>-4.3700000000000003E-2</v>
      </c>
      <c r="H30" s="4">
        <v>0.89300000000000002</v>
      </c>
      <c r="I30" s="3">
        <v>1.55</v>
      </c>
      <c r="J30" s="1" t="s">
        <v>2816</v>
      </c>
      <c r="K30" s="1" t="s">
        <v>2876</v>
      </c>
      <c r="L30" s="1">
        <f t="shared" si="0"/>
        <v>-6.6118987677222685E-2</v>
      </c>
      <c r="M30" s="1">
        <f t="shared" si="0"/>
        <v>-0.1239701843860338</v>
      </c>
      <c r="N30" s="1">
        <f t="shared" si="2"/>
        <v>0.98478966838340531</v>
      </c>
      <c r="O30" s="1">
        <f t="shared" si="1"/>
        <v>1.5012255596943229</v>
      </c>
      <c r="P30" s="10">
        <f>Tabla2[[#This Row],[rf2]]+(Tabla2[[#This Row],[Bj MSFT]]*(Tabla2[[#This Row],[rm]]-Tabla2[[#This Row],[rf2]]))</f>
        <v>-3.9024100000000006E-2</v>
      </c>
      <c r="Q30" s="10">
        <f>Tabla2[[#This Row],[rf2]]+(Tabla2[[#This Row],[Bj VF]]*(Tabla2[[#This Row],[rm]]-Tabla2[[#This Row],[rf2]]))</f>
        <v>-6.7735000000000004E-2</v>
      </c>
      <c r="R30" s="10">
        <f>VFC_Historical_Data7[[#This Row],[Erj MSFT]]-Tabla2[[#This Row],[rf2]]</f>
        <v>-3.9024100000000006E-2</v>
      </c>
      <c r="S30" s="10">
        <f>VFC_Historical_Data7[[#This Row],[Erj VF]]-Tabla2[[#This Row],[rf2]]</f>
        <v>-6.7735000000000004E-2</v>
      </c>
    </row>
    <row r="31" spans="1:19" x14ac:dyDescent="0.25">
      <c r="A31" s="3" t="s">
        <v>2423</v>
      </c>
      <c r="B31" s="3" t="s">
        <v>2424</v>
      </c>
      <c r="C31" s="3">
        <f>Tabla2[[#This Row],[Mkt-RF]]/100</f>
        <v>6.6500000000000004E-2</v>
      </c>
      <c r="D31" s="3" t="s">
        <v>504</v>
      </c>
      <c r="E31" s="4">
        <f>Tabla2[[#This Row],[RF]]/100</f>
        <v>0</v>
      </c>
      <c r="F31" s="4">
        <f>Tabla2[[#This Row],[Mkt-RF]]+Tabla2[[#This Row],[RF]]</f>
        <v>6.65</v>
      </c>
      <c r="G31" s="4">
        <f>Tabla2[[#This Row],[Mkt]]/100</f>
        <v>6.6500000000000004E-2</v>
      </c>
      <c r="H31" s="4">
        <v>0.89300000000000002</v>
      </c>
      <c r="I31" s="3">
        <v>1.55</v>
      </c>
      <c r="J31" s="1" t="s">
        <v>2815</v>
      </c>
      <c r="K31" s="1" t="s">
        <v>2875</v>
      </c>
      <c r="L31" s="1">
        <f t="shared" si="0"/>
        <v>0.1762911464245176</v>
      </c>
      <c r="M31" s="1">
        <f t="shared" si="0"/>
        <v>8.7923570682191476E-2</v>
      </c>
      <c r="N31" s="1">
        <f t="shared" si="2"/>
        <v>0.96882727794459156</v>
      </c>
      <c r="O31" s="1">
        <f t="shared" si="1"/>
        <v>1.4994947056542247</v>
      </c>
      <c r="P31" s="10">
        <f>Tabla2[[#This Row],[rf2]]+(Tabla2[[#This Row],[Bj MSFT]]*(Tabla2[[#This Row],[rm]]-Tabla2[[#This Row],[rf2]]))</f>
        <v>5.9384500000000007E-2</v>
      </c>
      <c r="Q31" s="10">
        <f>Tabla2[[#This Row],[rf2]]+(Tabla2[[#This Row],[Bj VF]]*(Tabla2[[#This Row],[rm]]-Tabla2[[#This Row],[rf2]]))</f>
        <v>0.10307500000000001</v>
      </c>
      <c r="R31" s="10">
        <f>VFC_Historical_Data7[[#This Row],[Erj MSFT]]-Tabla2[[#This Row],[rf2]]</f>
        <v>5.9384500000000007E-2</v>
      </c>
      <c r="S31" s="10">
        <f>VFC_Historical_Data7[[#This Row],[Erj VF]]-Tabla2[[#This Row],[rf2]]</f>
        <v>0.10307500000000001</v>
      </c>
    </row>
    <row r="32" spans="1:19" x14ac:dyDescent="0.25">
      <c r="A32" s="2" t="s">
        <v>2425</v>
      </c>
      <c r="B32" s="2" t="s">
        <v>535</v>
      </c>
      <c r="C32" s="2">
        <f>Tabla2[[#This Row],[Mkt-RF]]/100</f>
        <v>-1.55E-2</v>
      </c>
      <c r="D32" s="2" t="s">
        <v>504</v>
      </c>
      <c r="E32" s="8">
        <f>Tabla2[[#This Row],[RF]]/100</f>
        <v>0</v>
      </c>
      <c r="F32" s="8">
        <f>Tabla2[[#This Row],[Mkt-RF]]+Tabla2[[#This Row],[RF]]</f>
        <v>-1.55</v>
      </c>
      <c r="G32" s="8">
        <f>Tabla2[[#This Row],[Mkt]]/100</f>
        <v>-1.55E-2</v>
      </c>
      <c r="H32" s="4">
        <v>0.89300000000000002</v>
      </c>
      <c r="I32" s="3">
        <v>1.55</v>
      </c>
      <c r="J32" s="1" t="s">
        <v>2814</v>
      </c>
      <c r="K32" s="1" t="s">
        <v>2874</v>
      </c>
      <c r="L32" s="1">
        <f t="shared" si="0"/>
        <v>-3.105964658344007E-3</v>
      </c>
      <c r="M32" s="1">
        <f t="shared" si="0"/>
        <v>-1.5779363336992147E-2</v>
      </c>
      <c r="N32" s="1">
        <f t="shared" si="2"/>
        <v>0.89344978241859152</v>
      </c>
      <c r="O32" s="1">
        <f t="shared" si="1"/>
        <v>1.468370208623174</v>
      </c>
      <c r="P32" s="10">
        <f>Tabla2[[#This Row],[rf2]]+(Tabla2[[#This Row],[Bj MSFT]]*(Tabla2[[#This Row],[rm]]-Tabla2[[#This Row],[rf2]]))</f>
        <v>-1.38415E-2</v>
      </c>
      <c r="Q32" s="10">
        <f>Tabla2[[#This Row],[rf2]]+(Tabla2[[#This Row],[Bj VF]]*(Tabla2[[#This Row],[rm]]-Tabla2[[#This Row],[rf2]]))</f>
        <v>-2.4025000000000001E-2</v>
      </c>
      <c r="R32" s="10">
        <f>VFC_Historical_Data7[[#This Row],[Erj MSFT]]-Tabla2[[#This Row],[rf2]]</f>
        <v>-1.38415E-2</v>
      </c>
      <c r="S32" s="10">
        <f>VFC_Historical_Data7[[#This Row],[Erj VF]]-Tabla2[[#This Row],[rf2]]</f>
        <v>-2.4025000000000001E-2</v>
      </c>
    </row>
    <row r="33" spans="1:19" x14ac:dyDescent="0.25">
      <c r="A33" s="3" t="s">
        <v>2426</v>
      </c>
      <c r="B33" s="3" t="s">
        <v>2039</v>
      </c>
      <c r="C33" s="3">
        <f>Tabla2[[#This Row],[Mkt-RF]]/100</f>
        <v>3.1E-2</v>
      </c>
      <c r="D33" s="3" t="s">
        <v>336</v>
      </c>
      <c r="E33" s="4">
        <f>Tabla2[[#This Row],[RF]]/100</f>
        <v>1E-4</v>
      </c>
      <c r="F33" s="4">
        <f>Tabla2[[#This Row],[Mkt-RF]]+Tabla2[[#This Row],[RF]]</f>
        <v>3.11</v>
      </c>
      <c r="G33" s="4">
        <f>Tabla2[[#This Row],[Mkt]]/100</f>
        <v>3.1099999999999999E-2</v>
      </c>
      <c r="H33" s="4">
        <v>0.89300000000000002</v>
      </c>
      <c r="I33" s="3">
        <v>1.55</v>
      </c>
      <c r="J33" s="1" t="s">
        <v>2813</v>
      </c>
      <c r="K33" s="1" t="s">
        <v>2873</v>
      </c>
      <c r="L33" s="1">
        <f t="shared" si="0"/>
        <v>1.7332647690492919E-2</v>
      </c>
      <c r="M33" s="1">
        <f t="shared" si="0"/>
        <v>2.0772340722152505E-2</v>
      </c>
      <c r="N33" s="1">
        <f t="shared" si="2"/>
        <v>0.8950865108441689</v>
      </c>
      <c r="O33" s="1">
        <f t="shared" si="1"/>
        <v>1.483265440895347</v>
      </c>
      <c r="P33" s="10">
        <f>Tabla2[[#This Row],[rf2]]+(Tabla2[[#This Row],[Bj MSFT]]*(Tabla2[[#This Row],[rm]]-Tabla2[[#This Row],[rf2]]))</f>
        <v>2.7782999999999999E-2</v>
      </c>
      <c r="Q33" s="10">
        <f>Tabla2[[#This Row],[rf2]]+(Tabla2[[#This Row],[Bj VF]]*(Tabla2[[#This Row],[rm]]-Tabla2[[#This Row],[rf2]]))</f>
        <v>4.8150000000000005E-2</v>
      </c>
      <c r="R33" s="10">
        <f>VFC_Historical_Data7[[#This Row],[Erj MSFT]]-Tabla2[[#This Row],[rf2]]</f>
        <v>2.7682999999999999E-2</v>
      </c>
      <c r="S33" s="10">
        <f>VFC_Historical_Data7[[#This Row],[Erj VF]]-Tabla2[[#This Row],[rf2]]</f>
        <v>4.8050000000000002E-2</v>
      </c>
    </row>
    <row r="34" spans="1:19" x14ac:dyDescent="0.25">
      <c r="A34" s="2" t="s">
        <v>2427</v>
      </c>
      <c r="B34" s="2" t="s">
        <v>2394</v>
      </c>
      <c r="C34" s="2">
        <f>Tabla2[[#This Row],[Mkt-RF]]/100</f>
        <v>-6.25E-2</v>
      </c>
      <c r="D34" s="2" t="s">
        <v>504</v>
      </c>
      <c r="E34" s="8">
        <f>Tabla2[[#This Row],[RF]]/100</f>
        <v>0</v>
      </c>
      <c r="F34" s="8">
        <f>Tabla2[[#This Row],[Mkt-RF]]+Tabla2[[#This Row],[RF]]</f>
        <v>-6.25</v>
      </c>
      <c r="G34" s="8">
        <f>Tabla2[[#This Row],[Mkt]]/100</f>
        <v>-6.25E-2</v>
      </c>
      <c r="H34" s="4">
        <v>0.89300000000000002</v>
      </c>
      <c r="I34" s="3">
        <v>1.55</v>
      </c>
      <c r="J34" s="1" t="s">
        <v>2812</v>
      </c>
      <c r="K34" s="1" t="s">
        <v>2872</v>
      </c>
      <c r="L34" s="1">
        <f t="shared" ref="L34:M61" si="3">(J34/J33)-1</f>
        <v>-7.5344909609895261E-2</v>
      </c>
      <c r="M34" s="1">
        <f t="shared" si="3"/>
        <v>-0.10939633979786956</v>
      </c>
      <c r="N34" s="1">
        <f t="shared" ref="N34:N61" si="4">(_xlfn.COVARIANCE.P(L34:L92,G34:G92)/_xlfn.VAR.P(G34:G92))</f>
        <v>0.89954673965052645</v>
      </c>
      <c r="O34" s="1">
        <f t="shared" ref="O34:O65" si="5">(_xlfn.COVARIANCE.P(M34:M92,G34:G92)/_xlfn.VAR.P(G34:G92))</f>
        <v>1.4726726468006466</v>
      </c>
      <c r="P34" s="10">
        <f>Tabla2[[#This Row],[rf2]]+(Tabla2[[#This Row],[Bj MSFT]]*(Tabla2[[#This Row],[rm]]-Tabla2[[#This Row],[rf2]]))</f>
        <v>-5.5812500000000001E-2</v>
      </c>
      <c r="Q34" s="10">
        <f>Tabla2[[#This Row],[rf2]]+(Tabla2[[#This Row],[Bj VF]]*(Tabla2[[#This Row],[rm]]-Tabla2[[#This Row],[rf2]]))</f>
        <v>-9.6875000000000003E-2</v>
      </c>
      <c r="R34" s="10">
        <f>VFC_Historical_Data7[[#This Row],[Erj MSFT]]-Tabla2[[#This Row],[rf2]]</f>
        <v>-5.5812500000000001E-2</v>
      </c>
      <c r="S34" s="10">
        <f>VFC_Historical_Data7[[#This Row],[Erj VF]]-Tabla2[[#This Row],[rf2]]</f>
        <v>-9.6875000000000003E-2</v>
      </c>
    </row>
    <row r="35" spans="1:19" x14ac:dyDescent="0.25">
      <c r="A35" s="3" t="s">
        <v>2428</v>
      </c>
      <c r="B35" s="3" t="s">
        <v>754</v>
      </c>
      <c r="C35" s="3">
        <f>Tabla2[[#This Row],[Mkt-RF]]/100</f>
        <v>-2.29E-2</v>
      </c>
      <c r="D35" s="3" t="s">
        <v>504</v>
      </c>
      <c r="E35" s="4">
        <f>Tabla2[[#This Row],[RF]]/100</f>
        <v>0</v>
      </c>
      <c r="F35" s="4">
        <f>Tabla2[[#This Row],[Mkt-RF]]+Tabla2[[#This Row],[RF]]</f>
        <v>-2.29</v>
      </c>
      <c r="G35" s="4">
        <f>Tabla2[[#This Row],[Mkt]]/100</f>
        <v>-2.29E-2</v>
      </c>
      <c r="H35" s="4">
        <v>0.89300000000000002</v>
      </c>
      <c r="I35" s="3">
        <v>1.55</v>
      </c>
      <c r="J35" s="1" t="s">
        <v>2811</v>
      </c>
      <c r="K35" s="1" t="s">
        <v>2871</v>
      </c>
      <c r="L35" s="1">
        <f t="shared" si="3"/>
        <v>-3.9198662293395081E-2</v>
      </c>
      <c r="M35" s="1">
        <f t="shared" si="3"/>
        <v>-0.11025916270510649</v>
      </c>
      <c r="N35" s="1">
        <f t="shared" si="4"/>
        <v>0.87992240679458122</v>
      </c>
      <c r="O35" s="1">
        <f t="shared" si="5"/>
        <v>1.5087047811135827</v>
      </c>
      <c r="P35" s="10">
        <f>Tabla2[[#This Row],[rf2]]+(Tabla2[[#This Row],[Bj MSFT]]*(Tabla2[[#This Row],[rm]]-Tabla2[[#This Row],[rf2]]))</f>
        <v>-2.0449700000000001E-2</v>
      </c>
      <c r="Q35" s="10">
        <f>Tabla2[[#This Row],[rf2]]+(Tabla2[[#This Row],[Bj VF]]*(Tabla2[[#This Row],[rm]]-Tabla2[[#This Row],[rf2]]))</f>
        <v>-3.5494999999999999E-2</v>
      </c>
      <c r="R35" s="10">
        <f>VFC_Historical_Data7[[#This Row],[Erj MSFT]]-Tabla2[[#This Row],[rf2]]</f>
        <v>-2.0449700000000001E-2</v>
      </c>
      <c r="S35" s="10">
        <f>VFC_Historical_Data7[[#This Row],[Erj VF]]-Tabla2[[#This Row],[rf2]]</f>
        <v>-3.5494999999999999E-2</v>
      </c>
    </row>
    <row r="36" spans="1:19" x14ac:dyDescent="0.25">
      <c r="A36" s="2" t="s">
        <v>2429</v>
      </c>
      <c r="B36" s="2" t="s">
        <v>1391</v>
      </c>
      <c r="C36" s="2">
        <f>Tabla2[[#This Row],[Mkt-RF]]/100</f>
        <v>3.0499999999999999E-2</v>
      </c>
      <c r="D36" s="2" t="s">
        <v>336</v>
      </c>
      <c r="E36" s="8">
        <f>Tabla2[[#This Row],[RF]]/100</f>
        <v>1E-4</v>
      </c>
      <c r="F36" s="8">
        <f>Tabla2[[#This Row],[Mkt-RF]]+Tabla2[[#This Row],[RF]]</f>
        <v>3.0599999999999996</v>
      </c>
      <c r="G36" s="8">
        <f>Tabla2[[#This Row],[Mkt]]/100</f>
        <v>3.0599999999999995E-2</v>
      </c>
      <c r="H36" s="4">
        <v>0.89300000000000002</v>
      </c>
      <c r="I36" s="3">
        <v>1.55</v>
      </c>
      <c r="J36" s="1" t="s">
        <v>2810</v>
      </c>
      <c r="K36" s="1" t="s">
        <v>2870</v>
      </c>
      <c r="L36" s="1">
        <f t="shared" si="3"/>
        <v>3.1861842765822157E-2</v>
      </c>
      <c r="M36" s="1">
        <f t="shared" si="3"/>
        <v>-1.9993105825577451E-2</v>
      </c>
      <c r="N36" s="1">
        <f t="shared" si="4"/>
        <v>0.87083177281147273</v>
      </c>
      <c r="O36" s="1">
        <f t="shared" si="5"/>
        <v>1.5033815388743672</v>
      </c>
      <c r="P36" s="10">
        <f>Tabla2[[#This Row],[rf2]]+(Tabla2[[#This Row],[Bj MSFT]]*(Tabla2[[#This Row],[rm]]-Tabla2[[#This Row],[rf2]]))</f>
        <v>2.7336499999999996E-2</v>
      </c>
      <c r="Q36" s="10">
        <f>Tabla2[[#This Row],[rf2]]+(Tabla2[[#This Row],[Bj VF]]*(Tabla2[[#This Row],[rm]]-Tabla2[[#This Row],[rf2]]))</f>
        <v>4.7375E-2</v>
      </c>
      <c r="R36" s="10">
        <f>VFC_Historical_Data7[[#This Row],[Erj MSFT]]-Tabla2[[#This Row],[rf2]]</f>
        <v>2.7236499999999997E-2</v>
      </c>
      <c r="S36" s="10">
        <f>VFC_Historical_Data7[[#This Row],[Erj VF]]-Tabla2[[#This Row],[rf2]]</f>
        <v>4.7274999999999998E-2</v>
      </c>
    </row>
    <row r="37" spans="1:19" x14ac:dyDescent="0.25">
      <c r="A37" s="3" t="s">
        <v>2430</v>
      </c>
      <c r="B37" s="3" t="s">
        <v>2431</v>
      </c>
      <c r="C37" s="3">
        <f>Tabla2[[#This Row],[Mkt-RF]]/100</f>
        <v>-9.4600000000000004E-2</v>
      </c>
      <c r="D37" s="3" t="s">
        <v>336</v>
      </c>
      <c r="E37" s="4">
        <f>Tabla2[[#This Row],[RF]]/100</f>
        <v>1E-4</v>
      </c>
      <c r="F37" s="4">
        <f>Tabla2[[#This Row],[Mkt-RF]]+Tabla2[[#This Row],[RF]]</f>
        <v>-9.4500000000000011</v>
      </c>
      <c r="G37" s="4">
        <f>Tabla2[[#This Row],[Mkt]]/100</f>
        <v>-9.4500000000000015E-2</v>
      </c>
      <c r="H37" s="4">
        <v>0.89300000000000002</v>
      </c>
      <c r="I37" s="3">
        <v>1.55</v>
      </c>
      <c r="J37" s="1" t="s">
        <v>2809</v>
      </c>
      <c r="K37" s="1" t="s">
        <v>2869</v>
      </c>
      <c r="L37" s="1">
        <f t="shared" si="3"/>
        <v>-9.9867016963445909E-2</v>
      </c>
      <c r="M37" s="1">
        <f t="shared" si="3"/>
        <v>-8.5473091804431967E-2</v>
      </c>
      <c r="N37" s="1">
        <f t="shared" si="4"/>
        <v>0.87106449601865377</v>
      </c>
      <c r="O37" s="1">
        <f t="shared" si="5"/>
        <v>1.5048762414445362</v>
      </c>
      <c r="P37" s="10">
        <f>Tabla2[[#This Row],[rf2]]+(Tabla2[[#This Row],[Bj MSFT]]*(Tabla2[[#This Row],[rm]]-Tabla2[[#This Row],[rf2]]))</f>
        <v>-8.4377800000000017E-2</v>
      </c>
      <c r="Q37" s="10">
        <f>Tabla2[[#This Row],[rf2]]+(Tabla2[[#This Row],[Bj VF]]*(Tabla2[[#This Row],[rm]]-Tabla2[[#This Row],[rf2]]))</f>
        <v>-0.14653000000000005</v>
      </c>
      <c r="R37" s="10">
        <f>VFC_Historical_Data7[[#This Row],[Erj MSFT]]-Tabla2[[#This Row],[rf2]]</f>
        <v>-8.447780000000002E-2</v>
      </c>
      <c r="S37" s="10">
        <f>VFC_Historical_Data7[[#This Row],[Erj VF]]-Tabla2[[#This Row],[rf2]]</f>
        <v>-0.14663000000000004</v>
      </c>
    </row>
    <row r="38" spans="1:19" x14ac:dyDescent="0.25">
      <c r="A38" s="2" t="s">
        <v>2432</v>
      </c>
      <c r="B38" s="2" t="s">
        <v>145</v>
      </c>
      <c r="C38" s="2">
        <f>Tabla2[[#This Row],[Mkt-RF]]/100</f>
        <v>-3.4000000000000002E-3</v>
      </c>
      <c r="D38" s="2" t="s">
        <v>268</v>
      </c>
      <c r="E38" s="8">
        <f>Tabla2[[#This Row],[RF]]/100</f>
        <v>2.9999999999999997E-4</v>
      </c>
      <c r="F38" s="8">
        <f>Tabla2[[#This Row],[Mkt-RF]]+Tabla2[[#This Row],[RF]]</f>
        <v>-0.31000000000000005</v>
      </c>
      <c r="G38" s="8">
        <f>Tabla2[[#This Row],[Mkt]]/100</f>
        <v>-3.1000000000000003E-3</v>
      </c>
      <c r="H38" s="4">
        <v>0.89300000000000002</v>
      </c>
      <c r="I38" s="3">
        <v>1.55</v>
      </c>
      <c r="J38" s="1" t="s">
        <v>2808</v>
      </c>
      <c r="K38" s="1" t="s">
        <v>2868</v>
      </c>
      <c r="L38" s="1">
        <f t="shared" si="3"/>
        <v>-2.0358893052752847E-2</v>
      </c>
      <c r="M38" s="1">
        <f t="shared" si="3"/>
        <v>-2.9615384615384599E-2</v>
      </c>
      <c r="N38" s="1">
        <f t="shared" si="4"/>
        <v>0.83515597333759528</v>
      </c>
      <c r="O38" s="1">
        <f t="shared" si="5"/>
        <v>1.6840767704935986</v>
      </c>
      <c r="P38" s="10">
        <f>Tabla2[[#This Row],[rf2]]+(Tabla2[[#This Row],[Bj MSFT]]*(Tabla2[[#This Row],[rm]]-Tabla2[[#This Row],[rf2]]))</f>
        <v>-2.7362000000000003E-3</v>
      </c>
      <c r="Q38" s="10">
        <f>Tabla2[[#This Row],[rf2]]+(Tabla2[[#This Row],[Bj VF]]*(Tabla2[[#This Row],[rm]]-Tabla2[[#This Row],[rf2]]))</f>
        <v>-4.9700000000000005E-3</v>
      </c>
      <c r="R38" s="10">
        <f>VFC_Historical_Data7[[#This Row],[Erj MSFT]]-Tabla2[[#This Row],[rf2]]</f>
        <v>-3.0362000000000002E-3</v>
      </c>
      <c r="S38" s="10">
        <f>VFC_Historical_Data7[[#This Row],[Erj VF]]-Tabla2[[#This Row],[rf2]]</f>
        <v>-5.2700000000000004E-3</v>
      </c>
    </row>
    <row r="39" spans="1:19" x14ac:dyDescent="0.25">
      <c r="A39" s="3" t="s">
        <v>2433</v>
      </c>
      <c r="B39" s="3" t="s">
        <v>1821</v>
      </c>
      <c r="C39" s="3">
        <f>Tabla2[[#This Row],[Mkt-RF]]/100</f>
        <v>-8.43E-2</v>
      </c>
      <c r="D39" s="3" t="s">
        <v>138</v>
      </c>
      <c r="E39" s="4">
        <f>Tabla2[[#This Row],[RF]]/100</f>
        <v>5.9999999999999995E-4</v>
      </c>
      <c r="F39" s="4">
        <f>Tabla2[[#This Row],[Mkt-RF]]+Tabla2[[#This Row],[RF]]</f>
        <v>-8.3699999999999992</v>
      </c>
      <c r="G39" s="4">
        <f>Tabla2[[#This Row],[Mkt]]/100</f>
        <v>-8.3699999999999997E-2</v>
      </c>
      <c r="H39" s="4">
        <v>0.89300000000000002</v>
      </c>
      <c r="I39" s="3">
        <v>1.55</v>
      </c>
      <c r="J39" s="1" t="s">
        <v>2807</v>
      </c>
      <c r="K39" s="1" t="s">
        <v>2867</v>
      </c>
      <c r="L39" s="1">
        <f t="shared" si="3"/>
        <v>-5.5320557619450539E-2</v>
      </c>
      <c r="M39" s="1">
        <f t="shared" si="3"/>
        <v>-0.12465319064605629</v>
      </c>
      <c r="N39" s="1">
        <f t="shared" si="4"/>
        <v>0.82988656194863453</v>
      </c>
      <c r="O39" s="1">
        <f t="shared" si="5"/>
        <v>1.6931467426360887</v>
      </c>
      <c r="P39" s="10">
        <f>Tabla2[[#This Row],[rf2]]+(Tabla2[[#This Row],[Bj MSFT]]*(Tabla2[[#This Row],[rm]]-Tabla2[[#This Row],[rf2]]))</f>
        <v>-7.4679899999999994E-2</v>
      </c>
      <c r="Q39" s="10">
        <f>Tabla2[[#This Row],[rf2]]+(Tabla2[[#This Row],[Bj VF]]*(Tabla2[[#This Row],[rm]]-Tabla2[[#This Row],[rf2]]))</f>
        <v>-0.13006500000000001</v>
      </c>
      <c r="R39" s="10">
        <f>VFC_Historical_Data7[[#This Row],[Erj MSFT]]-Tabla2[[#This Row],[rf2]]</f>
        <v>-7.5279899999999997E-2</v>
      </c>
      <c r="S39" s="10">
        <f>VFC_Historical_Data7[[#This Row],[Erj VF]]-Tabla2[[#This Row],[rf2]]</f>
        <v>-0.130665</v>
      </c>
    </row>
    <row r="40" spans="1:19" x14ac:dyDescent="0.25">
      <c r="A40" s="2" t="s">
        <v>2434</v>
      </c>
      <c r="B40" s="2" t="s">
        <v>2435</v>
      </c>
      <c r="C40" s="2">
        <f>Tabla2[[#This Row],[Mkt-RF]]/100</f>
        <v>9.5700000000000007E-2</v>
      </c>
      <c r="D40" s="2" t="s">
        <v>252</v>
      </c>
      <c r="E40" s="8">
        <f>Tabla2[[#This Row],[RF]]/100</f>
        <v>8.0000000000000004E-4</v>
      </c>
      <c r="F40" s="8">
        <f>Tabla2[[#This Row],[Mkt-RF]]+Tabla2[[#This Row],[RF]]</f>
        <v>9.65</v>
      </c>
      <c r="G40" s="8">
        <f>Tabla2[[#This Row],[Mkt]]/100</f>
        <v>9.6500000000000002E-2</v>
      </c>
      <c r="H40" s="4">
        <v>0.89300000000000002</v>
      </c>
      <c r="I40" s="3">
        <v>1.55</v>
      </c>
      <c r="J40" s="1" t="s">
        <v>2806</v>
      </c>
      <c r="K40" s="1" t="s">
        <v>2866</v>
      </c>
      <c r="L40" s="1">
        <f t="shared" si="3"/>
        <v>9.3096600864385204E-2</v>
      </c>
      <c r="M40" s="1">
        <f t="shared" si="3"/>
        <v>1.1546298392574039E-2</v>
      </c>
      <c r="N40" s="1">
        <f t="shared" si="4"/>
        <v>0.8392620881369276</v>
      </c>
      <c r="O40" s="1">
        <f t="shared" si="5"/>
        <v>1.8381714810104908</v>
      </c>
      <c r="P40" s="10">
        <f>Tabla2[[#This Row],[rf2]]+(Tabla2[[#This Row],[Bj MSFT]]*(Tabla2[[#This Row],[rm]]-Tabla2[[#This Row],[rf2]]))</f>
        <v>8.6260100000000006E-2</v>
      </c>
      <c r="Q40" s="10">
        <f>Tabla2[[#This Row],[rf2]]+(Tabla2[[#This Row],[Bj VF]]*(Tabla2[[#This Row],[rm]]-Tabla2[[#This Row],[rf2]]))</f>
        <v>0.14913500000000002</v>
      </c>
      <c r="R40" s="10">
        <f>VFC_Historical_Data7[[#This Row],[Erj MSFT]]-Tabla2[[#This Row],[rf2]]</f>
        <v>8.5460100000000011E-2</v>
      </c>
      <c r="S40" s="10">
        <f>VFC_Historical_Data7[[#This Row],[Erj VF]]-Tabla2[[#This Row],[rf2]]</f>
        <v>0.14833500000000002</v>
      </c>
    </row>
    <row r="41" spans="1:19" x14ac:dyDescent="0.25">
      <c r="A41" s="3" t="s">
        <v>2436</v>
      </c>
      <c r="B41" s="3" t="s">
        <v>2437</v>
      </c>
      <c r="C41" s="3">
        <f>Tabla2[[#This Row],[Mkt-RF]]/100</f>
        <v>-3.7699999999999997E-2</v>
      </c>
      <c r="D41" s="3" t="s">
        <v>196</v>
      </c>
      <c r="E41" s="4">
        <f>Tabla2[[#This Row],[RF]]/100</f>
        <v>1.9E-3</v>
      </c>
      <c r="F41" s="4">
        <f>Tabla2[[#This Row],[Mkt-RF]]+Tabla2[[#This Row],[RF]]</f>
        <v>-3.58</v>
      </c>
      <c r="G41" s="4">
        <f>Tabla2[[#This Row],[Mkt]]/100</f>
        <v>-3.5799999999999998E-2</v>
      </c>
      <c r="H41" s="4">
        <v>0.89300000000000002</v>
      </c>
      <c r="I41" s="3">
        <v>1.55</v>
      </c>
      <c r="J41" s="1" t="s">
        <v>2805</v>
      </c>
      <c r="K41" s="1" t="s">
        <v>2865</v>
      </c>
      <c r="L41" s="1">
        <f t="shared" si="3"/>
        <v>-6.8640022796893851E-2</v>
      </c>
      <c r="M41" s="1">
        <f t="shared" si="3"/>
        <v>-7.2291853178155674E-2</v>
      </c>
      <c r="N41" s="1">
        <f t="shared" si="4"/>
        <v>0.83285588456049731</v>
      </c>
      <c r="O41" s="1">
        <f t="shared" si="5"/>
        <v>1.983127167850552</v>
      </c>
      <c r="P41" s="10">
        <f>Tabla2[[#This Row],[rf2]]+(Tabla2[[#This Row],[Bj MSFT]]*(Tabla2[[#This Row],[rm]]-Tabla2[[#This Row],[rf2]]))</f>
        <v>-3.1766099999999999E-2</v>
      </c>
      <c r="Q41" s="10">
        <f>Tabla2[[#This Row],[rf2]]+(Tabla2[[#This Row],[Bj VF]]*(Tabla2[[#This Row],[rm]]-Tabla2[[#This Row],[rf2]]))</f>
        <v>-5.6535000000000002E-2</v>
      </c>
      <c r="R41" s="10">
        <f>VFC_Historical_Data7[[#This Row],[Erj MSFT]]-Tabla2[[#This Row],[rf2]]</f>
        <v>-3.3666099999999997E-2</v>
      </c>
      <c r="S41" s="10">
        <f>VFC_Historical_Data7[[#This Row],[Erj VF]]-Tabla2[[#This Row],[rf2]]</f>
        <v>-5.8435000000000001E-2</v>
      </c>
    </row>
    <row r="42" spans="1:19" x14ac:dyDescent="0.25">
      <c r="A42" s="2" t="s">
        <v>2438</v>
      </c>
      <c r="B42" s="2" t="s">
        <v>1538</v>
      </c>
      <c r="C42" s="2">
        <f>Tabla2[[#This Row],[Mkt-RF]]/100</f>
        <v>-9.35E-2</v>
      </c>
      <c r="D42" s="2" t="s">
        <v>196</v>
      </c>
      <c r="E42" s="8">
        <f>Tabla2[[#This Row],[RF]]/100</f>
        <v>1.9E-3</v>
      </c>
      <c r="F42" s="8">
        <f>Tabla2[[#This Row],[Mkt-RF]]+Tabla2[[#This Row],[RF]]</f>
        <v>-9.16</v>
      </c>
      <c r="G42" s="8">
        <f>Tabla2[[#This Row],[Mkt]]/100</f>
        <v>-9.1600000000000001E-2</v>
      </c>
      <c r="H42" s="4">
        <v>0.89300000000000002</v>
      </c>
      <c r="I42" s="3">
        <v>1.55</v>
      </c>
      <c r="J42" s="1" t="s">
        <v>2804</v>
      </c>
      <c r="K42" s="1" t="s">
        <v>2864</v>
      </c>
      <c r="L42" s="1">
        <f t="shared" si="3"/>
        <v>-0.10926683749569743</v>
      </c>
      <c r="M42" s="1">
        <f t="shared" si="3"/>
        <v>-0.27840772014475279</v>
      </c>
      <c r="N42" s="1">
        <f t="shared" si="4"/>
        <v>0.78621147353033827</v>
      </c>
      <c r="O42" s="1">
        <f t="shared" si="5"/>
        <v>2.0548346557455552</v>
      </c>
      <c r="P42" s="10">
        <f>Tabla2[[#This Row],[rf2]]+(Tabla2[[#This Row],[Bj MSFT]]*(Tabla2[[#This Row],[rm]]-Tabla2[[#This Row],[rf2]]))</f>
        <v>-8.1595500000000001E-2</v>
      </c>
      <c r="Q42" s="10">
        <f>Tabla2[[#This Row],[rf2]]+(Tabla2[[#This Row],[Bj VF]]*(Tabla2[[#This Row],[rm]]-Tabla2[[#This Row],[rf2]]))</f>
        <v>-0.14302499999999999</v>
      </c>
      <c r="R42" s="10">
        <f>VFC_Historical_Data7[[#This Row],[Erj MSFT]]-Tabla2[[#This Row],[rf2]]</f>
        <v>-8.34955E-2</v>
      </c>
      <c r="S42" s="10">
        <f>VFC_Historical_Data7[[#This Row],[Erj VF]]-Tabla2[[#This Row],[rf2]]</f>
        <v>-0.144925</v>
      </c>
    </row>
    <row r="43" spans="1:19" x14ac:dyDescent="0.25">
      <c r="A43" s="3" t="s">
        <v>2439</v>
      </c>
      <c r="B43" s="3" t="s">
        <v>2440</v>
      </c>
      <c r="C43" s="3">
        <f>Tabla2[[#This Row],[Mkt-RF]]/100</f>
        <v>7.8299999999999995E-2</v>
      </c>
      <c r="D43" s="3" t="s">
        <v>24</v>
      </c>
      <c r="E43" s="4">
        <f>Tabla2[[#This Row],[RF]]/100</f>
        <v>2.3E-3</v>
      </c>
      <c r="F43" s="4">
        <f>Tabla2[[#This Row],[Mkt-RF]]+Tabla2[[#This Row],[RF]]</f>
        <v>8.06</v>
      </c>
      <c r="G43" s="4">
        <f>Tabla2[[#This Row],[Mkt]]/100</f>
        <v>8.0600000000000005E-2</v>
      </c>
      <c r="H43" s="4">
        <v>0.89300000000000002</v>
      </c>
      <c r="I43" s="3">
        <v>1.55</v>
      </c>
      <c r="J43" s="1" t="s">
        <v>2803</v>
      </c>
      <c r="K43" s="1" t="s">
        <v>2863</v>
      </c>
      <c r="L43" s="1">
        <f t="shared" si="3"/>
        <v>-3.3061399742378983E-3</v>
      </c>
      <c r="M43" s="1">
        <f t="shared" si="3"/>
        <v>-5.5499832831828799E-2</v>
      </c>
      <c r="N43" s="1">
        <f t="shared" si="4"/>
        <v>0.64628183972570796</v>
      </c>
      <c r="O43" s="1">
        <f t="shared" si="5"/>
        <v>2.0192949088899201</v>
      </c>
      <c r="P43" s="10">
        <f>Tabla2[[#This Row],[rf2]]+(Tabla2[[#This Row],[Bj MSFT]]*(Tabla2[[#This Row],[rm]]-Tabla2[[#This Row],[rf2]]))</f>
        <v>7.2221900000000006E-2</v>
      </c>
      <c r="Q43" s="10">
        <f>Tabla2[[#This Row],[rf2]]+(Tabla2[[#This Row],[Bj VF]]*(Tabla2[[#This Row],[rm]]-Tabla2[[#This Row],[rf2]]))</f>
        <v>0.12366500000000001</v>
      </c>
      <c r="R43" s="10">
        <f>VFC_Historical_Data7[[#This Row],[Erj MSFT]]-Tabla2[[#This Row],[rf2]]</f>
        <v>6.9921900000000009E-2</v>
      </c>
      <c r="S43" s="10">
        <f>VFC_Historical_Data7[[#This Row],[Erj VF]]-Tabla2[[#This Row],[rf2]]</f>
        <v>0.12136500000000001</v>
      </c>
    </row>
    <row r="44" spans="1:19" x14ac:dyDescent="0.25">
      <c r="A44" s="2" t="s">
        <v>2441</v>
      </c>
      <c r="B44" s="2" t="s">
        <v>1054</v>
      </c>
      <c r="C44" s="2">
        <f>Tabla2[[#This Row],[Mkt-RF]]/100</f>
        <v>4.5999999999999999E-2</v>
      </c>
      <c r="D44" s="2" t="s">
        <v>102</v>
      </c>
      <c r="E44" s="8">
        <f>Tabla2[[#This Row],[RF]]/100</f>
        <v>2.8999999999999998E-3</v>
      </c>
      <c r="F44" s="8">
        <f>Tabla2[[#This Row],[Mkt-RF]]+Tabla2[[#This Row],[RF]]</f>
        <v>4.8899999999999997</v>
      </c>
      <c r="G44" s="8">
        <f>Tabla2[[#This Row],[Mkt]]/100</f>
        <v>4.8899999999999999E-2</v>
      </c>
      <c r="H44" s="4">
        <v>0.89300000000000002</v>
      </c>
      <c r="I44" s="3">
        <v>1.55</v>
      </c>
      <c r="J44" s="1" t="s">
        <v>2802</v>
      </c>
      <c r="K44" s="1" t="s">
        <v>2862</v>
      </c>
      <c r="L44" s="1">
        <f t="shared" si="3"/>
        <v>9.9125490027139884E-2</v>
      </c>
      <c r="M44" s="1">
        <f t="shared" si="3"/>
        <v>0.16176991150442488</v>
      </c>
      <c r="N44" s="1">
        <f t="shared" si="4"/>
        <v>0.77982539853055777</v>
      </c>
      <c r="O44" s="1">
        <f t="shared" si="5"/>
        <v>2.2830945293082938</v>
      </c>
      <c r="P44" s="10">
        <f>Tabla2[[#This Row],[rf2]]+(Tabla2[[#This Row],[Bj MSFT]]*(Tabla2[[#This Row],[rm]]-Tabla2[[#This Row],[rf2]]))</f>
        <v>4.3978000000000003E-2</v>
      </c>
      <c r="Q44" s="10">
        <f>Tabla2[[#This Row],[rf2]]+(Tabla2[[#This Row],[Bj VF]]*(Tabla2[[#This Row],[rm]]-Tabla2[[#This Row],[rf2]]))</f>
        <v>7.4200000000000002E-2</v>
      </c>
      <c r="R44" s="10">
        <f>VFC_Historical_Data7[[#This Row],[Erj MSFT]]-Tabla2[[#This Row],[rf2]]</f>
        <v>4.1078000000000003E-2</v>
      </c>
      <c r="S44" s="10">
        <f>VFC_Historical_Data7[[#This Row],[Erj VF]]-Tabla2[[#This Row],[rf2]]</f>
        <v>7.1300000000000002E-2</v>
      </c>
    </row>
    <row r="45" spans="1:19" x14ac:dyDescent="0.25">
      <c r="A45" s="3" t="s">
        <v>2442</v>
      </c>
      <c r="B45" s="3" t="s">
        <v>1668</v>
      </c>
      <c r="C45" s="3">
        <f>Tabla2[[#This Row],[Mkt-RF]]/100</f>
        <v>-6.4100000000000004E-2</v>
      </c>
      <c r="D45" s="3" t="s">
        <v>97</v>
      </c>
      <c r="E45" s="4">
        <f>Tabla2[[#This Row],[RF]]/100</f>
        <v>3.3E-3</v>
      </c>
      <c r="F45" s="4">
        <f>Tabla2[[#This Row],[Mkt-RF]]+Tabla2[[#This Row],[RF]]</f>
        <v>-6.08</v>
      </c>
      <c r="G45" s="4">
        <f>Tabla2[[#This Row],[Mkt]]/100</f>
        <v>-6.08E-2</v>
      </c>
      <c r="H45" s="4">
        <v>0.89300000000000002</v>
      </c>
      <c r="I45" s="3">
        <v>1.55</v>
      </c>
      <c r="J45" s="1" t="s">
        <v>2801</v>
      </c>
      <c r="K45" s="1" t="s">
        <v>2861</v>
      </c>
      <c r="L45" s="1">
        <f t="shared" si="3"/>
        <v>-6.0045465234773054E-2</v>
      </c>
      <c r="M45" s="1">
        <f t="shared" si="3"/>
        <v>-0.15874466788543573</v>
      </c>
      <c r="N45" s="1">
        <f t="shared" si="4"/>
        <v>0.73557913206659931</v>
      </c>
      <c r="O45" s="1">
        <f t="shared" si="5"/>
        <v>2.1559840684373905</v>
      </c>
      <c r="P45" s="10">
        <f>Tabla2[[#This Row],[rf2]]+(Tabla2[[#This Row],[Bj MSFT]]*(Tabla2[[#This Row],[rm]]-Tabla2[[#This Row],[rf2]]))</f>
        <v>-5.3941300000000005E-2</v>
      </c>
      <c r="Q45" s="10">
        <f>Tabla2[[#This Row],[rf2]]+(Tabla2[[#This Row],[Bj VF]]*(Tabla2[[#This Row],[rm]]-Tabla2[[#This Row],[rf2]]))</f>
        <v>-9.6055000000000015E-2</v>
      </c>
      <c r="R45" s="10">
        <f>VFC_Historical_Data7[[#This Row],[Erj MSFT]]-Tabla2[[#This Row],[rf2]]</f>
        <v>-5.7241300000000002E-2</v>
      </c>
      <c r="S45" s="10">
        <f>VFC_Historical_Data7[[#This Row],[Erj VF]]-Tabla2[[#This Row],[rf2]]</f>
        <v>-9.9355000000000013E-2</v>
      </c>
    </row>
    <row r="46" spans="1:19" x14ac:dyDescent="0.25">
      <c r="A46" s="2" t="s">
        <v>2443</v>
      </c>
      <c r="B46" s="2" t="s">
        <v>2424</v>
      </c>
      <c r="C46" s="2">
        <f>Tabla2[[#This Row],[Mkt-RF]]/100</f>
        <v>6.6500000000000004E-2</v>
      </c>
      <c r="D46" s="2" t="s">
        <v>176</v>
      </c>
      <c r="E46" s="8">
        <f>Tabla2[[#This Row],[RF]]/100</f>
        <v>3.4999999999999996E-3</v>
      </c>
      <c r="F46" s="8">
        <f>Tabla2[[#This Row],[Mkt-RF]]+Tabla2[[#This Row],[RF]]</f>
        <v>7</v>
      </c>
      <c r="G46" s="8">
        <f>Tabla2[[#This Row],[Mkt]]/100</f>
        <v>7.0000000000000007E-2</v>
      </c>
      <c r="H46" s="4">
        <v>0.89300000000000002</v>
      </c>
      <c r="I46" s="3">
        <v>1.55</v>
      </c>
      <c r="J46" s="1" t="s">
        <v>2800</v>
      </c>
      <c r="K46" s="1" t="s">
        <v>2860</v>
      </c>
      <c r="L46" s="1">
        <f t="shared" si="3"/>
        <v>3.3316654157284686E-2</v>
      </c>
      <c r="M46" s="1">
        <f t="shared" si="3"/>
        <v>0.12060847519014861</v>
      </c>
      <c r="N46" s="1">
        <f t="shared" si="4"/>
        <v>0.64335436470566265</v>
      </c>
      <c r="O46" s="1">
        <f t="shared" si="5"/>
        <v>2.3043228381396896</v>
      </c>
      <c r="P46" s="10">
        <f>Tabla2[[#This Row],[rf2]]+(Tabla2[[#This Row],[Bj MSFT]]*(Tabla2[[#This Row],[rm]]-Tabla2[[#This Row],[rf2]]))</f>
        <v>6.288450000000001E-2</v>
      </c>
      <c r="Q46" s="10">
        <f>Tabla2[[#This Row],[rf2]]+(Tabla2[[#This Row],[Bj VF]]*(Tabla2[[#This Row],[rm]]-Tabla2[[#This Row],[rf2]]))</f>
        <v>0.10657500000000002</v>
      </c>
      <c r="R46" s="10">
        <f>VFC_Historical_Data7[[#This Row],[Erj MSFT]]-Tabla2[[#This Row],[rf2]]</f>
        <v>5.9384500000000007E-2</v>
      </c>
      <c r="S46" s="10">
        <f>VFC_Historical_Data7[[#This Row],[Erj VF]]-Tabla2[[#This Row],[rf2]]</f>
        <v>0.10307500000000001</v>
      </c>
    </row>
    <row r="47" spans="1:19" x14ac:dyDescent="0.25">
      <c r="A47" s="3" t="s">
        <v>2444</v>
      </c>
      <c r="B47" s="3" t="s">
        <v>343</v>
      </c>
      <c r="C47" s="3">
        <f>Tabla2[[#This Row],[Mkt-RF]]/100</f>
        <v>-2.58E-2</v>
      </c>
      <c r="D47" s="3" t="s">
        <v>143</v>
      </c>
      <c r="E47" s="4">
        <f>Tabla2[[#This Row],[RF]]/100</f>
        <v>3.4000000000000002E-3</v>
      </c>
      <c r="F47" s="4">
        <f>Tabla2[[#This Row],[Mkt-RF]]+Tabla2[[#This Row],[RF]]</f>
        <v>-2.2400000000000002</v>
      </c>
      <c r="G47" s="4">
        <f>Tabla2[[#This Row],[Mkt]]/100</f>
        <v>-2.2400000000000003E-2</v>
      </c>
      <c r="H47" s="4">
        <v>0.89300000000000002</v>
      </c>
      <c r="I47" s="3">
        <v>1.55</v>
      </c>
      <c r="J47" s="1" t="s">
        <v>2799</v>
      </c>
      <c r="K47" s="1" t="s">
        <v>2859</v>
      </c>
      <c r="L47" s="1">
        <f t="shared" si="3"/>
        <v>6.4969129575076501E-3</v>
      </c>
      <c r="M47" s="1">
        <f t="shared" si="3"/>
        <v>-0.19780219780219788</v>
      </c>
      <c r="N47" s="1">
        <f t="shared" si="4"/>
        <v>0.71323242688197863</v>
      </c>
      <c r="O47" s="1">
        <f t="shared" si="5"/>
        <v>2.2078793081718318</v>
      </c>
      <c r="P47" s="10">
        <f>Tabla2[[#This Row],[rf2]]+(Tabla2[[#This Row],[Bj MSFT]]*(Tabla2[[#This Row],[rm]]-Tabla2[[#This Row],[rf2]]))</f>
        <v>-1.9639400000000005E-2</v>
      </c>
      <c r="Q47" s="10">
        <f>Tabla2[[#This Row],[rf2]]+(Tabla2[[#This Row],[Bj VF]]*(Tabla2[[#This Row],[rm]]-Tabla2[[#This Row],[rf2]]))</f>
        <v>-3.6590000000000004E-2</v>
      </c>
      <c r="R47" s="10">
        <f>VFC_Historical_Data7[[#This Row],[Erj MSFT]]-Tabla2[[#This Row],[rf2]]</f>
        <v>-2.3039400000000005E-2</v>
      </c>
      <c r="S47" s="10">
        <f>VFC_Historical_Data7[[#This Row],[Erj VF]]-Tabla2[[#This Row],[rf2]]</f>
        <v>-3.9990000000000005E-2</v>
      </c>
    </row>
    <row r="48" spans="1:19" x14ac:dyDescent="0.25">
      <c r="A48" s="2" t="s">
        <v>2445</v>
      </c>
      <c r="B48" s="2" t="s">
        <v>392</v>
      </c>
      <c r="C48" s="2">
        <f>Tabla2[[#This Row],[Mkt-RF]]/100</f>
        <v>2.5099999999999997E-2</v>
      </c>
      <c r="D48" s="2" t="s">
        <v>21</v>
      </c>
      <c r="E48" s="8">
        <f>Tabla2[[#This Row],[RF]]/100</f>
        <v>3.5999999999999999E-3</v>
      </c>
      <c r="F48" s="8">
        <f>Tabla2[[#This Row],[Mkt-RF]]+Tabla2[[#This Row],[RF]]</f>
        <v>2.8699999999999997</v>
      </c>
      <c r="G48" s="8">
        <f>Tabla2[[#This Row],[Mkt]]/100</f>
        <v>2.8699999999999996E-2</v>
      </c>
      <c r="H48" s="4">
        <v>0.89300000000000002</v>
      </c>
      <c r="I48" s="3">
        <v>1.55</v>
      </c>
      <c r="J48" s="1" t="s">
        <v>2798</v>
      </c>
      <c r="K48" s="1" t="s">
        <v>2858</v>
      </c>
      <c r="L48" s="1">
        <f t="shared" si="3"/>
        <v>0.15588164541736838</v>
      </c>
      <c r="M48" s="1">
        <f t="shared" si="3"/>
        <v>-7.6954069298952432E-2</v>
      </c>
      <c r="N48" s="1">
        <f t="shared" si="4"/>
        <v>0.71585866438095092</v>
      </c>
      <c r="O48" s="1">
        <f t="shared" si="5"/>
        <v>2.0969857160979259</v>
      </c>
      <c r="P48" s="10">
        <f>Tabla2[[#This Row],[rf2]]+(Tabla2[[#This Row],[Bj MSFT]]*(Tabla2[[#This Row],[rm]]-Tabla2[[#This Row],[rf2]]))</f>
        <v>2.6014299999999997E-2</v>
      </c>
      <c r="Q48" s="10">
        <f>Tabla2[[#This Row],[rf2]]+(Tabla2[[#This Row],[Bj VF]]*(Tabla2[[#This Row],[rm]]-Tabla2[[#This Row],[rf2]]))</f>
        <v>4.2504999999999994E-2</v>
      </c>
      <c r="R48" s="10">
        <f>VFC_Historical_Data7[[#This Row],[Erj MSFT]]-Tabla2[[#This Row],[rf2]]</f>
        <v>2.2414299999999998E-2</v>
      </c>
      <c r="S48" s="10">
        <f>VFC_Historical_Data7[[#This Row],[Erj VF]]-Tabla2[[#This Row],[rf2]]</f>
        <v>3.8904999999999995E-2</v>
      </c>
    </row>
    <row r="49" spans="1:19" x14ac:dyDescent="0.25">
      <c r="A49" s="3" t="s">
        <v>2446</v>
      </c>
      <c r="B49" s="3" t="s">
        <v>871</v>
      </c>
      <c r="C49" s="3">
        <f>Tabla2[[#This Row],[Mkt-RF]]/100</f>
        <v>6.0999999999999995E-3</v>
      </c>
      <c r="D49" s="3" t="s">
        <v>176</v>
      </c>
      <c r="E49" s="4">
        <f>Tabla2[[#This Row],[RF]]/100</f>
        <v>3.4999999999999996E-3</v>
      </c>
      <c r="F49" s="4">
        <f>Tabla2[[#This Row],[Mkt-RF]]+Tabla2[[#This Row],[RF]]</f>
        <v>0.96</v>
      </c>
      <c r="G49" s="4">
        <f>Tabla2[[#This Row],[Mkt]]/100</f>
        <v>9.5999999999999992E-3</v>
      </c>
      <c r="H49" s="4">
        <v>0.89300000000000002</v>
      </c>
      <c r="I49" s="3">
        <v>1.55</v>
      </c>
      <c r="J49" s="1" t="s">
        <v>2797</v>
      </c>
      <c r="K49" s="1" t="s">
        <v>2857</v>
      </c>
      <c r="L49" s="1">
        <f t="shared" si="3"/>
        <v>6.5764828303850109E-2</v>
      </c>
      <c r="M49" s="1">
        <f t="shared" si="3"/>
        <v>2.6189436927106069E-2</v>
      </c>
      <c r="N49" s="1">
        <f t="shared" si="4"/>
        <v>0.66093808331164283</v>
      </c>
      <c r="O49" s="1">
        <f t="shared" si="5"/>
        <v>2.1247156469148742</v>
      </c>
      <c r="P49" s="10">
        <f>Tabla2[[#This Row],[rf2]]+(Tabla2[[#This Row],[Bj MSFT]]*(Tabla2[[#This Row],[rm]]-Tabla2[[#This Row],[rf2]]))</f>
        <v>8.9472999999999983E-3</v>
      </c>
      <c r="Q49" s="10">
        <f>Tabla2[[#This Row],[rf2]]+(Tabla2[[#This Row],[Bj VF]]*(Tabla2[[#This Row],[rm]]-Tabla2[[#This Row],[rf2]]))</f>
        <v>1.2955E-2</v>
      </c>
      <c r="R49" s="10">
        <f>VFC_Historical_Data7[[#This Row],[Erj MSFT]]-Tabla2[[#This Row],[rf2]]</f>
        <v>5.4472999999999987E-3</v>
      </c>
      <c r="S49" s="10">
        <f>VFC_Historical_Data7[[#This Row],[Erj VF]]-Tabla2[[#This Row],[rf2]]</f>
        <v>9.4549999999999999E-3</v>
      </c>
    </row>
    <row r="50" spans="1:19" x14ac:dyDescent="0.25">
      <c r="A50" s="2" t="s">
        <v>2447</v>
      </c>
      <c r="B50" s="2" t="s">
        <v>176</v>
      </c>
      <c r="C50" s="2">
        <f>Tabla2[[#This Row],[Mkt-RF]]/100</f>
        <v>3.4999999999999996E-3</v>
      </c>
      <c r="D50" s="2" t="s">
        <v>21</v>
      </c>
      <c r="E50" s="8">
        <f>Tabla2[[#This Row],[RF]]/100</f>
        <v>3.5999999999999999E-3</v>
      </c>
      <c r="F50" s="8">
        <f>Tabla2[[#This Row],[Mkt-RF]]+Tabla2[[#This Row],[RF]]</f>
        <v>0.71</v>
      </c>
      <c r="G50" s="8">
        <f>Tabla2[[#This Row],[Mkt]]/100</f>
        <v>7.0999999999999995E-3</v>
      </c>
      <c r="H50" s="4">
        <v>0.89300000000000002</v>
      </c>
      <c r="I50" s="3">
        <v>1.55</v>
      </c>
      <c r="J50" s="1" t="s">
        <v>2796</v>
      </c>
      <c r="K50" s="1" t="s">
        <v>2856</v>
      </c>
      <c r="L50" s="1">
        <f t="shared" si="3"/>
        <v>6.8769120614463386E-2</v>
      </c>
      <c r="M50" s="1">
        <f t="shared" si="3"/>
        <v>-0.26754572522330933</v>
      </c>
      <c r="N50" s="1">
        <f t="shared" si="4"/>
        <v>0.67875419676889748</v>
      </c>
      <c r="O50" s="1">
        <f t="shared" si="5"/>
        <v>2.1558684017658654</v>
      </c>
      <c r="P50" s="10">
        <f>Tabla2[[#This Row],[rf2]]+(Tabla2[[#This Row],[Bj MSFT]]*(Tabla2[[#This Row],[rm]]-Tabla2[[#This Row],[rf2]]))</f>
        <v>6.7254999999999997E-3</v>
      </c>
      <c r="Q50" s="10">
        <f>Tabla2[[#This Row],[rf2]]+(Tabla2[[#This Row],[Bj VF]]*(Tabla2[[#This Row],[rm]]-Tabla2[[#This Row],[rf2]]))</f>
        <v>9.0249999999999983E-3</v>
      </c>
      <c r="R50" s="10">
        <f>VFC_Historical_Data7[[#This Row],[Erj MSFT]]-Tabla2[[#This Row],[rf2]]</f>
        <v>3.1254999999999998E-3</v>
      </c>
      <c r="S50" s="10">
        <f>VFC_Historical_Data7[[#This Row],[Erj VF]]-Tabla2[[#This Row],[rf2]]</f>
        <v>5.4249999999999984E-3</v>
      </c>
    </row>
    <row r="51" spans="1:19" x14ac:dyDescent="0.25">
      <c r="A51" s="3" t="s">
        <v>2448</v>
      </c>
      <c r="B51" s="3" t="s">
        <v>556</v>
      </c>
      <c r="C51" s="3">
        <f>Tabla2[[#This Row],[Mkt-RF]]/100</f>
        <v>6.4600000000000005E-2</v>
      </c>
      <c r="D51" s="3" t="s">
        <v>172</v>
      </c>
      <c r="E51" s="4">
        <f>Tabla2[[#This Row],[RF]]/100</f>
        <v>4.0000000000000001E-3</v>
      </c>
      <c r="F51" s="4">
        <f>Tabla2[[#This Row],[Mkt-RF]]+Tabla2[[#This Row],[RF]]</f>
        <v>6.86</v>
      </c>
      <c r="G51" s="4">
        <f>Tabla2[[#This Row],[Mkt]]/100</f>
        <v>6.8600000000000008E-2</v>
      </c>
      <c r="H51" s="4">
        <v>0.89300000000000002</v>
      </c>
      <c r="I51" s="3">
        <v>1.55</v>
      </c>
      <c r="J51" s="1" t="s">
        <v>2795</v>
      </c>
      <c r="K51" s="1" t="s">
        <v>2855</v>
      </c>
      <c r="L51" s="1">
        <f t="shared" si="3"/>
        <v>3.6998690581321103E-2</v>
      </c>
      <c r="M51" s="1">
        <f t="shared" si="3"/>
        <v>0.10859465737514529</v>
      </c>
      <c r="N51" s="1">
        <f t="shared" si="4"/>
        <v>0.70860280424829059</v>
      </c>
      <c r="O51" s="1">
        <f t="shared" si="5"/>
        <v>2.0475285190401502</v>
      </c>
      <c r="P51" s="10">
        <f>Tabla2[[#This Row],[rf2]]+(Tabla2[[#This Row],[Bj MSFT]]*(Tabla2[[#This Row],[rm]]-Tabla2[[#This Row],[rf2]]))</f>
        <v>6.1687800000000001E-2</v>
      </c>
      <c r="Q51" s="10">
        <f>Tabla2[[#This Row],[rf2]]+(Tabla2[[#This Row],[Bj VF]]*(Tabla2[[#This Row],[rm]]-Tabla2[[#This Row],[rf2]]))</f>
        <v>0.10413000000000001</v>
      </c>
      <c r="R51" s="10">
        <f>VFC_Historical_Data7[[#This Row],[Erj MSFT]]-Tabla2[[#This Row],[rf2]]</f>
        <v>5.7687799999999997E-2</v>
      </c>
      <c r="S51" s="10">
        <f>VFC_Historical_Data7[[#This Row],[Erj VF]]-Tabla2[[#This Row],[rf2]]</f>
        <v>0.10013000000000001</v>
      </c>
    </row>
    <row r="52" spans="1:19" x14ac:dyDescent="0.25">
      <c r="A52" s="2" t="s">
        <v>2449</v>
      </c>
      <c r="B52" s="2" t="s">
        <v>2450</v>
      </c>
      <c r="C52" s="2">
        <f>Tabla2[[#This Row],[Mkt-RF]]/100</f>
        <v>3.2099999999999997E-2</v>
      </c>
      <c r="D52" s="2" t="s">
        <v>1365</v>
      </c>
      <c r="E52" s="8">
        <f>Tabla2[[#This Row],[RF]]/100</f>
        <v>4.5000000000000005E-3</v>
      </c>
      <c r="F52" s="8">
        <f>Tabla2[[#This Row],[Mkt-RF]]+Tabla2[[#This Row],[RF]]</f>
        <v>3.66</v>
      </c>
      <c r="G52" s="8">
        <f>Tabla2[[#This Row],[Mkt]]/100</f>
        <v>3.6600000000000001E-2</v>
      </c>
      <c r="H52" s="4">
        <v>0.89300000000000002</v>
      </c>
      <c r="I52" s="3">
        <v>1.55</v>
      </c>
      <c r="J52" s="1" t="s">
        <v>2794</v>
      </c>
      <c r="K52" s="1" t="s">
        <v>2854</v>
      </c>
      <c r="L52" s="1">
        <f t="shared" si="3"/>
        <v>-1.3566688201092414E-2</v>
      </c>
      <c r="M52" s="1">
        <f t="shared" si="3"/>
        <v>3.7716081718176975E-2</v>
      </c>
      <c r="N52" s="1">
        <f t="shared" si="4"/>
        <v>0.74860542154456888</v>
      </c>
      <c r="O52" s="1">
        <f t="shared" si="5"/>
        <v>1.9651253893524343</v>
      </c>
      <c r="P52" s="10">
        <f>Tabla2[[#This Row],[rf2]]+(Tabla2[[#This Row],[Bj MSFT]]*(Tabla2[[#This Row],[rm]]-Tabla2[[#This Row],[rf2]]))</f>
        <v>3.3165300000000009E-2</v>
      </c>
      <c r="Q52" s="10">
        <f>Tabla2[[#This Row],[rf2]]+(Tabla2[[#This Row],[Bj VF]]*(Tabla2[[#This Row],[rm]]-Tabla2[[#This Row],[rf2]]))</f>
        <v>5.4255000000000012E-2</v>
      </c>
      <c r="R52" s="10">
        <f>VFC_Historical_Data7[[#This Row],[Erj MSFT]]-Tabla2[[#This Row],[rf2]]</f>
        <v>2.8665300000000008E-2</v>
      </c>
      <c r="S52" s="10">
        <f>VFC_Historical_Data7[[#This Row],[Erj VF]]-Tabla2[[#This Row],[rf2]]</f>
        <v>4.9755000000000008E-2</v>
      </c>
    </row>
    <row r="53" spans="1:19" x14ac:dyDescent="0.25">
      <c r="A53" s="3" t="s">
        <v>2451</v>
      </c>
      <c r="B53" s="3" t="s">
        <v>753</v>
      </c>
      <c r="C53" s="3">
        <f>Tabla2[[#This Row],[Mkt-RF]]/100</f>
        <v>-2.3900000000000001E-2</v>
      </c>
      <c r="D53" s="3" t="s">
        <v>1365</v>
      </c>
      <c r="E53" s="4">
        <f>Tabla2[[#This Row],[RF]]/100</f>
        <v>4.5000000000000005E-3</v>
      </c>
      <c r="F53" s="4">
        <f>Tabla2[[#This Row],[Mkt-RF]]+Tabla2[[#This Row],[RF]]</f>
        <v>-1.9400000000000002</v>
      </c>
      <c r="G53" s="4">
        <f>Tabla2[[#This Row],[Mkt]]/100</f>
        <v>-1.9400000000000001E-2</v>
      </c>
      <c r="H53" s="4">
        <v>0.89300000000000002</v>
      </c>
      <c r="I53" s="3">
        <v>1.55</v>
      </c>
      <c r="J53" s="1" t="s">
        <v>2793</v>
      </c>
      <c r="K53" s="1" t="s">
        <v>2853</v>
      </c>
      <c r="L53" s="1">
        <f t="shared" si="3"/>
        <v>-2.429149797570862E-2</v>
      </c>
      <c r="M53" s="1">
        <f t="shared" si="3"/>
        <v>-2.5239777889952686E-3</v>
      </c>
      <c r="N53" s="1">
        <f t="shared" si="4"/>
        <v>0.80538250535925016</v>
      </c>
      <c r="O53" s="1">
        <f t="shared" si="5"/>
        <v>1.9272659694947167</v>
      </c>
      <c r="P53" s="10">
        <f>Tabla2[[#This Row],[rf2]]+(Tabla2[[#This Row],[Bj MSFT]]*(Tabla2[[#This Row],[rm]]-Tabla2[[#This Row],[rf2]]))</f>
        <v>-1.6842700000000002E-2</v>
      </c>
      <c r="Q53" s="10">
        <f>Tabla2[[#This Row],[rf2]]+(Tabla2[[#This Row],[Bj VF]]*(Tabla2[[#This Row],[rm]]-Tabla2[[#This Row],[rf2]]))</f>
        <v>-3.2545000000000004E-2</v>
      </c>
      <c r="R53" s="10">
        <f>VFC_Historical_Data7[[#This Row],[Erj MSFT]]-Tabla2[[#This Row],[rf2]]</f>
        <v>-2.1342700000000003E-2</v>
      </c>
      <c r="S53" s="10">
        <f>VFC_Historical_Data7[[#This Row],[Erj VF]]-Tabla2[[#This Row],[rf2]]</f>
        <v>-3.7045000000000008E-2</v>
      </c>
    </row>
    <row r="54" spans="1:19" x14ac:dyDescent="0.25">
      <c r="A54" s="2" t="s">
        <v>2452</v>
      </c>
      <c r="B54" s="2" t="s">
        <v>2453</v>
      </c>
      <c r="C54" s="2">
        <f>Tabla2[[#This Row],[Mkt-RF]]/100</f>
        <v>-5.2400000000000002E-2</v>
      </c>
      <c r="D54" s="2" t="s">
        <v>1145</v>
      </c>
      <c r="E54" s="8">
        <f>Tabla2[[#This Row],[RF]]/100</f>
        <v>4.3E-3</v>
      </c>
      <c r="F54" s="8">
        <f>Tabla2[[#This Row],[Mkt-RF]]+Tabla2[[#This Row],[RF]]</f>
        <v>-4.8100000000000005</v>
      </c>
      <c r="G54" s="8">
        <f>Tabla2[[#This Row],[Mkt]]/100</f>
        <v>-4.8100000000000004E-2</v>
      </c>
      <c r="H54" s="4">
        <v>0.89300000000000002</v>
      </c>
      <c r="I54" s="3">
        <v>1.55</v>
      </c>
      <c r="J54" s="1" t="s">
        <v>2792</v>
      </c>
      <c r="K54" s="1" t="s">
        <v>2852</v>
      </c>
      <c r="L54" s="1">
        <f t="shared" si="3"/>
        <v>-3.6642665364901128E-2</v>
      </c>
      <c r="M54" s="1">
        <f t="shared" si="3"/>
        <v>-0.10576923076923073</v>
      </c>
      <c r="N54" s="1">
        <f t="shared" si="4"/>
        <v>0.77251457031405224</v>
      </c>
      <c r="O54" s="1">
        <f t="shared" si="5"/>
        <v>2.1232065552365929</v>
      </c>
      <c r="P54" s="10">
        <f>Tabla2[[#This Row],[rf2]]+(Tabla2[[#This Row],[Bj MSFT]]*(Tabla2[[#This Row],[rm]]-Tabla2[[#This Row],[rf2]]))</f>
        <v>-4.2493200000000002E-2</v>
      </c>
      <c r="Q54" s="10">
        <f>Tabla2[[#This Row],[rf2]]+(Tabla2[[#This Row],[Bj VF]]*(Tabla2[[#This Row],[rm]]-Tabla2[[#This Row],[rf2]]))</f>
        <v>-7.6920000000000002E-2</v>
      </c>
      <c r="R54" s="10">
        <f>VFC_Historical_Data7[[#This Row],[Erj MSFT]]-Tabla2[[#This Row],[rf2]]</f>
        <v>-4.67932E-2</v>
      </c>
      <c r="S54" s="10">
        <f>VFC_Historical_Data7[[#This Row],[Erj VF]]-Tabla2[[#This Row],[rf2]]</f>
        <v>-8.1220000000000001E-2</v>
      </c>
    </row>
    <row r="55" spans="1:19" x14ac:dyDescent="0.25">
      <c r="A55" s="3" t="s">
        <v>2454</v>
      </c>
      <c r="B55" s="3" t="s">
        <v>1717</v>
      </c>
      <c r="C55" s="3">
        <f>Tabla2[[#This Row],[Mkt-RF]]/100</f>
        <v>-3.1899999999999998E-2</v>
      </c>
      <c r="D55" s="3" t="s">
        <v>1172</v>
      </c>
      <c r="E55" s="4">
        <f>Tabla2[[#This Row],[RF]]/100</f>
        <v>4.6999999999999993E-3</v>
      </c>
      <c r="F55" s="4">
        <f>Tabla2[[#This Row],[Mkt-RF]]+Tabla2[[#This Row],[RF]]</f>
        <v>-2.7199999999999998</v>
      </c>
      <c r="G55" s="4">
        <f>Tabla2[[#This Row],[Mkt]]/100</f>
        <v>-2.7199999999999998E-2</v>
      </c>
      <c r="H55" s="4">
        <v>0.89300000000000002</v>
      </c>
      <c r="I55" s="3">
        <v>1.55</v>
      </c>
      <c r="J55" s="1" t="s">
        <v>2791</v>
      </c>
      <c r="K55" s="1" t="s">
        <v>2851</v>
      </c>
      <c r="L55" s="1">
        <f t="shared" si="3"/>
        <v>7.0815518606492489E-2</v>
      </c>
      <c r="M55" s="1">
        <f t="shared" si="3"/>
        <v>-0.16638370118845502</v>
      </c>
      <c r="N55" s="1">
        <f t="shared" si="4"/>
        <v>0.71597898121603054</v>
      </c>
      <c r="O55" s="1">
        <f t="shared" si="5"/>
        <v>2.5468611861563519</v>
      </c>
      <c r="P55" s="10">
        <f>Tabla2[[#This Row],[rf2]]+(Tabla2[[#This Row],[Bj MSFT]]*(Tabla2[[#This Row],[rm]]-Tabla2[[#This Row],[rf2]]))</f>
        <v>-2.3786700000000001E-2</v>
      </c>
      <c r="Q55" s="10">
        <f>Tabla2[[#This Row],[rf2]]+(Tabla2[[#This Row],[Bj VF]]*(Tabla2[[#This Row],[rm]]-Tabla2[[#This Row],[rf2]]))</f>
        <v>-4.4744999999999993E-2</v>
      </c>
      <c r="R55" s="10">
        <f>VFC_Historical_Data7[[#This Row],[Erj MSFT]]-Tabla2[[#This Row],[rf2]]</f>
        <v>-2.84867E-2</v>
      </c>
      <c r="S55" s="10">
        <f>VFC_Historical_Data7[[#This Row],[Erj VF]]-Tabla2[[#This Row],[rf2]]</f>
        <v>-4.9444999999999989E-2</v>
      </c>
    </row>
    <row r="56" spans="1:19" x14ac:dyDescent="0.25">
      <c r="A56" s="2" t="s">
        <v>2455</v>
      </c>
      <c r="B56" s="2" t="s">
        <v>2456</v>
      </c>
      <c r="C56" s="2">
        <f>Tabla2[[#This Row],[Mkt-RF]]/100</f>
        <v>8.8399999999999992E-2</v>
      </c>
      <c r="D56" s="2" t="s">
        <v>159</v>
      </c>
      <c r="E56" s="8">
        <f>Tabla2[[#This Row],[RF]]/100</f>
        <v>4.4000000000000003E-3</v>
      </c>
      <c r="F56" s="8">
        <f>Tabla2[[#This Row],[Mkt-RF]]+Tabla2[[#This Row],[RF]]</f>
        <v>9.2799999999999994</v>
      </c>
      <c r="G56" s="8">
        <f>Tabla2[[#This Row],[Mkt]]/100</f>
        <v>9.2799999999999994E-2</v>
      </c>
      <c r="H56" s="4">
        <v>0.89300000000000002</v>
      </c>
      <c r="I56" s="3">
        <v>1.55</v>
      </c>
      <c r="J56" s="1" t="s">
        <v>2790</v>
      </c>
      <c r="K56" s="1" t="s">
        <v>2850</v>
      </c>
      <c r="L56" s="1">
        <f t="shared" si="3"/>
        <v>0.1206707876134987</v>
      </c>
      <c r="M56" s="1">
        <f t="shared" si="3"/>
        <v>0.13577732518669383</v>
      </c>
      <c r="N56" s="1">
        <f t="shared" si="4"/>
        <v>1.1579638436881101</v>
      </c>
      <c r="O56" s="1">
        <f t="shared" si="5"/>
        <v>2.5926541625994677</v>
      </c>
      <c r="P56" s="10">
        <f>Tabla2[[#This Row],[rf2]]+(Tabla2[[#This Row],[Bj MSFT]]*(Tabla2[[#This Row],[rm]]-Tabla2[[#This Row],[rf2]]))</f>
        <v>8.334119999999999E-2</v>
      </c>
      <c r="Q56" s="10">
        <f>Tabla2[[#This Row],[rf2]]+(Tabla2[[#This Row],[Bj VF]]*(Tabla2[[#This Row],[rm]]-Tabla2[[#This Row],[rf2]]))</f>
        <v>0.14141999999999999</v>
      </c>
      <c r="R56" s="10">
        <f>VFC_Historical_Data7[[#This Row],[Erj MSFT]]-Tabla2[[#This Row],[rf2]]</f>
        <v>7.8941199999999989E-2</v>
      </c>
      <c r="S56" s="10">
        <f>VFC_Historical_Data7[[#This Row],[Erj VF]]-Tabla2[[#This Row],[rf2]]</f>
        <v>0.13702</v>
      </c>
    </row>
    <row r="57" spans="1:19" x14ac:dyDescent="0.25">
      <c r="A57" s="3" t="s">
        <v>2457</v>
      </c>
      <c r="B57" s="3" t="s">
        <v>2239</v>
      </c>
      <c r="C57" s="3">
        <f>Tabla2[[#This Row],[Mkt-RF]]/100</f>
        <v>4.87E-2</v>
      </c>
      <c r="D57" s="3" t="s">
        <v>1145</v>
      </c>
      <c r="E57" s="4">
        <f>Tabla2[[#This Row],[RF]]/100</f>
        <v>4.3E-3</v>
      </c>
      <c r="F57" s="4">
        <f>Tabla2[[#This Row],[Mkt-RF]]+Tabla2[[#This Row],[RF]]</f>
        <v>5.3</v>
      </c>
      <c r="G57" s="4">
        <f>Tabla2[[#This Row],[Mkt]]/100</f>
        <v>5.2999999999999999E-2</v>
      </c>
      <c r="H57" s="4">
        <v>0.89300000000000002</v>
      </c>
      <c r="I57" s="3">
        <v>1.55</v>
      </c>
      <c r="J57" s="1" t="s">
        <v>2789</v>
      </c>
      <c r="K57" s="1" t="s">
        <v>2849</v>
      </c>
      <c r="L57" s="1">
        <f t="shared" si="3"/>
        <v>-7.57435802697215E-3</v>
      </c>
      <c r="M57" s="1">
        <f t="shared" si="3"/>
        <v>0.12372982665869703</v>
      </c>
      <c r="N57" s="1">
        <f t="shared" si="4"/>
        <v>0.8590333635283911</v>
      </c>
      <c r="O57" s="1">
        <f t="shared" si="5"/>
        <v>2.5586291733272275</v>
      </c>
      <c r="P57" s="10">
        <f>Tabla2[[#This Row],[rf2]]+(Tabla2[[#This Row],[Bj MSFT]]*(Tabla2[[#This Row],[rm]]-Tabla2[[#This Row],[rf2]]))</f>
        <v>4.7789100000000001E-2</v>
      </c>
      <c r="Q57" s="10">
        <f>Tabla2[[#This Row],[rf2]]+(Tabla2[[#This Row],[Bj VF]]*(Tabla2[[#This Row],[rm]]-Tabla2[[#This Row],[rf2]]))</f>
        <v>7.9784999999999995E-2</v>
      </c>
      <c r="R57" s="10">
        <f>VFC_Historical_Data7[[#This Row],[Erj MSFT]]-Tabla2[[#This Row],[rf2]]</f>
        <v>4.3489100000000003E-2</v>
      </c>
      <c r="S57" s="10">
        <f>VFC_Historical_Data7[[#This Row],[Erj VF]]-Tabla2[[#This Row],[rf2]]</f>
        <v>7.5484999999999997E-2</v>
      </c>
    </row>
    <row r="58" spans="1:19" x14ac:dyDescent="0.25">
      <c r="A58" s="2" t="s">
        <v>2458</v>
      </c>
      <c r="B58" s="2" t="s">
        <v>28</v>
      </c>
      <c r="C58" s="2">
        <f>Tabla2[[#This Row],[Mkt-RF]]/100</f>
        <v>6.9999999999999993E-3</v>
      </c>
      <c r="D58" s="2" t="s">
        <v>1172</v>
      </c>
      <c r="E58" s="8">
        <f>Tabla2[[#This Row],[RF]]/100</f>
        <v>4.6999999999999993E-3</v>
      </c>
      <c r="F58" s="8">
        <f>Tabla2[[#This Row],[Mkt-RF]]+Tabla2[[#This Row],[RF]]</f>
        <v>1.17</v>
      </c>
      <c r="G58" s="8">
        <f>Tabla2[[#This Row],[Mkt]]/100</f>
        <v>1.1699999999999999E-2</v>
      </c>
      <c r="H58" s="4">
        <v>0.89300000000000002</v>
      </c>
      <c r="I58" s="3">
        <v>1.55</v>
      </c>
      <c r="J58" s="1" t="s">
        <v>2788</v>
      </c>
      <c r="K58" s="1" t="s">
        <v>2848</v>
      </c>
      <c r="L58" s="1">
        <f t="shared" si="3"/>
        <v>5.7281140304222822E-2</v>
      </c>
      <c r="M58" s="1">
        <f t="shared" si="3"/>
        <v>-0.12446808510638296</v>
      </c>
      <c r="N58" s="1">
        <f t="shared" si="4"/>
        <v>1.1650445456926783</v>
      </c>
      <c r="O58" s="1">
        <f t="shared" si="5"/>
        <v>1.8380548166834134</v>
      </c>
      <c r="P58" s="10">
        <f>Tabla2[[#This Row],[rf2]]+(Tabla2[[#This Row],[Bj MSFT]]*(Tabla2[[#This Row],[rm]]-Tabla2[[#This Row],[rf2]]))</f>
        <v>1.0950999999999999E-2</v>
      </c>
      <c r="Q58" s="10">
        <f>Tabla2[[#This Row],[rf2]]+(Tabla2[[#This Row],[Bj VF]]*(Tabla2[[#This Row],[rm]]-Tabla2[[#This Row],[rf2]]))</f>
        <v>1.5549999999999998E-2</v>
      </c>
      <c r="R58" s="10">
        <f>VFC_Historical_Data7[[#This Row],[Erj MSFT]]-Tabla2[[#This Row],[rf2]]</f>
        <v>6.2509999999999996E-3</v>
      </c>
      <c r="S58" s="10">
        <f>VFC_Historical_Data7[[#This Row],[Erj VF]]-Tabla2[[#This Row],[rf2]]</f>
        <v>1.0849999999999999E-2</v>
      </c>
    </row>
    <row r="59" spans="1:19" x14ac:dyDescent="0.25">
      <c r="A59" s="3" t="s">
        <v>2459</v>
      </c>
      <c r="B59" s="3" t="s">
        <v>1431</v>
      </c>
      <c r="C59" s="3">
        <f>Tabla2[[#This Row],[Mkt-RF]]/100</f>
        <v>5.0599999999999999E-2</v>
      </c>
      <c r="D59" s="3" t="s">
        <v>824</v>
      </c>
      <c r="E59" s="4">
        <f>Tabla2[[#This Row],[RF]]/100</f>
        <v>4.1999999999999997E-3</v>
      </c>
      <c r="F59" s="4">
        <f>Tabla2[[#This Row],[Mkt-RF]]+Tabla2[[#This Row],[RF]]</f>
        <v>5.4799999999999995</v>
      </c>
      <c r="G59" s="4">
        <f>Tabla2[[#This Row],[Mkt]]/100</f>
        <v>5.4799999999999995E-2</v>
      </c>
      <c r="H59" s="4">
        <v>0.89300000000000002</v>
      </c>
      <c r="I59" s="3">
        <v>1.55</v>
      </c>
      <c r="J59" s="1" t="s">
        <v>2787</v>
      </c>
      <c r="K59" s="1" t="s">
        <v>2847</v>
      </c>
      <c r="L59" s="1">
        <f t="shared" si="3"/>
        <v>4.0394386035514929E-2</v>
      </c>
      <c r="M59" s="1">
        <f t="shared" si="3"/>
        <v>-7.2904009720534679E-3</v>
      </c>
      <c r="N59" s="1">
        <f t="shared" si="4"/>
        <v>1.1985822561326691</v>
      </c>
      <c r="O59" s="1">
        <f t="shared" si="5"/>
        <v>1.8216587374785833</v>
      </c>
      <c r="P59" s="10">
        <f>Tabla2[[#This Row],[rf2]]+(Tabla2[[#This Row],[Bj MSFT]]*(Tabla2[[#This Row],[rm]]-Tabla2[[#This Row],[rf2]]))</f>
        <v>4.9385799999999994E-2</v>
      </c>
      <c r="Q59" s="10">
        <f>Tabla2[[#This Row],[rf2]]+(Tabla2[[#This Row],[Bj VF]]*(Tabla2[[#This Row],[rm]]-Tabla2[[#This Row],[rf2]]))</f>
        <v>8.2629999999999981E-2</v>
      </c>
      <c r="R59" s="10">
        <f>VFC_Historical_Data7[[#This Row],[Erj MSFT]]-Tabla2[[#This Row],[rf2]]</f>
        <v>4.5185799999999991E-2</v>
      </c>
      <c r="S59" s="10">
        <f>VFC_Historical_Data7[[#This Row],[Erj VF]]-Tabla2[[#This Row],[rf2]]</f>
        <v>7.8429999999999986E-2</v>
      </c>
    </row>
    <row r="60" spans="1:19" x14ac:dyDescent="0.25">
      <c r="A60" s="2" t="s">
        <v>2460</v>
      </c>
      <c r="B60" s="2" t="s">
        <v>1058</v>
      </c>
      <c r="C60" s="2">
        <f>Tabla2[[#This Row],[Mkt-RF]]/100</f>
        <v>2.8300000000000002E-2</v>
      </c>
      <c r="D60" s="2" t="s">
        <v>1145</v>
      </c>
      <c r="E60" s="8">
        <f>Tabla2[[#This Row],[RF]]/100</f>
        <v>4.3E-3</v>
      </c>
      <c r="F60" s="8">
        <f>Tabla2[[#This Row],[Mkt-RF]]+Tabla2[[#This Row],[RF]]</f>
        <v>3.2600000000000002</v>
      </c>
      <c r="G60" s="8">
        <f>Tabla2[[#This Row],[Mkt]]/100</f>
        <v>3.2600000000000004E-2</v>
      </c>
      <c r="H60" s="4">
        <v>0.89300000000000002</v>
      </c>
      <c r="I60" s="3">
        <v>1.55</v>
      </c>
      <c r="J60" s="1" t="s">
        <v>2786</v>
      </c>
      <c r="K60" s="1" t="s">
        <v>2846</v>
      </c>
      <c r="L60" s="1">
        <f t="shared" si="3"/>
        <v>1.7116333043226017E-2</v>
      </c>
      <c r="M60" s="1">
        <f t="shared" si="3"/>
        <v>-6.1199510403916801E-2</v>
      </c>
      <c r="N60" s="1">
        <f t="shared" si="4"/>
        <v>1.2295780843826667</v>
      </c>
      <c r="O60" s="1">
        <f t="shared" si="5"/>
        <v>1.6963129829354253</v>
      </c>
      <c r="P60" s="10">
        <f>Tabla2[[#This Row],[rf2]]+(Tabla2[[#This Row],[Bj MSFT]]*(Tabla2[[#This Row],[rm]]-Tabla2[[#This Row],[rf2]]))</f>
        <v>2.9571900000000005E-2</v>
      </c>
      <c r="Q60" s="10">
        <f>Tabla2[[#This Row],[rf2]]+(Tabla2[[#This Row],[Bj VF]]*(Tabla2[[#This Row],[rm]]-Tabla2[[#This Row],[rf2]]))</f>
        <v>4.8165000000000006E-2</v>
      </c>
      <c r="R60" s="10">
        <f>VFC_Historical_Data7[[#This Row],[Erj MSFT]]-Tabla2[[#This Row],[rf2]]</f>
        <v>2.5271900000000007E-2</v>
      </c>
      <c r="S60" s="10">
        <f>VFC_Historical_Data7[[#This Row],[Erj VF]]-Tabla2[[#This Row],[rf2]]</f>
        <v>4.3865000000000008E-2</v>
      </c>
    </row>
    <row r="61" spans="1:19" x14ac:dyDescent="0.25">
      <c r="A61" s="5" t="s">
        <v>2461</v>
      </c>
      <c r="B61" s="5" t="s">
        <v>2086</v>
      </c>
      <c r="C61" s="5">
        <f>Tabla2[[#This Row],[Mkt-RF]]/100</f>
        <v>-4.6699999999999998E-2</v>
      </c>
      <c r="D61" s="5" t="s">
        <v>1172</v>
      </c>
      <c r="E61" s="9">
        <f>Tabla2[[#This Row],[RF]]/100</f>
        <v>4.6999999999999993E-3</v>
      </c>
      <c r="F61" s="9">
        <f>Tabla2[[#This Row],[Mkt-RF]]+Tabla2[[#This Row],[RF]]</f>
        <v>-4.2</v>
      </c>
      <c r="G61" s="9">
        <f>Tabla2[[#This Row],[Mkt]]/100</f>
        <v>-4.2000000000000003E-2</v>
      </c>
      <c r="H61" s="4">
        <v>0.89300000000000002</v>
      </c>
      <c r="I61" s="3">
        <v>1.55</v>
      </c>
      <c r="J61" s="1" t="s">
        <v>2785</v>
      </c>
      <c r="K61" s="1" t="s">
        <v>2845</v>
      </c>
      <c r="L61" s="1">
        <f t="shared" si="3"/>
        <v>-7.4610192051720925E-2</v>
      </c>
      <c r="M61" s="1">
        <f t="shared" si="3"/>
        <v>-0.18774445893089953</v>
      </c>
      <c r="N61" s="1" t="e">
        <f t="shared" si="4"/>
        <v>#DIV/0!</v>
      </c>
      <c r="O61" s="1" t="e">
        <f t="shared" si="5"/>
        <v>#DIV/0!</v>
      </c>
      <c r="P61" s="10">
        <f>Tabla2[[#This Row],[rf2]]+(Tabla2[[#This Row],[Bj MSFT]]*(Tabla2[[#This Row],[rm]]-Tabla2[[#This Row],[rf2]]))</f>
        <v>-3.7003100000000011E-2</v>
      </c>
      <c r="Q61" s="10">
        <f>Tabla2[[#This Row],[rf2]]+(Tabla2[[#This Row],[Bj VF]]*(Tabla2[[#This Row],[rm]]-Tabla2[[#This Row],[rf2]]))</f>
        <v>-6.7685000000000009E-2</v>
      </c>
      <c r="R61" s="10">
        <f>VFC_Historical_Data7[[#This Row],[Erj MSFT]]-Tabla2[[#This Row],[rf2]]</f>
        <v>-4.1703100000000007E-2</v>
      </c>
      <c r="S61" s="10">
        <f>VFC_Historical_Data7[[#This Row],[Erj VF]]-Tabla2[[#This Row],[rf2]]</f>
        <v>-7.2385000000000005E-2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100F-8205-41E4-A56D-63B66C2FE78A}">
  <dimension ref="A1:K61"/>
  <sheetViews>
    <sheetView tabSelected="1" workbookViewId="0">
      <selection activeCell="L7" sqref="L7"/>
    </sheetView>
  </sheetViews>
  <sheetFormatPr baseColWidth="10" defaultRowHeight="15" x14ac:dyDescent="0.25"/>
  <sheetData>
    <row r="1" spans="1:11" x14ac:dyDescent="0.25">
      <c r="A1" s="6" t="s">
        <v>2780</v>
      </c>
      <c r="B1" s="6" t="s">
        <v>6</v>
      </c>
      <c r="C1" s="6" t="s">
        <v>2916</v>
      </c>
      <c r="D1" s="6" t="s">
        <v>9</v>
      </c>
      <c r="E1" s="6" t="s">
        <v>2912</v>
      </c>
      <c r="F1" s="6" t="s">
        <v>2909</v>
      </c>
      <c r="G1" s="6" t="s">
        <v>2910</v>
      </c>
      <c r="H1" t="s">
        <v>2917</v>
      </c>
      <c r="I1" t="s">
        <v>2918</v>
      </c>
      <c r="J1" s="12" t="s">
        <v>2914</v>
      </c>
      <c r="K1" s="13" t="s">
        <v>2915</v>
      </c>
    </row>
    <row r="2" spans="1:11" x14ac:dyDescent="0.25">
      <c r="A2" s="2" t="s">
        <v>2383</v>
      </c>
      <c r="B2" s="2" t="s">
        <v>2384</v>
      </c>
      <c r="C2" s="2">
        <v>-6.9400000000000003E-2</v>
      </c>
      <c r="D2" s="2" t="s">
        <v>76</v>
      </c>
      <c r="E2" s="8">
        <v>2.0999999999999999E-3</v>
      </c>
      <c r="F2" s="8">
        <v>-6.73</v>
      </c>
      <c r="G2" s="8">
        <v>-6.7299999999999999E-2</v>
      </c>
      <c r="H2" s="1"/>
      <c r="I2" s="1"/>
    </row>
    <row r="3" spans="1:11" x14ac:dyDescent="0.25">
      <c r="A3" s="3" t="s">
        <v>2385</v>
      </c>
      <c r="B3" s="3" t="s">
        <v>450</v>
      </c>
      <c r="C3" s="3">
        <v>6.93E-2</v>
      </c>
      <c r="D3" s="3" t="s">
        <v>885</v>
      </c>
      <c r="E3" s="4">
        <v>1.8E-3</v>
      </c>
      <c r="F3" s="4">
        <v>7.1099999999999994</v>
      </c>
      <c r="G3" s="4">
        <v>7.1099999999999997E-2</v>
      </c>
      <c r="H3" s="1">
        <v>8.3117723156532985E-2</v>
      </c>
      <c r="I3" s="1">
        <v>6.6805080605764511E-2</v>
      </c>
      <c r="J3">
        <f>H3-E3</f>
        <v>8.1317723156532989E-2</v>
      </c>
      <c r="K3">
        <f>I3-E3</f>
        <v>6.5005080605764515E-2</v>
      </c>
    </row>
    <row r="4" spans="1:11" x14ac:dyDescent="0.25">
      <c r="A4" s="2" t="s">
        <v>2386</v>
      </c>
      <c r="B4" s="2" t="s">
        <v>175</v>
      </c>
      <c r="C4" s="2">
        <v>1.1899999999999999E-2</v>
      </c>
      <c r="D4" s="2" t="s">
        <v>196</v>
      </c>
      <c r="E4" s="8">
        <v>1.9E-3</v>
      </c>
      <c r="F4" s="8">
        <v>1.38</v>
      </c>
      <c r="G4" s="8">
        <v>1.38E-2</v>
      </c>
      <c r="H4" s="1">
        <v>1.7243953418931035E-2</v>
      </c>
      <c r="I4" s="1">
        <v>4.5792787635945409E-4</v>
      </c>
      <c r="J4">
        <f t="shared" ref="J4:J61" si="0">H4-E4</f>
        <v>1.5343953418931034E-2</v>
      </c>
      <c r="K4">
        <f t="shared" ref="K4:K61" si="1">I4-E4</f>
        <v>-1.4420721236405459E-3</v>
      </c>
    </row>
    <row r="5" spans="1:11" x14ac:dyDescent="0.25">
      <c r="A5" s="3" t="s">
        <v>2387</v>
      </c>
      <c r="B5" s="3" t="s">
        <v>343</v>
      </c>
      <c r="C5" s="3">
        <v>-2.58E-2</v>
      </c>
      <c r="D5" s="3" t="s">
        <v>300</v>
      </c>
      <c r="E5" s="4">
        <v>1.6000000000000001E-3</v>
      </c>
      <c r="F5" s="4">
        <v>-2.42</v>
      </c>
      <c r="G5" s="4">
        <v>-2.4199999999999999E-2</v>
      </c>
      <c r="H5" s="1">
        <v>1.1668012034930619E-2</v>
      </c>
      <c r="I5" s="1">
        <v>-6.2249685318686354E-2</v>
      </c>
      <c r="J5">
        <f t="shared" si="0"/>
        <v>1.0068012034930619E-2</v>
      </c>
      <c r="K5">
        <f t="shared" si="1"/>
        <v>-6.3849685318686358E-2</v>
      </c>
    </row>
    <row r="6" spans="1:11" x14ac:dyDescent="0.25">
      <c r="A6" s="2" t="s">
        <v>2388</v>
      </c>
      <c r="B6" s="2" t="s">
        <v>153</v>
      </c>
      <c r="C6" s="2">
        <v>1.43E-2</v>
      </c>
      <c r="D6" s="2" t="s">
        <v>885</v>
      </c>
      <c r="E6" s="8">
        <v>1.8E-3</v>
      </c>
      <c r="F6" s="8">
        <v>1.6099999999999999</v>
      </c>
      <c r="G6" s="8">
        <v>1.61E-2</v>
      </c>
      <c r="H6" s="1">
        <v>8.4868707384302411E-3</v>
      </c>
      <c r="I6" s="1">
        <v>8.5906040268456385E-2</v>
      </c>
      <c r="J6">
        <f t="shared" si="0"/>
        <v>6.6868707384302416E-3</v>
      </c>
      <c r="K6">
        <f t="shared" si="1"/>
        <v>8.4106040268456389E-2</v>
      </c>
    </row>
    <row r="7" spans="1:11" x14ac:dyDescent="0.25">
      <c r="A7" s="3" t="s">
        <v>2390</v>
      </c>
      <c r="B7" s="3" t="s">
        <v>948</v>
      </c>
      <c r="C7" s="3">
        <v>2.06E-2</v>
      </c>
      <c r="D7" s="3" t="s">
        <v>300</v>
      </c>
      <c r="E7" s="4">
        <v>1.6000000000000001E-3</v>
      </c>
      <c r="F7" s="4">
        <v>2.2200000000000002</v>
      </c>
      <c r="G7" s="4">
        <v>2.2200000000000001E-2</v>
      </c>
      <c r="H7" s="1">
        <v>3.1216284255196847E-2</v>
      </c>
      <c r="I7" s="1">
        <v>-7.5289358354871161E-2</v>
      </c>
      <c r="J7">
        <f t="shared" si="0"/>
        <v>2.9616284255196846E-2</v>
      </c>
      <c r="K7">
        <f t="shared" si="1"/>
        <v>-7.6889358354871165E-2</v>
      </c>
    </row>
    <row r="8" spans="1:11" x14ac:dyDescent="0.25">
      <c r="A8" s="2" t="s">
        <v>2391</v>
      </c>
      <c r="B8" s="2" t="s">
        <v>1519</v>
      </c>
      <c r="C8" s="2">
        <v>3.8699999999999998E-2</v>
      </c>
      <c r="D8" s="2" t="s">
        <v>287</v>
      </c>
      <c r="E8" s="8">
        <v>1.1999999999999999E-3</v>
      </c>
      <c r="F8" s="8">
        <v>3.99</v>
      </c>
      <c r="G8" s="8">
        <v>3.9900000000000005E-2</v>
      </c>
      <c r="H8" s="1">
        <v>5.58694287507846E-2</v>
      </c>
      <c r="I8" s="1">
        <v>7.5950905334791541E-2</v>
      </c>
      <c r="J8">
        <f t="shared" si="0"/>
        <v>5.46694287507846E-2</v>
      </c>
      <c r="K8">
        <f t="shared" si="1"/>
        <v>7.4750905334791534E-2</v>
      </c>
    </row>
    <row r="9" spans="1:11" x14ac:dyDescent="0.25">
      <c r="A9" s="3" t="s">
        <v>2392</v>
      </c>
      <c r="B9" s="3" t="s">
        <v>1264</v>
      </c>
      <c r="C9" s="3">
        <v>2.7699999999999999E-2</v>
      </c>
      <c r="D9" s="3" t="s">
        <v>193</v>
      </c>
      <c r="E9" s="4">
        <v>1.4000000000000002E-3</v>
      </c>
      <c r="F9" s="4">
        <v>2.91</v>
      </c>
      <c r="G9" s="4">
        <v>2.9100000000000001E-2</v>
      </c>
      <c r="H9" s="1">
        <v>4.1749240322367598E-2</v>
      </c>
      <c r="I9" s="1">
        <v>0.12559295233792622</v>
      </c>
      <c r="J9">
        <f t="shared" si="0"/>
        <v>4.0349240322367599E-2</v>
      </c>
      <c r="K9">
        <f t="shared" si="1"/>
        <v>0.12419295233792622</v>
      </c>
    </row>
    <row r="10" spans="1:11" x14ac:dyDescent="0.25">
      <c r="A10" s="2" t="s">
        <v>2393</v>
      </c>
      <c r="B10" s="2" t="s">
        <v>649</v>
      </c>
      <c r="C10" s="2">
        <v>-1.1000000000000001E-3</v>
      </c>
      <c r="D10" s="2" t="s">
        <v>23</v>
      </c>
      <c r="E10" s="8">
        <v>1.2999999999999999E-3</v>
      </c>
      <c r="F10" s="8">
        <v>2.0000000000000004E-2</v>
      </c>
      <c r="G10" s="8">
        <v>2.0000000000000004E-4</v>
      </c>
      <c r="H10" s="1">
        <v>7.9454660748256245E-2</v>
      </c>
      <c r="I10" s="1">
        <v>-0.16746939594621713</v>
      </c>
      <c r="J10">
        <f t="shared" si="0"/>
        <v>7.8154660748256249E-2</v>
      </c>
      <c r="K10">
        <f t="shared" si="1"/>
        <v>-0.16876939594621712</v>
      </c>
    </row>
    <row r="11" spans="1:11" x14ac:dyDescent="0.25">
      <c r="A11" s="3" t="s">
        <v>2395</v>
      </c>
      <c r="B11" s="3" t="s">
        <v>2396</v>
      </c>
      <c r="C11" s="3">
        <v>-8.1300000000000011E-2</v>
      </c>
      <c r="D11" s="3" t="s">
        <v>287</v>
      </c>
      <c r="E11" s="4">
        <v>1.1999999999999999E-3</v>
      </c>
      <c r="F11" s="4">
        <v>-8.0100000000000016</v>
      </c>
      <c r="G11" s="4">
        <v>-8.0100000000000018E-2</v>
      </c>
      <c r="H11" s="1">
        <v>-4.8287610879398479E-2</v>
      </c>
      <c r="I11" s="1">
        <v>-0.13221646378208995</v>
      </c>
      <c r="J11">
        <f t="shared" si="0"/>
        <v>-4.9487610879398479E-2</v>
      </c>
      <c r="K11">
        <f t="shared" si="1"/>
        <v>-0.13341646378208996</v>
      </c>
    </row>
    <row r="12" spans="1:11" x14ac:dyDescent="0.25">
      <c r="A12" s="2" t="s">
        <v>2397</v>
      </c>
      <c r="B12" s="2" t="s">
        <v>2398</v>
      </c>
      <c r="C12" s="2">
        <v>-0.13390000000000002</v>
      </c>
      <c r="D12" s="2" t="s">
        <v>23</v>
      </c>
      <c r="E12" s="8">
        <v>1.2999999999999999E-3</v>
      </c>
      <c r="F12" s="8">
        <v>-13.26</v>
      </c>
      <c r="G12" s="8">
        <v>-0.1326</v>
      </c>
      <c r="H12" s="1">
        <v>-2.6541571507931461E-2</v>
      </c>
      <c r="I12" s="1">
        <v>-0.24888888888888894</v>
      </c>
      <c r="J12">
        <f t="shared" si="0"/>
        <v>-2.784157150793146E-2</v>
      </c>
      <c r="K12">
        <f t="shared" si="1"/>
        <v>-0.25018888888888896</v>
      </c>
    </row>
    <row r="13" spans="1:11" x14ac:dyDescent="0.25">
      <c r="A13" s="3" t="s">
        <v>2399</v>
      </c>
      <c r="B13" s="3" t="s">
        <v>2400</v>
      </c>
      <c r="C13" s="3">
        <v>0.13650000000000001</v>
      </c>
      <c r="D13" s="3" t="s">
        <v>504</v>
      </c>
      <c r="E13" s="4">
        <v>0</v>
      </c>
      <c r="F13" s="4">
        <v>13.65</v>
      </c>
      <c r="G13" s="4">
        <v>0.13650000000000001</v>
      </c>
      <c r="H13" s="1">
        <v>0.13632616828355837</v>
      </c>
      <c r="I13" s="1">
        <v>7.4334319526627279E-2</v>
      </c>
      <c r="J13">
        <f t="shared" si="0"/>
        <v>0.13632616828355837</v>
      </c>
      <c r="K13">
        <f t="shared" si="1"/>
        <v>7.4334319526627279E-2</v>
      </c>
    </row>
    <row r="14" spans="1:11" x14ac:dyDescent="0.25">
      <c r="A14" s="2" t="s">
        <v>2401</v>
      </c>
      <c r="B14" s="2" t="s">
        <v>410</v>
      </c>
      <c r="C14" s="2">
        <v>5.5800000000000002E-2</v>
      </c>
      <c r="D14" s="2" t="s">
        <v>336</v>
      </c>
      <c r="E14" s="8">
        <v>1E-4</v>
      </c>
      <c r="F14" s="8">
        <v>5.59</v>
      </c>
      <c r="G14" s="8">
        <v>5.5899999999999998E-2</v>
      </c>
      <c r="H14" s="1">
        <v>2.2543384855755688E-2</v>
      </c>
      <c r="I14" s="1">
        <v>-3.4423407917383853E-2</v>
      </c>
      <c r="J14">
        <f t="shared" si="0"/>
        <v>2.2443384855755689E-2</v>
      </c>
      <c r="K14">
        <f t="shared" si="1"/>
        <v>-3.4523407917383855E-2</v>
      </c>
    </row>
    <row r="15" spans="1:11" x14ac:dyDescent="0.25">
      <c r="A15" s="3" t="s">
        <v>2402</v>
      </c>
      <c r="B15" s="3" t="s">
        <v>775</v>
      </c>
      <c r="C15" s="3">
        <v>2.46E-2</v>
      </c>
      <c r="D15" s="3" t="s">
        <v>336</v>
      </c>
      <c r="E15" s="4">
        <v>1E-4</v>
      </c>
      <c r="F15" s="4">
        <v>2.4699999999999998</v>
      </c>
      <c r="G15" s="4">
        <v>2.4699999999999996E-2</v>
      </c>
      <c r="H15" s="1">
        <v>0.11055934515688937</v>
      </c>
      <c r="I15" s="1">
        <v>8.6274509803921484E-2</v>
      </c>
      <c r="J15">
        <f t="shared" si="0"/>
        <v>0.11045934515688936</v>
      </c>
      <c r="K15">
        <f t="shared" si="1"/>
        <v>8.6174509803921481E-2</v>
      </c>
    </row>
    <row r="16" spans="1:11" x14ac:dyDescent="0.25">
      <c r="A16" s="2" t="s">
        <v>2403</v>
      </c>
      <c r="B16" s="2" t="s">
        <v>2052</v>
      </c>
      <c r="C16" s="2">
        <v>5.7699999999999994E-2</v>
      </c>
      <c r="D16" s="2" t="s">
        <v>336</v>
      </c>
      <c r="E16" s="8">
        <v>1E-4</v>
      </c>
      <c r="F16" s="8">
        <v>5.7799999999999994</v>
      </c>
      <c r="G16" s="8">
        <v>5.779999999999999E-2</v>
      </c>
      <c r="H16" s="1">
        <v>7.3706451771411441E-3</v>
      </c>
      <c r="I16" s="1">
        <v>-9.5175582540203418E-3</v>
      </c>
      <c r="J16">
        <f t="shared" si="0"/>
        <v>7.2706451771411438E-3</v>
      </c>
      <c r="K16">
        <f t="shared" si="1"/>
        <v>-9.6175582540203412E-3</v>
      </c>
    </row>
    <row r="17" spans="1:11" x14ac:dyDescent="0.25">
      <c r="A17" s="3" t="s">
        <v>2405</v>
      </c>
      <c r="B17" s="3" t="s">
        <v>2225</v>
      </c>
      <c r="C17" s="3">
        <v>7.6299999999999993E-2</v>
      </c>
      <c r="D17" s="3" t="s">
        <v>336</v>
      </c>
      <c r="E17" s="4">
        <v>1E-4</v>
      </c>
      <c r="F17" s="4">
        <v>7.64</v>
      </c>
      <c r="G17" s="4">
        <v>7.6399999999999996E-2</v>
      </c>
      <c r="H17" s="1">
        <v>0.1000926784059315</v>
      </c>
      <c r="I17" s="1">
        <v>8.9297548045063069E-2</v>
      </c>
      <c r="J17">
        <f t="shared" si="0"/>
        <v>9.9992678405931498E-2</v>
      </c>
      <c r="K17">
        <f t="shared" si="1"/>
        <v>8.9197548045063066E-2</v>
      </c>
    </row>
    <row r="18" spans="1:11" x14ac:dyDescent="0.25">
      <c r="A18" s="2" t="s">
        <v>2406</v>
      </c>
      <c r="B18" s="2" t="s">
        <v>74</v>
      </c>
      <c r="C18" s="2">
        <v>-3.6299999999999999E-2</v>
      </c>
      <c r="D18" s="2" t="s">
        <v>336</v>
      </c>
      <c r="E18" s="8">
        <v>1E-4</v>
      </c>
      <c r="F18" s="8">
        <v>-3.62</v>
      </c>
      <c r="G18" s="8">
        <v>-3.6200000000000003E-2</v>
      </c>
      <c r="H18" s="1">
        <v>-6.7396798652063938E-2</v>
      </c>
      <c r="I18" s="1">
        <v>6.8441064638783189E-2</v>
      </c>
      <c r="J18">
        <f t="shared" si="0"/>
        <v>-6.7496798652063941E-2</v>
      </c>
      <c r="K18">
        <f t="shared" si="1"/>
        <v>6.8341064638783186E-2</v>
      </c>
    </row>
    <row r="19" spans="1:11" x14ac:dyDescent="0.25">
      <c r="A19" s="3" t="s">
        <v>2407</v>
      </c>
      <c r="B19" s="3" t="s">
        <v>216</v>
      </c>
      <c r="C19" s="3">
        <v>-2.1000000000000001E-2</v>
      </c>
      <c r="D19" s="3" t="s">
        <v>336</v>
      </c>
      <c r="E19" s="4">
        <v>1E-4</v>
      </c>
      <c r="F19" s="4">
        <v>-2.0900000000000003</v>
      </c>
      <c r="G19" s="4">
        <v>-2.0900000000000002E-2</v>
      </c>
      <c r="H19" s="1">
        <v>-3.7369847382684451E-2</v>
      </c>
      <c r="I19" s="1">
        <v>-4.341637010676147E-2</v>
      </c>
      <c r="J19">
        <f t="shared" si="0"/>
        <v>-3.7469847382684454E-2</v>
      </c>
      <c r="K19">
        <f t="shared" si="1"/>
        <v>-4.3516370106761473E-2</v>
      </c>
    </row>
    <row r="20" spans="1:11" x14ac:dyDescent="0.25">
      <c r="A20" s="2" t="s">
        <v>2409</v>
      </c>
      <c r="B20" s="2" t="s">
        <v>1806</v>
      </c>
      <c r="C20" s="2">
        <v>0.12470000000000001</v>
      </c>
      <c r="D20" s="2" t="s">
        <v>336</v>
      </c>
      <c r="E20" s="8">
        <v>1E-4</v>
      </c>
      <c r="F20" s="8">
        <v>12.48</v>
      </c>
      <c r="G20" s="8">
        <v>0.12480000000000001</v>
      </c>
      <c r="H20" s="1">
        <v>5.7292438385933675E-2</v>
      </c>
      <c r="I20" s="1">
        <v>0.2410714285714286</v>
      </c>
      <c r="J20">
        <f t="shared" si="0"/>
        <v>5.7192438385933672E-2</v>
      </c>
      <c r="K20">
        <f t="shared" si="1"/>
        <v>0.24097142857142861</v>
      </c>
    </row>
    <row r="21" spans="1:11" x14ac:dyDescent="0.25">
      <c r="A21" s="3" t="s">
        <v>2411</v>
      </c>
      <c r="B21" s="3" t="s">
        <v>2412</v>
      </c>
      <c r="C21" s="3">
        <v>4.6300000000000001E-2</v>
      </c>
      <c r="D21" s="3" t="s">
        <v>336</v>
      </c>
      <c r="E21" s="4">
        <v>1E-4</v>
      </c>
      <c r="F21" s="4">
        <v>4.6399999999999997</v>
      </c>
      <c r="G21" s="4">
        <v>4.6399999999999997E-2</v>
      </c>
      <c r="H21" s="1">
        <v>3.9005932638856322E-2</v>
      </c>
      <c r="I21" s="1">
        <v>2.4100719424460237E-2</v>
      </c>
      <c r="J21">
        <f t="shared" si="0"/>
        <v>3.8905932638856319E-2</v>
      </c>
      <c r="K21">
        <f t="shared" si="1"/>
        <v>2.4000719424460238E-2</v>
      </c>
    </row>
    <row r="22" spans="1:11" x14ac:dyDescent="0.25">
      <c r="A22" s="2" t="s">
        <v>2413</v>
      </c>
      <c r="B22" s="2" t="s">
        <v>37</v>
      </c>
      <c r="C22" s="2">
        <v>-2.9999999999999997E-4</v>
      </c>
      <c r="D22" s="2" t="s">
        <v>336</v>
      </c>
      <c r="E22" s="8">
        <v>1E-4</v>
      </c>
      <c r="F22" s="8">
        <v>-1.9999999999999997E-2</v>
      </c>
      <c r="G22" s="8">
        <v>-1.9999999999999998E-4</v>
      </c>
      <c r="H22" s="1">
        <v>4.289182627461563E-2</v>
      </c>
      <c r="I22" s="1">
        <v>-9.9988291769113613E-2</v>
      </c>
      <c r="J22">
        <f t="shared" si="0"/>
        <v>4.2791826274615627E-2</v>
      </c>
      <c r="K22">
        <f t="shared" si="1"/>
        <v>-0.10008829176911362</v>
      </c>
    </row>
    <row r="23" spans="1:11" x14ac:dyDescent="0.25">
      <c r="A23" s="3" t="s">
        <v>2414</v>
      </c>
      <c r="B23" s="3" t="s">
        <v>1207</v>
      </c>
      <c r="C23" s="3">
        <v>2.7799999999999998E-2</v>
      </c>
      <c r="D23" s="3" t="s">
        <v>504</v>
      </c>
      <c r="E23" s="4">
        <v>0</v>
      </c>
      <c r="F23" s="4">
        <v>2.78</v>
      </c>
      <c r="G23" s="4">
        <v>2.7799999999999998E-2</v>
      </c>
      <c r="H23" s="1">
        <v>1.8106570098292973E-3</v>
      </c>
      <c r="I23" s="1">
        <v>2.9400286197476033E-2</v>
      </c>
      <c r="J23">
        <f t="shared" si="0"/>
        <v>1.8106570098292973E-3</v>
      </c>
      <c r="K23">
        <f t="shared" si="1"/>
        <v>2.9400286197476033E-2</v>
      </c>
    </row>
    <row r="24" spans="1:11" x14ac:dyDescent="0.25">
      <c r="A24" s="2" t="s">
        <v>2415</v>
      </c>
      <c r="B24" s="2" t="s">
        <v>494</v>
      </c>
      <c r="C24" s="2">
        <v>3.0800000000000001E-2</v>
      </c>
      <c r="D24" s="2" t="s">
        <v>504</v>
      </c>
      <c r="E24" s="8">
        <v>0</v>
      </c>
      <c r="F24" s="8">
        <v>3.08</v>
      </c>
      <c r="G24" s="8">
        <v>3.0800000000000001E-2</v>
      </c>
      <c r="H24" s="1">
        <v>1.4588174541698917E-2</v>
      </c>
      <c r="I24" s="1">
        <v>9.9835713383040758E-3</v>
      </c>
      <c r="J24">
        <f t="shared" si="0"/>
        <v>1.4588174541698917E-2</v>
      </c>
      <c r="K24">
        <f t="shared" si="1"/>
        <v>9.9835713383040758E-3</v>
      </c>
    </row>
    <row r="25" spans="1:11" x14ac:dyDescent="0.25">
      <c r="A25" s="3" t="s">
        <v>2416</v>
      </c>
      <c r="B25" s="3" t="s">
        <v>1281</v>
      </c>
      <c r="C25" s="3">
        <v>4.9299999999999997E-2</v>
      </c>
      <c r="D25" s="3" t="s">
        <v>504</v>
      </c>
      <c r="E25" s="4">
        <v>0</v>
      </c>
      <c r="F25" s="4">
        <v>4.93</v>
      </c>
      <c r="G25" s="4">
        <v>4.9299999999999997E-2</v>
      </c>
      <c r="H25" s="1">
        <v>6.9601730500063574E-2</v>
      </c>
      <c r="I25" s="1">
        <v>9.6846846846846857E-2</v>
      </c>
      <c r="J25">
        <f t="shared" si="0"/>
        <v>6.9601730500063574E-2</v>
      </c>
      <c r="K25">
        <f t="shared" si="1"/>
        <v>9.6846846846846857E-2</v>
      </c>
    </row>
    <row r="26" spans="1:11" x14ac:dyDescent="0.25">
      <c r="A26" s="2" t="s">
        <v>2417</v>
      </c>
      <c r="B26" s="2" t="s">
        <v>102</v>
      </c>
      <c r="C26" s="2">
        <v>2.8999999999999998E-3</v>
      </c>
      <c r="D26" s="2" t="s">
        <v>504</v>
      </c>
      <c r="E26" s="8">
        <v>0</v>
      </c>
      <c r="F26" s="8">
        <v>0.28999999999999998</v>
      </c>
      <c r="G26" s="8">
        <v>2.8999999999999998E-3</v>
      </c>
      <c r="H26" s="1">
        <v>-9.9135538107700816E-3</v>
      </c>
      <c r="I26" s="1">
        <v>-9.0577230207620318E-2</v>
      </c>
      <c r="J26">
        <f t="shared" si="0"/>
        <v>-9.9135538107700816E-3</v>
      </c>
      <c r="K26">
        <f t="shared" si="1"/>
        <v>-9.0577230207620318E-2</v>
      </c>
    </row>
    <row r="27" spans="1:11" x14ac:dyDescent="0.25">
      <c r="A27" s="3" t="s">
        <v>2418</v>
      </c>
      <c r="B27" s="3" t="s">
        <v>1928</v>
      </c>
      <c r="C27" s="3">
        <v>2.75E-2</v>
      </c>
      <c r="D27" s="3" t="s">
        <v>504</v>
      </c>
      <c r="E27" s="4">
        <v>0</v>
      </c>
      <c r="F27" s="4">
        <v>2.75</v>
      </c>
      <c r="G27" s="4">
        <v>2.75E-2</v>
      </c>
      <c r="H27" s="1">
        <v>8.4988785645626175E-2</v>
      </c>
      <c r="I27" s="1">
        <v>2.9101856497742107E-2</v>
      </c>
      <c r="J27">
        <f t="shared" si="0"/>
        <v>8.4988785645626175E-2</v>
      </c>
      <c r="K27">
        <f t="shared" si="1"/>
        <v>2.9101856497742107E-2</v>
      </c>
    </row>
    <row r="28" spans="1:11" x14ac:dyDescent="0.25">
      <c r="A28" s="2" t="s">
        <v>2419</v>
      </c>
      <c r="B28" s="2" t="s">
        <v>1315</v>
      </c>
      <c r="C28" s="2">
        <v>1.2699999999999999E-2</v>
      </c>
      <c r="D28" s="2" t="s">
        <v>504</v>
      </c>
      <c r="E28" s="8">
        <v>0</v>
      </c>
      <c r="F28" s="8">
        <v>1.27</v>
      </c>
      <c r="G28" s="8">
        <v>1.2699999999999999E-2</v>
      </c>
      <c r="H28" s="1">
        <v>5.1716500553710132E-2</v>
      </c>
      <c r="I28" s="1">
        <v>-2.2428083861530945E-2</v>
      </c>
      <c r="J28">
        <f t="shared" si="0"/>
        <v>5.1716500553710132E-2</v>
      </c>
      <c r="K28">
        <f t="shared" si="1"/>
        <v>-2.2428083861530945E-2</v>
      </c>
    </row>
    <row r="29" spans="1:11" x14ac:dyDescent="0.25">
      <c r="A29" s="3" t="s">
        <v>2420</v>
      </c>
      <c r="B29" s="3" t="s">
        <v>1185</v>
      </c>
      <c r="C29" s="3">
        <v>2.9100000000000001E-2</v>
      </c>
      <c r="D29" s="3" t="s">
        <v>504</v>
      </c>
      <c r="E29" s="4">
        <v>0</v>
      </c>
      <c r="F29" s="4">
        <v>2.91</v>
      </c>
      <c r="G29" s="4">
        <v>2.9100000000000001E-2</v>
      </c>
      <c r="H29" s="1">
        <v>5.9562668912990002E-2</v>
      </c>
      <c r="I29" s="1">
        <v>-4.6508728179551206E-2</v>
      </c>
      <c r="J29">
        <f t="shared" si="0"/>
        <v>5.9562668912990002E-2</v>
      </c>
      <c r="K29">
        <f t="shared" si="1"/>
        <v>-4.6508728179551206E-2</v>
      </c>
    </row>
    <row r="30" spans="1:11" x14ac:dyDescent="0.25">
      <c r="A30" s="2" t="s">
        <v>2421</v>
      </c>
      <c r="B30" s="2" t="s">
        <v>707</v>
      </c>
      <c r="C30" s="2">
        <v>-4.3700000000000003E-2</v>
      </c>
      <c r="D30" s="2" t="s">
        <v>504</v>
      </c>
      <c r="E30" s="8">
        <v>0</v>
      </c>
      <c r="F30" s="8">
        <v>-4.37</v>
      </c>
      <c r="G30" s="8">
        <v>-4.3700000000000003E-2</v>
      </c>
      <c r="H30" s="1">
        <v>-6.6118987677222685E-2</v>
      </c>
      <c r="I30" s="1">
        <v>-0.1239701843860338</v>
      </c>
      <c r="J30">
        <f t="shared" si="0"/>
        <v>-6.6118987677222685E-2</v>
      </c>
      <c r="K30">
        <f t="shared" si="1"/>
        <v>-0.1239701843860338</v>
      </c>
    </row>
    <row r="31" spans="1:11" x14ac:dyDescent="0.25">
      <c r="A31" s="3" t="s">
        <v>2423</v>
      </c>
      <c r="B31" s="3" t="s">
        <v>2424</v>
      </c>
      <c r="C31" s="3">
        <v>6.6500000000000004E-2</v>
      </c>
      <c r="D31" s="3" t="s">
        <v>504</v>
      </c>
      <c r="E31" s="4">
        <v>0</v>
      </c>
      <c r="F31" s="4">
        <v>6.65</v>
      </c>
      <c r="G31" s="4">
        <v>6.6500000000000004E-2</v>
      </c>
      <c r="H31" s="1">
        <v>0.1762911464245176</v>
      </c>
      <c r="I31" s="1">
        <v>8.7923570682191476E-2</v>
      </c>
      <c r="J31">
        <f t="shared" si="0"/>
        <v>0.1762911464245176</v>
      </c>
      <c r="K31">
        <f t="shared" si="1"/>
        <v>8.7923570682191476E-2</v>
      </c>
    </row>
    <row r="32" spans="1:11" x14ac:dyDescent="0.25">
      <c r="A32" s="2" t="s">
        <v>2425</v>
      </c>
      <c r="B32" s="2" t="s">
        <v>535</v>
      </c>
      <c r="C32" s="2">
        <v>-1.55E-2</v>
      </c>
      <c r="D32" s="2" t="s">
        <v>504</v>
      </c>
      <c r="E32" s="8">
        <v>0</v>
      </c>
      <c r="F32" s="8">
        <v>-1.55</v>
      </c>
      <c r="G32" s="8">
        <v>-1.55E-2</v>
      </c>
      <c r="H32" s="1">
        <v>-3.105964658344007E-3</v>
      </c>
      <c r="I32" s="1">
        <v>-1.5779363336992147E-2</v>
      </c>
      <c r="J32">
        <f t="shared" si="0"/>
        <v>-3.105964658344007E-3</v>
      </c>
      <c r="K32">
        <f t="shared" si="1"/>
        <v>-1.5779363336992147E-2</v>
      </c>
    </row>
    <row r="33" spans="1:11" x14ac:dyDescent="0.25">
      <c r="A33" s="3" t="s">
        <v>2426</v>
      </c>
      <c r="B33" s="3" t="s">
        <v>2039</v>
      </c>
      <c r="C33" s="3">
        <v>3.1E-2</v>
      </c>
      <c r="D33" s="3" t="s">
        <v>336</v>
      </c>
      <c r="E33" s="4">
        <v>1E-4</v>
      </c>
      <c r="F33" s="4">
        <v>3.11</v>
      </c>
      <c r="G33" s="4">
        <v>3.1099999999999999E-2</v>
      </c>
      <c r="H33" s="1">
        <v>1.7332647690492919E-2</v>
      </c>
      <c r="I33" s="1">
        <v>2.0772340722152505E-2</v>
      </c>
      <c r="J33">
        <f t="shared" si="0"/>
        <v>1.723264769049292E-2</v>
      </c>
      <c r="K33">
        <f t="shared" si="1"/>
        <v>2.0672340722152505E-2</v>
      </c>
    </row>
    <row r="34" spans="1:11" x14ac:dyDescent="0.25">
      <c r="A34" s="2" t="s">
        <v>2427</v>
      </c>
      <c r="B34" s="2" t="s">
        <v>2394</v>
      </c>
      <c r="C34" s="2">
        <v>-6.25E-2</v>
      </c>
      <c r="D34" s="2" t="s">
        <v>504</v>
      </c>
      <c r="E34" s="8">
        <v>0</v>
      </c>
      <c r="F34" s="8">
        <v>-6.25</v>
      </c>
      <c r="G34" s="8">
        <v>-6.25E-2</v>
      </c>
      <c r="H34" s="1">
        <v>-7.5344909609895261E-2</v>
      </c>
      <c r="I34" s="1">
        <v>-0.10939633979786956</v>
      </c>
      <c r="J34">
        <f t="shared" si="0"/>
        <v>-7.5344909609895261E-2</v>
      </c>
      <c r="K34">
        <f t="shared" si="1"/>
        <v>-0.10939633979786956</v>
      </c>
    </row>
    <row r="35" spans="1:11" x14ac:dyDescent="0.25">
      <c r="A35" s="3" t="s">
        <v>2428</v>
      </c>
      <c r="B35" s="3" t="s">
        <v>754</v>
      </c>
      <c r="C35" s="3">
        <v>-2.29E-2</v>
      </c>
      <c r="D35" s="3" t="s">
        <v>504</v>
      </c>
      <c r="E35" s="4">
        <v>0</v>
      </c>
      <c r="F35" s="4">
        <v>-2.29</v>
      </c>
      <c r="G35" s="4">
        <v>-2.29E-2</v>
      </c>
      <c r="H35" s="1">
        <v>-3.9198662293395081E-2</v>
      </c>
      <c r="I35" s="1">
        <v>-0.11025916270510649</v>
      </c>
      <c r="J35">
        <f t="shared" si="0"/>
        <v>-3.9198662293395081E-2</v>
      </c>
      <c r="K35">
        <f t="shared" si="1"/>
        <v>-0.11025916270510649</v>
      </c>
    </row>
    <row r="36" spans="1:11" x14ac:dyDescent="0.25">
      <c r="A36" s="2" t="s">
        <v>2429</v>
      </c>
      <c r="B36" s="2" t="s">
        <v>1391</v>
      </c>
      <c r="C36" s="2">
        <v>3.0499999999999999E-2</v>
      </c>
      <c r="D36" s="2" t="s">
        <v>336</v>
      </c>
      <c r="E36" s="8">
        <v>1E-4</v>
      </c>
      <c r="F36" s="8">
        <v>3.0599999999999996</v>
      </c>
      <c r="G36" s="8">
        <v>3.0599999999999995E-2</v>
      </c>
      <c r="H36" s="1">
        <v>3.1861842765822157E-2</v>
      </c>
      <c r="I36" s="1">
        <v>-1.9993105825577451E-2</v>
      </c>
      <c r="J36">
        <f t="shared" si="0"/>
        <v>3.1761842765822154E-2</v>
      </c>
      <c r="K36">
        <f t="shared" si="1"/>
        <v>-2.009310582557745E-2</v>
      </c>
    </row>
    <row r="37" spans="1:11" x14ac:dyDescent="0.25">
      <c r="A37" s="3" t="s">
        <v>2430</v>
      </c>
      <c r="B37" s="3" t="s">
        <v>2431</v>
      </c>
      <c r="C37" s="3">
        <v>-9.4600000000000004E-2</v>
      </c>
      <c r="D37" s="3" t="s">
        <v>336</v>
      </c>
      <c r="E37" s="4">
        <v>1E-4</v>
      </c>
      <c r="F37" s="4">
        <v>-9.4500000000000011</v>
      </c>
      <c r="G37" s="4">
        <v>-9.4500000000000015E-2</v>
      </c>
      <c r="H37" s="1">
        <v>-9.9867016963445909E-2</v>
      </c>
      <c r="I37" s="1">
        <v>-8.5473091804431967E-2</v>
      </c>
      <c r="J37">
        <f t="shared" si="0"/>
        <v>-9.9967016963445912E-2</v>
      </c>
      <c r="K37">
        <f t="shared" si="1"/>
        <v>-8.5573091804431969E-2</v>
      </c>
    </row>
    <row r="38" spans="1:11" x14ac:dyDescent="0.25">
      <c r="A38" s="2" t="s">
        <v>2432</v>
      </c>
      <c r="B38" s="2" t="s">
        <v>145</v>
      </c>
      <c r="C38" s="2">
        <v>-3.4000000000000002E-3</v>
      </c>
      <c r="D38" s="2" t="s">
        <v>268</v>
      </c>
      <c r="E38" s="8">
        <v>2.9999999999999997E-4</v>
      </c>
      <c r="F38" s="8">
        <v>-0.31000000000000005</v>
      </c>
      <c r="G38" s="8">
        <v>-3.1000000000000003E-3</v>
      </c>
      <c r="H38" s="1">
        <v>-2.0358893052752847E-2</v>
      </c>
      <c r="I38" s="1">
        <v>-2.9615384615384599E-2</v>
      </c>
      <c r="J38">
        <f t="shared" si="0"/>
        <v>-2.0658893052752848E-2</v>
      </c>
      <c r="K38">
        <f t="shared" si="1"/>
        <v>-2.9915384615384601E-2</v>
      </c>
    </row>
    <row r="39" spans="1:11" x14ac:dyDescent="0.25">
      <c r="A39" s="3" t="s">
        <v>2433</v>
      </c>
      <c r="B39" s="3" t="s">
        <v>1821</v>
      </c>
      <c r="C39" s="3">
        <v>-8.43E-2</v>
      </c>
      <c r="D39" s="3" t="s">
        <v>138</v>
      </c>
      <c r="E39" s="4">
        <v>5.9999999999999995E-4</v>
      </c>
      <c r="F39" s="4">
        <v>-8.3699999999999992</v>
      </c>
      <c r="G39" s="4">
        <v>-8.3699999999999997E-2</v>
      </c>
      <c r="H39" s="1">
        <v>-5.5320557619450539E-2</v>
      </c>
      <c r="I39" s="1">
        <v>-0.12465319064605629</v>
      </c>
      <c r="J39">
        <f t="shared" si="0"/>
        <v>-5.5920557619450542E-2</v>
      </c>
      <c r="K39">
        <f t="shared" si="1"/>
        <v>-0.12525319064605628</v>
      </c>
    </row>
    <row r="40" spans="1:11" x14ac:dyDescent="0.25">
      <c r="A40" s="2" t="s">
        <v>2434</v>
      </c>
      <c r="B40" s="2" t="s">
        <v>2435</v>
      </c>
      <c r="C40" s="2">
        <v>9.5700000000000007E-2</v>
      </c>
      <c r="D40" s="2" t="s">
        <v>252</v>
      </c>
      <c r="E40" s="8">
        <v>8.0000000000000004E-4</v>
      </c>
      <c r="F40" s="8">
        <v>9.65</v>
      </c>
      <c r="G40" s="8">
        <v>9.6500000000000002E-2</v>
      </c>
      <c r="H40" s="1">
        <v>9.3096600864385204E-2</v>
      </c>
      <c r="I40" s="1">
        <v>1.1546298392574039E-2</v>
      </c>
      <c r="J40">
        <f t="shared" si="0"/>
        <v>9.2296600864385209E-2</v>
      </c>
      <c r="K40">
        <f t="shared" si="1"/>
        <v>1.0746298392574039E-2</v>
      </c>
    </row>
    <row r="41" spans="1:11" x14ac:dyDescent="0.25">
      <c r="A41" s="3" t="s">
        <v>2436</v>
      </c>
      <c r="B41" s="3" t="s">
        <v>2437</v>
      </c>
      <c r="C41" s="3">
        <v>-3.7699999999999997E-2</v>
      </c>
      <c r="D41" s="3" t="s">
        <v>196</v>
      </c>
      <c r="E41" s="4">
        <v>1.9E-3</v>
      </c>
      <c r="F41" s="4">
        <v>-3.58</v>
      </c>
      <c r="G41" s="4">
        <v>-3.5799999999999998E-2</v>
      </c>
      <c r="H41" s="1">
        <v>-6.8640022796893851E-2</v>
      </c>
      <c r="I41" s="1">
        <v>-7.2291853178155674E-2</v>
      </c>
      <c r="J41">
        <f t="shared" si="0"/>
        <v>-7.054002279689385E-2</v>
      </c>
      <c r="K41">
        <f t="shared" si="1"/>
        <v>-7.4191853178155673E-2</v>
      </c>
    </row>
    <row r="42" spans="1:11" x14ac:dyDescent="0.25">
      <c r="A42" s="2" t="s">
        <v>2438</v>
      </c>
      <c r="B42" s="2" t="s">
        <v>1538</v>
      </c>
      <c r="C42" s="2">
        <v>-9.35E-2</v>
      </c>
      <c r="D42" s="2" t="s">
        <v>196</v>
      </c>
      <c r="E42" s="8">
        <v>1.9E-3</v>
      </c>
      <c r="F42" s="8">
        <v>-9.16</v>
      </c>
      <c r="G42" s="8">
        <v>-9.1600000000000001E-2</v>
      </c>
      <c r="H42" s="1">
        <v>-0.10926683749569743</v>
      </c>
      <c r="I42" s="1">
        <v>-0.27840772014475279</v>
      </c>
      <c r="J42">
        <f t="shared" si="0"/>
        <v>-0.11116683749569743</v>
      </c>
      <c r="K42">
        <f t="shared" si="1"/>
        <v>-0.2803077201447528</v>
      </c>
    </row>
    <row r="43" spans="1:11" x14ac:dyDescent="0.25">
      <c r="A43" s="3" t="s">
        <v>2439</v>
      </c>
      <c r="B43" s="3" t="s">
        <v>2440</v>
      </c>
      <c r="C43" s="3">
        <v>7.8299999999999995E-2</v>
      </c>
      <c r="D43" s="3" t="s">
        <v>24</v>
      </c>
      <c r="E43" s="4">
        <v>2.3E-3</v>
      </c>
      <c r="F43" s="4">
        <v>8.06</v>
      </c>
      <c r="G43" s="4">
        <v>8.0600000000000005E-2</v>
      </c>
      <c r="H43" s="1">
        <v>-3.3061399742378983E-3</v>
      </c>
      <c r="I43" s="1">
        <v>-5.5499832831828799E-2</v>
      </c>
      <c r="J43">
        <f t="shared" si="0"/>
        <v>-5.6061399742378983E-3</v>
      </c>
      <c r="K43">
        <f t="shared" si="1"/>
        <v>-5.7799832831828796E-2</v>
      </c>
    </row>
    <row r="44" spans="1:11" x14ac:dyDescent="0.25">
      <c r="A44" s="2" t="s">
        <v>2441</v>
      </c>
      <c r="B44" s="2" t="s">
        <v>1054</v>
      </c>
      <c r="C44" s="2">
        <v>4.5999999999999999E-2</v>
      </c>
      <c r="D44" s="2" t="s">
        <v>102</v>
      </c>
      <c r="E44" s="8">
        <v>2.8999999999999998E-3</v>
      </c>
      <c r="F44" s="8">
        <v>4.8899999999999997</v>
      </c>
      <c r="G44" s="8">
        <v>4.8899999999999999E-2</v>
      </c>
      <c r="H44" s="1">
        <v>9.9125490027139884E-2</v>
      </c>
      <c r="I44" s="1">
        <v>0.16176991150442488</v>
      </c>
      <c r="J44">
        <f t="shared" si="0"/>
        <v>9.6225490027139884E-2</v>
      </c>
      <c r="K44">
        <f t="shared" si="1"/>
        <v>0.15886991150442487</v>
      </c>
    </row>
    <row r="45" spans="1:11" x14ac:dyDescent="0.25">
      <c r="A45" s="3" t="s">
        <v>2442</v>
      </c>
      <c r="B45" s="3" t="s">
        <v>1668</v>
      </c>
      <c r="C45" s="3">
        <v>-6.4100000000000004E-2</v>
      </c>
      <c r="D45" s="3" t="s">
        <v>97</v>
      </c>
      <c r="E45" s="4">
        <v>3.3E-3</v>
      </c>
      <c r="F45" s="4">
        <v>-6.08</v>
      </c>
      <c r="G45" s="4">
        <v>-6.08E-2</v>
      </c>
      <c r="H45" s="1">
        <v>-6.0045465234773054E-2</v>
      </c>
      <c r="I45" s="1">
        <v>-0.15874466788543573</v>
      </c>
      <c r="J45">
        <f t="shared" si="0"/>
        <v>-6.3345465234773052E-2</v>
      </c>
      <c r="K45">
        <f t="shared" si="1"/>
        <v>-0.16204466788543573</v>
      </c>
    </row>
    <row r="46" spans="1:11" x14ac:dyDescent="0.25">
      <c r="A46" s="2" t="s">
        <v>2443</v>
      </c>
      <c r="B46" s="2" t="s">
        <v>2424</v>
      </c>
      <c r="C46" s="2">
        <v>6.6500000000000004E-2</v>
      </c>
      <c r="D46" s="2" t="s">
        <v>176</v>
      </c>
      <c r="E46" s="8">
        <v>3.4999999999999996E-3</v>
      </c>
      <c r="F46" s="8">
        <v>7</v>
      </c>
      <c r="G46" s="8">
        <v>7.0000000000000007E-2</v>
      </c>
      <c r="H46" s="1">
        <v>3.3316654157284686E-2</v>
      </c>
      <c r="I46" s="1">
        <v>0.12060847519014861</v>
      </c>
      <c r="J46">
        <f t="shared" si="0"/>
        <v>2.9816654157284687E-2</v>
      </c>
      <c r="K46">
        <f t="shared" si="1"/>
        <v>0.11710847519014861</v>
      </c>
    </row>
    <row r="47" spans="1:11" x14ac:dyDescent="0.25">
      <c r="A47" s="3" t="s">
        <v>2444</v>
      </c>
      <c r="B47" s="3" t="s">
        <v>343</v>
      </c>
      <c r="C47" s="3">
        <v>-2.58E-2</v>
      </c>
      <c r="D47" s="3" t="s">
        <v>143</v>
      </c>
      <c r="E47" s="4">
        <v>3.4000000000000002E-3</v>
      </c>
      <c r="F47" s="4">
        <v>-2.2400000000000002</v>
      </c>
      <c r="G47" s="4">
        <v>-2.2400000000000003E-2</v>
      </c>
      <c r="H47" s="1">
        <v>6.4969129575076501E-3</v>
      </c>
      <c r="I47" s="1">
        <v>-0.19780219780219788</v>
      </c>
      <c r="J47">
        <f t="shared" si="0"/>
        <v>3.0969129575076498E-3</v>
      </c>
      <c r="K47">
        <f t="shared" si="1"/>
        <v>-0.20120219780219789</v>
      </c>
    </row>
    <row r="48" spans="1:11" x14ac:dyDescent="0.25">
      <c r="A48" s="2" t="s">
        <v>2445</v>
      </c>
      <c r="B48" s="2" t="s">
        <v>392</v>
      </c>
      <c r="C48" s="2">
        <v>2.5099999999999997E-2</v>
      </c>
      <c r="D48" s="2" t="s">
        <v>21</v>
      </c>
      <c r="E48" s="8">
        <v>3.5999999999999999E-3</v>
      </c>
      <c r="F48" s="8">
        <v>2.8699999999999997</v>
      </c>
      <c r="G48" s="8">
        <v>2.8699999999999996E-2</v>
      </c>
      <c r="H48" s="1">
        <v>0.15588164541736838</v>
      </c>
      <c r="I48" s="1">
        <v>-7.6954069298952432E-2</v>
      </c>
      <c r="J48">
        <f t="shared" si="0"/>
        <v>0.15228164541736838</v>
      </c>
      <c r="K48">
        <f t="shared" si="1"/>
        <v>-8.0554069298952438E-2</v>
      </c>
    </row>
    <row r="49" spans="1:11" x14ac:dyDescent="0.25">
      <c r="A49" s="3" t="s">
        <v>2446</v>
      </c>
      <c r="B49" s="3" t="s">
        <v>871</v>
      </c>
      <c r="C49" s="3">
        <v>6.0999999999999995E-3</v>
      </c>
      <c r="D49" s="3" t="s">
        <v>176</v>
      </c>
      <c r="E49" s="4">
        <v>3.4999999999999996E-3</v>
      </c>
      <c r="F49" s="4">
        <v>0.96</v>
      </c>
      <c r="G49" s="4">
        <v>9.5999999999999992E-3</v>
      </c>
      <c r="H49" s="1">
        <v>6.5764828303850109E-2</v>
      </c>
      <c r="I49" s="1">
        <v>2.6189436927106069E-2</v>
      </c>
      <c r="J49">
        <f t="shared" si="0"/>
        <v>6.2264828303850106E-2</v>
      </c>
      <c r="K49">
        <f t="shared" si="1"/>
        <v>2.2689436927106069E-2</v>
      </c>
    </row>
    <row r="50" spans="1:11" x14ac:dyDescent="0.25">
      <c r="A50" s="2" t="s">
        <v>2447</v>
      </c>
      <c r="B50" s="2" t="s">
        <v>176</v>
      </c>
      <c r="C50" s="2">
        <v>3.4999999999999996E-3</v>
      </c>
      <c r="D50" s="2" t="s">
        <v>21</v>
      </c>
      <c r="E50" s="8">
        <v>3.5999999999999999E-3</v>
      </c>
      <c r="F50" s="8">
        <v>0.71</v>
      </c>
      <c r="G50" s="8">
        <v>7.0999999999999995E-3</v>
      </c>
      <c r="H50" s="1">
        <v>6.8769120614463386E-2</v>
      </c>
      <c r="I50" s="1">
        <v>-0.26754572522330933</v>
      </c>
      <c r="J50">
        <f t="shared" si="0"/>
        <v>6.516912061446338E-2</v>
      </c>
      <c r="K50">
        <f t="shared" si="1"/>
        <v>-0.27114572522330932</v>
      </c>
    </row>
    <row r="51" spans="1:11" x14ac:dyDescent="0.25">
      <c r="A51" s="3" t="s">
        <v>2448</v>
      </c>
      <c r="B51" s="3" t="s">
        <v>556</v>
      </c>
      <c r="C51" s="3">
        <v>6.4600000000000005E-2</v>
      </c>
      <c r="D51" s="3" t="s">
        <v>172</v>
      </c>
      <c r="E51" s="4">
        <v>4.0000000000000001E-3</v>
      </c>
      <c r="F51" s="4">
        <v>6.86</v>
      </c>
      <c r="G51" s="4">
        <v>6.8600000000000008E-2</v>
      </c>
      <c r="H51" s="1">
        <v>3.6998690581321103E-2</v>
      </c>
      <c r="I51" s="1">
        <v>0.10859465737514529</v>
      </c>
      <c r="J51">
        <f t="shared" si="0"/>
        <v>3.29986905813211E-2</v>
      </c>
      <c r="K51">
        <f t="shared" si="1"/>
        <v>0.10459465737514528</v>
      </c>
    </row>
    <row r="52" spans="1:11" x14ac:dyDescent="0.25">
      <c r="A52" s="2" t="s">
        <v>2449</v>
      </c>
      <c r="B52" s="2" t="s">
        <v>2450</v>
      </c>
      <c r="C52" s="2">
        <v>3.2099999999999997E-2</v>
      </c>
      <c r="D52" s="2" t="s">
        <v>1365</v>
      </c>
      <c r="E52" s="8">
        <v>4.5000000000000005E-3</v>
      </c>
      <c r="F52" s="8">
        <v>3.66</v>
      </c>
      <c r="G52" s="8">
        <v>3.6600000000000001E-2</v>
      </c>
      <c r="H52" s="1">
        <v>-1.3566688201092414E-2</v>
      </c>
      <c r="I52" s="1">
        <v>3.7716081718176975E-2</v>
      </c>
      <c r="J52">
        <f t="shared" si="0"/>
        <v>-1.8066688201092414E-2</v>
      </c>
      <c r="K52">
        <f t="shared" si="1"/>
        <v>3.3216081718176971E-2</v>
      </c>
    </row>
    <row r="53" spans="1:11" x14ac:dyDescent="0.25">
      <c r="A53" s="3" t="s">
        <v>2451</v>
      </c>
      <c r="B53" s="3" t="s">
        <v>753</v>
      </c>
      <c r="C53" s="3">
        <v>-2.3900000000000001E-2</v>
      </c>
      <c r="D53" s="3" t="s">
        <v>1365</v>
      </c>
      <c r="E53" s="4">
        <v>4.5000000000000005E-3</v>
      </c>
      <c r="F53" s="4">
        <v>-1.9400000000000002</v>
      </c>
      <c r="G53" s="4">
        <v>-1.9400000000000001E-2</v>
      </c>
      <c r="H53" s="1">
        <v>-2.429149797570862E-2</v>
      </c>
      <c r="I53" s="1">
        <v>-2.5239777889952686E-3</v>
      </c>
      <c r="J53">
        <f t="shared" si="0"/>
        <v>-2.8791497975708621E-2</v>
      </c>
      <c r="K53">
        <f t="shared" si="1"/>
        <v>-7.0239777889952691E-3</v>
      </c>
    </row>
    <row r="54" spans="1:11" x14ac:dyDescent="0.25">
      <c r="A54" s="2" t="s">
        <v>2452</v>
      </c>
      <c r="B54" s="2" t="s">
        <v>2453</v>
      </c>
      <c r="C54" s="2">
        <v>-5.2400000000000002E-2</v>
      </c>
      <c r="D54" s="2" t="s">
        <v>1145</v>
      </c>
      <c r="E54" s="8">
        <v>4.3E-3</v>
      </c>
      <c r="F54" s="8">
        <v>-4.8100000000000005</v>
      </c>
      <c r="G54" s="8">
        <v>-4.8100000000000004E-2</v>
      </c>
      <c r="H54" s="1">
        <v>-3.6642665364901128E-2</v>
      </c>
      <c r="I54" s="1">
        <v>-0.10576923076923073</v>
      </c>
      <c r="J54">
        <f t="shared" si="0"/>
        <v>-4.0942665364901126E-2</v>
      </c>
      <c r="K54">
        <f t="shared" si="1"/>
        <v>-0.11006923076923072</v>
      </c>
    </row>
    <row r="55" spans="1:11" x14ac:dyDescent="0.25">
      <c r="A55" s="3" t="s">
        <v>2454</v>
      </c>
      <c r="B55" s="3" t="s">
        <v>1717</v>
      </c>
      <c r="C55" s="3">
        <v>-3.1899999999999998E-2</v>
      </c>
      <c r="D55" s="3" t="s">
        <v>1172</v>
      </c>
      <c r="E55" s="4">
        <v>4.6999999999999993E-3</v>
      </c>
      <c r="F55" s="4">
        <v>-2.7199999999999998</v>
      </c>
      <c r="G55" s="4">
        <v>-2.7199999999999998E-2</v>
      </c>
      <c r="H55" s="1">
        <v>7.0815518606492489E-2</v>
      </c>
      <c r="I55" s="1">
        <v>-0.16638370118845502</v>
      </c>
      <c r="J55">
        <f t="shared" si="0"/>
        <v>6.6115518606492493E-2</v>
      </c>
      <c r="K55">
        <f t="shared" si="1"/>
        <v>-0.17108370118845503</v>
      </c>
    </row>
    <row r="56" spans="1:11" x14ac:dyDescent="0.25">
      <c r="A56" s="2" t="s">
        <v>2455</v>
      </c>
      <c r="B56" s="2" t="s">
        <v>2456</v>
      </c>
      <c r="C56" s="2">
        <v>8.8399999999999992E-2</v>
      </c>
      <c r="D56" s="2" t="s">
        <v>159</v>
      </c>
      <c r="E56" s="8">
        <v>4.4000000000000003E-3</v>
      </c>
      <c r="F56" s="8">
        <v>9.2799999999999994</v>
      </c>
      <c r="G56" s="8">
        <v>9.2799999999999994E-2</v>
      </c>
      <c r="H56" s="1">
        <v>0.1206707876134987</v>
      </c>
      <c r="I56" s="1">
        <v>0.13577732518669383</v>
      </c>
      <c r="J56">
        <f t="shared" si="0"/>
        <v>0.1162707876134987</v>
      </c>
      <c r="K56">
        <f t="shared" si="1"/>
        <v>0.13137732518669384</v>
      </c>
    </row>
    <row r="57" spans="1:11" x14ac:dyDescent="0.25">
      <c r="A57" s="3" t="s">
        <v>2457</v>
      </c>
      <c r="B57" s="3" t="s">
        <v>2239</v>
      </c>
      <c r="C57" s="3">
        <v>4.87E-2</v>
      </c>
      <c r="D57" s="3" t="s">
        <v>1145</v>
      </c>
      <c r="E57" s="4">
        <v>4.3E-3</v>
      </c>
      <c r="F57" s="4">
        <v>5.3</v>
      </c>
      <c r="G57" s="4">
        <v>5.2999999999999999E-2</v>
      </c>
      <c r="H57" s="1">
        <v>-7.57435802697215E-3</v>
      </c>
      <c r="I57" s="1">
        <v>0.12372982665869703</v>
      </c>
      <c r="J57">
        <f t="shared" si="0"/>
        <v>-1.187435802697215E-2</v>
      </c>
      <c r="K57">
        <f t="shared" si="1"/>
        <v>0.11942982665869703</v>
      </c>
    </row>
    <row r="58" spans="1:11" x14ac:dyDescent="0.25">
      <c r="A58" s="2" t="s">
        <v>2458</v>
      </c>
      <c r="B58" s="2" t="s">
        <v>28</v>
      </c>
      <c r="C58" s="2">
        <v>6.9999999999999993E-3</v>
      </c>
      <c r="D58" s="2" t="s">
        <v>1172</v>
      </c>
      <c r="E58" s="8">
        <v>4.6999999999999993E-3</v>
      </c>
      <c r="F58" s="8">
        <v>1.17</v>
      </c>
      <c r="G58" s="8">
        <v>1.1699999999999999E-2</v>
      </c>
      <c r="H58" s="1">
        <v>5.7281140304222822E-2</v>
      </c>
      <c r="I58" s="1">
        <v>-0.12446808510638296</v>
      </c>
      <c r="J58">
        <f t="shared" si="0"/>
        <v>5.2581140304222826E-2</v>
      </c>
      <c r="K58">
        <f t="shared" si="1"/>
        <v>-0.12916808510638297</v>
      </c>
    </row>
    <row r="59" spans="1:11" x14ac:dyDescent="0.25">
      <c r="A59" s="3" t="s">
        <v>2459</v>
      </c>
      <c r="B59" s="3" t="s">
        <v>1431</v>
      </c>
      <c r="C59" s="3">
        <v>5.0599999999999999E-2</v>
      </c>
      <c r="D59" s="3" t="s">
        <v>824</v>
      </c>
      <c r="E59" s="4">
        <v>4.1999999999999997E-3</v>
      </c>
      <c r="F59" s="4">
        <v>5.4799999999999995</v>
      </c>
      <c r="G59" s="4">
        <v>5.4799999999999995E-2</v>
      </c>
      <c r="H59" s="1">
        <v>4.0394386035514929E-2</v>
      </c>
      <c r="I59" s="1">
        <v>-7.2904009720534679E-3</v>
      </c>
      <c r="J59">
        <f t="shared" si="0"/>
        <v>3.6194386035514926E-2</v>
      </c>
      <c r="K59">
        <f t="shared" si="1"/>
        <v>-1.1490400972053467E-2</v>
      </c>
    </row>
    <row r="60" spans="1:11" x14ac:dyDescent="0.25">
      <c r="A60" s="2" t="s">
        <v>2460</v>
      </c>
      <c r="B60" s="2" t="s">
        <v>1058</v>
      </c>
      <c r="C60" s="2">
        <v>2.8300000000000002E-2</v>
      </c>
      <c r="D60" s="2" t="s">
        <v>1145</v>
      </c>
      <c r="E60" s="8">
        <v>4.3E-3</v>
      </c>
      <c r="F60" s="8">
        <v>3.2600000000000002</v>
      </c>
      <c r="G60" s="8">
        <v>3.2600000000000004E-2</v>
      </c>
      <c r="H60" s="1">
        <v>1.7116333043226017E-2</v>
      </c>
      <c r="I60" s="1">
        <v>-6.1199510403916801E-2</v>
      </c>
      <c r="J60">
        <f t="shared" si="0"/>
        <v>1.2816333043226017E-2</v>
      </c>
      <c r="K60">
        <f t="shared" si="1"/>
        <v>-6.54995104039168E-2</v>
      </c>
    </row>
    <row r="61" spans="1:11" x14ac:dyDescent="0.25">
      <c r="A61" s="5" t="s">
        <v>2461</v>
      </c>
      <c r="B61" s="5" t="s">
        <v>2086</v>
      </c>
      <c r="C61" s="5">
        <v>-4.6699999999999998E-2</v>
      </c>
      <c r="D61" s="5" t="s">
        <v>1172</v>
      </c>
      <c r="E61" s="9">
        <v>4.6999999999999993E-3</v>
      </c>
      <c r="F61" s="9">
        <v>-4.2</v>
      </c>
      <c r="G61" s="9">
        <v>-4.2000000000000003E-2</v>
      </c>
      <c r="H61" s="1">
        <v>-7.4610192051720925E-2</v>
      </c>
      <c r="I61" s="1">
        <v>-0.18774445893089953</v>
      </c>
      <c r="J61">
        <f t="shared" si="0"/>
        <v>-7.9310192051720921E-2</v>
      </c>
      <c r="K61">
        <f t="shared" si="1"/>
        <v>-0.19244445893089954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b q v I W F V B R r O k A A A A 9 g A A A B I A H A B D b 2 5 m a W c v U G F j a 2 F n Z S 5 4 b W w g o h g A K K A U A A A A A A A A A A A A A A A A A A A A A A A A A A A A h Y 8 x D o I w G I W v Q r r T l h o T J T 9 l Y J X E a G J c m 1 K h A Y q h x X I 3 B 4 / k F c Q o 6 u b 4 v v c N 7 9 2 v N 0 j H t g k u q r e 6 M w m K M E W B M r I r t C k T N L h T u E I p h 6 2 Q t S h V M M n G x q M t E l Q 5 d 4 4 J 8 d 5 j v 8 B d X x J G a U S O + W Y v K 9 U K 9 J H 1 f z n U x j p h p E I c D q 8 x n O G I r T F b M k y B z B B y b b 4 C m / Y + 2 x 8 I 2 d C 4 o V d c 2 T D b A Z k j k P c H / g B Q S w M E F A A C A A g A b q v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r y F j w Q B U q B g I A A C o N A A A T A B w A R m 9 y b X V s Y X M v U 2 V j d G l v b j E u b S C i G A A o o B Q A A A A A A A A A A A A A A A A A A A A A A A A A A A D t l F F v 0 z A U h d 8 r 9 T 9 Y m Z B a K U R L R 0 E C 5 Q G l R H 0 A N p b Q l w V V t 8 m l N S R 2 s J 3 C m P r f u S U N p a R h M C F N S M l L n G P H 9 x z f T 9 a Y G C 4 F C 6 u 3 + 6 z f 6 / f 0 C h S m 7 M Q K H g b z S 9 Q I K l n N J 2 B g H k B i p N I W 8 1 i G p t 9 j 9 J w r v k R B i q / X z k Q m Z Y 7 C D A K e o e N L Y e h D D y z / a f x W o 9 L x h x J E H t f L d N x a Y + 6 H s / Z Z h 2 a t o X 0 1 w Y z n 3 K D y L N u y m S + z M h f a G 9 v s h U h k y s X S c 0 f j k c 3 e l N J g a K 4 z 9 P Z D 5 7 U U + G 5 o V 0 F O r I g X k i W Q L z i k c h s y g g W t i h Q I / V 6 q v N o + u i 5 Q D 6 r Y 9 s 2 N V a k u l T c 0 w w x + M R u b 1 f q o R T 9 r 0 R + 1 6 O M D f b M 3 T S c N m u m y Q M W l Q s 0 + l d x A C n o f I P z I i 8 G v 8 e y z Y b / H x e 3 b H E L x K g w i N u W a u s A T y N i 2 K / + Q B + p 2 A V k q Y 5 / s I P H B B Y i E o 4 I 4 I g f A X D c + Z s F J 9 P o 3 Q D z 5 C Y j H 4 9 N T 9 w + J o J 9 g g V / p v D Q r l M z l m t N w f 7 I X W 8 3 g F C G l N D U U 7 G q n P 8 + y k B y C 0 p 5 R 5 V 1 R a 7 W x p Y / C Y 4 1 G S u P v y F z Q w W A D p P M C R U O c 8 u W q I b 6 U n x v a T G Z O k 8 0 V i C W y B 2 1 w V j H g G J S X S D F w 1 6 A m n T / s 1 g 5 3 p m o f + 9 K b A 4 6 b F W / n l w 1 G w 4 7 h j u H / h e F Z 4 N / z F X z E Q U d v R + 9 d 6 b 2 H C 7 g j u C P 4 L w j + B l B L A Q I t A B Q A A g A I A G 6 r y F h V Q U a z p A A A A P Y A A A A S A A A A A A A A A A A A A A A A A A A A A A B D b 2 5 m a W c v U G F j a 2 F n Z S 5 4 b W x Q S w E C L Q A U A A I A C A B u q 8 h Y D 8 r p q 6 Q A A A D p A A A A E w A A A A A A A A A A A A A A A A D w A A A A W 0 N v b n R l b n R f V H l w Z X N d L n h t b F B L A Q I t A B Q A A g A I A G 6 r y F j w Q B U q B g I A A C o N A A A T A A A A A A A A A A A A A A A A A O E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w A A A A A A A A f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L U Z f U m V z Z W F y Y 2 h f R G F 0 Y V 9 G Y W N 0 b 3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Q 1 Z D Y x M 2 I t M T R h M y 0 0 N j A 2 L W I y Y 2 E t Y W Y 4 N j U 2 N m V l N D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l 9 G X 1 J l c 2 V h c m N o X 0 R h d G F f R m F j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A z O j E w O j U 2 L j k z M T E z M j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1 G X 1 J l c 2 V h c m N o X 0 R h d G F f R m F j d G 9 y c y 9 B d X R v U m V t b 3 Z l Z E N v b H V t b n M x L n t D b 2 x 1 b W 4 x L D B 9 J n F 1 b 3 Q 7 L C Z x d W 9 0 O 1 N l Y 3 R p b 2 4 x L 0 Y t R l 9 S Z X N l Y X J j a F 9 E Y X R h X 0 Z h Y 3 R v c n M v Q X V 0 b 1 J l b W 9 2 Z W R D b 2 x 1 b W 5 z M S 5 7 Q 2 9 s d W 1 u M i w x f S Z x d W 9 0 O y w m c X V v d D t T Z W N 0 a W 9 u M S 9 G L U Z f U m V z Z W F y Y 2 h f R G F 0 Y V 9 G Y W N 0 b 3 J z L 0 F 1 d G 9 S Z W 1 v d m V k Q 2 9 s d W 1 u c z E u e 0 N v b H V t b j M s M n 0 m c X V v d D s s J n F 1 b 3 Q 7 U 2 V j d G l v b j E v R i 1 G X 1 J l c 2 V h c m N o X 0 R h d G F f R m F j d G 9 y c y 9 B d X R v U m V t b 3 Z l Z E N v b H V t b n M x L n t D b 2 x 1 b W 4 0 L D N 9 J n F 1 b 3 Q 7 L C Z x d W 9 0 O 1 N l Y 3 R p b 2 4 x L 0 Y t R l 9 S Z X N l Y X J j a F 9 E Y X R h X 0 Z h Y 3 R v c n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L U Z f U m V z Z W F y Y 2 h f R G F 0 Y V 9 G Y W N 0 b 3 J z L 0 F 1 d G 9 S Z W 1 v d m V k Q 2 9 s d W 1 u c z E u e 0 N v b H V t b j E s M H 0 m c X V v d D s s J n F 1 b 3 Q 7 U 2 V j d G l v b j E v R i 1 G X 1 J l c 2 V h c m N o X 0 R h d G F f R m F j d G 9 y c y 9 B d X R v U m V t b 3 Z l Z E N v b H V t b n M x L n t D b 2 x 1 b W 4 y L D F 9 J n F 1 b 3 Q 7 L C Z x d W 9 0 O 1 N l Y 3 R p b 2 4 x L 0 Y t R l 9 S Z X N l Y X J j a F 9 E Y X R h X 0 Z h Y 3 R v c n M v Q X V 0 b 1 J l b W 9 2 Z W R D b 2 x 1 b W 5 z M S 5 7 Q 2 9 s d W 1 u M y w y f S Z x d W 9 0 O y w m c X V v d D t T Z W N 0 a W 9 u M S 9 G L U Z f U m V z Z W F y Y 2 h f R G F 0 Y V 9 G Y W N 0 b 3 J z L 0 F 1 d G 9 S Z W 1 v d m V k Q 2 9 s d W 1 u c z E u e 0 N v b H V t b j Q s M 3 0 m c X V v d D s s J n F 1 b 3 Q 7 U 2 V j d G l v b j E v R i 1 G X 1 J l c 2 V h c m N o X 0 R h d G F f R m F j d G 9 y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L U Z f U m V z Z W F y Y 2 h f R G F 0 Y V 9 G Y W N 0 b 3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t R l 9 S Z X N l Y X J j a F 9 E Y X R h X 0 Z h Y 3 R v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i 1 G X 1 J l c 2 V h c m N o X 0 R h d G F f R m F j d G 9 y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I a X N 0 b 3 J p Y 2 F s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W R h Y j c x L W E 2 N z U t N D Y w N S 0 4 Y z Q 3 L W F k Y T A y M 2 I 1 N j U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1 T R l R f S G l z d G 9 y a W N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A z O j I 2 O j I z L j g 2 M T Y y N T B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B I a X N 0 b 3 J p Y 2 F s I E R h d G E v Q X V 0 b 1 J l b W 9 2 Z W R D b 2 x 1 b W 5 z M S 5 7 R G F 0 Z S w w f S Z x d W 9 0 O y w m c X V v d D t T Z W N 0 a W 9 u M S 9 N U 0 Z U I E h p c 3 R v c m l j Y W w g R G F 0 Y S 9 B d X R v U m V t b 3 Z l Z E N v b H V t b n M x L n t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U 0 Z U I E h p c 3 R v c m l j Y W w g R G F 0 Y S 9 B d X R v U m V t b 3 Z l Z E N v b H V t b n M x L n t E Y X R l L D B 9 J n F 1 b 3 Q 7 L C Z x d W 9 0 O 1 N l Y 3 R p b 2 4 x L 0 1 T R l Q g S G l z d G 9 y a W N h b C B E Y X R h L 0 F 1 d G 9 S Z W 1 v d m V k Q 2 9 s d W 1 u c z E u e 1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J T I w S G l z d G 9 y a W N h b C U y M E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E h p c 3 R v c m l j Y W w l M j B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I a X N 0 b 3 J p Y 2 F s J T I w R G F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S G l z d G 9 y a W N h b C U y M E R h d G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I a X N 0 b 3 J p Y 2 F s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N j l l Y j A z L W Y 4 M j A t N D A 1 M S 0 5 N T l h L W Z k M G U 2 O T E 5 N 2 Y 5 O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T R l R f S G l z d G 9 y a W N h b F 9 E Y X R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D M 6 M j Y 6 M j M u O D Y x N j I 1 M F o i I C 8 + P E V u d H J 5 I F R 5 c G U 9 I k Z p b G x D b 2 x 1 b W 5 U e X B l c y I g V m F s d W U 9 I n N D U V k 9 I i A v P j x F b n R y e S B U e X B l P S J G a W x s Q 2 9 s d W 1 u T m F t Z X M i I F Z h b H V l P S J z W y Z x d W 9 0 O 0 R h d G U m c X V v d D s s J n F 1 b 3 Q 7 U H J p Y 2 U m c X V v d D t d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g S G l z d G 9 y a W N h b C B E Y X R h L 0 F 1 d G 9 S Z W 1 v d m V k Q 2 9 s d W 1 u c z E u e 0 R h d G U s M H 0 m c X V v d D s s J n F 1 b 3 Q 7 U 2 V j d G l v b j E v T V N G V C B I a X N 0 b 3 J p Y 2 F s I E R h d G E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N G V C B I a X N 0 b 3 J p Y 2 F s I E R h d G E v Q X V 0 b 1 J l b W 9 2 Z W R D b 2 x 1 b W 5 z M S 5 7 R G F 0 Z S w w f S Z x d W 9 0 O y w m c X V v d D t T Z W N 0 a W 9 u M S 9 N U 0 Z U I E h p c 3 R v c m l j Y W w g R G F 0 Y S 9 B d X R v U m V t b 3 Z l Z E N v b H V t b n M x L n t Q c m l j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T R l Q l M j B I a X N 0 b 3 J p Y 2 F s J T I w R G F 0 Y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S G l z d G 9 y a W N h b C U y M E R h d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E h p c 3 R v c m l j Y W w l M j B E Y X R h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B I a X N 0 b 3 J p Y 2 F s J T I w R G F 0 Y S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Z D J T I w S G l z d G 9 y a W N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I 1 O D V m Y y 0 y N G F l L T Q 0 N D I t Y W V j Z S 0 3 M m Q y O G U 2 N T A y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R k N f S G l z d G 9 y a W N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A z O j I 3 O j I w L j I w O T M 3 O T N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Z D I E h p c 3 R v c m l j Y W w g R G F 0 Y S 9 B d X R v U m V t b 3 Z l Z E N v b H V t b n M x L n t E Y X R l L D B 9 J n F 1 b 3 Q 7 L C Z x d W 9 0 O 1 N l Y 3 R p b 2 4 x L 1 Z G Q y B I a X N 0 b 3 J p Y 2 F s I E R h d G E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k Z D I E h p c 3 R v c m l j Y W w g R G F 0 Y S 9 B d X R v U m V t b 3 Z l Z E N v b H V t b n M x L n t E Y X R l L D B 9 J n F 1 b 3 Q 7 L C Z x d W 9 0 O 1 N l Y 3 R p b 2 4 x L 1 Z G Q y B I a X N 0 b 3 J p Y 2 F s I E R h d G E v Q X V 0 b 1 J l b W 9 2 Z W R D b 2 x 1 b W 5 z M S 5 7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G Q y U y M E h p c 3 R v c m l j Y W w l M j B E Y X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G Q y U y M E h p c 3 R v c m l j Y W w l M j B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G Q y U y M E h p c 3 R v c m l j Y W w l M j B E Y X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G Q y U y M E h p c 3 R v c m l j Y W w l M j B E Y X R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k M l M j B I a X N 0 b 3 J p Y 2 F s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i O D c 4 Y j c z L T Y 1 N z E t N D c 0 M C 0 5 M z B h L W I 3 Z W Y z N G E 1 M z Q z N i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G Q 1 9 I a X N 0 b 3 J p Y 2 F s X 0 R h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w M z o y N z o y M C 4 y M D k z N z k z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Q c m l j Z S Z x d W 9 0 O 1 0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Z D I E h p c 3 R v c m l j Y W w g R G F 0 Y S 9 B d X R v U m V t b 3 Z l Z E N v b H V t b n M x L n t E Y X R l L D B 9 J n F 1 b 3 Q 7 L C Z x d W 9 0 O 1 N l Y 3 R p b 2 4 x L 1 Z G Q y B I a X N 0 b 3 J p Y 2 F s I E R h d G E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k Z D I E h p c 3 R v c m l j Y W w g R G F 0 Y S 9 B d X R v U m V t b 3 Z l Z E N v b H V t b n M x L n t E Y X R l L D B 9 J n F 1 b 3 Q 7 L C Z x d W 9 0 O 1 N l Y 3 R p b 2 4 x L 1 Z G Q y B I a X N 0 b 3 J p Y 2 F s I E R h d G E v Q X V 0 b 1 J l b W 9 2 Z W R D b 2 x 1 b W 5 z M S 5 7 U H J p Y 2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R k M l M j B I a X N 0 b 3 J p Y 2 F s J T I w R G F 0 Y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k M l M j B I a X N 0 b 3 J p Y 2 F s J T I w R G F 0 Y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k M l M j B I a X N 0 b 3 J p Y 2 F s J T I w R G F 0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k M l M j B I a X N 0 b 3 J p Y 2 F s J T I w R G F 0 Y S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f + X 9 4 M / 1 F u P g p X 8 8 + Y d k A A A A A A g A A A A A A E G Y A A A A B A A A g A A A A h K Z B O 6 N U 3 H p H V O i S R I w a 4 9 8 k v Z d E 6 4 Y a N T / Q 0 7 x P d 6 E A A A A A D o A A A A A C A A A g A A A A b T n V K K l h p m p z E K T 2 q L u x / f m h x 5 m T Y l z G Y p 1 l Q X 4 G x m 9 Q A A A A 9 O 0 S W 3 0 V E g l O F F W W 4 O x O V o O b C 4 5 g K s T Q u L T E t E o y t y I N S M X D w g j + 5 + l 3 8 o i q y H P j S f S G E q 8 1 F C N I 8 / L N 2 s y B 4 A 5 w 1 V W 2 l l W a 0 3 1 F l U C Y H k p A A A A A 5 T a K D v w L 4 n 1 Y a l N 9 L h 2 h g j 9 7 p H e a k E V d S J o Z l u 1 s A q 1 6 s u I v E U b 2 N o r s H N w 6 f K 3 a z l b S J B l / S S g O n A R t v b k s K Q = = < / D a t a M a s h u p > 
</file>

<file path=customXml/itemProps1.xml><?xml version="1.0" encoding="utf-8"?>
<ds:datastoreItem xmlns:ds="http://schemas.openxmlformats.org/officeDocument/2006/customXml" ds:itemID="{D8E413A9-8BF6-4401-BC83-B569E87BA9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F-F_Research_Data_Factors</vt:lpstr>
      <vt:lpstr>MSFT Historical Data</vt:lpstr>
      <vt:lpstr>VFC Historical Data</vt:lpstr>
      <vt:lpstr>Sheet1</vt:lpstr>
      <vt:lpstr>Tarea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Montero Zúñiga</dc:creator>
  <cp:lastModifiedBy>JUAN ANDRES MONTERO ZUÑIGA</cp:lastModifiedBy>
  <dcterms:created xsi:type="dcterms:W3CDTF">2015-06-05T18:17:20Z</dcterms:created>
  <dcterms:modified xsi:type="dcterms:W3CDTF">2024-06-09T04:14:09Z</dcterms:modified>
</cp:coreProperties>
</file>