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Documentos/MOPTA-23/Data/"/>
    </mc:Choice>
  </mc:AlternateContent>
  <xr:revisionPtr revIDLastSave="43" documentId="8_{BB30F489-32AE-4F0E-81A7-2DBF018BE03C}" xr6:coauthVersionLast="47" xr6:coauthVersionMax="47" xr10:uidLastSave="{A52D5024-BB97-4AAE-85DD-9491938485DE}"/>
  <bookViews>
    <workbookView xWindow="-120" yWindow="-120" windowWidth="20730" windowHeight="11040" xr2:uid="{44EEA160-5593-496E-A10D-89DFF1B9857E}"/>
  </bookViews>
  <sheets>
    <sheet name="fleet (2)" sheetId="3" r:id="rId1"/>
    <sheet name="fleet" sheetId="2" r:id="rId2"/>
    <sheet name="Sheet1" sheetId="1" r:id="rId3"/>
  </sheets>
  <definedNames>
    <definedName name="ExternalData_1" localSheetId="0" hidden="1">'fleet (2)'!$A$1:$K$5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13" i="3"/>
  <c r="I15" i="3"/>
  <c r="I14" i="3"/>
  <c r="I13" i="3"/>
  <c r="G8" i="3"/>
  <c r="G9" i="3"/>
  <c r="I10" i="3"/>
  <c r="I9" i="3"/>
  <c r="I8" i="3"/>
  <c r="H9" i="3"/>
  <c r="H10" i="3"/>
  <c r="H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89DBA-7A8E-4E4D-B590-A3C7AF8A82EF}" keepAlive="1" name="Query - fleet" description="Connection to the 'fleet' query in the workbook." type="5" refreshedVersion="8" background="1" saveData="1">
    <dbPr connection="Provider=Microsoft.Mashup.OleDb.1;Data Source=$Workbook$;Location=fleet;Extended Properties=&quot;&quot;" command="SELECT * FROM [fleet]"/>
  </connection>
</connections>
</file>

<file path=xl/sharedStrings.xml><?xml version="1.0" encoding="utf-8"?>
<sst xmlns="http://schemas.openxmlformats.org/spreadsheetml/2006/main" count="56" uniqueCount="25">
  <si>
    <t>Name</t>
  </si>
  <si>
    <t>vehicle_profile</t>
  </si>
  <si>
    <t>Table.departure_node</t>
  </si>
  <si>
    <t>Table.arrival_node</t>
  </si>
  <si>
    <t>Table.max_travel_time</t>
  </si>
  <si>
    <t>Table.speed_factor</t>
  </si>
  <si>
    <t>Table.custom.consumption_rate</t>
  </si>
  <si>
    <t>Table.custom.battery_capacity</t>
  </si>
  <si>
    <t>Table.custom.charging_functions.function.breakpoint.battery_level</t>
  </si>
  <si>
    <t>Table.custom.charging_functions.function.breakpoint.charging_time</t>
  </si>
  <si>
    <t>Table.custom.charging_functions.function.Attribute:cs_type</t>
  </si>
  <si>
    <t>Table.Attribute:type</t>
  </si>
  <si>
    <t>0</t>
  </si>
  <si>
    <t>10</t>
  </si>
  <si>
    <t>40</t>
  </si>
  <si>
    <t>125</t>
  </si>
  <si>
    <t>16000</t>
  </si>
  <si>
    <t>0.0</t>
  </si>
  <si>
    <t>fast</t>
  </si>
  <si>
    <t>13600</t>
  </si>
  <si>
    <t>15200</t>
  </si>
  <si>
    <t>theta1</t>
  </si>
  <si>
    <t>theta2</t>
  </si>
  <si>
    <t>theta3</t>
  </si>
  <si>
    <t>f^-1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</si>
</sst>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'fleet (2)'!$F$13:$F$262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cat>
          <c:val>
            <c:numRef>
              <c:f>'fleet (2)'!$G$13:$G$262</c:f>
              <c:numCache>
                <c:formatCode>General</c:formatCode>
                <c:ptCount val="250"/>
                <c:pt idx="0">
                  <c:v>2.4606831119544594</c:v>
                </c:pt>
                <c:pt idx="1">
                  <c:v>2.4536242884250474</c:v>
                </c:pt>
                <c:pt idx="2">
                  <c:v>2.4465654648956359</c:v>
                </c:pt>
                <c:pt idx="3">
                  <c:v>2.4395066413662239</c:v>
                </c:pt>
                <c:pt idx="4">
                  <c:v>2.4324478178368123</c:v>
                </c:pt>
                <c:pt idx="5">
                  <c:v>2.4253889943074003</c:v>
                </c:pt>
                <c:pt idx="6">
                  <c:v>2.4183301707779887</c:v>
                </c:pt>
                <c:pt idx="7">
                  <c:v>2.4112713472485767</c:v>
                </c:pt>
                <c:pt idx="8">
                  <c:v>2.4042125237191652</c:v>
                </c:pt>
                <c:pt idx="9">
                  <c:v>2.3971537001897532</c:v>
                </c:pt>
                <c:pt idx="10">
                  <c:v>2.3900948766603416</c:v>
                </c:pt>
                <c:pt idx="11">
                  <c:v>2.3830360531309296</c:v>
                </c:pt>
                <c:pt idx="12">
                  <c:v>2.375977229601518</c:v>
                </c:pt>
                <c:pt idx="13">
                  <c:v>2.3689184060721065</c:v>
                </c:pt>
                <c:pt idx="14">
                  <c:v>2.3618595825426945</c:v>
                </c:pt>
                <c:pt idx="15">
                  <c:v>2.3548007590132829</c:v>
                </c:pt>
                <c:pt idx="16">
                  <c:v>2.3477419354838709</c:v>
                </c:pt>
                <c:pt idx="17">
                  <c:v>2.3406831119544593</c:v>
                </c:pt>
                <c:pt idx="18">
                  <c:v>2.3336242884250473</c:v>
                </c:pt>
                <c:pt idx="19">
                  <c:v>2.3265654648956358</c:v>
                </c:pt>
                <c:pt idx="20">
                  <c:v>2.3195066413662238</c:v>
                </c:pt>
                <c:pt idx="21">
                  <c:v>2.3124478178368122</c:v>
                </c:pt>
                <c:pt idx="22">
                  <c:v>2.3053889943074006</c:v>
                </c:pt>
                <c:pt idx="23">
                  <c:v>2.2983301707779886</c:v>
                </c:pt>
                <c:pt idx="24">
                  <c:v>2.2912713472485771</c:v>
                </c:pt>
                <c:pt idx="25">
                  <c:v>2.2842125237191651</c:v>
                </c:pt>
                <c:pt idx="26">
                  <c:v>2.2771537001897535</c:v>
                </c:pt>
                <c:pt idx="27">
                  <c:v>2.2700948766603415</c:v>
                </c:pt>
                <c:pt idx="28">
                  <c:v>2.2630360531309299</c:v>
                </c:pt>
                <c:pt idx="29">
                  <c:v>2.2559772296015179</c:v>
                </c:pt>
                <c:pt idx="30">
                  <c:v>2.2489184060721064</c:v>
                </c:pt>
                <c:pt idx="31">
                  <c:v>2.2418595825426944</c:v>
                </c:pt>
                <c:pt idx="32">
                  <c:v>2.2348007590132828</c:v>
                </c:pt>
                <c:pt idx="33">
                  <c:v>2.2277419354838708</c:v>
                </c:pt>
                <c:pt idx="34">
                  <c:v>2.2206831119544592</c:v>
                </c:pt>
                <c:pt idx="35">
                  <c:v>2.2136242884250477</c:v>
                </c:pt>
                <c:pt idx="36">
                  <c:v>2.2065654648956357</c:v>
                </c:pt>
                <c:pt idx="37">
                  <c:v>2.1995066413662241</c:v>
                </c:pt>
                <c:pt idx="38">
                  <c:v>2.1924478178368121</c:v>
                </c:pt>
                <c:pt idx="39">
                  <c:v>2.1853889943074005</c:v>
                </c:pt>
                <c:pt idx="40">
                  <c:v>2.1783301707779885</c:v>
                </c:pt>
                <c:pt idx="41">
                  <c:v>2.171271347248577</c:v>
                </c:pt>
                <c:pt idx="42">
                  <c:v>2.1642125237191649</c:v>
                </c:pt>
                <c:pt idx="43">
                  <c:v>2.1571537001897534</c:v>
                </c:pt>
                <c:pt idx="44">
                  <c:v>2.1500948766603414</c:v>
                </c:pt>
                <c:pt idx="45">
                  <c:v>2.1430360531309298</c:v>
                </c:pt>
                <c:pt idx="46">
                  <c:v>2.1359772296015178</c:v>
                </c:pt>
                <c:pt idx="47">
                  <c:v>2.1289184060721063</c:v>
                </c:pt>
                <c:pt idx="48">
                  <c:v>2.1218595825426947</c:v>
                </c:pt>
                <c:pt idx="49">
                  <c:v>2.1148007590132827</c:v>
                </c:pt>
                <c:pt idx="50">
                  <c:v>2.1077419354838711</c:v>
                </c:pt>
                <c:pt idx="51">
                  <c:v>2.1006831119544591</c:v>
                </c:pt>
                <c:pt idx="52">
                  <c:v>2.0936242884250476</c:v>
                </c:pt>
                <c:pt idx="53">
                  <c:v>2.0865654648956355</c:v>
                </c:pt>
                <c:pt idx="54">
                  <c:v>2.079506641366224</c:v>
                </c:pt>
                <c:pt idx="55">
                  <c:v>2.072447817836812</c:v>
                </c:pt>
                <c:pt idx="56">
                  <c:v>2.0653889943074004</c:v>
                </c:pt>
                <c:pt idx="57">
                  <c:v>2.0583301707779889</c:v>
                </c:pt>
                <c:pt idx="58">
                  <c:v>2.0512713472485768</c:v>
                </c:pt>
                <c:pt idx="59">
                  <c:v>2.0442125237191648</c:v>
                </c:pt>
                <c:pt idx="60">
                  <c:v>2.0371537001897533</c:v>
                </c:pt>
                <c:pt idx="61">
                  <c:v>2.0300948766603417</c:v>
                </c:pt>
                <c:pt idx="62">
                  <c:v>2.0230360531309297</c:v>
                </c:pt>
                <c:pt idx="63">
                  <c:v>2.0159772296015182</c:v>
                </c:pt>
                <c:pt idx="64">
                  <c:v>2.0089184060721061</c:v>
                </c:pt>
                <c:pt idx="65">
                  <c:v>2.0018595825426946</c:v>
                </c:pt>
                <c:pt idx="66">
                  <c:v>1.9948007590132828</c:v>
                </c:pt>
                <c:pt idx="67">
                  <c:v>1.987741935483871</c:v>
                </c:pt>
                <c:pt idx="68">
                  <c:v>1.9806831119544592</c:v>
                </c:pt>
                <c:pt idx="69">
                  <c:v>1.9736242884250474</c:v>
                </c:pt>
                <c:pt idx="70">
                  <c:v>1.9665654648956357</c:v>
                </c:pt>
                <c:pt idx="71">
                  <c:v>1.9595066413662239</c:v>
                </c:pt>
                <c:pt idx="72">
                  <c:v>1.9524478178368121</c:v>
                </c:pt>
                <c:pt idx="73">
                  <c:v>1.9453889943074003</c:v>
                </c:pt>
                <c:pt idx="74">
                  <c:v>1.9383301707779887</c:v>
                </c:pt>
                <c:pt idx="75">
                  <c:v>1.9312713472485767</c:v>
                </c:pt>
                <c:pt idx="76">
                  <c:v>1.9242125237191652</c:v>
                </c:pt>
                <c:pt idx="77">
                  <c:v>1.9171537001897532</c:v>
                </c:pt>
                <c:pt idx="78">
                  <c:v>1.9100948766603416</c:v>
                </c:pt>
                <c:pt idx="79">
                  <c:v>1.9030360531309298</c:v>
                </c:pt>
                <c:pt idx="80">
                  <c:v>1.895977229601518</c:v>
                </c:pt>
                <c:pt idx="81">
                  <c:v>1.8889184060721063</c:v>
                </c:pt>
                <c:pt idx="82">
                  <c:v>1.8818595825426945</c:v>
                </c:pt>
                <c:pt idx="83">
                  <c:v>1.8748007590132827</c:v>
                </c:pt>
                <c:pt idx="84">
                  <c:v>1.8677419354838709</c:v>
                </c:pt>
                <c:pt idx="85">
                  <c:v>1.8606831119544593</c:v>
                </c:pt>
                <c:pt idx="86">
                  <c:v>1.8536242884250473</c:v>
                </c:pt>
                <c:pt idx="87">
                  <c:v>1.8465654648956358</c:v>
                </c:pt>
                <c:pt idx="88">
                  <c:v>1.8395066413662238</c:v>
                </c:pt>
                <c:pt idx="89">
                  <c:v>1.8324478178368122</c:v>
                </c:pt>
                <c:pt idx="90">
                  <c:v>1.8253889943074002</c:v>
                </c:pt>
                <c:pt idx="91">
                  <c:v>1.8183301707779886</c:v>
                </c:pt>
                <c:pt idx="92">
                  <c:v>1.8112713472485769</c:v>
                </c:pt>
                <c:pt idx="93">
                  <c:v>1.8042125237191651</c:v>
                </c:pt>
                <c:pt idx="94">
                  <c:v>1.7971537001897533</c:v>
                </c:pt>
                <c:pt idx="95">
                  <c:v>1.7900948766603415</c:v>
                </c:pt>
                <c:pt idx="96">
                  <c:v>1.7830360531309297</c:v>
                </c:pt>
                <c:pt idx="97">
                  <c:v>1.7759772296015179</c:v>
                </c:pt>
                <c:pt idx="98">
                  <c:v>1.7689184060721064</c:v>
                </c:pt>
                <c:pt idx="99">
                  <c:v>1.7618595825426944</c:v>
                </c:pt>
                <c:pt idx="100">
                  <c:v>1.7548007590132828</c:v>
                </c:pt>
                <c:pt idx="101">
                  <c:v>1.7477419354838708</c:v>
                </c:pt>
                <c:pt idx="102">
                  <c:v>1.7406831119544592</c:v>
                </c:pt>
                <c:pt idx="103">
                  <c:v>1.7336242884250475</c:v>
                </c:pt>
                <c:pt idx="104">
                  <c:v>1.7265654648956357</c:v>
                </c:pt>
                <c:pt idx="105">
                  <c:v>1.7195066413662239</c:v>
                </c:pt>
                <c:pt idx="106">
                  <c:v>1.7124478178368121</c:v>
                </c:pt>
                <c:pt idx="107">
                  <c:v>1.7053889943074003</c:v>
                </c:pt>
                <c:pt idx="108">
                  <c:v>1.6983301707779885</c:v>
                </c:pt>
                <c:pt idx="109">
                  <c:v>1.691271347248577</c:v>
                </c:pt>
                <c:pt idx="110">
                  <c:v>1.684212523719165</c:v>
                </c:pt>
                <c:pt idx="111">
                  <c:v>1.6771537001897534</c:v>
                </c:pt>
                <c:pt idx="112">
                  <c:v>1.6700948766603414</c:v>
                </c:pt>
                <c:pt idx="113">
                  <c:v>1.6630360531309298</c:v>
                </c:pt>
                <c:pt idx="114">
                  <c:v>1.6559772296015181</c:v>
                </c:pt>
                <c:pt idx="115">
                  <c:v>1.6489184060721063</c:v>
                </c:pt>
                <c:pt idx="116">
                  <c:v>1.6418595825426945</c:v>
                </c:pt>
                <c:pt idx="117">
                  <c:v>1.6348007590132827</c:v>
                </c:pt>
                <c:pt idx="118">
                  <c:v>1.6277419354838709</c:v>
                </c:pt>
                <c:pt idx="119">
                  <c:v>1.6206831119544591</c:v>
                </c:pt>
                <c:pt idx="120">
                  <c:v>1.6136242884250476</c:v>
                </c:pt>
                <c:pt idx="121">
                  <c:v>1.6065654648956356</c:v>
                </c:pt>
                <c:pt idx="122">
                  <c:v>1.599506641366224</c:v>
                </c:pt>
                <c:pt idx="123">
                  <c:v>1.592447817836812</c:v>
                </c:pt>
                <c:pt idx="124">
                  <c:v>1.5853889943074004</c:v>
                </c:pt>
                <c:pt idx="125">
                  <c:v>1.5783301707779884</c:v>
                </c:pt>
                <c:pt idx="126">
                  <c:v>1.5712713472485769</c:v>
                </c:pt>
                <c:pt idx="127">
                  <c:v>1.5642125237191651</c:v>
                </c:pt>
                <c:pt idx="128">
                  <c:v>1.5571537001897533</c:v>
                </c:pt>
                <c:pt idx="129">
                  <c:v>1.5500948766603415</c:v>
                </c:pt>
                <c:pt idx="130">
                  <c:v>1.5430360531309297</c:v>
                </c:pt>
                <c:pt idx="131">
                  <c:v>1.5359772296015179</c:v>
                </c:pt>
                <c:pt idx="132">
                  <c:v>1.5289184060721062</c:v>
                </c:pt>
                <c:pt idx="133">
                  <c:v>1.5218595825426946</c:v>
                </c:pt>
                <c:pt idx="134">
                  <c:v>1.5148007590132826</c:v>
                </c:pt>
                <c:pt idx="135">
                  <c:v>1.507741935483871</c:v>
                </c:pt>
                <c:pt idx="136">
                  <c:v>1.500683111954459</c:v>
                </c:pt>
                <c:pt idx="137">
                  <c:v>1.4936242884250475</c:v>
                </c:pt>
                <c:pt idx="138">
                  <c:v>1.4865654648956357</c:v>
                </c:pt>
                <c:pt idx="139">
                  <c:v>1.4795066413662239</c:v>
                </c:pt>
                <c:pt idx="140">
                  <c:v>1.4724478178368121</c:v>
                </c:pt>
                <c:pt idx="141">
                  <c:v>1.4653889943074003</c:v>
                </c:pt>
                <c:pt idx="142">
                  <c:v>1.4583301707779885</c:v>
                </c:pt>
                <c:pt idx="143">
                  <c:v>1.4512713472485768</c:v>
                </c:pt>
                <c:pt idx="144">
                  <c:v>1.444212523719165</c:v>
                </c:pt>
                <c:pt idx="145">
                  <c:v>1.4371537001897532</c:v>
                </c:pt>
                <c:pt idx="146">
                  <c:v>1.4300948766603414</c:v>
                </c:pt>
                <c:pt idx="147">
                  <c:v>1.4230360531309298</c:v>
                </c:pt>
                <c:pt idx="148">
                  <c:v>1.4159772296015181</c:v>
                </c:pt>
                <c:pt idx="149">
                  <c:v>1.4089184060721063</c:v>
                </c:pt>
                <c:pt idx="150">
                  <c:v>1.4018595825426945</c:v>
                </c:pt>
                <c:pt idx="151">
                  <c:v>1.3948007590132827</c:v>
                </c:pt>
                <c:pt idx="152">
                  <c:v>1.3877419354838709</c:v>
                </c:pt>
                <c:pt idx="153">
                  <c:v>1.3806831119544591</c:v>
                </c:pt>
                <c:pt idx="154">
                  <c:v>1.3736242884250474</c:v>
                </c:pt>
                <c:pt idx="155">
                  <c:v>1.3665654648956356</c:v>
                </c:pt>
                <c:pt idx="156">
                  <c:v>1.3595066413662238</c:v>
                </c:pt>
                <c:pt idx="157">
                  <c:v>1.352447817836812</c:v>
                </c:pt>
                <c:pt idx="158">
                  <c:v>1.3453889943074004</c:v>
                </c:pt>
                <c:pt idx="159">
                  <c:v>1.3383301707779887</c:v>
                </c:pt>
                <c:pt idx="160">
                  <c:v>1.3312713472485769</c:v>
                </c:pt>
                <c:pt idx="161">
                  <c:v>1.3242125237191651</c:v>
                </c:pt>
                <c:pt idx="162">
                  <c:v>1.3171537001897533</c:v>
                </c:pt>
                <c:pt idx="163">
                  <c:v>1.3100948766603415</c:v>
                </c:pt>
                <c:pt idx="164">
                  <c:v>1.3030360531309297</c:v>
                </c:pt>
                <c:pt idx="165">
                  <c:v>1.295977229601518</c:v>
                </c:pt>
                <c:pt idx="166">
                  <c:v>1.2889184060721062</c:v>
                </c:pt>
                <c:pt idx="167">
                  <c:v>1.2818595825426944</c:v>
                </c:pt>
                <c:pt idx="168">
                  <c:v>1.2748007590132826</c:v>
                </c:pt>
                <c:pt idx="169">
                  <c:v>1.2677419354838708</c:v>
                </c:pt>
                <c:pt idx="170">
                  <c:v>1.2606831119544593</c:v>
                </c:pt>
                <c:pt idx="171">
                  <c:v>1.2536242884250475</c:v>
                </c:pt>
                <c:pt idx="172">
                  <c:v>1.2465654648956357</c:v>
                </c:pt>
                <c:pt idx="173">
                  <c:v>1.2395066413662239</c:v>
                </c:pt>
                <c:pt idx="174">
                  <c:v>1.2324478178368121</c:v>
                </c:pt>
                <c:pt idx="175">
                  <c:v>1.2253889943074003</c:v>
                </c:pt>
                <c:pt idx="176">
                  <c:v>1.2183301707779886</c:v>
                </c:pt>
                <c:pt idx="177">
                  <c:v>1.2112713472485768</c:v>
                </c:pt>
                <c:pt idx="178">
                  <c:v>1.204212523719165</c:v>
                </c:pt>
                <c:pt idx="179">
                  <c:v>1.1971537001897532</c:v>
                </c:pt>
                <c:pt idx="180">
                  <c:v>1.1900948766603414</c:v>
                </c:pt>
                <c:pt idx="181">
                  <c:v>1.1830360531309296</c:v>
                </c:pt>
                <c:pt idx="182">
                  <c:v>1.1759772296015181</c:v>
                </c:pt>
                <c:pt idx="183">
                  <c:v>1.1689184060721063</c:v>
                </c:pt>
                <c:pt idx="184">
                  <c:v>1.1618595825426945</c:v>
                </c:pt>
                <c:pt idx="185">
                  <c:v>1.1548007590132827</c:v>
                </c:pt>
                <c:pt idx="186">
                  <c:v>1.1477419354838709</c:v>
                </c:pt>
                <c:pt idx="187">
                  <c:v>1.1406831119544592</c:v>
                </c:pt>
                <c:pt idx="188">
                  <c:v>1.1336242884250474</c:v>
                </c:pt>
                <c:pt idx="189">
                  <c:v>1.1265654648956356</c:v>
                </c:pt>
                <c:pt idx="190">
                  <c:v>1.1195066413662238</c:v>
                </c:pt>
                <c:pt idx="191">
                  <c:v>1.112447817836812</c:v>
                </c:pt>
                <c:pt idx="192">
                  <c:v>1.1053889943074002</c:v>
                </c:pt>
                <c:pt idx="193">
                  <c:v>1.0983301707779884</c:v>
                </c:pt>
                <c:pt idx="194">
                  <c:v>1.0912713472485769</c:v>
                </c:pt>
                <c:pt idx="195">
                  <c:v>1.0842125237191651</c:v>
                </c:pt>
                <c:pt idx="196">
                  <c:v>1.0771537001897533</c:v>
                </c:pt>
                <c:pt idx="197">
                  <c:v>1.0700948766603415</c:v>
                </c:pt>
                <c:pt idx="198">
                  <c:v>1.0630360531309297</c:v>
                </c:pt>
                <c:pt idx="199">
                  <c:v>1.055977229601518</c:v>
                </c:pt>
                <c:pt idx="200">
                  <c:v>1.0489184060721062</c:v>
                </c:pt>
                <c:pt idx="201">
                  <c:v>1.0418595825426944</c:v>
                </c:pt>
                <c:pt idx="202">
                  <c:v>1.0348007590132826</c:v>
                </c:pt>
                <c:pt idx="203">
                  <c:v>1.0277419354838708</c:v>
                </c:pt>
                <c:pt idx="204">
                  <c:v>1.020683111954459</c:v>
                </c:pt>
                <c:pt idx="205">
                  <c:v>1.0136242884250473</c:v>
                </c:pt>
                <c:pt idx="206">
                  <c:v>1.0065654648956357</c:v>
                </c:pt>
                <c:pt idx="207">
                  <c:v>0.99950664136622391</c:v>
                </c:pt>
                <c:pt idx="208">
                  <c:v>0.99244781783681213</c:v>
                </c:pt>
                <c:pt idx="209">
                  <c:v>0.98538899430740035</c:v>
                </c:pt>
                <c:pt idx="210">
                  <c:v>0.97833017077798856</c:v>
                </c:pt>
                <c:pt idx="211">
                  <c:v>0.97127134724857678</c:v>
                </c:pt>
                <c:pt idx="212">
                  <c:v>0.96</c:v>
                </c:pt>
                <c:pt idx="213">
                  <c:v>0.94451612903225812</c:v>
                </c:pt>
                <c:pt idx="214">
                  <c:v>0.92903225806451628</c:v>
                </c:pt>
                <c:pt idx="215">
                  <c:v>0.91354838709677422</c:v>
                </c:pt>
                <c:pt idx="216">
                  <c:v>0.89806451612903238</c:v>
                </c:pt>
                <c:pt idx="217">
                  <c:v>0.88258064516129031</c:v>
                </c:pt>
                <c:pt idx="218">
                  <c:v>0.86709677419354847</c:v>
                </c:pt>
                <c:pt idx="219">
                  <c:v>0.85161290322580641</c:v>
                </c:pt>
                <c:pt idx="220">
                  <c:v>0.83612903225806456</c:v>
                </c:pt>
                <c:pt idx="221">
                  <c:v>0.82064516129032272</c:v>
                </c:pt>
                <c:pt idx="222">
                  <c:v>0.80516129032258066</c:v>
                </c:pt>
                <c:pt idx="223">
                  <c:v>0.78967741935483882</c:v>
                </c:pt>
                <c:pt idx="224">
                  <c:v>0.77419354838709697</c:v>
                </c:pt>
                <c:pt idx="225">
                  <c:v>0.75870967741935491</c:v>
                </c:pt>
                <c:pt idx="226">
                  <c:v>0.74322580645161307</c:v>
                </c:pt>
                <c:pt idx="227">
                  <c:v>0.72774193548387101</c:v>
                </c:pt>
                <c:pt idx="228">
                  <c:v>0.71225806451612916</c:v>
                </c:pt>
                <c:pt idx="229">
                  <c:v>0.6967741935483871</c:v>
                </c:pt>
                <c:pt idx="230">
                  <c:v>0.68129032258064526</c:v>
                </c:pt>
                <c:pt idx="231">
                  <c:v>0.66580645161290342</c:v>
                </c:pt>
                <c:pt idx="232">
                  <c:v>0.65032258064516135</c:v>
                </c:pt>
                <c:pt idx="233">
                  <c:v>0.63483870967741951</c:v>
                </c:pt>
                <c:pt idx="234">
                  <c:v>0.61935483870967767</c:v>
                </c:pt>
                <c:pt idx="235">
                  <c:v>0.6038709677419356</c:v>
                </c:pt>
                <c:pt idx="236">
                  <c:v>0.58838709677419376</c:v>
                </c:pt>
                <c:pt idx="237">
                  <c:v>0.55741935483870986</c:v>
                </c:pt>
                <c:pt idx="238">
                  <c:v>0.51096774193548411</c:v>
                </c:pt>
                <c:pt idx="239">
                  <c:v>0.46451612903225836</c:v>
                </c:pt>
                <c:pt idx="240">
                  <c:v>0.41806451612903217</c:v>
                </c:pt>
                <c:pt idx="241">
                  <c:v>0.37161290322580642</c:v>
                </c:pt>
                <c:pt idx="242">
                  <c:v>0.32516129032258068</c:v>
                </c:pt>
                <c:pt idx="243">
                  <c:v>0.27870967741935493</c:v>
                </c:pt>
                <c:pt idx="244">
                  <c:v>0.23225806451612918</c:v>
                </c:pt>
                <c:pt idx="245">
                  <c:v>0.18580645161290343</c:v>
                </c:pt>
                <c:pt idx="246">
                  <c:v>0.13935483870967769</c:v>
                </c:pt>
                <c:pt idx="247">
                  <c:v>9.2903225806451495E-2</c:v>
                </c:pt>
                <c:pt idx="248">
                  <c:v>4.6451612903225747E-2</c:v>
                </c:pt>
                <c:pt idx="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A-43F8-B3FA-8D50AE723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736495"/>
        <c:axId val="1781665695"/>
      </c:lineChart>
      <c:catAx>
        <c:axId val="202173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665695"/>
        <c:crosses val="autoZero"/>
        <c:auto val="1"/>
        <c:lblAlgn val="ctr"/>
        <c:lblOffset val="100"/>
        <c:noMultiLvlLbl val="0"/>
      </c:catAx>
      <c:valAx>
        <c:axId val="178166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3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0</xdr:rowOff>
    </xdr:from>
    <xdr:to>
      <xdr:col>9</xdr:col>
      <xdr:colOff>400050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CD5EEE-BC3C-4222-8684-566A2C57E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D66D9D-9D1B-46FA-9958-2E22C6CAA3D3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Table.departure_node" tableColumnId="2"/>
      <queryTableField id="3" name="Table.arrival_node" tableColumnId="3"/>
      <queryTableField id="4" name="Table.max_travel_time" tableColumnId="4"/>
      <queryTableField id="5" name="Table.speed_factor" tableColumnId="5"/>
      <queryTableField id="6" name="Table.custom.consumption_rate" tableColumnId="6"/>
      <queryTableField id="7" name="Table.custom.battery_capacity" tableColumnId="7"/>
      <queryTableField id="8" name="Table.custom.charging_functions.function.breakpoint.battery_level" tableColumnId="8"/>
      <queryTableField id="9" name="Table.custom.charging_functions.function.breakpoint.charging_time" tableColumnId="9"/>
      <queryTableField id="10" name="Table.custom.charging_functions.function.Attribute:cs_type" tableColumnId="10"/>
      <queryTableField id="11" name="Table.Attribute: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914940-6404-4EB2-A5EE-399D426108F2}" name="Table_fleet" displayName="Table_fleet" ref="A1:K5" tableType="queryTable" totalsRowShown="0">
  <autoFilter ref="A1:K5" xr:uid="{D6914940-6404-4EB2-A5EE-399D426108F2}"/>
  <tableColumns count="11">
    <tableColumn id="1" xr3:uid="{EF9DE92F-B94A-494E-A6D0-AA74E2AB7D45}" uniqueName="1" name="Name" queryTableFieldId="1" dataDxfId="0"/>
    <tableColumn id="2" xr3:uid="{62704CC6-2E5D-40EC-B5C8-90419345CC43}" uniqueName="2" name="Table.departure_node" queryTableFieldId="2"/>
    <tableColumn id="3" xr3:uid="{223EA7D8-9AB7-4724-BC53-5F1DC3C8997F}" uniqueName="3" name="Table.arrival_node" queryTableFieldId="3"/>
    <tableColumn id="4" xr3:uid="{BB7B178A-7C0E-45E7-BE55-6B6B23DC3333}" uniqueName="4" name="Table.max_travel_time" queryTableFieldId="4"/>
    <tableColumn id="5" xr3:uid="{FEFF4C3E-9E48-4FA1-8FCC-15A5873CB181}" uniqueName="5" name="Table.speed_factor" queryTableFieldId="5"/>
    <tableColumn id="6" xr3:uid="{D415363D-4586-4A39-BEEE-112B1BED35F3}" uniqueName="6" name="Table.custom.consumption_rate" queryTableFieldId="6"/>
    <tableColumn id="7" xr3:uid="{B4880FD9-8C2D-49D8-A209-4BC64644BDFC}" uniqueName="7" name="Table.custom.battery_capacity" queryTableFieldId="7"/>
    <tableColumn id="8" xr3:uid="{E8CDBA8C-1A68-4291-8666-038CA8BF2841}" uniqueName="8" name="Table.custom.charging_functions.function.breakpoint.battery_level" queryTableFieldId="8"/>
    <tableColumn id="9" xr3:uid="{05EF132C-F4E1-43DC-AF47-751B6F3E880B}" uniqueName="9" name="Table.custom.charging_functions.function.breakpoint.charging_time" queryTableFieldId="9"/>
    <tableColumn id="10" xr3:uid="{6B9FEACA-DF1C-487C-BE08-FB313EFA9E79}" uniqueName="10" name="Table.custom.charging_functions.function.Attribute:cs_type" queryTableFieldId="10"/>
    <tableColumn id="11" xr3:uid="{5620F25F-9FC4-4006-A3AC-D9BF129E4602}" uniqueName="11" name="Table.Attribute:typ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D5C0-1AED-4C35-8640-9E4C67D3B1FC}">
  <dimension ref="A1:K262"/>
  <sheetViews>
    <sheetView tabSelected="1" topLeftCell="F1" workbookViewId="0">
      <selection activeCell="H22" sqref="H22"/>
    </sheetView>
  </sheetViews>
  <sheetFormatPr defaultRowHeight="15" x14ac:dyDescent="0.25"/>
  <cols>
    <col min="1" max="1" width="13.140625" bestFit="1" customWidth="1"/>
    <col min="2" max="2" width="22.28515625" bestFit="1" customWidth="1"/>
    <col min="3" max="3" width="19" bestFit="1" customWidth="1"/>
    <col min="4" max="4" width="22.7109375" bestFit="1" customWidth="1"/>
    <col min="5" max="5" width="19.5703125" bestFit="1" customWidth="1"/>
    <col min="6" max="6" width="31" bestFit="1" customWidth="1"/>
    <col min="7" max="7" width="29.7109375" bestFit="1" customWidth="1"/>
    <col min="8" max="8" width="61.5703125" bestFit="1" customWidth="1"/>
    <col min="9" max="9" width="62.5703125" bestFit="1" customWidth="1"/>
    <col min="10" max="10" width="55.140625" bestFit="1" customWidth="1"/>
    <col min="11" max="11" width="20.42578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12</v>
      </c>
    </row>
    <row r="3" spans="1:11" x14ac:dyDescent="0.25">
      <c r="A3" t="s">
        <v>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0.31</v>
      </c>
      <c r="J3" t="s">
        <v>18</v>
      </c>
      <c r="K3" t="s">
        <v>12</v>
      </c>
    </row>
    <row r="4" spans="1:11" x14ac:dyDescent="0.25">
      <c r="A4" t="s">
        <v>1</v>
      </c>
      <c r="B4" t="s">
        <v>12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0.39</v>
      </c>
      <c r="J4" t="s">
        <v>18</v>
      </c>
      <c r="K4" t="s">
        <v>12</v>
      </c>
    </row>
    <row r="5" spans="1:11" x14ac:dyDescent="0.25">
      <c r="A5" t="s">
        <v>1</v>
      </c>
      <c r="B5" t="s">
        <v>12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>
        <v>0.51</v>
      </c>
      <c r="J5" t="s">
        <v>18</v>
      </c>
      <c r="K5" t="s">
        <v>12</v>
      </c>
    </row>
    <row r="7" spans="1:11" x14ac:dyDescent="0.25">
      <c r="I7">
        <v>0</v>
      </c>
    </row>
    <row r="8" spans="1:11" x14ac:dyDescent="0.25">
      <c r="G8">
        <f>$G$10*H8</f>
        <v>212.5</v>
      </c>
      <c r="H8">
        <f>H3/$H$5</f>
        <v>0.85</v>
      </c>
      <c r="I8">
        <f>1.5</f>
        <v>1.5</v>
      </c>
    </row>
    <row r="9" spans="1:11" x14ac:dyDescent="0.25">
      <c r="G9">
        <f>$G$10*H9</f>
        <v>237.5</v>
      </c>
      <c r="H9">
        <f>H4/$H$5</f>
        <v>0.95</v>
      </c>
      <c r="I9">
        <f>I8*I4/I3</f>
        <v>1.8870967741935483</v>
      </c>
    </row>
    <row r="10" spans="1:11" x14ac:dyDescent="0.25">
      <c r="G10">
        <v>250</v>
      </c>
      <c r="H10">
        <f>H5/$H$5</f>
        <v>1</v>
      </c>
      <c r="I10">
        <f>I8*I5/I3</f>
        <v>2.467741935483871</v>
      </c>
    </row>
    <row r="12" spans="1:11" x14ac:dyDescent="0.25">
      <c r="G12" t="s">
        <v>24</v>
      </c>
    </row>
    <row r="13" spans="1:11" x14ac:dyDescent="0.25">
      <c r="F13">
        <v>1</v>
      </c>
      <c r="G13">
        <f>$I$10-((MIN(F13,$G$8)-$G$7)/$I$15+IF(F13&gt;=$G$8,1,0)*(MIN(F13,$G$9)-$G$8)/$I$14+IF(F13&gt;=$G$9,1,0)*(MIN(F13,$G$10)-$G$9)/$I$13)</f>
        <v>2.4606831119544594</v>
      </c>
      <c r="H13" s="1" t="s">
        <v>21</v>
      </c>
      <c r="I13">
        <f>(G10-G9)/(I10-I9)</f>
        <v>21.527777777777771</v>
      </c>
    </row>
    <row r="14" spans="1:11" x14ac:dyDescent="0.25">
      <c r="F14">
        <v>2</v>
      </c>
      <c r="G14">
        <f t="shared" ref="G14:G77" si="0">$I$10-((MIN(F14,$G$8)-$G$7)/$I$15+IF(F14&gt;=$G$8,1,0)*(MIN(F14,$G$9)-$G$8)/$I$14+IF(F14&gt;=$G$9,1,0)*(MIN(F14,$G$10)-$G$9)/$I$13)</f>
        <v>2.4536242884250474</v>
      </c>
      <c r="H14" s="1" t="s">
        <v>22</v>
      </c>
      <c r="I14">
        <f>(G9-G8)/(I9-I8)</f>
        <v>64.583333333333357</v>
      </c>
    </row>
    <row r="15" spans="1:11" x14ac:dyDescent="0.25">
      <c r="F15">
        <v>3</v>
      </c>
      <c r="G15">
        <f t="shared" si="0"/>
        <v>2.4465654648956359</v>
      </c>
      <c r="H15" s="1" t="s">
        <v>23</v>
      </c>
      <c r="I15">
        <f>(G8-G7)/(I8-I7)</f>
        <v>141.66666666666666</v>
      </c>
    </row>
    <row r="16" spans="1:11" x14ac:dyDescent="0.25">
      <c r="F16">
        <v>4</v>
      </c>
      <c r="G16">
        <f t="shared" si="0"/>
        <v>2.4395066413662239</v>
      </c>
    </row>
    <row r="17" spans="6:7" x14ac:dyDescent="0.25">
      <c r="F17">
        <v>5</v>
      </c>
      <c r="G17">
        <f t="shared" si="0"/>
        <v>2.4324478178368123</v>
      </c>
    </row>
    <row r="18" spans="6:7" x14ac:dyDescent="0.25">
      <c r="F18">
        <v>6</v>
      </c>
      <c r="G18">
        <f t="shared" si="0"/>
        <v>2.4253889943074003</v>
      </c>
    </row>
    <row r="19" spans="6:7" x14ac:dyDescent="0.25">
      <c r="F19">
        <v>7</v>
      </c>
      <c r="G19">
        <f t="shared" si="0"/>
        <v>2.4183301707779887</v>
      </c>
    </row>
    <row r="20" spans="6:7" x14ac:dyDescent="0.25">
      <c r="F20">
        <v>8</v>
      </c>
      <c r="G20">
        <f t="shared" si="0"/>
        <v>2.4112713472485767</v>
      </c>
    </row>
    <row r="21" spans="6:7" x14ac:dyDescent="0.25">
      <c r="F21">
        <v>9</v>
      </c>
      <c r="G21">
        <f t="shared" si="0"/>
        <v>2.4042125237191652</v>
      </c>
    </row>
    <row r="22" spans="6:7" x14ac:dyDescent="0.25">
      <c r="F22">
        <v>10</v>
      </c>
      <c r="G22">
        <f t="shared" si="0"/>
        <v>2.3971537001897532</v>
      </c>
    </row>
    <row r="23" spans="6:7" x14ac:dyDescent="0.25">
      <c r="F23">
        <v>11</v>
      </c>
      <c r="G23">
        <f t="shared" si="0"/>
        <v>2.3900948766603416</v>
      </c>
    </row>
    <row r="24" spans="6:7" x14ac:dyDescent="0.25">
      <c r="F24">
        <v>12</v>
      </c>
      <c r="G24">
        <f t="shared" si="0"/>
        <v>2.3830360531309296</v>
      </c>
    </row>
    <row r="25" spans="6:7" x14ac:dyDescent="0.25">
      <c r="F25">
        <v>13</v>
      </c>
      <c r="G25">
        <f t="shared" si="0"/>
        <v>2.375977229601518</v>
      </c>
    </row>
    <row r="26" spans="6:7" x14ac:dyDescent="0.25">
      <c r="F26">
        <v>14</v>
      </c>
      <c r="G26">
        <f t="shared" si="0"/>
        <v>2.3689184060721065</v>
      </c>
    </row>
    <row r="27" spans="6:7" x14ac:dyDescent="0.25">
      <c r="F27">
        <v>15</v>
      </c>
      <c r="G27">
        <f t="shared" si="0"/>
        <v>2.3618595825426945</v>
      </c>
    </row>
    <row r="28" spans="6:7" x14ac:dyDescent="0.25">
      <c r="F28">
        <v>16</v>
      </c>
      <c r="G28">
        <f t="shared" si="0"/>
        <v>2.3548007590132829</v>
      </c>
    </row>
    <row r="29" spans="6:7" x14ac:dyDescent="0.25">
      <c r="F29">
        <v>17</v>
      </c>
      <c r="G29">
        <f t="shared" si="0"/>
        <v>2.3477419354838709</v>
      </c>
    </row>
    <row r="30" spans="6:7" x14ac:dyDescent="0.25">
      <c r="F30">
        <v>18</v>
      </c>
      <c r="G30">
        <f t="shared" si="0"/>
        <v>2.3406831119544593</v>
      </c>
    </row>
    <row r="31" spans="6:7" x14ac:dyDescent="0.25">
      <c r="F31">
        <v>19</v>
      </c>
      <c r="G31">
        <f t="shared" si="0"/>
        <v>2.3336242884250473</v>
      </c>
    </row>
    <row r="32" spans="6:7" x14ac:dyDescent="0.25">
      <c r="F32">
        <v>20</v>
      </c>
      <c r="G32">
        <f t="shared" si="0"/>
        <v>2.3265654648956358</v>
      </c>
    </row>
    <row r="33" spans="6:7" x14ac:dyDescent="0.25">
      <c r="F33">
        <v>21</v>
      </c>
      <c r="G33">
        <f t="shared" si="0"/>
        <v>2.3195066413662238</v>
      </c>
    </row>
    <row r="34" spans="6:7" x14ac:dyDescent="0.25">
      <c r="F34">
        <v>22</v>
      </c>
      <c r="G34">
        <f t="shared" si="0"/>
        <v>2.3124478178368122</v>
      </c>
    </row>
    <row r="35" spans="6:7" x14ac:dyDescent="0.25">
      <c r="F35">
        <v>23</v>
      </c>
      <c r="G35">
        <f t="shared" si="0"/>
        <v>2.3053889943074006</v>
      </c>
    </row>
    <row r="36" spans="6:7" x14ac:dyDescent="0.25">
      <c r="F36">
        <v>24</v>
      </c>
      <c r="G36">
        <f t="shared" si="0"/>
        <v>2.2983301707779886</v>
      </c>
    </row>
    <row r="37" spans="6:7" x14ac:dyDescent="0.25">
      <c r="F37">
        <v>25</v>
      </c>
      <c r="G37">
        <f t="shared" si="0"/>
        <v>2.2912713472485771</v>
      </c>
    </row>
    <row r="38" spans="6:7" x14ac:dyDescent="0.25">
      <c r="F38">
        <v>26</v>
      </c>
      <c r="G38">
        <f t="shared" si="0"/>
        <v>2.2842125237191651</v>
      </c>
    </row>
    <row r="39" spans="6:7" x14ac:dyDescent="0.25">
      <c r="F39">
        <v>27</v>
      </c>
      <c r="G39">
        <f t="shared" si="0"/>
        <v>2.2771537001897535</v>
      </c>
    </row>
    <row r="40" spans="6:7" x14ac:dyDescent="0.25">
      <c r="F40">
        <v>28</v>
      </c>
      <c r="G40">
        <f t="shared" si="0"/>
        <v>2.2700948766603415</v>
      </c>
    </row>
    <row r="41" spans="6:7" x14ac:dyDescent="0.25">
      <c r="F41">
        <v>29</v>
      </c>
      <c r="G41">
        <f t="shared" si="0"/>
        <v>2.2630360531309299</v>
      </c>
    </row>
    <row r="42" spans="6:7" x14ac:dyDescent="0.25">
      <c r="F42">
        <v>30</v>
      </c>
      <c r="G42">
        <f t="shared" si="0"/>
        <v>2.2559772296015179</v>
      </c>
    </row>
    <row r="43" spans="6:7" x14ac:dyDescent="0.25">
      <c r="F43">
        <v>31</v>
      </c>
      <c r="G43">
        <f t="shared" si="0"/>
        <v>2.2489184060721064</v>
      </c>
    </row>
    <row r="44" spans="6:7" x14ac:dyDescent="0.25">
      <c r="F44">
        <v>32</v>
      </c>
      <c r="G44">
        <f t="shared" si="0"/>
        <v>2.2418595825426944</v>
      </c>
    </row>
    <row r="45" spans="6:7" x14ac:dyDescent="0.25">
      <c r="F45">
        <v>33</v>
      </c>
      <c r="G45">
        <f t="shared" si="0"/>
        <v>2.2348007590132828</v>
      </c>
    </row>
    <row r="46" spans="6:7" x14ac:dyDescent="0.25">
      <c r="F46">
        <v>34</v>
      </c>
      <c r="G46">
        <f t="shared" si="0"/>
        <v>2.2277419354838708</v>
      </c>
    </row>
    <row r="47" spans="6:7" x14ac:dyDescent="0.25">
      <c r="F47">
        <v>35</v>
      </c>
      <c r="G47">
        <f t="shared" si="0"/>
        <v>2.2206831119544592</v>
      </c>
    </row>
    <row r="48" spans="6:7" x14ac:dyDescent="0.25">
      <c r="F48">
        <v>36</v>
      </c>
      <c r="G48">
        <f t="shared" si="0"/>
        <v>2.2136242884250477</v>
      </c>
    </row>
    <row r="49" spans="6:7" x14ac:dyDescent="0.25">
      <c r="F49">
        <v>37</v>
      </c>
      <c r="G49">
        <f t="shared" si="0"/>
        <v>2.2065654648956357</v>
      </c>
    </row>
    <row r="50" spans="6:7" x14ac:dyDescent="0.25">
      <c r="F50">
        <v>38</v>
      </c>
      <c r="G50">
        <f t="shared" si="0"/>
        <v>2.1995066413662241</v>
      </c>
    </row>
    <row r="51" spans="6:7" x14ac:dyDescent="0.25">
      <c r="F51">
        <v>39</v>
      </c>
      <c r="G51">
        <f t="shared" si="0"/>
        <v>2.1924478178368121</v>
      </c>
    </row>
    <row r="52" spans="6:7" x14ac:dyDescent="0.25">
      <c r="F52">
        <v>40</v>
      </c>
      <c r="G52">
        <f t="shared" si="0"/>
        <v>2.1853889943074005</v>
      </c>
    </row>
    <row r="53" spans="6:7" x14ac:dyDescent="0.25">
      <c r="F53">
        <v>41</v>
      </c>
      <c r="G53">
        <f t="shared" si="0"/>
        <v>2.1783301707779885</v>
      </c>
    </row>
    <row r="54" spans="6:7" x14ac:dyDescent="0.25">
      <c r="F54">
        <v>42</v>
      </c>
      <c r="G54">
        <f t="shared" si="0"/>
        <v>2.171271347248577</v>
      </c>
    </row>
    <row r="55" spans="6:7" x14ac:dyDescent="0.25">
      <c r="F55">
        <v>43</v>
      </c>
      <c r="G55">
        <f t="shared" si="0"/>
        <v>2.1642125237191649</v>
      </c>
    </row>
    <row r="56" spans="6:7" x14ac:dyDescent="0.25">
      <c r="F56">
        <v>44</v>
      </c>
      <c r="G56">
        <f t="shared" si="0"/>
        <v>2.1571537001897534</v>
      </c>
    </row>
    <row r="57" spans="6:7" x14ac:dyDescent="0.25">
      <c r="F57">
        <v>45</v>
      </c>
      <c r="G57">
        <f t="shared" si="0"/>
        <v>2.1500948766603414</v>
      </c>
    </row>
    <row r="58" spans="6:7" x14ac:dyDescent="0.25">
      <c r="F58">
        <v>46</v>
      </c>
      <c r="G58">
        <f t="shared" si="0"/>
        <v>2.1430360531309298</v>
      </c>
    </row>
    <row r="59" spans="6:7" x14ac:dyDescent="0.25">
      <c r="F59">
        <v>47</v>
      </c>
      <c r="G59">
        <f t="shared" si="0"/>
        <v>2.1359772296015178</v>
      </c>
    </row>
    <row r="60" spans="6:7" x14ac:dyDescent="0.25">
      <c r="F60">
        <v>48</v>
      </c>
      <c r="G60">
        <f t="shared" si="0"/>
        <v>2.1289184060721063</v>
      </c>
    </row>
    <row r="61" spans="6:7" x14ac:dyDescent="0.25">
      <c r="F61">
        <v>49</v>
      </c>
      <c r="G61">
        <f t="shared" si="0"/>
        <v>2.1218595825426947</v>
      </c>
    </row>
    <row r="62" spans="6:7" x14ac:dyDescent="0.25">
      <c r="F62">
        <v>50</v>
      </c>
      <c r="G62">
        <f t="shared" si="0"/>
        <v>2.1148007590132827</v>
      </c>
    </row>
    <row r="63" spans="6:7" x14ac:dyDescent="0.25">
      <c r="F63">
        <v>51</v>
      </c>
      <c r="G63">
        <f t="shared" si="0"/>
        <v>2.1077419354838711</v>
      </c>
    </row>
    <row r="64" spans="6:7" x14ac:dyDescent="0.25">
      <c r="F64">
        <v>52</v>
      </c>
      <c r="G64">
        <f t="shared" si="0"/>
        <v>2.1006831119544591</v>
      </c>
    </row>
    <row r="65" spans="6:7" x14ac:dyDescent="0.25">
      <c r="F65">
        <v>53</v>
      </c>
      <c r="G65">
        <f t="shared" si="0"/>
        <v>2.0936242884250476</v>
      </c>
    </row>
    <row r="66" spans="6:7" x14ac:dyDescent="0.25">
      <c r="F66">
        <v>54</v>
      </c>
      <c r="G66">
        <f t="shared" si="0"/>
        <v>2.0865654648956355</v>
      </c>
    </row>
    <row r="67" spans="6:7" x14ac:dyDescent="0.25">
      <c r="F67">
        <v>55</v>
      </c>
      <c r="G67">
        <f t="shared" si="0"/>
        <v>2.079506641366224</v>
      </c>
    </row>
    <row r="68" spans="6:7" x14ac:dyDescent="0.25">
      <c r="F68">
        <v>56</v>
      </c>
      <c r="G68">
        <f t="shared" si="0"/>
        <v>2.072447817836812</v>
      </c>
    </row>
    <row r="69" spans="6:7" x14ac:dyDescent="0.25">
      <c r="F69">
        <v>57</v>
      </c>
      <c r="G69">
        <f t="shared" si="0"/>
        <v>2.0653889943074004</v>
      </c>
    </row>
    <row r="70" spans="6:7" x14ac:dyDescent="0.25">
      <c r="F70">
        <v>58</v>
      </c>
      <c r="G70">
        <f t="shared" si="0"/>
        <v>2.0583301707779889</v>
      </c>
    </row>
    <row r="71" spans="6:7" x14ac:dyDescent="0.25">
      <c r="F71">
        <v>59</v>
      </c>
      <c r="G71">
        <f t="shared" si="0"/>
        <v>2.0512713472485768</v>
      </c>
    </row>
    <row r="72" spans="6:7" x14ac:dyDescent="0.25">
      <c r="F72">
        <v>60</v>
      </c>
      <c r="G72">
        <f t="shared" si="0"/>
        <v>2.0442125237191648</v>
      </c>
    </row>
    <row r="73" spans="6:7" x14ac:dyDescent="0.25">
      <c r="F73">
        <v>61</v>
      </c>
      <c r="G73">
        <f t="shared" si="0"/>
        <v>2.0371537001897533</v>
      </c>
    </row>
    <row r="74" spans="6:7" x14ac:dyDescent="0.25">
      <c r="F74">
        <v>62</v>
      </c>
      <c r="G74">
        <f t="shared" si="0"/>
        <v>2.0300948766603417</v>
      </c>
    </row>
    <row r="75" spans="6:7" x14ac:dyDescent="0.25">
      <c r="F75">
        <v>63</v>
      </c>
      <c r="G75">
        <f t="shared" si="0"/>
        <v>2.0230360531309297</v>
      </c>
    </row>
    <row r="76" spans="6:7" x14ac:dyDescent="0.25">
      <c r="F76">
        <v>64</v>
      </c>
      <c r="G76">
        <f t="shared" si="0"/>
        <v>2.0159772296015182</v>
      </c>
    </row>
    <row r="77" spans="6:7" x14ac:dyDescent="0.25">
      <c r="F77">
        <v>65</v>
      </c>
      <c r="G77">
        <f t="shared" si="0"/>
        <v>2.0089184060721061</v>
      </c>
    </row>
    <row r="78" spans="6:7" x14ac:dyDescent="0.25">
      <c r="F78">
        <v>66</v>
      </c>
      <c r="G78">
        <f t="shared" ref="G78:G141" si="1">$I$10-((MIN(F78,$G$8)-$G$7)/$I$15+IF(F78&gt;=$G$8,1,0)*(MIN(F78,$G$9)-$G$8)/$I$14+IF(F78&gt;=$G$9,1,0)*(MIN(F78,$G$10)-$G$9)/$I$13)</f>
        <v>2.0018595825426946</v>
      </c>
    </row>
    <row r="79" spans="6:7" x14ac:dyDescent="0.25">
      <c r="F79">
        <v>67</v>
      </c>
      <c r="G79">
        <f t="shared" si="1"/>
        <v>1.9948007590132828</v>
      </c>
    </row>
    <row r="80" spans="6:7" x14ac:dyDescent="0.25">
      <c r="F80">
        <v>68</v>
      </c>
      <c r="G80">
        <f t="shared" si="1"/>
        <v>1.987741935483871</v>
      </c>
    </row>
    <row r="81" spans="6:7" x14ac:dyDescent="0.25">
      <c r="F81">
        <v>69</v>
      </c>
      <c r="G81">
        <f t="shared" si="1"/>
        <v>1.9806831119544592</v>
      </c>
    </row>
    <row r="82" spans="6:7" x14ac:dyDescent="0.25">
      <c r="F82">
        <v>70</v>
      </c>
      <c r="G82">
        <f t="shared" si="1"/>
        <v>1.9736242884250474</v>
      </c>
    </row>
    <row r="83" spans="6:7" x14ac:dyDescent="0.25">
      <c r="F83">
        <v>71</v>
      </c>
      <c r="G83">
        <f t="shared" si="1"/>
        <v>1.9665654648956357</v>
      </c>
    </row>
    <row r="84" spans="6:7" x14ac:dyDescent="0.25">
      <c r="F84">
        <v>72</v>
      </c>
      <c r="G84">
        <f t="shared" si="1"/>
        <v>1.9595066413662239</v>
      </c>
    </row>
    <row r="85" spans="6:7" x14ac:dyDescent="0.25">
      <c r="F85">
        <v>73</v>
      </c>
      <c r="G85">
        <f t="shared" si="1"/>
        <v>1.9524478178368121</v>
      </c>
    </row>
    <row r="86" spans="6:7" x14ac:dyDescent="0.25">
      <c r="F86">
        <v>74</v>
      </c>
      <c r="G86">
        <f t="shared" si="1"/>
        <v>1.9453889943074003</v>
      </c>
    </row>
    <row r="87" spans="6:7" x14ac:dyDescent="0.25">
      <c r="F87">
        <v>75</v>
      </c>
      <c r="G87">
        <f t="shared" si="1"/>
        <v>1.9383301707779887</v>
      </c>
    </row>
    <row r="88" spans="6:7" x14ac:dyDescent="0.25">
      <c r="F88">
        <v>76</v>
      </c>
      <c r="G88">
        <f t="shared" si="1"/>
        <v>1.9312713472485767</v>
      </c>
    </row>
    <row r="89" spans="6:7" x14ac:dyDescent="0.25">
      <c r="F89">
        <v>77</v>
      </c>
      <c r="G89">
        <f t="shared" si="1"/>
        <v>1.9242125237191652</v>
      </c>
    </row>
    <row r="90" spans="6:7" x14ac:dyDescent="0.25">
      <c r="F90">
        <v>78</v>
      </c>
      <c r="G90">
        <f t="shared" si="1"/>
        <v>1.9171537001897532</v>
      </c>
    </row>
    <row r="91" spans="6:7" x14ac:dyDescent="0.25">
      <c r="F91">
        <v>79</v>
      </c>
      <c r="G91">
        <f t="shared" si="1"/>
        <v>1.9100948766603416</v>
      </c>
    </row>
    <row r="92" spans="6:7" x14ac:dyDescent="0.25">
      <c r="F92">
        <v>80</v>
      </c>
      <c r="G92">
        <f t="shared" si="1"/>
        <v>1.9030360531309298</v>
      </c>
    </row>
    <row r="93" spans="6:7" x14ac:dyDescent="0.25">
      <c r="F93">
        <v>81</v>
      </c>
      <c r="G93">
        <f t="shared" si="1"/>
        <v>1.895977229601518</v>
      </c>
    </row>
    <row r="94" spans="6:7" x14ac:dyDescent="0.25">
      <c r="F94">
        <v>82</v>
      </c>
      <c r="G94">
        <f t="shared" si="1"/>
        <v>1.8889184060721063</v>
      </c>
    </row>
    <row r="95" spans="6:7" x14ac:dyDescent="0.25">
      <c r="F95">
        <v>83</v>
      </c>
      <c r="G95">
        <f t="shared" si="1"/>
        <v>1.8818595825426945</v>
      </c>
    </row>
    <row r="96" spans="6:7" x14ac:dyDescent="0.25">
      <c r="F96">
        <v>84</v>
      </c>
      <c r="G96">
        <f t="shared" si="1"/>
        <v>1.8748007590132827</v>
      </c>
    </row>
    <row r="97" spans="6:7" x14ac:dyDescent="0.25">
      <c r="F97">
        <v>85</v>
      </c>
      <c r="G97">
        <f t="shared" si="1"/>
        <v>1.8677419354838709</v>
      </c>
    </row>
    <row r="98" spans="6:7" x14ac:dyDescent="0.25">
      <c r="F98">
        <v>86</v>
      </c>
      <c r="G98">
        <f t="shared" si="1"/>
        <v>1.8606831119544593</v>
      </c>
    </row>
    <row r="99" spans="6:7" x14ac:dyDescent="0.25">
      <c r="F99">
        <v>87</v>
      </c>
      <c r="G99">
        <f t="shared" si="1"/>
        <v>1.8536242884250473</v>
      </c>
    </row>
    <row r="100" spans="6:7" x14ac:dyDescent="0.25">
      <c r="F100">
        <v>88</v>
      </c>
      <c r="G100">
        <f t="shared" si="1"/>
        <v>1.8465654648956358</v>
      </c>
    </row>
    <row r="101" spans="6:7" x14ac:dyDescent="0.25">
      <c r="F101">
        <v>89</v>
      </c>
      <c r="G101">
        <f t="shared" si="1"/>
        <v>1.8395066413662238</v>
      </c>
    </row>
    <row r="102" spans="6:7" x14ac:dyDescent="0.25">
      <c r="F102">
        <v>90</v>
      </c>
      <c r="G102">
        <f t="shared" si="1"/>
        <v>1.8324478178368122</v>
      </c>
    </row>
    <row r="103" spans="6:7" x14ac:dyDescent="0.25">
      <c r="F103">
        <v>91</v>
      </c>
      <c r="G103">
        <f t="shared" si="1"/>
        <v>1.8253889943074002</v>
      </c>
    </row>
    <row r="104" spans="6:7" x14ac:dyDescent="0.25">
      <c r="F104">
        <v>92</v>
      </c>
      <c r="G104">
        <f t="shared" si="1"/>
        <v>1.8183301707779886</v>
      </c>
    </row>
    <row r="105" spans="6:7" x14ac:dyDescent="0.25">
      <c r="F105">
        <v>93</v>
      </c>
      <c r="G105">
        <f t="shared" si="1"/>
        <v>1.8112713472485769</v>
      </c>
    </row>
    <row r="106" spans="6:7" x14ac:dyDescent="0.25">
      <c r="F106">
        <v>94</v>
      </c>
      <c r="G106">
        <f t="shared" si="1"/>
        <v>1.8042125237191651</v>
      </c>
    </row>
    <row r="107" spans="6:7" x14ac:dyDescent="0.25">
      <c r="F107">
        <v>95</v>
      </c>
      <c r="G107">
        <f t="shared" si="1"/>
        <v>1.7971537001897533</v>
      </c>
    </row>
    <row r="108" spans="6:7" x14ac:dyDescent="0.25">
      <c r="F108">
        <v>96</v>
      </c>
      <c r="G108">
        <f t="shared" si="1"/>
        <v>1.7900948766603415</v>
      </c>
    </row>
    <row r="109" spans="6:7" x14ac:dyDescent="0.25">
      <c r="F109">
        <v>97</v>
      </c>
      <c r="G109">
        <f t="shared" si="1"/>
        <v>1.7830360531309297</v>
      </c>
    </row>
    <row r="110" spans="6:7" x14ac:dyDescent="0.25">
      <c r="F110">
        <v>98</v>
      </c>
      <c r="G110">
        <f t="shared" si="1"/>
        <v>1.7759772296015179</v>
      </c>
    </row>
    <row r="111" spans="6:7" x14ac:dyDescent="0.25">
      <c r="F111">
        <v>99</v>
      </c>
      <c r="G111">
        <f t="shared" si="1"/>
        <v>1.7689184060721064</v>
      </c>
    </row>
    <row r="112" spans="6:7" x14ac:dyDescent="0.25">
      <c r="F112">
        <v>100</v>
      </c>
      <c r="G112">
        <f t="shared" si="1"/>
        <v>1.7618595825426944</v>
      </c>
    </row>
    <row r="113" spans="6:7" x14ac:dyDescent="0.25">
      <c r="F113">
        <v>101</v>
      </c>
      <c r="G113">
        <f t="shared" si="1"/>
        <v>1.7548007590132828</v>
      </c>
    </row>
    <row r="114" spans="6:7" x14ac:dyDescent="0.25">
      <c r="F114">
        <v>102</v>
      </c>
      <c r="G114">
        <f t="shared" si="1"/>
        <v>1.7477419354838708</v>
      </c>
    </row>
    <row r="115" spans="6:7" x14ac:dyDescent="0.25">
      <c r="F115">
        <v>103</v>
      </c>
      <c r="G115">
        <f t="shared" si="1"/>
        <v>1.7406831119544592</v>
      </c>
    </row>
    <row r="116" spans="6:7" x14ac:dyDescent="0.25">
      <c r="F116">
        <v>104</v>
      </c>
      <c r="G116">
        <f t="shared" si="1"/>
        <v>1.7336242884250475</v>
      </c>
    </row>
    <row r="117" spans="6:7" x14ac:dyDescent="0.25">
      <c r="F117">
        <v>105</v>
      </c>
      <c r="G117">
        <f t="shared" si="1"/>
        <v>1.7265654648956357</v>
      </c>
    </row>
    <row r="118" spans="6:7" x14ac:dyDescent="0.25">
      <c r="F118">
        <v>106</v>
      </c>
      <c r="G118">
        <f t="shared" si="1"/>
        <v>1.7195066413662239</v>
      </c>
    </row>
    <row r="119" spans="6:7" x14ac:dyDescent="0.25">
      <c r="F119">
        <v>107</v>
      </c>
      <c r="G119">
        <f t="shared" si="1"/>
        <v>1.7124478178368121</v>
      </c>
    </row>
    <row r="120" spans="6:7" x14ac:dyDescent="0.25">
      <c r="F120">
        <v>108</v>
      </c>
      <c r="G120">
        <f t="shared" si="1"/>
        <v>1.7053889943074003</v>
      </c>
    </row>
    <row r="121" spans="6:7" x14ac:dyDescent="0.25">
      <c r="F121">
        <v>109</v>
      </c>
      <c r="G121">
        <f t="shared" si="1"/>
        <v>1.6983301707779885</v>
      </c>
    </row>
    <row r="122" spans="6:7" x14ac:dyDescent="0.25">
      <c r="F122">
        <v>110</v>
      </c>
      <c r="G122">
        <f t="shared" si="1"/>
        <v>1.691271347248577</v>
      </c>
    </row>
    <row r="123" spans="6:7" x14ac:dyDescent="0.25">
      <c r="F123">
        <v>111</v>
      </c>
      <c r="G123">
        <f t="shared" si="1"/>
        <v>1.684212523719165</v>
      </c>
    </row>
    <row r="124" spans="6:7" x14ac:dyDescent="0.25">
      <c r="F124">
        <v>112</v>
      </c>
      <c r="G124">
        <f t="shared" si="1"/>
        <v>1.6771537001897534</v>
      </c>
    </row>
    <row r="125" spans="6:7" x14ac:dyDescent="0.25">
      <c r="F125">
        <v>113</v>
      </c>
      <c r="G125">
        <f t="shared" si="1"/>
        <v>1.6700948766603414</v>
      </c>
    </row>
    <row r="126" spans="6:7" x14ac:dyDescent="0.25">
      <c r="F126">
        <v>114</v>
      </c>
      <c r="G126">
        <f t="shared" si="1"/>
        <v>1.6630360531309298</v>
      </c>
    </row>
    <row r="127" spans="6:7" x14ac:dyDescent="0.25">
      <c r="F127">
        <v>115</v>
      </c>
      <c r="G127">
        <f t="shared" si="1"/>
        <v>1.6559772296015181</v>
      </c>
    </row>
    <row r="128" spans="6:7" x14ac:dyDescent="0.25">
      <c r="F128">
        <v>116</v>
      </c>
      <c r="G128">
        <f t="shared" si="1"/>
        <v>1.6489184060721063</v>
      </c>
    </row>
    <row r="129" spans="6:7" x14ac:dyDescent="0.25">
      <c r="F129">
        <v>117</v>
      </c>
      <c r="G129">
        <f t="shared" si="1"/>
        <v>1.6418595825426945</v>
      </c>
    </row>
    <row r="130" spans="6:7" x14ac:dyDescent="0.25">
      <c r="F130">
        <v>118</v>
      </c>
      <c r="G130">
        <f t="shared" si="1"/>
        <v>1.6348007590132827</v>
      </c>
    </row>
    <row r="131" spans="6:7" x14ac:dyDescent="0.25">
      <c r="F131">
        <v>119</v>
      </c>
      <c r="G131">
        <f t="shared" si="1"/>
        <v>1.6277419354838709</v>
      </c>
    </row>
    <row r="132" spans="6:7" x14ac:dyDescent="0.25">
      <c r="F132">
        <v>120</v>
      </c>
      <c r="G132">
        <f t="shared" si="1"/>
        <v>1.6206831119544591</v>
      </c>
    </row>
    <row r="133" spans="6:7" x14ac:dyDescent="0.25">
      <c r="F133">
        <v>121</v>
      </c>
      <c r="G133">
        <f t="shared" si="1"/>
        <v>1.6136242884250476</v>
      </c>
    </row>
    <row r="134" spans="6:7" x14ac:dyDescent="0.25">
      <c r="F134">
        <v>122</v>
      </c>
      <c r="G134">
        <f t="shared" si="1"/>
        <v>1.6065654648956356</v>
      </c>
    </row>
    <row r="135" spans="6:7" x14ac:dyDescent="0.25">
      <c r="F135">
        <v>123</v>
      </c>
      <c r="G135">
        <f t="shared" si="1"/>
        <v>1.599506641366224</v>
      </c>
    </row>
    <row r="136" spans="6:7" x14ac:dyDescent="0.25">
      <c r="F136">
        <v>124</v>
      </c>
      <c r="G136">
        <f t="shared" si="1"/>
        <v>1.592447817836812</v>
      </c>
    </row>
    <row r="137" spans="6:7" x14ac:dyDescent="0.25">
      <c r="F137">
        <v>125</v>
      </c>
      <c r="G137">
        <f t="shared" si="1"/>
        <v>1.5853889943074004</v>
      </c>
    </row>
    <row r="138" spans="6:7" x14ac:dyDescent="0.25">
      <c r="F138">
        <v>126</v>
      </c>
      <c r="G138">
        <f t="shared" si="1"/>
        <v>1.5783301707779884</v>
      </c>
    </row>
    <row r="139" spans="6:7" x14ac:dyDescent="0.25">
      <c r="F139">
        <v>127</v>
      </c>
      <c r="G139">
        <f t="shared" si="1"/>
        <v>1.5712713472485769</v>
      </c>
    </row>
    <row r="140" spans="6:7" x14ac:dyDescent="0.25">
      <c r="F140">
        <v>128</v>
      </c>
      <c r="G140">
        <f t="shared" si="1"/>
        <v>1.5642125237191651</v>
      </c>
    </row>
    <row r="141" spans="6:7" x14ac:dyDescent="0.25">
      <c r="F141">
        <v>129</v>
      </c>
      <c r="G141">
        <f t="shared" si="1"/>
        <v>1.5571537001897533</v>
      </c>
    </row>
    <row r="142" spans="6:7" x14ac:dyDescent="0.25">
      <c r="F142">
        <v>130</v>
      </c>
      <c r="G142">
        <f t="shared" ref="G142:G205" si="2">$I$10-((MIN(F142,$G$8)-$G$7)/$I$15+IF(F142&gt;=$G$8,1,0)*(MIN(F142,$G$9)-$G$8)/$I$14+IF(F142&gt;=$G$9,1,0)*(MIN(F142,$G$10)-$G$9)/$I$13)</f>
        <v>1.5500948766603415</v>
      </c>
    </row>
    <row r="143" spans="6:7" x14ac:dyDescent="0.25">
      <c r="F143">
        <v>131</v>
      </c>
      <c r="G143">
        <f t="shared" si="2"/>
        <v>1.5430360531309297</v>
      </c>
    </row>
    <row r="144" spans="6:7" x14ac:dyDescent="0.25">
      <c r="F144">
        <v>132</v>
      </c>
      <c r="G144">
        <f t="shared" si="2"/>
        <v>1.5359772296015179</v>
      </c>
    </row>
    <row r="145" spans="6:7" x14ac:dyDescent="0.25">
      <c r="F145">
        <v>133</v>
      </c>
      <c r="G145">
        <f t="shared" si="2"/>
        <v>1.5289184060721062</v>
      </c>
    </row>
    <row r="146" spans="6:7" x14ac:dyDescent="0.25">
      <c r="F146">
        <v>134</v>
      </c>
      <c r="G146">
        <f t="shared" si="2"/>
        <v>1.5218595825426946</v>
      </c>
    </row>
    <row r="147" spans="6:7" x14ac:dyDescent="0.25">
      <c r="F147">
        <v>135</v>
      </c>
      <c r="G147">
        <f t="shared" si="2"/>
        <v>1.5148007590132826</v>
      </c>
    </row>
    <row r="148" spans="6:7" x14ac:dyDescent="0.25">
      <c r="F148">
        <v>136</v>
      </c>
      <c r="G148">
        <f t="shared" si="2"/>
        <v>1.507741935483871</v>
      </c>
    </row>
    <row r="149" spans="6:7" x14ac:dyDescent="0.25">
      <c r="F149">
        <v>137</v>
      </c>
      <c r="G149">
        <f t="shared" si="2"/>
        <v>1.500683111954459</v>
      </c>
    </row>
    <row r="150" spans="6:7" x14ac:dyDescent="0.25">
      <c r="F150">
        <v>138</v>
      </c>
      <c r="G150">
        <f t="shared" si="2"/>
        <v>1.4936242884250475</v>
      </c>
    </row>
    <row r="151" spans="6:7" x14ac:dyDescent="0.25">
      <c r="F151">
        <v>139</v>
      </c>
      <c r="G151">
        <f t="shared" si="2"/>
        <v>1.4865654648956357</v>
      </c>
    </row>
    <row r="152" spans="6:7" x14ac:dyDescent="0.25">
      <c r="F152">
        <v>140</v>
      </c>
      <c r="G152">
        <f t="shared" si="2"/>
        <v>1.4795066413662239</v>
      </c>
    </row>
    <row r="153" spans="6:7" x14ac:dyDescent="0.25">
      <c r="F153">
        <v>141</v>
      </c>
      <c r="G153">
        <f t="shared" si="2"/>
        <v>1.4724478178368121</v>
      </c>
    </row>
    <row r="154" spans="6:7" x14ac:dyDescent="0.25">
      <c r="F154">
        <v>142</v>
      </c>
      <c r="G154">
        <f t="shared" si="2"/>
        <v>1.4653889943074003</v>
      </c>
    </row>
    <row r="155" spans="6:7" x14ac:dyDescent="0.25">
      <c r="F155">
        <v>143</v>
      </c>
      <c r="G155">
        <f t="shared" si="2"/>
        <v>1.4583301707779885</v>
      </c>
    </row>
    <row r="156" spans="6:7" x14ac:dyDescent="0.25">
      <c r="F156">
        <v>144</v>
      </c>
      <c r="G156">
        <f t="shared" si="2"/>
        <v>1.4512713472485768</v>
      </c>
    </row>
    <row r="157" spans="6:7" x14ac:dyDescent="0.25">
      <c r="F157">
        <v>145</v>
      </c>
      <c r="G157">
        <f t="shared" si="2"/>
        <v>1.444212523719165</v>
      </c>
    </row>
    <row r="158" spans="6:7" x14ac:dyDescent="0.25">
      <c r="F158">
        <v>146</v>
      </c>
      <c r="G158">
        <f t="shared" si="2"/>
        <v>1.4371537001897532</v>
      </c>
    </row>
    <row r="159" spans="6:7" x14ac:dyDescent="0.25">
      <c r="F159">
        <v>147</v>
      </c>
      <c r="G159">
        <f t="shared" si="2"/>
        <v>1.4300948766603414</v>
      </c>
    </row>
    <row r="160" spans="6:7" x14ac:dyDescent="0.25">
      <c r="F160">
        <v>148</v>
      </c>
      <c r="G160">
        <f t="shared" si="2"/>
        <v>1.4230360531309298</v>
      </c>
    </row>
    <row r="161" spans="6:7" x14ac:dyDescent="0.25">
      <c r="F161">
        <v>149</v>
      </c>
      <c r="G161">
        <f t="shared" si="2"/>
        <v>1.4159772296015181</v>
      </c>
    </row>
    <row r="162" spans="6:7" x14ac:dyDescent="0.25">
      <c r="F162">
        <v>150</v>
      </c>
      <c r="G162">
        <f t="shared" si="2"/>
        <v>1.4089184060721063</v>
      </c>
    </row>
    <row r="163" spans="6:7" x14ac:dyDescent="0.25">
      <c r="F163">
        <v>151</v>
      </c>
      <c r="G163">
        <f t="shared" si="2"/>
        <v>1.4018595825426945</v>
      </c>
    </row>
    <row r="164" spans="6:7" x14ac:dyDescent="0.25">
      <c r="F164">
        <v>152</v>
      </c>
      <c r="G164">
        <f t="shared" si="2"/>
        <v>1.3948007590132827</v>
      </c>
    </row>
    <row r="165" spans="6:7" x14ac:dyDescent="0.25">
      <c r="F165">
        <v>153</v>
      </c>
      <c r="G165">
        <f t="shared" si="2"/>
        <v>1.3877419354838709</v>
      </c>
    </row>
    <row r="166" spans="6:7" x14ac:dyDescent="0.25">
      <c r="F166">
        <v>154</v>
      </c>
      <c r="G166">
        <f t="shared" si="2"/>
        <v>1.3806831119544591</v>
      </c>
    </row>
    <row r="167" spans="6:7" x14ac:dyDescent="0.25">
      <c r="F167">
        <v>155</v>
      </c>
      <c r="G167">
        <f t="shared" si="2"/>
        <v>1.3736242884250474</v>
      </c>
    </row>
    <row r="168" spans="6:7" x14ac:dyDescent="0.25">
      <c r="F168">
        <v>156</v>
      </c>
      <c r="G168">
        <f t="shared" si="2"/>
        <v>1.3665654648956356</v>
      </c>
    </row>
    <row r="169" spans="6:7" x14ac:dyDescent="0.25">
      <c r="F169">
        <v>157</v>
      </c>
      <c r="G169">
        <f t="shared" si="2"/>
        <v>1.3595066413662238</v>
      </c>
    </row>
    <row r="170" spans="6:7" x14ac:dyDescent="0.25">
      <c r="F170">
        <v>158</v>
      </c>
      <c r="G170">
        <f t="shared" si="2"/>
        <v>1.352447817836812</v>
      </c>
    </row>
    <row r="171" spans="6:7" x14ac:dyDescent="0.25">
      <c r="F171">
        <v>159</v>
      </c>
      <c r="G171">
        <f t="shared" si="2"/>
        <v>1.3453889943074004</v>
      </c>
    </row>
    <row r="172" spans="6:7" x14ac:dyDescent="0.25">
      <c r="F172">
        <v>160</v>
      </c>
      <c r="G172">
        <f t="shared" si="2"/>
        <v>1.3383301707779887</v>
      </c>
    </row>
    <row r="173" spans="6:7" x14ac:dyDescent="0.25">
      <c r="F173">
        <v>161</v>
      </c>
      <c r="G173">
        <f t="shared" si="2"/>
        <v>1.3312713472485769</v>
      </c>
    </row>
    <row r="174" spans="6:7" x14ac:dyDescent="0.25">
      <c r="F174">
        <v>162</v>
      </c>
      <c r="G174">
        <f t="shared" si="2"/>
        <v>1.3242125237191651</v>
      </c>
    </row>
    <row r="175" spans="6:7" x14ac:dyDescent="0.25">
      <c r="F175">
        <v>163</v>
      </c>
      <c r="G175">
        <f t="shared" si="2"/>
        <v>1.3171537001897533</v>
      </c>
    </row>
    <row r="176" spans="6:7" x14ac:dyDescent="0.25">
      <c r="F176">
        <v>164</v>
      </c>
      <c r="G176">
        <f t="shared" si="2"/>
        <v>1.3100948766603415</v>
      </c>
    </row>
    <row r="177" spans="6:7" x14ac:dyDescent="0.25">
      <c r="F177">
        <v>165</v>
      </c>
      <c r="G177">
        <f t="shared" si="2"/>
        <v>1.3030360531309297</v>
      </c>
    </row>
    <row r="178" spans="6:7" x14ac:dyDescent="0.25">
      <c r="F178">
        <v>166</v>
      </c>
      <c r="G178">
        <f t="shared" si="2"/>
        <v>1.295977229601518</v>
      </c>
    </row>
    <row r="179" spans="6:7" x14ac:dyDescent="0.25">
      <c r="F179">
        <v>167</v>
      </c>
      <c r="G179">
        <f t="shared" si="2"/>
        <v>1.2889184060721062</v>
      </c>
    </row>
    <row r="180" spans="6:7" x14ac:dyDescent="0.25">
      <c r="F180">
        <v>168</v>
      </c>
      <c r="G180">
        <f t="shared" si="2"/>
        <v>1.2818595825426944</v>
      </c>
    </row>
    <row r="181" spans="6:7" x14ac:dyDescent="0.25">
      <c r="F181">
        <v>169</v>
      </c>
      <c r="G181">
        <f t="shared" si="2"/>
        <v>1.2748007590132826</v>
      </c>
    </row>
    <row r="182" spans="6:7" x14ac:dyDescent="0.25">
      <c r="F182">
        <v>170</v>
      </c>
      <c r="G182">
        <f t="shared" si="2"/>
        <v>1.2677419354838708</v>
      </c>
    </row>
    <row r="183" spans="6:7" x14ac:dyDescent="0.25">
      <c r="F183">
        <v>171</v>
      </c>
      <c r="G183">
        <f t="shared" si="2"/>
        <v>1.2606831119544593</v>
      </c>
    </row>
    <row r="184" spans="6:7" x14ac:dyDescent="0.25">
      <c r="F184">
        <v>172</v>
      </c>
      <c r="G184">
        <f t="shared" si="2"/>
        <v>1.2536242884250475</v>
      </c>
    </row>
    <row r="185" spans="6:7" x14ac:dyDescent="0.25">
      <c r="F185">
        <v>173</v>
      </c>
      <c r="G185">
        <f t="shared" si="2"/>
        <v>1.2465654648956357</v>
      </c>
    </row>
    <row r="186" spans="6:7" x14ac:dyDescent="0.25">
      <c r="F186">
        <v>174</v>
      </c>
      <c r="G186">
        <f t="shared" si="2"/>
        <v>1.2395066413662239</v>
      </c>
    </row>
    <row r="187" spans="6:7" x14ac:dyDescent="0.25">
      <c r="F187">
        <v>175</v>
      </c>
      <c r="G187">
        <f t="shared" si="2"/>
        <v>1.2324478178368121</v>
      </c>
    </row>
    <row r="188" spans="6:7" x14ac:dyDescent="0.25">
      <c r="F188">
        <v>176</v>
      </c>
      <c r="G188">
        <f t="shared" si="2"/>
        <v>1.2253889943074003</v>
      </c>
    </row>
    <row r="189" spans="6:7" x14ac:dyDescent="0.25">
      <c r="F189">
        <v>177</v>
      </c>
      <c r="G189">
        <f t="shared" si="2"/>
        <v>1.2183301707779886</v>
      </c>
    </row>
    <row r="190" spans="6:7" x14ac:dyDescent="0.25">
      <c r="F190">
        <v>178</v>
      </c>
      <c r="G190">
        <f t="shared" si="2"/>
        <v>1.2112713472485768</v>
      </c>
    </row>
    <row r="191" spans="6:7" x14ac:dyDescent="0.25">
      <c r="F191">
        <v>179</v>
      </c>
      <c r="G191">
        <f t="shared" si="2"/>
        <v>1.204212523719165</v>
      </c>
    </row>
    <row r="192" spans="6:7" x14ac:dyDescent="0.25">
      <c r="F192">
        <v>180</v>
      </c>
      <c r="G192">
        <f t="shared" si="2"/>
        <v>1.1971537001897532</v>
      </c>
    </row>
    <row r="193" spans="6:7" x14ac:dyDescent="0.25">
      <c r="F193">
        <v>181</v>
      </c>
      <c r="G193">
        <f t="shared" si="2"/>
        <v>1.1900948766603414</v>
      </c>
    </row>
    <row r="194" spans="6:7" x14ac:dyDescent="0.25">
      <c r="F194">
        <v>182</v>
      </c>
      <c r="G194">
        <f t="shared" si="2"/>
        <v>1.1830360531309296</v>
      </c>
    </row>
    <row r="195" spans="6:7" x14ac:dyDescent="0.25">
      <c r="F195">
        <v>183</v>
      </c>
      <c r="G195">
        <f t="shared" si="2"/>
        <v>1.1759772296015181</v>
      </c>
    </row>
    <row r="196" spans="6:7" x14ac:dyDescent="0.25">
      <c r="F196">
        <v>184</v>
      </c>
      <c r="G196">
        <f t="shared" si="2"/>
        <v>1.1689184060721063</v>
      </c>
    </row>
    <row r="197" spans="6:7" x14ac:dyDescent="0.25">
      <c r="F197">
        <v>185</v>
      </c>
      <c r="G197">
        <f t="shared" si="2"/>
        <v>1.1618595825426945</v>
      </c>
    </row>
    <row r="198" spans="6:7" x14ac:dyDescent="0.25">
      <c r="F198">
        <v>186</v>
      </c>
      <c r="G198">
        <f t="shared" si="2"/>
        <v>1.1548007590132827</v>
      </c>
    </row>
    <row r="199" spans="6:7" x14ac:dyDescent="0.25">
      <c r="F199">
        <v>187</v>
      </c>
      <c r="G199">
        <f t="shared" si="2"/>
        <v>1.1477419354838709</v>
      </c>
    </row>
    <row r="200" spans="6:7" x14ac:dyDescent="0.25">
      <c r="F200">
        <v>188</v>
      </c>
      <c r="G200">
        <f t="shared" si="2"/>
        <v>1.1406831119544592</v>
      </c>
    </row>
    <row r="201" spans="6:7" x14ac:dyDescent="0.25">
      <c r="F201">
        <v>189</v>
      </c>
      <c r="G201">
        <f t="shared" si="2"/>
        <v>1.1336242884250474</v>
      </c>
    </row>
    <row r="202" spans="6:7" x14ac:dyDescent="0.25">
      <c r="F202">
        <v>190</v>
      </c>
      <c r="G202">
        <f t="shared" si="2"/>
        <v>1.1265654648956356</v>
      </c>
    </row>
    <row r="203" spans="6:7" x14ac:dyDescent="0.25">
      <c r="F203">
        <v>191</v>
      </c>
      <c r="G203">
        <f t="shared" si="2"/>
        <v>1.1195066413662238</v>
      </c>
    </row>
    <row r="204" spans="6:7" x14ac:dyDescent="0.25">
      <c r="F204">
        <v>192</v>
      </c>
      <c r="G204">
        <f t="shared" si="2"/>
        <v>1.112447817836812</v>
      </c>
    </row>
    <row r="205" spans="6:7" x14ac:dyDescent="0.25">
      <c r="F205">
        <v>193</v>
      </c>
      <c r="G205">
        <f t="shared" si="2"/>
        <v>1.1053889943074002</v>
      </c>
    </row>
    <row r="206" spans="6:7" x14ac:dyDescent="0.25">
      <c r="F206">
        <v>194</v>
      </c>
      <c r="G206">
        <f t="shared" ref="G206:G262" si="3">$I$10-((MIN(F206,$G$8)-$G$7)/$I$15+IF(F206&gt;=$G$8,1,0)*(MIN(F206,$G$9)-$G$8)/$I$14+IF(F206&gt;=$G$9,1,0)*(MIN(F206,$G$10)-$G$9)/$I$13)</f>
        <v>1.0983301707779884</v>
      </c>
    </row>
    <row r="207" spans="6:7" x14ac:dyDescent="0.25">
      <c r="F207">
        <v>195</v>
      </c>
      <c r="G207">
        <f t="shared" si="3"/>
        <v>1.0912713472485769</v>
      </c>
    </row>
    <row r="208" spans="6:7" x14ac:dyDescent="0.25">
      <c r="F208">
        <v>196</v>
      </c>
      <c r="G208">
        <f t="shared" si="3"/>
        <v>1.0842125237191651</v>
      </c>
    </row>
    <row r="209" spans="6:7" x14ac:dyDescent="0.25">
      <c r="F209">
        <v>197</v>
      </c>
      <c r="G209">
        <f t="shared" si="3"/>
        <v>1.0771537001897533</v>
      </c>
    </row>
    <row r="210" spans="6:7" x14ac:dyDescent="0.25">
      <c r="F210">
        <v>198</v>
      </c>
      <c r="G210">
        <f t="shared" si="3"/>
        <v>1.0700948766603415</v>
      </c>
    </row>
    <row r="211" spans="6:7" x14ac:dyDescent="0.25">
      <c r="F211">
        <v>199</v>
      </c>
      <c r="G211">
        <f t="shared" si="3"/>
        <v>1.0630360531309297</v>
      </c>
    </row>
    <row r="212" spans="6:7" x14ac:dyDescent="0.25">
      <c r="F212">
        <v>200</v>
      </c>
      <c r="G212">
        <f t="shared" si="3"/>
        <v>1.055977229601518</v>
      </c>
    </row>
    <row r="213" spans="6:7" x14ac:dyDescent="0.25">
      <c r="F213">
        <v>201</v>
      </c>
      <c r="G213">
        <f t="shared" si="3"/>
        <v>1.0489184060721062</v>
      </c>
    </row>
    <row r="214" spans="6:7" x14ac:dyDescent="0.25">
      <c r="F214">
        <v>202</v>
      </c>
      <c r="G214">
        <f t="shared" si="3"/>
        <v>1.0418595825426944</v>
      </c>
    </row>
    <row r="215" spans="6:7" x14ac:dyDescent="0.25">
      <c r="F215">
        <v>203</v>
      </c>
      <c r="G215">
        <f t="shared" si="3"/>
        <v>1.0348007590132826</v>
      </c>
    </row>
    <row r="216" spans="6:7" x14ac:dyDescent="0.25">
      <c r="F216">
        <v>204</v>
      </c>
      <c r="G216">
        <f t="shared" si="3"/>
        <v>1.0277419354838708</v>
      </c>
    </row>
    <row r="217" spans="6:7" x14ac:dyDescent="0.25">
      <c r="F217">
        <v>205</v>
      </c>
      <c r="G217">
        <f t="shared" si="3"/>
        <v>1.020683111954459</v>
      </c>
    </row>
    <row r="218" spans="6:7" x14ac:dyDescent="0.25">
      <c r="F218">
        <v>206</v>
      </c>
      <c r="G218">
        <f t="shared" si="3"/>
        <v>1.0136242884250473</v>
      </c>
    </row>
    <row r="219" spans="6:7" x14ac:dyDescent="0.25">
      <c r="F219">
        <v>207</v>
      </c>
      <c r="G219">
        <f t="shared" si="3"/>
        <v>1.0065654648956357</v>
      </c>
    </row>
    <row r="220" spans="6:7" x14ac:dyDescent="0.25">
      <c r="F220">
        <v>208</v>
      </c>
      <c r="G220">
        <f t="shared" si="3"/>
        <v>0.99950664136622391</v>
      </c>
    </row>
    <row r="221" spans="6:7" x14ac:dyDescent="0.25">
      <c r="F221">
        <v>209</v>
      </c>
      <c r="G221">
        <f t="shared" si="3"/>
        <v>0.99244781783681213</v>
      </c>
    </row>
    <row r="222" spans="6:7" x14ac:dyDescent="0.25">
      <c r="F222">
        <v>210</v>
      </c>
      <c r="G222">
        <f t="shared" si="3"/>
        <v>0.98538899430740035</v>
      </c>
    </row>
    <row r="223" spans="6:7" x14ac:dyDescent="0.25">
      <c r="F223">
        <v>211</v>
      </c>
      <c r="G223">
        <f t="shared" si="3"/>
        <v>0.97833017077798856</v>
      </c>
    </row>
    <row r="224" spans="6:7" x14ac:dyDescent="0.25">
      <c r="F224">
        <v>212</v>
      </c>
      <c r="G224">
        <f t="shared" si="3"/>
        <v>0.97127134724857678</v>
      </c>
    </row>
    <row r="225" spans="6:7" x14ac:dyDescent="0.25">
      <c r="F225">
        <v>213</v>
      </c>
      <c r="G225">
        <f t="shared" si="3"/>
        <v>0.96</v>
      </c>
    </row>
    <row r="226" spans="6:7" x14ac:dyDescent="0.25">
      <c r="F226">
        <v>214</v>
      </c>
      <c r="G226">
        <f t="shared" si="3"/>
        <v>0.94451612903225812</v>
      </c>
    </row>
    <row r="227" spans="6:7" x14ac:dyDescent="0.25">
      <c r="F227">
        <v>215</v>
      </c>
      <c r="G227">
        <f t="shared" si="3"/>
        <v>0.92903225806451628</v>
      </c>
    </row>
    <row r="228" spans="6:7" x14ac:dyDescent="0.25">
      <c r="F228">
        <v>216</v>
      </c>
      <c r="G228">
        <f t="shared" si="3"/>
        <v>0.91354838709677422</v>
      </c>
    </row>
    <row r="229" spans="6:7" x14ac:dyDescent="0.25">
      <c r="F229">
        <v>217</v>
      </c>
      <c r="G229">
        <f t="shared" si="3"/>
        <v>0.89806451612903238</v>
      </c>
    </row>
    <row r="230" spans="6:7" x14ac:dyDescent="0.25">
      <c r="F230">
        <v>218</v>
      </c>
      <c r="G230">
        <f t="shared" si="3"/>
        <v>0.88258064516129031</v>
      </c>
    </row>
    <row r="231" spans="6:7" x14ac:dyDescent="0.25">
      <c r="F231">
        <v>219</v>
      </c>
      <c r="G231">
        <f t="shared" si="3"/>
        <v>0.86709677419354847</v>
      </c>
    </row>
    <row r="232" spans="6:7" x14ac:dyDescent="0.25">
      <c r="F232">
        <v>220</v>
      </c>
      <c r="G232">
        <f t="shared" si="3"/>
        <v>0.85161290322580641</v>
      </c>
    </row>
    <row r="233" spans="6:7" x14ac:dyDescent="0.25">
      <c r="F233">
        <v>221</v>
      </c>
      <c r="G233">
        <f t="shared" si="3"/>
        <v>0.83612903225806456</v>
      </c>
    </row>
    <row r="234" spans="6:7" x14ac:dyDescent="0.25">
      <c r="F234">
        <v>222</v>
      </c>
      <c r="G234">
        <f t="shared" si="3"/>
        <v>0.82064516129032272</v>
      </c>
    </row>
    <row r="235" spans="6:7" x14ac:dyDescent="0.25">
      <c r="F235">
        <v>223</v>
      </c>
      <c r="G235">
        <f t="shared" si="3"/>
        <v>0.80516129032258066</v>
      </c>
    </row>
    <row r="236" spans="6:7" x14ac:dyDescent="0.25">
      <c r="F236">
        <v>224</v>
      </c>
      <c r="G236">
        <f t="shared" si="3"/>
        <v>0.78967741935483882</v>
      </c>
    </row>
    <row r="237" spans="6:7" x14ac:dyDescent="0.25">
      <c r="F237">
        <v>225</v>
      </c>
      <c r="G237">
        <f t="shared" si="3"/>
        <v>0.77419354838709697</v>
      </c>
    </row>
    <row r="238" spans="6:7" x14ac:dyDescent="0.25">
      <c r="F238">
        <v>226</v>
      </c>
      <c r="G238">
        <f t="shared" si="3"/>
        <v>0.75870967741935491</v>
      </c>
    </row>
    <row r="239" spans="6:7" x14ac:dyDescent="0.25">
      <c r="F239">
        <v>227</v>
      </c>
      <c r="G239">
        <f t="shared" si="3"/>
        <v>0.74322580645161307</v>
      </c>
    </row>
    <row r="240" spans="6:7" x14ac:dyDescent="0.25">
      <c r="F240">
        <v>228</v>
      </c>
      <c r="G240">
        <f t="shared" si="3"/>
        <v>0.72774193548387101</v>
      </c>
    </row>
    <row r="241" spans="6:7" x14ac:dyDescent="0.25">
      <c r="F241">
        <v>229</v>
      </c>
      <c r="G241">
        <f t="shared" si="3"/>
        <v>0.71225806451612916</v>
      </c>
    </row>
    <row r="242" spans="6:7" x14ac:dyDescent="0.25">
      <c r="F242">
        <v>230</v>
      </c>
      <c r="G242">
        <f t="shared" si="3"/>
        <v>0.6967741935483871</v>
      </c>
    </row>
    <row r="243" spans="6:7" x14ac:dyDescent="0.25">
      <c r="F243">
        <v>231</v>
      </c>
      <c r="G243">
        <f t="shared" si="3"/>
        <v>0.68129032258064526</v>
      </c>
    </row>
    <row r="244" spans="6:7" x14ac:dyDescent="0.25">
      <c r="F244">
        <v>232</v>
      </c>
      <c r="G244">
        <f t="shared" si="3"/>
        <v>0.66580645161290342</v>
      </c>
    </row>
    <row r="245" spans="6:7" x14ac:dyDescent="0.25">
      <c r="F245">
        <v>233</v>
      </c>
      <c r="G245">
        <f t="shared" si="3"/>
        <v>0.65032258064516135</v>
      </c>
    </row>
    <row r="246" spans="6:7" x14ac:dyDescent="0.25">
      <c r="F246">
        <v>234</v>
      </c>
      <c r="G246">
        <f t="shared" si="3"/>
        <v>0.63483870967741951</v>
      </c>
    </row>
    <row r="247" spans="6:7" x14ac:dyDescent="0.25">
      <c r="F247">
        <v>235</v>
      </c>
      <c r="G247">
        <f t="shared" si="3"/>
        <v>0.61935483870967767</v>
      </c>
    </row>
    <row r="248" spans="6:7" x14ac:dyDescent="0.25">
      <c r="F248">
        <v>236</v>
      </c>
      <c r="G248">
        <f t="shared" si="3"/>
        <v>0.6038709677419356</v>
      </c>
    </row>
    <row r="249" spans="6:7" x14ac:dyDescent="0.25">
      <c r="F249">
        <v>237</v>
      </c>
      <c r="G249">
        <f t="shared" si="3"/>
        <v>0.58838709677419376</v>
      </c>
    </row>
    <row r="250" spans="6:7" x14ac:dyDescent="0.25">
      <c r="F250">
        <v>238</v>
      </c>
      <c r="G250">
        <f t="shared" si="3"/>
        <v>0.55741935483870986</v>
      </c>
    </row>
    <row r="251" spans="6:7" x14ac:dyDescent="0.25">
      <c r="F251">
        <v>239</v>
      </c>
      <c r="G251">
        <f t="shared" si="3"/>
        <v>0.51096774193548411</v>
      </c>
    </row>
    <row r="252" spans="6:7" x14ac:dyDescent="0.25">
      <c r="F252">
        <v>240</v>
      </c>
      <c r="G252">
        <f t="shared" si="3"/>
        <v>0.46451612903225836</v>
      </c>
    </row>
    <row r="253" spans="6:7" x14ac:dyDescent="0.25">
      <c r="F253">
        <v>241</v>
      </c>
      <c r="G253">
        <f t="shared" si="3"/>
        <v>0.41806451612903217</v>
      </c>
    </row>
    <row r="254" spans="6:7" x14ac:dyDescent="0.25">
      <c r="F254">
        <v>242</v>
      </c>
      <c r="G254">
        <f t="shared" si="3"/>
        <v>0.37161290322580642</v>
      </c>
    </row>
    <row r="255" spans="6:7" x14ac:dyDescent="0.25">
      <c r="F255">
        <v>243</v>
      </c>
      <c r="G255">
        <f t="shared" si="3"/>
        <v>0.32516129032258068</v>
      </c>
    </row>
    <row r="256" spans="6:7" x14ac:dyDescent="0.25">
      <c r="F256">
        <v>244</v>
      </c>
      <c r="G256">
        <f t="shared" si="3"/>
        <v>0.27870967741935493</v>
      </c>
    </row>
    <row r="257" spans="6:7" x14ac:dyDescent="0.25">
      <c r="F257">
        <v>245</v>
      </c>
      <c r="G257">
        <f t="shared" si="3"/>
        <v>0.23225806451612918</v>
      </c>
    </row>
    <row r="258" spans="6:7" x14ac:dyDescent="0.25">
      <c r="F258">
        <v>246</v>
      </c>
      <c r="G258">
        <f t="shared" si="3"/>
        <v>0.18580645161290343</v>
      </c>
    </row>
    <row r="259" spans="6:7" x14ac:dyDescent="0.25">
      <c r="F259">
        <v>247</v>
      </c>
      <c r="G259">
        <f t="shared" si="3"/>
        <v>0.13935483870967769</v>
      </c>
    </row>
    <row r="260" spans="6:7" x14ac:dyDescent="0.25">
      <c r="F260">
        <v>248</v>
      </c>
      <c r="G260">
        <f t="shared" si="3"/>
        <v>9.2903225806451495E-2</v>
      </c>
    </row>
    <row r="261" spans="6:7" x14ac:dyDescent="0.25">
      <c r="F261">
        <v>249</v>
      </c>
      <c r="G261">
        <f t="shared" si="3"/>
        <v>4.6451612903225747E-2</v>
      </c>
    </row>
    <row r="262" spans="6:7" x14ac:dyDescent="0.25">
      <c r="F262">
        <v>250</v>
      </c>
      <c r="G262">
        <f t="shared" si="3"/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BA73-AB64-4727-89FE-0A0EBA5D0C5E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CE1C-65CB-4CDE-8732-96C8A7F6F3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656A31-6FD6-465D-A17D-9DF3FA02E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fleet (2)</vt:lpstr>
      <vt:lpstr>fleet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Álvarez</dc:creator>
  <cp:lastModifiedBy>Ariel Rojas Alvarez</cp:lastModifiedBy>
  <dcterms:created xsi:type="dcterms:W3CDTF">2023-05-12T02:05:15Z</dcterms:created>
  <dcterms:modified xsi:type="dcterms:W3CDTF">2023-05-12T13:15:13Z</dcterms:modified>
</cp:coreProperties>
</file>