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674cd528b8fcfe/GMBD/MACHINE LEARNING I (MBD-EN-BL2020J-1_32R192_369510)/Group Assignment 1 - Unsupervised/"/>
    </mc:Choice>
  </mc:AlternateContent>
  <xr:revisionPtr revIDLastSave="84" documentId="11_84F8512945AAF19E283D9110BE7377AE9AC71912" xr6:coauthVersionLast="45" xr6:coauthVersionMax="45" xr10:uidLastSave="{371820D0-D849-456B-8CAC-848A1FB2BB2B}"/>
  <bookViews>
    <workbookView xWindow="-110" yWindow="-110" windowWidth="38620" windowHeight="21220" activeTab="1" xr2:uid="{00000000-000D-0000-FFFF-FFFF00000000}"/>
  </bookViews>
  <sheets>
    <sheet name="provinces" sheetId="1" r:id="rId1"/>
    <sheet name="legend" sheetId="2" r:id="rId2"/>
    <sheet name="provinces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1" i="2"/>
  <c r="AJ56" i="3"/>
  <c r="AI56" i="3"/>
  <c r="AH56" i="3"/>
  <c r="AF56" i="3"/>
  <c r="AE56" i="3"/>
  <c r="AD56" i="3"/>
  <c r="AC56" i="3"/>
  <c r="Z56" i="3"/>
  <c r="Y56" i="3"/>
  <c r="X56" i="3"/>
  <c r="W56" i="3"/>
  <c r="V56" i="3"/>
  <c r="U56" i="3"/>
  <c r="T56" i="3"/>
  <c r="S56" i="3"/>
  <c r="Q56" i="3"/>
  <c r="P56" i="3"/>
  <c r="O56" i="3"/>
  <c r="K56" i="3"/>
  <c r="J56" i="3"/>
  <c r="I56" i="3"/>
  <c r="H56" i="3"/>
  <c r="G56" i="3"/>
  <c r="E56" i="3"/>
  <c r="D56" i="3"/>
  <c r="C56" i="3"/>
  <c r="B56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9" i="2"/>
  <c r="C30" i="2"/>
  <c r="C31" i="2"/>
  <c r="C1" i="2"/>
  <c r="AO10" i="3"/>
  <c r="AP10" i="3" s="1"/>
  <c r="AO22" i="3"/>
  <c r="AP22" i="3" s="1"/>
  <c r="AO34" i="3"/>
  <c r="AP34" i="3" s="1"/>
  <c r="AO46" i="3"/>
  <c r="AP46" i="3" s="1"/>
  <c r="AA4" i="3"/>
  <c r="AO4" i="3" s="1"/>
  <c r="AP4" i="3" s="1"/>
  <c r="AA5" i="3"/>
  <c r="AO5" i="3" s="1"/>
  <c r="AP5" i="3" s="1"/>
  <c r="AA6" i="3"/>
  <c r="AA7" i="3"/>
  <c r="AA8" i="3"/>
  <c r="AA9" i="3"/>
  <c r="AO9" i="3" s="1"/>
  <c r="AP9" i="3" s="1"/>
  <c r="AA10" i="3"/>
  <c r="AA11" i="3"/>
  <c r="AA12" i="3"/>
  <c r="AA13" i="3"/>
  <c r="AA14" i="3"/>
  <c r="AA15" i="3"/>
  <c r="AO15" i="3" s="1"/>
  <c r="AP15" i="3" s="1"/>
  <c r="AA16" i="3"/>
  <c r="AO16" i="3" s="1"/>
  <c r="AP16" i="3" s="1"/>
  <c r="AA17" i="3"/>
  <c r="AO17" i="3" s="1"/>
  <c r="AP17" i="3" s="1"/>
  <c r="AA18" i="3"/>
  <c r="AA19" i="3"/>
  <c r="AA20" i="3"/>
  <c r="AA21" i="3"/>
  <c r="AO21" i="3" s="1"/>
  <c r="AP21" i="3" s="1"/>
  <c r="AA22" i="3"/>
  <c r="AA23" i="3"/>
  <c r="AA24" i="3"/>
  <c r="AA25" i="3"/>
  <c r="AA26" i="3"/>
  <c r="AA27" i="3"/>
  <c r="AO27" i="3" s="1"/>
  <c r="AP27" i="3" s="1"/>
  <c r="AA28" i="3"/>
  <c r="AO28" i="3" s="1"/>
  <c r="AP28" i="3" s="1"/>
  <c r="AA29" i="3"/>
  <c r="AO29" i="3" s="1"/>
  <c r="AP29" i="3" s="1"/>
  <c r="AA30" i="3"/>
  <c r="AA31" i="3"/>
  <c r="AA32" i="3"/>
  <c r="AA33" i="3"/>
  <c r="AO33" i="3" s="1"/>
  <c r="AP33" i="3" s="1"/>
  <c r="AA34" i="3"/>
  <c r="AA35" i="3"/>
  <c r="AA36" i="3"/>
  <c r="AA37" i="3"/>
  <c r="AA38" i="3"/>
  <c r="AA39" i="3"/>
  <c r="AO39" i="3" s="1"/>
  <c r="AP39" i="3" s="1"/>
  <c r="AA40" i="3"/>
  <c r="AO40" i="3" s="1"/>
  <c r="AP40" i="3" s="1"/>
  <c r="AA41" i="3"/>
  <c r="AO41" i="3" s="1"/>
  <c r="AP41" i="3" s="1"/>
  <c r="AA42" i="3"/>
  <c r="AA43" i="3"/>
  <c r="AA44" i="3"/>
  <c r="AA45" i="3"/>
  <c r="AO45" i="3" s="1"/>
  <c r="AP45" i="3" s="1"/>
  <c r="AA46" i="3"/>
  <c r="AA47" i="3"/>
  <c r="AA48" i="3"/>
  <c r="AA49" i="3"/>
  <c r="AA50" i="3"/>
  <c r="AA51" i="3"/>
  <c r="AO51" i="3" s="1"/>
  <c r="AP51" i="3" s="1"/>
  <c r="AA52" i="3"/>
  <c r="AO52" i="3" s="1"/>
  <c r="AP52" i="3" s="1"/>
  <c r="AA53" i="3"/>
  <c r="AO53" i="3" s="1"/>
  <c r="AP53" i="3" s="1"/>
  <c r="AA54" i="3"/>
  <c r="AA3" i="3"/>
  <c r="AN4" i="3"/>
  <c r="AN5" i="3"/>
  <c r="AN9" i="3"/>
  <c r="AN10" i="3"/>
  <c r="AN15" i="3"/>
  <c r="AN16" i="3"/>
  <c r="AN17" i="3"/>
  <c r="AN21" i="3"/>
  <c r="AN22" i="3"/>
  <c r="AN27" i="3"/>
  <c r="AN28" i="3"/>
  <c r="AN29" i="3"/>
  <c r="AN33" i="3"/>
  <c r="AN34" i="3"/>
  <c r="AN39" i="3"/>
  <c r="AN40" i="3"/>
  <c r="AN41" i="3"/>
  <c r="AN45" i="3"/>
  <c r="AN46" i="3"/>
  <c r="AN51" i="3"/>
  <c r="AN52" i="3"/>
  <c r="AN53" i="3"/>
  <c r="AL4" i="3"/>
  <c r="AM4" i="3"/>
  <c r="AL5" i="3"/>
  <c r="AM5" i="3"/>
  <c r="AL6" i="3"/>
  <c r="AN6" i="3" s="1"/>
  <c r="AM6" i="3"/>
  <c r="AL7" i="3"/>
  <c r="AN7" i="3" s="1"/>
  <c r="AM7" i="3"/>
  <c r="AL8" i="3"/>
  <c r="AN8" i="3" s="1"/>
  <c r="AM8" i="3"/>
  <c r="AL9" i="3"/>
  <c r="AM9" i="3"/>
  <c r="AL10" i="3"/>
  <c r="AM10" i="3"/>
  <c r="AL11" i="3"/>
  <c r="AM11" i="3"/>
  <c r="AN11" i="3" s="1"/>
  <c r="AO11" i="3" s="1"/>
  <c r="AP11" i="3" s="1"/>
  <c r="AL12" i="3"/>
  <c r="AN12" i="3" s="1"/>
  <c r="AO12" i="3" s="1"/>
  <c r="AP12" i="3" s="1"/>
  <c r="AM12" i="3"/>
  <c r="AL13" i="3"/>
  <c r="AN13" i="3" s="1"/>
  <c r="AO13" i="3" s="1"/>
  <c r="AP13" i="3" s="1"/>
  <c r="AM13" i="3"/>
  <c r="AL14" i="3"/>
  <c r="AN14" i="3" s="1"/>
  <c r="AM14" i="3"/>
  <c r="AL15" i="3"/>
  <c r="AM15" i="3"/>
  <c r="AL16" i="3"/>
  <c r="AM16" i="3"/>
  <c r="AL17" i="3"/>
  <c r="AM17" i="3"/>
  <c r="AL18" i="3"/>
  <c r="AN18" i="3" s="1"/>
  <c r="AM18" i="3"/>
  <c r="AL19" i="3"/>
  <c r="AN19" i="3" s="1"/>
  <c r="AM19" i="3"/>
  <c r="AL20" i="3"/>
  <c r="AN20" i="3" s="1"/>
  <c r="AM20" i="3"/>
  <c r="AL21" i="3"/>
  <c r="AM21" i="3"/>
  <c r="AL22" i="3"/>
  <c r="AM22" i="3"/>
  <c r="AL23" i="3"/>
  <c r="AM23" i="3"/>
  <c r="AN23" i="3" s="1"/>
  <c r="AO23" i="3" s="1"/>
  <c r="AP23" i="3" s="1"/>
  <c r="AL24" i="3"/>
  <c r="AN24" i="3" s="1"/>
  <c r="AO24" i="3" s="1"/>
  <c r="AP24" i="3" s="1"/>
  <c r="AM24" i="3"/>
  <c r="AL25" i="3"/>
  <c r="AN25" i="3" s="1"/>
  <c r="AO25" i="3" s="1"/>
  <c r="AP25" i="3" s="1"/>
  <c r="AM25" i="3"/>
  <c r="AL26" i="3"/>
  <c r="AN26" i="3" s="1"/>
  <c r="AM26" i="3"/>
  <c r="AL27" i="3"/>
  <c r="AM27" i="3"/>
  <c r="AL28" i="3"/>
  <c r="AM28" i="3"/>
  <c r="AL29" i="3"/>
  <c r="AM29" i="3"/>
  <c r="AL30" i="3"/>
  <c r="AN30" i="3" s="1"/>
  <c r="AM30" i="3"/>
  <c r="AL31" i="3"/>
  <c r="AN31" i="3" s="1"/>
  <c r="AM31" i="3"/>
  <c r="AL32" i="3"/>
  <c r="AN32" i="3" s="1"/>
  <c r="AM32" i="3"/>
  <c r="AL33" i="3"/>
  <c r="AM33" i="3"/>
  <c r="AL34" i="3"/>
  <c r="AM34" i="3"/>
  <c r="AL35" i="3"/>
  <c r="AM35" i="3"/>
  <c r="AN35" i="3" s="1"/>
  <c r="AO35" i="3" s="1"/>
  <c r="AP35" i="3" s="1"/>
  <c r="AL36" i="3"/>
  <c r="AN36" i="3" s="1"/>
  <c r="AO36" i="3" s="1"/>
  <c r="AP36" i="3" s="1"/>
  <c r="AM36" i="3"/>
  <c r="AL37" i="3"/>
  <c r="AN37" i="3" s="1"/>
  <c r="AO37" i="3" s="1"/>
  <c r="AP37" i="3" s="1"/>
  <c r="AM37" i="3"/>
  <c r="AL38" i="3"/>
  <c r="AN38" i="3" s="1"/>
  <c r="AM38" i="3"/>
  <c r="AL39" i="3"/>
  <c r="AM39" i="3"/>
  <c r="AL40" i="3"/>
  <c r="AM40" i="3"/>
  <c r="AL41" i="3"/>
  <c r="AM41" i="3"/>
  <c r="AL42" i="3"/>
  <c r="AN42" i="3" s="1"/>
  <c r="AM42" i="3"/>
  <c r="AL43" i="3"/>
  <c r="AN43" i="3" s="1"/>
  <c r="AM43" i="3"/>
  <c r="AL44" i="3"/>
  <c r="AN44" i="3" s="1"/>
  <c r="AM44" i="3"/>
  <c r="AL45" i="3"/>
  <c r="AM45" i="3"/>
  <c r="AL46" i="3"/>
  <c r="AM46" i="3"/>
  <c r="AL47" i="3"/>
  <c r="AM47" i="3"/>
  <c r="AN47" i="3" s="1"/>
  <c r="AO47" i="3" s="1"/>
  <c r="AP47" i="3" s="1"/>
  <c r="AL48" i="3"/>
  <c r="AN48" i="3" s="1"/>
  <c r="AO48" i="3" s="1"/>
  <c r="AP48" i="3" s="1"/>
  <c r="AM48" i="3"/>
  <c r="AL49" i="3"/>
  <c r="AN49" i="3" s="1"/>
  <c r="AO49" i="3" s="1"/>
  <c r="AP49" i="3" s="1"/>
  <c r="AM49" i="3"/>
  <c r="AL50" i="3"/>
  <c r="AN50" i="3" s="1"/>
  <c r="AM50" i="3"/>
  <c r="AL51" i="3"/>
  <c r="AM51" i="3"/>
  <c r="AL52" i="3"/>
  <c r="AM52" i="3"/>
  <c r="AL53" i="3"/>
  <c r="AM53" i="3"/>
  <c r="AL54" i="3"/>
  <c r="AN54" i="3" s="1"/>
  <c r="AM54" i="3"/>
  <c r="AM3" i="3"/>
  <c r="AL3" i="3"/>
  <c r="AN3" i="3" s="1"/>
  <c r="AO38" i="3" l="1"/>
  <c r="AP38" i="3" s="1"/>
  <c r="AO50" i="3"/>
  <c r="AP50" i="3" s="1"/>
  <c r="AO32" i="3"/>
  <c r="AP32" i="3" s="1"/>
  <c r="AO8" i="3"/>
  <c r="AP8" i="3" s="1"/>
  <c r="AO26" i="3"/>
  <c r="AP26" i="3" s="1"/>
  <c r="AO44" i="3"/>
  <c r="AP44" i="3" s="1"/>
  <c r="AO20" i="3"/>
  <c r="AP20" i="3" s="1"/>
  <c r="AO3" i="3"/>
  <c r="AP3" i="3" s="1"/>
  <c r="AO43" i="3"/>
  <c r="AP43" i="3" s="1"/>
  <c r="AO31" i="3"/>
  <c r="AP31" i="3" s="1"/>
  <c r="AO19" i="3"/>
  <c r="AP19" i="3" s="1"/>
  <c r="AO7" i="3"/>
  <c r="AP7" i="3" s="1"/>
  <c r="AO54" i="3"/>
  <c r="AP54" i="3" s="1"/>
  <c r="AO42" i="3"/>
  <c r="AP42" i="3" s="1"/>
  <c r="AO30" i="3"/>
  <c r="AP30" i="3" s="1"/>
  <c r="AO18" i="3"/>
  <c r="AP18" i="3" s="1"/>
  <c r="AO6" i="3"/>
  <c r="AP6" i="3" s="1"/>
  <c r="AO14" i="3"/>
  <c r="AP14" i="3" s="1"/>
</calcChain>
</file>

<file path=xl/sharedStrings.xml><?xml version="1.0" encoding="utf-8"?>
<sst xmlns="http://schemas.openxmlformats.org/spreadsheetml/2006/main" count="261" uniqueCount="111">
  <si>
    <t>pmale</t>
  </si>
  <si>
    <t>pforeign</t>
  </si>
  <si>
    <t>pobgrowth</t>
  </si>
  <si>
    <t>ind_wholesale</t>
  </si>
  <si>
    <t>ind_retail</t>
  </si>
  <si>
    <t>ind_rest</t>
  </si>
  <si>
    <t>ind_turis</t>
  </si>
  <si>
    <t>ind_actindex</t>
  </si>
  <si>
    <t>unemprate</t>
  </si>
  <si>
    <t>adsl</t>
  </si>
  <si>
    <t>pcars</t>
  </si>
  <si>
    <t>pbanks</t>
  </si>
  <si>
    <t>penergy</t>
  </si>
  <si>
    <t>pmining</t>
  </si>
  <si>
    <t>pmetal</t>
  </si>
  <si>
    <t>pmanufac</t>
  </si>
  <si>
    <t>pbuilding</t>
  </si>
  <si>
    <t>pagric</t>
  </si>
  <si>
    <t>ptextile</t>
  </si>
  <si>
    <t>ppharmac</t>
  </si>
  <si>
    <t>pdurab</t>
  </si>
  <si>
    <t>pinterind</t>
  </si>
  <si>
    <t>pinindother</t>
  </si>
  <si>
    <t>pothwhole</t>
  </si>
  <si>
    <t>pretail_food</t>
  </si>
  <si>
    <t>pretail_nonf</t>
  </si>
  <si>
    <t>pretail_other</t>
  </si>
  <si>
    <t>Álava</t>
  </si>
  <si>
    <t>Albacete</t>
  </si>
  <si>
    <t>Alicante</t>
  </si>
  <si>
    <t>Almería</t>
  </si>
  <si>
    <t>Ávila</t>
  </si>
  <si>
    <t>Badajoz</t>
  </si>
  <si>
    <t>Burgos</t>
  </si>
  <si>
    <t>Cáceres</t>
  </si>
  <si>
    <t>Cádiz</t>
  </si>
  <si>
    <t>Córdoba</t>
  </si>
  <si>
    <t>Cuenca</t>
  </si>
  <si>
    <t>Girona</t>
  </si>
  <si>
    <t>Granada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</si>
  <si>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</si>
  <si>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</si>
  <si>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</si>
  <si>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</si>
  <si>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</si>
  <si>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</si>
  <si>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</si>
  <si>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</si>
  <si>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</si>
  <si>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</si>
  <si>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</si>
  <si>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Asturias</t>
  </si>
  <si>
    <t>Palencia</t>
  </si>
  <si>
    <t>Segovia</t>
  </si>
  <si>
    <t>Sevilla</t>
  </si>
  <si>
    <t>Soria</t>
  </si>
  <si>
    <t>Teruel</t>
  </si>
  <si>
    <t>Toledo</t>
  </si>
  <si>
    <t>Valencia</t>
  </si>
  <si>
    <t>Vizcaya</t>
  </si>
  <si>
    <t>Zamora</t>
  </si>
  <si>
    <t>Zaragoza</t>
  </si>
  <si>
    <t>Ceuta</t>
  </si>
  <si>
    <t>Melilla</t>
  </si>
  <si>
    <t>Castellón</t>
  </si>
  <si>
    <t>Ciudad Real</t>
  </si>
  <si>
    <t>La Coruña</t>
  </si>
  <si>
    <t>Baleares</t>
  </si>
  <si>
    <t>Barcelona</t>
  </si>
  <si>
    <t>Guadalajara</t>
  </si>
  <si>
    <t>Guipúzcoa</t>
  </si>
  <si>
    <t>La Rioja</t>
  </si>
  <si>
    <t>Las Palmas</t>
  </si>
  <si>
    <t>Pontevedra</t>
  </si>
  <si>
    <t>Salamanca</t>
  </si>
  <si>
    <t>Santa Cruz de Tenerife</t>
  </si>
  <si>
    <t>Cantabria</t>
  </si>
  <si>
    <t>Tarragona</t>
  </si>
  <si>
    <t>Valladolid</t>
  </si>
  <si>
    <t>population</t>
  </si>
  <si>
    <t>% Male</t>
  </si>
  <si>
    <t>Total Population</t>
  </si>
  <si>
    <t>% Foreing Residents</t>
  </si>
  <si>
    <t>Population growth rate (average 2004-2009)</t>
  </si>
  <si>
    <t>Wholesale Trade Index</t>
  </si>
  <si>
    <t>Retail Trade Index</t>
  </si>
  <si>
    <t>Restaurants&amp;Bars Index</t>
  </si>
  <si>
    <t>Turism Index</t>
  </si>
  <si>
    <t>Global Economic Activity Index</t>
  </si>
  <si>
    <t>Unemployment Rate</t>
  </si>
  <si>
    <t>ADSL service per 1000 inhbt</t>
  </si>
  <si>
    <t>Cars per 1000 inhbt</t>
  </si>
  <si>
    <t>Banks per 1000 inhbt</t>
  </si>
  <si>
    <t>% Energy &amp; Water</t>
  </si>
  <si>
    <t>% Mining</t>
  </si>
  <si>
    <t>% Metal Industry</t>
  </si>
  <si>
    <t>% Manufacturing Industry</t>
  </si>
  <si>
    <t>% Building</t>
  </si>
  <si>
    <t>% Agriculture-Food</t>
  </si>
  <si>
    <t>% Textile</t>
  </si>
  <si>
    <t>% Pharmaceutical</t>
  </si>
  <si>
    <t>% Durable Good Wholesale Trade</t>
  </si>
  <si>
    <t>% Inter-Industry Wholesale Trade</t>
  </si>
  <si>
    <t>% Other Inter-Industry trade</t>
  </si>
  <si>
    <t>% Other Wholesaletrade</t>
  </si>
  <si>
    <t>% Retail Trade (Food)</t>
  </si>
  <si>
    <t>% Retail Trade (Non food)</t>
  </si>
  <si>
    <t>% Other Retail Trade</t>
  </si>
  <si>
    <t>province</t>
  </si>
  <si>
    <t>Province</t>
  </si>
  <si>
    <t>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</si>
</sst>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165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/>
    <xf numFmtId="0" fontId="0" fillId="0" borderId="0" xfId="0" applyNumberFormat="1"/>
    <xf numFmtId="0" fontId="2" fillId="3" borderId="0" xfId="2"/>
    <xf numFmtId="0" fontId="2" fillId="2" borderId="0" xfId="1"/>
    <xf numFmtId="0" fontId="2" fillId="4" borderId="0" xfId="3"/>
    <xf numFmtId="0" fontId="2" fillId="5" borderId="0" xfId="4"/>
    <xf numFmtId="0" fontId="2" fillId="5" borderId="0" xfId="4" applyNumberFormat="1"/>
    <xf numFmtId="0" fontId="0" fillId="0" borderId="0" xfId="0" applyFont="1"/>
    <xf numFmtId="4" fontId="0" fillId="0" borderId="0" xfId="0" applyNumberFormat="1"/>
  </cellXfs>
  <cellStyles count="5">
    <cellStyle name="Accent1" xfId="1" builtinId="29"/>
    <cellStyle name="Accent2" xfId="2" builtinId="33"/>
    <cellStyle name="Accent3" xfId="3" builtinId="37"/>
    <cellStyle name="Accent4" xfId="4" builtinId="4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"/>
  <sheetViews>
    <sheetView workbookViewId="0">
      <selection activeCell="K21" sqref="K21"/>
    </sheetView>
  </sheetViews>
  <sheetFormatPr defaultRowHeight="14.5" x14ac:dyDescent="0.35"/>
  <cols>
    <col min="1" max="1" width="19.7265625" bestFit="1" customWidth="1"/>
    <col min="2" max="2" width="6" bestFit="1" customWidth="1"/>
    <col min="3" max="3" width="10" bestFit="1" customWidth="1"/>
    <col min="4" max="4" width="7.81640625" bestFit="1" customWidth="1"/>
    <col min="5" max="5" width="10.08984375" bestFit="1" customWidth="1"/>
    <col min="6" max="6" width="12.90625" bestFit="1" customWidth="1"/>
    <col min="7" max="7" width="8.81640625" bestFit="1" customWidth="1"/>
    <col min="8" max="8" width="7.7265625" bestFit="1" customWidth="1"/>
    <col min="9" max="9" width="8.26953125" bestFit="1" customWidth="1"/>
    <col min="10" max="10" width="11.54296875" bestFit="1" customWidth="1"/>
    <col min="11" max="11" width="10.1796875" bestFit="1" customWidth="1"/>
    <col min="12" max="13" width="5.26953125" bestFit="1" customWidth="1"/>
    <col min="14" max="14" width="6.90625" style="13" bestFit="1" customWidth="1"/>
    <col min="15" max="16" width="7.54296875" bestFit="1" customWidth="1"/>
    <col min="17" max="17" width="6.7265625" bestFit="1" customWidth="1"/>
    <col min="18" max="18" width="9.1796875" bestFit="1" customWidth="1"/>
    <col min="19" max="19" width="8.54296875" bestFit="1" customWidth="1"/>
    <col min="20" max="20" width="5.81640625" bestFit="1" customWidth="1"/>
    <col min="21" max="21" width="7.1796875" bestFit="1" customWidth="1"/>
    <col min="22" max="22" width="9.26953125" bestFit="1" customWidth="1"/>
    <col min="23" max="23" width="6.90625" bestFit="1" customWidth="1"/>
    <col min="24" max="24" width="8.54296875" bestFit="1" customWidth="1"/>
    <col min="25" max="25" width="10.7265625" bestFit="1" customWidth="1"/>
    <col min="26" max="26" width="9.90625" bestFit="1" customWidth="1"/>
    <col min="27" max="28" width="11.1796875" bestFit="1" customWidth="1"/>
    <col min="29" max="29" width="11.90625" bestFit="1" customWidth="1"/>
  </cols>
  <sheetData>
    <row r="1" spans="1:29" x14ac:dyDescent="0.35">
      <c r="A1" s="4" t="s">
        <v>108</v>
      </c>
      <c r="B1" s="4" t="s">
        <v>0</v>
      </c>
      <c r="C1" s="4" t="s">
        <v>79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12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</row>
    <row r="2" spans="1:29" x14ac:dyDescent="0.35">
      <c r="A2" t="s">
        <v>27</v>
      </c>
      <c r="B2" s="5">
        <v>0.498433811</v>
      </c>
      <c r="C2" s="3">
        <v>313819</v>
      </c>
      <c r="D2" s="5">
        <v>8.2917222999999998E-2</v>
      </c>
      <c r="E2" s="2">
        <v>1.2</v>
      </c>
      <c r="F2" s="3">
        <v>1074</v>
      </c>
      <c r="G2" s="3">
        <v>957</v>
      </c>
      <c r="H2" s="3">
        <v>714</v>
      </c>
      <c r="I2" s="3">
        <v>510</v>
      </c>
      <c r="J2" s="3">
        <v>1096</v>
      </c>
      <c r="K2" s="5">
        <v>5.5E-2</v>
      </c>
      <c r="L2" s="1">
        <v>202.1</v>
      </c>
      <c r="M2" s="1">
        <v>460.2</v>
      </c>
      <c r="N2" s="13">
        <v>0.3</v>
      </c>
      <c r="O2" s="5">
        <v>0.02</v>
      </c>
      <c r="P2" s="5">
        <v>4.0000000000000001E-3</v>
      </c>
      <c r="Q2" s="5">
        <v>1.7000000000000001E-2</v>
      </c>
      <c r="R2" s="5">
        <v>0.19</v>
      </c>
      <c r="S2" s="5">
        <v>5.8000000000000003E-2</v>
      </c>
      <c r="T2" s="5">
        <v>0.08</v>
      </c>
      <c r="U2" s="5">
        <v>0.08</v>
      </c>
      <c r="V2" s="5">
        <v>1.2E-2</v>
      </c>
      <c r="W2" s="5">
        <v>0.03</v>
      </c>
      <c r="X2" s="5">
        <v>0.15</v>
      </c>
      <c r="Y2" s="5">
        <v>4.2000000000000003E-2</v>
      </c>
      <c r="Z2" s="5">
        <v>1.2E-2</v>
      </c>
      <c r="AA2" s="5">
        <v>3.5000000000000003E-2</v>
      </c>
      <c r="AB2" s="5">
        <v>0.06</v>
      </c>
      <c r="AC2" s="5">
        <v>5.0000000000000001E-3</v>
      </c>
    </row>
    <row r="3" spans="1:29" x14ac:dyDescent="0.35">
      <c r="A3" t="s">
        <v>28</v>
      </c>
      <c r="B3" s="5">
        <v>0.50178726900000004</v>
      </c>
      <c r="C3" s="3">
        <v>400891</v>
      </c>
      <c r="D3" s="5">
        <v>8.1845189999999998E-2</v>
      </c>
      <c r="E3" s="2">
        <v>1.1000000000000001</v>
      </c>
      <c r="F3" s="3">
        <v>870</v>
      </c>
      <c r="G3" s="3">
        <v>774</v>
      </c>
      <c r="H3" s="3">
        <v>602</v>
      </c>
      <c r="I3" s="3">
        <v>232</v>
      </c>
      <c r="J3" s="3">
        <v>753</v>
      </c>
      <c r="K3" s="5">
        <v>7.5999999999999998E-2</v>
      </c>
      <c r="L3" s="1">
        <v>146.5</v>
      </c>
      <c r="M3" s="1">
        <v>440.4</v>
      </c>
      <c r="N3" s="13">
        <v>0.2</v>
      </c>
      <c r="O3" s="5">
        <v>0.04</v>
      </c>
      <c r="P3" s="5">
        <v>5.0000000000000001E-3</v>
      </c>
      <c r="Q3" s="5">
        <v>1.2E-2</v>
      </c>
      <c r="R3" s="5">
        <v>0.28999999999999998</v>
      </c>
      <c r="S3" s="5">
        <v>5.0999999999999997E-2</v>
      </c>
      <c r="T3" s="5">
        <v>7.8E-2</v>
      </c>
      <c r="U3" s="5">
        <v>0.10999999999999999</v>
      </c>
      <c r="V3" s="5">
        <v>1.0999999999999999E-2</v>
      </c>
      <c r="W3" s="5">
        <v>3.1E-2</v>
      </c>
      <c r="X3" s="5">
        <v>0.10999999999999999</v>
      </c>
      <c r="Y3" s="5">
        <v>4.8000000000000001E-2</v>
      </c>
      <c r="Z3" s="5">
        <v>0.01</v>
      </c>
      <c r="AA3" s="5">
        <v>3.5999999999999997E-2</v>
      </c>
      <c r="AB3" s="5">
        <v>5.4000000000000013E-2</v>
      </c>
      <c r="AC3" s="5">
        <v>0.01</v>
      </c>
    </row>
    <row r="4" spans="1:29" x14ac:dyDescent="0.35">
      <c r="A4" t="s">
        <v>29</v>
      </c>
      <c r="B4" s="5">
        <v>0.499840377</v>
      </c>
      <c r="C4" s="3">
        <v>1917012</v>
      </c>
      <c r="D4" s="5">
        <v>0.24150813900000001</v>
      </c>
      <c r="E4" s="2">
        <v>3</v>
      </c>
      <c r="F4" s="3">
        <v>4219</v>
      </c>
      <c r="G4" s="3">
        <v>4106</v>
      </c>
      <c r="H4" s="3">
        <v>4539</v>
      </c>
      <c r="I4" s="3">
        <v>5175</v>
      </c>
      <c r="J4" s="3">
        <v>3276</v>
      </c>
      <c r="K4" s="5">
        <v>9.4E-2</v>
      </c>
      <c r="L4" s="1">
        <v>172.3</v>
      </c>
      <c r="M4" s="1">
        <v>474.4</v>
      </c>
      <c r="N4" s="13">
        <v>0.3</v>
      </c>
      <c r="O4" s="5">
        <v>0.01</v>
      </c>
      <c r="P4" s="5">
        <v>3.0000000000000001E-3</v>
      </c>
      <c r="Q4" s="5">
        <v>8.0000000000000002E-3</v>
      </c>
      <c r="R4" s="5">
        <v>0.28000000000000003</v>
      </c>
      <c r="S4" s="5">
        <v>0.06</v>
      </c>
      <c r="T4" s="5">
        <v>5.7000000000000002E-2</v>
      </c>
      <c r="U4" s="5">
        <v>0.28000000000000003</v>
      </c>
      <c r="V4" s="5">
        <v>0.01</v>
      </c>
      <c r="W4" s="5">
        <v>2.7E-2</v>
      </c>
      <c r="X4" s="5">
        <v>0.1</v>
      </c>
      <c r="Y4" s="5">
        <v>4.9000000000000002E-2</v>
      </c>
      <c r="Z4" s="5">
        <v>1.4999999999999999E-2</v>
      </c>
      <c r="AA4" s="5">
        <v>3.1E-2</v>
      </c>
      <c r="AB4" s="5">
        <v>0.06</v>
      </c>
      <c r="AC4" s="5">
        <v>8.9999999999999993E-3</v>
      </c>
    </row>
    <row r="5" spans="1:29" x14ac:dyDescent="0.35">
      <c r="A5" t="s">
        <v>30</v>
      </c>
      <c r="B5" s="5">
        <v>0.51487669999999996</v>
      </c>
      <c r="C5" s="3">
        <v>684426</v>
      </c>
      <c r="D5" s="5">
        <v>0.209967184</v>
      </c>
      <c r="E5" s="2">
        <v>3.4</v>
      </c>
      <c r="F5" s="3">
        <v>1161</v>
      </c>
      <c r="G5" s="3">
        <v>1200</v>
      </c>
      <c r="H5" s="3">
        <v>1258</v>
      </c>
      <c r="I5" s="3">
        <v>2039</v>
      </c>
      <c r="J5" s="3">
        <v>1131</v>
      </c>
      <c r="K5" s="5">
        <v>9.3000000000000013E-2</v>
      </c>
      <c r="L5" s="1">
        <v>163.69999999999999</v>
      </c>
      <c r="M5" s="1">
        <v>453.6</v>
      </c>
      <c r="N5" s="13">
        <v>0.2</v>
      </c>
      <c r="O5" s="5">
        <v>0.01</v>
      </c>
      <c r="P5" s="5">
        <v>8.9999999999999993E-3</v>
      </c>
      <c r="Q5" s="5">
        <v>8.0000000000000002E-3</v>
      </c>
      <c r="R5" s="5">
        <v>0.15</v>
      </c>
      <c r="S5" s="5">
        <v>6.6000000000000003E-2</v>
      </c>
      <c r="T5" s="5">
        <v>9.0999999999999984E-2</v>
      </c>
      <c r="U5" s="5">
        <v>0.03</v>
      </c>
      <c r="V5" s="5">
        <v>7.0000000000000001E-3</v>
      </c>
      <c r="W5" s="5">
        <v>2.5000000000000001E-2</v>
      </c>
      <c r="X5" s="5">
        <v>0.10999999999999999</v>
      </c>
      <c r="Y5" s="5">
        <v>5.3000000000000012E-2</v>
      </c>
      <c r="Z5" s="5">
        <v>1.0999999999999999E-2</v>
      </c>
      <c r="AA5" s="5">
        <v>3.5000000000000003E-2</v>
      </c>
      <c r="AB5" s="5">
        <v>5.8000000000000003E-2</v>
      </c>
      <c r="AC5" s="5">
        <v>7.0000000000000001E-3</v>
      </c>
    </row>
    <row r="6" spans="1:29" x14ac:dyDescent="0.35">
      <c r="A6" t="s">
        <v>31</v>
      </c>
      <c r="B6" s="5">
        <v>0.50512581499999998</v>
      </c>
      <c r="C6" s="3">
        <v>171680</v>
      </c>
      <c r="D6" s="5">
        <v>7.2361369999999994E-2</v>
      </c>
      <c r="E6" s="2">
        <v>0.7</v>
      </c>
      <c r="F6" s="3">
        <v>236</v>
      </c>
      <c r="G6" s="3">
        <v>292</v>
      </c>
      <c r="H6" s="3">
        <v>328</v>
      </c>
      <c r="I6" s="3">
        <v>239</v>
      </c>
      <c r="J6" s="3">
        <v>282</v>
      </c>
      <c r="K6" s="5">
        <v>6.7000000000000004E-2</v>
      </c>
      <c r="L6" s="1">
        <v>150.4</v>
      </c>
      <c r="M6" s="1">
        <v>476.7</v>
      </c>
      <c r="N6" s="13">
        <v>0.3</v>
      </c>
      <c r="O6" s="5">
        <v>0.02</v>
      </c>
      <c r="P6" s="5">
        <v>3.0000000000000001E-3</v>
      </c>
      <c r="Q6" s="5">
        <v>7.0000000000000001E-3</v>
      </c>
      <c r="R6" s="5">
        <v>0.17</v>
      </c>
      <c r="S6" s="5">
        <v>7.1999999999999995E-2</v>
      </c>
      <c r="T6" s="5">
        <v>8.8999999999999982E-2</v>
      </c>
      <c r="U6" s="5">
        <v>0.05</v>
      </c>
      <c r="V6" s="5">
        <v>5.0000000000000001E-3</v>
      </c>
      <c r="W6" s="5">
        <v>2.3E-2</v>
      </c>
      <c r="X6" s="5">
        <v>7.0000000000000007E-2</v>
      </c>
      <c r="Y6" s="5">
        <v>6.0999999999999999E-2</v>
      </c>
      <c r="Z6" s="5">
        <v>8.9999999999999993E-3</v>
      </c>
      <c r="AA6" s="5">
        <v>3.2000000000000001E-2</v>
      </c>
      <c r="AB6" s="5">
        <v>5.6000000000000008E-2</v>
      </c>
      <c r="AC6" s="5">
        <v>1.0999999999999999E-2</v>
      </c>
    </row>
    <row r="7" spans="1:29" x14ac:dyDescent="0.35">
      <c r="A7" t="s">
        <v>32</v>
      </c>
      <c r="B7" s="5">
        <v>0.496404497</v>
      </c>
      <c r="C7" s="3">
        <v>688777</v>
      </c>
      <c r="D7" s="5">
        <v>3.3044076999999998E-2</v>
      </c>
      <c r="E7" s="2">
        <v>0.7</v>
      </c>
      <c r="F7" s="3">
        <v>1346</v>
      </c>
      <c r="G7" s="3">
        <v>1347</v>
      </c>
      <c r="H7" s="3">
        <v>1147</v>
      </c>
      <c r="I7" s="3">
        <v>420</v>
      </c>
      <c r="J7" s="3">
        <v>974</v>
      </c>
      <c r="K7" s="5">
        <v>7.9000000000000001E-2</v>
      </c>
      <c r="L7" s="1">
        <v>124.9</v>
      </c>
      <c r="M7" s="1">
        <v>479.9</v>
      </c>
      <c r="N7" s="13">
        <v>0.4</v>
      </c>
      <c r="O7" s="5">
        <v>0.01</v>
      </c>
      <c r="P7" s="5">
        <v>6.0000000000000001E-3</v>
      </c>
      <c r="Q7" s="5">
        <v>0.01</v>
      </c>
      <c r="R7" s="5">
        <v>0.28000000000000003</v>
      </c>
      <c r="S7" s="5">
        <v>5.5000000000000007E-2</v>
      </c>
      <c r="T7" s="5">
        <v>8.5999999999999979E-2</v>
      </c>
      <c r="U7" s="5">
        <v>0.04</v>
      </c>
      <c r="V7" s="5">
        <v>0.01</v>
      </c>
      <c r="W7" s="5">
        <v>0.03</v>
      </c>
      <c r="X7" s="5">
        <v>0.1</v>
      </c>
      <c r="Y7" s="5">
        <v>0.05</v>
      </c>
      <c r="Z7" s="5">
        <v>1.0999999999999999E-2</v>
      </c>
      <c r="AA7" s="5">
        <v>3.7999999999999999E-2</v>
      </c>
      <c r="AB7" s="5">
        <v>5.0999999999999997E-2</v>
      </c>
      <c r="AC7" s="5">
        <v>0.01</v>
      </c>
    </row>
    <row r="8" spans="1:29" x14ac:dyDescent="0.35">
      <c r="A8" t="s">
        <v>67</v>
      </c>
      <c r="B8" s="5">
        <v>0.50307277699999997</v>
      </c>
      <c r="C8" s="3">
        <v>1095426</v>
      </c>
      <c r="D8" s="5">
        <v>0.216867228</v>
      </c>
      <c r="E8" s="2">
        <v>2.8</v>
      </c>
      <c r="F8" s="3">
        <v>1997</v>
      </c>
      <c r="G8" s="3">
        <v>2245</v>
      </c>
      <c r="H8" s="3">
        <v>2939</v>
      </c>
      <c r="I8" s="3">
        <v>11948</v>
      </c>
      <c r="J8" s="3">
        <v>2168</v>
      </c>
      <c r="K8" s="5">
        <v>6.4000000000000001E-2</v>
      </c>
      <c r="L8" s="1">
        <v>264.5</v>
      </c>
      <c r="M8" s="1">
        <v>594.79999999999995</v>
      </c>
      <c r="N8" s="13">
        <v>0.5</v>
      </c>
      <c r="O8" s="5">
        <v>0.01</v>
      </c>
      <c r="P8" s="5">
        <v>2E-3</v>
      </c>
      <c r="Q8" s="5">
        <v>8.0000000000000002E-3</v>
      </c>
      <c r="R8" s="5">
        <v>0.15</v>
      </c>
      <c r="S8" s="5">
        <v>7.3999999999999996E-2</v>
      </c>
      <c r="T8" s="5">
        <v>7.0999999999999994E-2</v>
      </c>
      <c r="U8" s="5">
        <v>0.13</v>
      </c>
      <c r="V8" s="5">
        <v>1.6E-2</v>
      </c>
      <c r="W8" s="5">
        <v>0.04</v>
      </c>
      <c r="X8" s="5">
        <v>7.0000000000000007E-2</v>
      </c>
      <c r="Y8" s="5">
        <v>3.5000000000000003E-2</v>
      </c>
      <c r="Z8" s="5">
        <v>1.7999999999999999E-2</v>
      </c>
      <c r="AA8" s="5">
        <v>2.9000000000000001E-2</v>
      </c>
      <c r="AB8" s="5">
        <v>6.4000000000000001E-2</v>
      </c>
      <c r="AC8" s="5">
        <v>7.0000000000000001E-3</v>
      </c>
    </row>
    <row r="9" spans="1:29" x14ac:dyDescent="0.35">
      <c r="A9" t="s">
        <v>68</v>
      </c>
      <c r="B9" s="5">
        <v>0.49255995200000002</v>
      </c>
      <c r="C9" s="3">
        <v>5487935</v>
      </c>
      <c r="D9" s="5">
        <v>0.14613984999999999</v>
      </c>
      <c r="E9" s="2">
        <v>1.4</v>
      </c>
      <c r="F9" s="3">
        <v>15275</v>
      </c>
      <c r="G9" s="3">
        <v>12165</v>
      </c>
      <c r="H9" s="3">
        <v>12233</v>
      </c>
      <c r="I9" s="3">
        <v>10204</v>
      </c>
      <c r="J9" s="3">
        <v>14907</v>
      </c>
      <c r="K9" s="5">
        <v>7.0999999999999994E-2</v>
      </c>
      <c r="L9" s="1">
        <v>216.5</v>
      </c>
      <c r="M9" s="1">
        <v>440.8</v>
      </c>
      <c r="N9" s="13">
        <v>0.3</v>
      </c>
      <c r="O9" s="5">
        <v>0.01</v>
      </c>
      <c r="P9" s="5">
        <v>3.0000000000000001E-3</v>
      </c>
      <c r="Q9" s="5">
        <v>1.4999999999999999E-2</v>
      </c>
      <c r="R9" s="5">
        <v>0.28000000000000003</v>
      </c>
      <c r="S9" s="5">
        <v>5.3000000000000012E-2</v>
      </c>
      <c r="T9" s="5">
        <v>5.4000000000000013E-2</v>
      </c>
      <c r="U9" s="5">
        <v>0.28000000000000003</v>
      </c>
      <c r="V9" s="5">
        <v>1.9E-2</v>
      </c>
      <c r="W9" s="5">
        <v>3.1E-2</v>
      </c>
      <c r="X9" s="5">
        <v>0.09</v>
      </c>
      <c r="Y9" s="5">
        <v>0.04</v>
      </c>
      <c r="Z9" s="5">
        <v>2.1000000000000001E-2</v>
      </c>
      <c r="AA9" s="5">
        <v>3.5000000000000003E-2</v>
      </c>
      <c r="AB9" s="5">
        <v>5.8999999999999997E-2</v>
      </c>
      <c r="AC9" s="5">
        <v>6.0000000000000001E-3</v>
      </c>
    </row>
    <row r="10" spans="1:29" x14ac:dyDescent="0.35">
      <c r="A10" t="s">
        <v>33</v>
      </c>
      <c r="B10" s="5">
        <v>0.50662871499999995</v>
      </c>
      <c r="C10" s="3">
        <v>375563</v>
      </c>
      <c r="D10" s="5">
        <v>9.2317400999999993E-2</v>
      </c>
      <c r="E10" s="2">
        <v>1.1000000000000001</v>
      </c>
      <c r="F10" s="3">
        <v>746</v>
      </c>
      <c r="G10" s="3">
        <v>782</v>
      </c>
      <c r="H10" s="3">
        <v>837</v>
      </c>
      <c r="I10" s="3">
        <v>454</v>
      </c>
      <c r="J10" s="3">
        <v>983</v>
      </c>
      <c r="K10" s="5">
        <v>5.7000000000000002E-2</v>
      </c>
      <c r="L10" s="1">
        <v>165.2</v>
      </c>
      <c r="M10" s="1">
        <v>474.4</v>
      </c>
      <c r="N10" s="13">
        <v>0.3</v>
      </c>
      <c r="O10" s="5">
        <v>0.03</v>
      </c>
      <c r="P10" s="5">
        <v>4.0000000000000001E-3</v>
      </c>
      <c r="Q10" s="5">
        <v>1.2E-2</v>
      </c>
      <c r="R10" s="5">
        <v>0.2</v>
      </c>
      <c r="S10" s="5">
        <v>6.0999999999999999E-2</v>
      </c>
      <c r="T10" s="5">
        <v>8.5999999999999979E-2</v>
      </c>
      <c r="U10" s="5">
        <v>0.05</v>
      </c>
      <c r="V10" s="5">
        <v>8.9999999999999993E-3</v>
      </c>
      <c r="W10" s="5">
        <v>3.5000000000000003E-2</v>
      </c>
      <c r="X10" s="5">
        <v>0.08</v>
      </c>
      <c r="Y10" s="5">
        <v>4.8000000000000001E-2</v>
      </c>
      <c r="Z10" s="5">
        <v>8.9999999999999993E-3</v>
      </c>
      <c r="AA10" s="5">
        <v>0.04</v>
      </c>
      <c r="AB10" s="5">
        <v>5.4000000000000013E-2</v>
      </c>
      <c r="AC10" s="5">
        <v>7.0000000000000001E-3</v>
      </c>
    </row>
    <row r="11" spans="1:29" x14ac:dyDescent="0.35">
      <c r="A11" t="s">
        <v>34</v>
      </c>
      <c r="B11" s="5">
        <v>0.49715085599999997</v>
      </c>
      <c r="C11" s="3">
        <v>413633</v>
      </c>
      <c r="D11" s="5">
        <v>3.4965779000000002E-2</v>
      </c>
      <c r="E11" s="2">
        <v>0.1</v>
      </c>
      <c r="F11" s="3">
        <v>662</v>
      </c>
      <c r="G11" s="3">
        <v>815</v>
      </c>
      <c r="H11" s="3">
        <v>891</v>
      </c>
      <c r="I11" s="3">
        <v>302</v>
      </c>
      <c r="J11" s="3">
        <v>757</v>
      </c>
      <c r="K11" s="5">
        <v>7.4999999999999997E-2</v>
      </c>
      <c r="L11" s="1">
        <v>140.9</v>
      </c>
      <c r="M11" s="1">
        <v>473</v>
      </c>
      <c r="N11" s="13">
        <v>0.3</v>
      </c>
      <c r="O11" s="5">
        <v>0.01</v>
      </c>
      <c r="P11" s="5">
        <v>4.0000000000000001E-3</v>
      </c>
      <c r="Q11" s="5">
        <v>8.0000000000000002E-3</v>
      </c>
      <c r="R11" s="5">
        <v>0.21</v>
      </c>
      <c r="S11" s="5">
        <v>6.6000000000000003E-2</v>
      </c>
      <c r="T11" s="5">
        <v>8.8999999999999982E-2</v>
      </c>
      <c r="U11" s="5">
        <v>0.03</v>
      </c>
      <c r="V11" s="5">
        <v>8.0000000000000002E-3</v>
      </c>
      <c r="W11" s="5">
        <v>2.7E-2</v>
      </c>
      <c r="X11" s="5">
        <v>0.1</v>
      </c>
      <c r="Y11" s="5">
        <v>5.3000000000000012E-2</v>
      </c>
      <c r="Z11" s="5">
        <v>1.0999999999999999E-2</v>
      </c>
      <c r="AA11" s="5">
        <v>3.4000000000000002E-2</v>
      </c>
      <c r="AB11" s="5">
        <v>4.7E-2</v>
      </c>
      <c r="AC11" s="5">
        <v>1.9E-2</v>
      </c>
    </row>
    <row r="12" spans="1:29" x14ac:dyDescent="0.35">
      <c r="A12" t="s">
        <v>35</v>
      </c>
      <c r="B12" s="5">
        <v>0.49568257300000002</v>
      </c>
      <c r="C12" s="3">
        <v>1230594</v>
      </c>
      <c r="D12" s="5">
        <v>3.7125973E-2</v>
      </c>
      <c r="E12" s="2">
        <v>1.1000000000000001</v>
      </c>
      <c r="F12" s="3">
        <v>1852</v>
      </c>
      <c r="G12" s="3">
        <v>2629</v>
      </c>
      <c r="H12" s="3">
        <v>2363</v>
      </c>
      <c r="I12" s="3">
        <v>2856</v>
      </c>
      <c r="J12" s="3">
        <v>2126</v>
      </c>
      <c r="K12" s="5">
        <v>0.115</v>
      </c>
      <c r="L12" s="1">
        <v>185.7</v>
      </c>
      <c r="M12" s="1">
        <v>434.8</v>
      </c>
      <c r="N12" s="13">
        <v>0.2</v>
      </c>
      <c r="O12" s="5">
        <v>0.01</v>
      </c>
      <c r="P12" s="5">
        <v>4.0000000000000001E-3</v>
      </c>
      <c r="Q12" s="5">
        <v>1.0999999999999999E-2</v>
      </c>
      <c r="R12" s="5">
        <v>0.26</v>
      </c>
      <c r="S12" s="5">
        <v>5.8000000000000003E-2</v>
      </c>
      <c r="T12" s="5">
        <v>8.4999999999999992E-2</v>
      </c>
      <c r="U12" s="5">
        <v>7.0000000000000007E-2</v>
      </c>
      <c r="V12" s="5">
        <v>8.0000000000000002E-3</v>
      </c>
      <c r="W12" s="5">
        <v>2.9000000000000001E-2</v>
      </c>
      <c r="X12" s="5">
        <v>7.0000000000000007E-2</v>
      </c>
      <c r="Y12" s="5">
        <v>4.9000000000000002E-2</v>
      </c>
      <c r="Z12" s="5">
        <v>1.4999999999999999E-2</v>
      </c>
      <c r="AA12" s="5">
        <v>3.5999999999999997E-2</v>
      </c>
      <c r="AB12" s="5">
        <v>5.6000000000000008E-2</v>
      </c>
      <c r="AC12" s="5">
        <v>8.0000000000000002E-3</v>
      </c>
    </row>
    <row r="13" spans="1:29" x14ac:dyDescent="0.35">
      <c r="A13" t="s">
        <v>64</v>
      </c>
      <c r="B13" s="5">
        <v>0.50383446200000004</v>
      </c>
      <c r="C13" s="3">
        <v>602301</v>
      </c>
      <c r="D13" s="5">
        <v>0.18466016199999999</v>
      </c>
      <c r="E13" s="2">
        <v>2.7</v>
      </c>
      <c r="F13" s="3">
        <v>1283</v>
      </c>
      <c r="G13" s="3">
        <v>1235</v>
      </c>
      <c r="H13" s="3">
        <v>1358</v>
      </c>
      <c r="I13" s="3">
        <v>1109</v>
      </c>
      <c r="J13" s="3">
        <v>1636</v>
      </c>
      <c r="K13" s="5">
        <v>0.10099999999999999</v>
      </c>
      <c r="L13" s="1">
        <v>171.3</v>
      </c>
      <c r="M13" s="1">
        <v>469.9</v>
      </c>
      <c r="N13" s="13">
        <v>0.3</v>
      </c>
      <c r="O13" s="5">
        <v>0.02</v>
      </c>
      <c r="P13" s="5">
        <v>8.9999999999999993E-3</v>
      </c>
      <c r="Q13" s="5">
        <v>0.01</v>
      </c>
      <c r="R13" s="5">
        <v>0.19</v>
      </c>
      <c r="S13" s="5">
        <v>0.06</v>
      </c>
      <c r="T13" s="5">
        <v>8.299999999999999E-2</v>
      </c>
      <c r="U13" s="5">
        <v>7.0000000000000007E-2</v>
      </c>
      <c r="V13" s="5">
        <v>0.01</v>
      </c>
      <c r="W13" s="5">
        <v>2.1999999999999999E-2</v>
      </c>
      <c r="X13" s="5">
        <v>0.09</v>
      </c>
      <c r="Y13" s="5">
        <v>6.2E-2</v>
      </c>
      <c r="Z13" s="5">
        <v>7.0000000000000001E-3</v>
      </c>
      <c r="AA13" s="5">
        <v>3.6999999999999998E-2</v>
      </c>
      <c r="AB13" s="5">
        <v>5.6000000000000008E-2</v>
      </c>
      <c r="AC13" s="5">
        <v>7.0000000000000001E-3</v>
      </c>
    </row>
    <row r="14" spans="1:29" x14ac:dyDescent="0.35">
      <c r="A14" t="s">
        <v>65</v>
      </c>
      <c r="B14" s="5">
        <v>0.49886491399999999</v>
      </c>
      <c r="C14" s="3">
        <v>527273</v>
      </c>
      <c r="D14" s="5">
        <v>8.5075472999999999E-2</v>
      </c>
      <c r="E14" s="2">
        <v>1.4</v>
      </c>
      <c r="F14" s="3">
        <v>778</v>
      </c>
      <c r="G14" s="3">
        <v>913</v>
      </c>
      <c r="H14" s="3">
        <v>998</v>
      </c>
      <c r="I14" s="3">
        <v>214</v>
      </c>
      <c r="J14" s="3">
        <v>807</v>
      </c>
      <c r="K14" s="5">
        <v>7.5999999999999998E-2</v>
      </c>
      <c r="L14" s="1">
        <v>151.80000000000001</v>
      </c>
      <c r="M14" s="1">
        <v>422.2</v>
      </c>
      <c r="N14" s="13">
        <v>0.2</v>
      </c>
      <c r="O14" s="5">
        <v>0.01</v>
      </c>
      <c r="P14" s="5">
        <v>4.0000000000000001E-3</v>
      </c>
      <c r="Q14" s="5">
        <v>1.0999999999999999E-2</v>
      </c>
      <c r="R14" s="5">
        <v>0.27</v>
      </c>
      <c r="S14" s="5">
        <v>5.7000000000000002E-2</v>
      </c>
      <c r="T14" s="5">
        <v>8.4999999999999992E-2</v>
      </c>
      <c r="U14" s="5">
        <v>0.05</v>
      </c>
      <c r="V14" s="5">
        <v>0.01</v>
      </c>
      <c r="W14" s="5">
        <v>3.2000000000000001E-2</v>
      </c>
      <c r="X14" s="5">
        <v>0.14000000000000001</v>
      </c>
      <c r="Y14" s="5">
        <v>4.2999999999999997E-2</v>
      </c>
      <c r="Z14" s="5">
        <v>1.2E-2</v>
      </c>
      <c r="AA14" s="5">
        <v>3.3000000000000002E-2</v>
      </c>
      <c r="AB14" s="5">
        <v>5.5000000000000007E-2</v>
      </c>
      <c r="AC14" s="5">
        <v>1.2E-2</v>
      </c>
    </row>
    <row r="15" spans="1:29" x14ac:dyDescent="0.35">
      <c r="A15" t="s">
        <v>36</v>
      </c>
      <c r="B15" s="5">
        <v>0.49157460600000003</v>
      </c>
      <c r="C15" s="3">
        <v>803998</v>
      </c>
      <c r="D15" s="5">
        <v>3.0847092E-2</v>
      </c>
      <c r="E15" s="2">
        <v>0.6</v>
      </c>
      <c r="F15" s="3">
        <v>1528</v>
      </c>
      <c r="G15" s="3">
        <v>1793</v>
      </c>
      <c r="H15" s="3">
        <v>1427</v>
      </c>
      <c r="I15" s="3">
        <v>604</v>
      </c>
      <c r="J15" s="3">
        <v>1222</v>
      </c>
      <c r="K15" s="5">
        <v>8.8000000000000009E-2</v>
      </c>
      <c r="L15" s="1">
        <v>142.80000000000001</v>
      </c>
      <c r="M15" s="1">
        <v>428.3</v>
      </c>
      <c r="N15" s="13">
        <v>0.2</v>
      </c>
      <c r="O15" s="5">
        <v>0.01</v>
      </c>
      <c r="P15" s="5">
        <v>5.0000000000000001E-3</v>
      </c>
      <c r="Q15" s="5">
        <v>1.0999999999999999E-2</v>
      </c>
      <c r="R15" s="5">
        <v>0.38</v>
      </c>
      <c r="S15" s="5">
        <v>4.3999999999999997E-2</v>
      </c>
      <c r="T15" s="5">
        <v>8.199999999999999E-2</v>
      </c>
      <c r="U15" s="5">
        <v>0.06</v>
      </c>
      <c r="V15" s="5">
        <v>1.2999999999999999E-2</v>
      </c>
      <c r="W15" s="5">
        <v>0.03</v>
      </c>
      <c r="X15" s="5">
        <v>0.09</v>
      </c>
      <c r="Y15" s="5">
        <v>4.4999999999999998E-2</v>
      </c>
      <c r="Z15" s="5">
        <v>1.6E-2</v>
      </c>
      <c r="AA15" s="5">
        <v>3.6999999999999998E-2</v>
      </c>
      <c r="AB15" s="5">
        <v>5.4000000000000013E-2</v>
      </c>
      <c r="AC15" s="5">
        <v>8.9999999999999993E-3</v>
      </c>
    </row>
    <row r="16" spans="1:29" x14ac:dyDescent="0.35">
      <c r="A16" t="s">
        <v>66</v>
      </c>
      <c r="B16" s="5">
        <v>0.480878892</v>
      </c>
      <c r="C16" s="3">
        <v>1145488</v>
      </c>
      <c r="D16" s="5">
        <v>3.3171014999999998E-2</v>
      </c>
      <c r="E16" s="2">
        <v>0.4</v>
      </c>
      <c r="F16" s="3">
        <v>2504</v>
      </c>
      <c r="G16" s="3">
        <v>2496</v>
      </c>
      <c r="H16" s="3">
        <v>2849</v>
      </c>
      <c r="I16" s="3">
        <v>1299</v>
      </c>
      <c r="J16" s="3">
        <v>2258</v>
      </c>
      <c r="K16" s="5">
        <v>6.6000000000000003E-2</v>
      </c>
      <c r="L16" s="1">
        <v>175.7</v>
      </c>
      <c r="M16" s="1">
        <v>498.9</v>
      </c>
      <c r="N16" s="13">
        <v>0.4</v>
      </c>
      <c r="O16" s="5">
        <v>0.01</v>
      </c>
      <c r="P16" s="5">
        <v>4.0000000000000001E-3</v>
      </c>
      <c r="Q16" s="5">
        <v>0.01</v>
      </c>
      <c r="R16" s="5">
        <v>0.25</v>
      </c>
      <c r="S16" s="5">
        <v>0.06</v>
      </c>
      <c r="T16" s="5">
        <v>7.9000000000000015E-2</v>
      </c>
      <c r="U16" s="5">
        <v>0.08</v>
      </c>
      <c r="V16" s="5">
        <v>1.2999999999999999E-2</v>
      </c>
      <c r="W16" s="5">
        <v>2.9000000000000001E-2</v>
      </c>
      <c r="X16" s="5">
        <v>7.0000000000000007E-2</v>
      </c>
      <c r="Y16" s="5">
        <v>5.3000000000000012E-2</v>
      </c>
      <c r="Z16" s="5">
        <v>1.0999999999999999E-2</v>
      </c>
      <c r="AA16" s="5">
        <v>3.2000000000000001E-2</v>
      </c>
      <c r="AB16" s="5">
        <v>6.0999999999999999E-2</v>
      </c>
      <c r="AC16" s="5">
        <v>7.0000000000000001E-3</v>
      </c>
    </row>
    <row r="17" spans="1:29" x14ac:dyDescent="0.35">
      <c r="A17" t="s">
        <v>37</v>
      </c>
      <c r="B17" s="5">
        <v>0.50736325900000001</v>
      </c>
      <c r="C17" s="3">
        <v>217363</v>
      </c>
      <c r="D17" s="5">
        <v>0.12470843700000001</v>
      </c>
      <c r="E17" s="2">
        <v>1.2</v>
      </c>
      <c r="F17" s="3">
        <v>324</v>
      </c>
      <c r="G17" s="3">
        <v>342</v>
      </c>
      <c r="H17" s="3">
        <v>376</v>
      </c>
      <c r="I17" s="3">
        <v>211</v>
      </c>
      <c r="J17" s="3">
        <v>363</v>
      </c>
      <c r="K17" s="5">
        <v>5.7000000000000002E-2</v>
      </c>
      <c r="L17" s="1">
        <v>142.5</v>
      </c>
      <c r="M17" s="1">
        <v>463.9</v>
      </c>
      <c r="N17" s="13">
        <v>0.3</v>
      </c>
      <c r="O17" s="5">
        <v>0.03</v>
      </c>
      <c r="P17" s="5">
        <v>5.0000000000000001E-3</v>
      </c>
      <c r="Q17" s="5">
        <v>0.01</v>
      </c>
      <c r="R17" s="5">
        <v>0.21</v>
      </c>
      <c r="S17" s="5">
        <v>6.2E-2</v>
      </c>
      <c r="T17" s="5">
        <v>9.3999999999999986E-2</v>
      </c>
      <c r="U17" s="5">
        <v>0.01</v>
      </c>
      <c r="V17" s="5">
        <v>4.0000000000000001E-3</v>
      </c>
      <c r="W17" s="5">
        <v>2.5000000000000001E-2</v>
      </c>
      <c r="X17" s="5">
        <v>0.14000000000000001</v>
      </c>
      <c r="Y17" s="5">
        <v>5.5000000000000007E-2</v>
      </c>
      <c r="Z17" s="5">
        <v>6.0000000000000001E-3</v>
      </c>
      <c r="AA17" s="5">
        <v>0.03</v>
      </c>
      <c r="AB17" s="5">
        <v>5.7000000000000002E-2</v>
      </c>
      <c r="AC17" s="5">
        <v>1.2999999999999999E-2</v>
      </c>
    </row>
    <row r="18" spans="1:29" x14ac:dyDescent="0.35">
      <c r="A18" t="s">
        <v>38</v>
      </c>
      <c r="B18" s="5">
        <v>0.50767335899999999</v>
      </c>
      <c r="C18" s="3">
        <v>747782</v>
      </c>
      <c r="D18" s="5">
        <v>0.214339206</v>
      </c>
      <c r="E18" s="2">
        <v>3.3</v>
      </c>
      <c r="F18" s="3">
        <v>1399</v>
      </c>
      <c r="G18" s="3">
        <v>1373</v>
      </c>
      <c r="H18" s="3">
        <v>1299</v>
      </c>
      <c r="I18" s="3">
        <v>2793</v>
      </c>
      <c r="J18" s="3">
        <v>1587</v>
      </c>
      <c r="K18" s="5">
        <v>6.4000000000000001E-2</v>
      </c>
      <c r="L18" s="1">
        <v>233.4</v>
      </c>
      <c r="M18" s="1">
        <v>501.5</v>
      </c>
      <c r="N18" s="13">
        <v>0.4</v>
      </c>
      <c r="O18" s="5">
        <v>0.01</v>
      </c>
      <c r="P18" s="5">
        <v>3.0000000000000001E-3</v>
      </c>
      <c r="Q18" s="5">
        <v>0.01</v>
      </c>
      <c r="R18" s="5">
        <v>0.18</v>
      </c>
      <c r="S18" s="5">
        <v>6.8000000000000005E-2</v>
      </c>
      <c r="T18" s="5">
        <v>7.4999999999999997E-2</v>
      </c>
      <c r="U18" s="5">
        <v>0.1</v>
      </c>
      <c r="V18" s="5">
        <v>1.4999999999999999E-2</v>
      </c>
      <c r="W18" s="5">
        <v>3.5999999999999997E-2</v>
      </c>
      <c r="X18" s="5">
        <v>0.06</v>
      </c>
      <c r="Y18" s="5">
        <v>4.4999999999999998E-2</v>
      </c>
      <c r="Z18" s="5">
        <v>1.2999999999999999E-2</v>
      </c>
      <c r="AA18" s="5">
        <v>3.6999999999999998E-2</v>
      </c>
      <c r="AB18" s="5">
        <v>5.6000000000000008E-2</v>
      </c>
      <c r="AC18" s="5">
        <v>7.0000000000000001E-3</v>
      </c>
    </row>
    <row r="19" spans="1:29" x14ac:dyDescent="0.35">
      <c r="A19" t="s">
        <v>39</v>
      </c>
      <c r="B19" s="5">
        <v>0.494567062</v>
      </c>
      <c r="C19" s="3">
        <v>907428</v>
      </c>
      <c r="D19" s="5">
        <v>6.8029640000000002E-2</v>
      </c>
      <c r="E19" s="2">
        <v>1.5</v>
      </c>
      <c r="F19" s="3">
        <v>1490</v>
      </c>
      <c r="G19" s="3">
        <v>1629</v>
      </c>
      <c r="H19" s="3">
        <v>1673</v>
      </c>
      <c r="I19" s="3">
        <v>1790</v>
      </c>
      <c r="J19" s="3">
        <v>1137</v>
      </c>
      <c r="K19" s="5">
        <v>9.1999999999999998E-2</v>
      </c>
      <c r="L19" s="1">
        <v>171.4</v>
      </c>
      <c r="M19" s="1">
        <v>464.4</v>
      </c>
      <c r="N19" s="13">
        <v>0.2</v>
      </c>
      <c r="O19" s="5">
        <v>0.02</v>
      </c>
      <c r="P19" s="5">
        <v>6.0000000000000001E-3</v>
      </c>
      <c r="Q19" s="5">
        <v>1.0999999999999999E-2</v>
      </c>
      <c r="R19" s="5">
        <v>0.27</v>
      </c>
      <c r="S19" s="5">
        <v>5.5000000000000007E-2</v>
      </c>
      <c r="T19" s="5">
        <v>0.08</v>
      </c>
      <c r="U19" s="5">
        <v>0.09</v>
      </c>
      <c r="V19" s="5">
        <v>1.0999999999999999E-2</v>
      </c>
      <c r="W19" s="5">
        <v>3.1E-2</v>
      </c>
      <c r="X19" s="5">
        <v>0.08</v>
      </c>
      <c r="Y19" s="5">
        <v>4.4999999999999998E-2</v>
      </c>
      <c r="Z19" s="5">
        <v>1.6E-2</v>
      </c>
      <c r="AA19" s="5">
        <v>2.5999999999999999E-2</v>
      </c>
      <c r="AB19" s="5">
        <v>6.4000000000000001E-2</v>
      </c>
      <c r="AC19" s="5">
        <v>0.01</v>
      </c>
    </row>
    <row r="20" spans="1:29" x14ac:dyDescent="0.35">
      <c r="A20" t="s">
        <v>69</v>
      </c>
      <c r="B20" s="5">
        <v>0.51435094699999995</v>
      </c>
      <c r="C20" s="3">
        <v>246151</v>
      </c>
      <c r="D20" s="5">
        <v>0.15377552799999999</v>
      </c>
      <c r="E20" s="2">
        <v>4.9000000000000004</v>
      </c>
      <c r="F20" s="3">
        <v>287</v>
      </c>
      <c r="G20" s="3">
        <v>345</v>
      </c>
      <c r="H20" s="3">
        <v>235</v>
      </c>
      <c r="I20" s="3">
        <v>144</v>
      </c>
      <c r="J20" s="3">
        <v>458</v>
      </c>
      <c r="K20" s="5">
        <v>6.7000000000000004E-2</v>
      </c>
      <c r="L20" s="1">
        <v>192.9</v>
      </c>
      <c r="M20" s="1">
        <v>463.6</v>
      </c>
      <c r="N20" s="13">
        <v>0.2</v>
      </c>
      <c r="O20" s="5">
        <v>0.05</v>
      </c>
      <c r="P20" s="5">
        <v>5.0000000000000001E-3</v>
      </c>
      <c r="Q20" s="5">
        <v>7.0000000000000001E-3</v>
      </c>
      <c r="R20" s="5">
        <v>0.13</v>
      </c>
      <c r="S20" s="5">
        <v>6.8999999999999992E-2</v>
      </c>
      <c r="T20" s="5">
        <v>8.3999999999999977E-2</v>
      </c>
      <c r="U20" s="5">
        <v>0.05</v>
      </c>
      <c r="V20" s="5">
        <v>1.0999999999999999E-2</v>
      </c>
      <c r="W20" s="5">
        <v>2.5999999999999999E-2</v>
      </c>
      <c r="X20" s="5">
        <v>0.13</v>
      </c>
      <c r="Y20" s="5">
        <v>4.8000000000000001E-2</v>
      </c>
      <c r="Z20" s="5">
        <v>1.2E-2</v>
      </c>
      <c r="AA20" s="5">
        <v>3.3000000000000002E-2</v>
      </c>
      <c r="AB20" s="5">
        <v>5.6000000000000008E-2</v>
      </c>
      <c r="AC20" s="5">
        <v>0.01</v>
      </c>
    </row>
    <row r="21" spans="1:29" x14ac:dyDescent="0.35">
      <c r="A21" t="s">
        <v>70</v>
      </c>
      <c r="B21" s="5">
        <v>0.491456685</v>
      </c>
      <c r="C21" s="3">
        <v>705698</v>
      </c>
      <c r="D21" s="5">
        <v>5.7898705000000002E-2</v>
      </c>
      <c r="E21" s="2">
        <v>0.6</v>
      </c>
      <c r="F21" s="3">
        <v>1591</v>
      </c>
      <c r="G21" s="3">
        <v>1548</v>
      </c>
      <c r="H21" s="3">
        <v>1167</v>
      </c>
      <c r="I21" s="3">
        <v>638</v>
      </c>
      <c r="J21" s="3">
        <v>1919</v>
      </c>
      <c r="K21" s="5">
        <v>4.9000000000000002E-2</v>
      </c>
      <c r="L21" s="1">
        <v>220.9</v>
      </c>
      <c r="M21" s="1">
        <v>427.5</v>
      </c>
      <c r="N21" s="13">
        <v>0.3</v>
      </c>
      <c r="O21" s="5">
        <v>0.02</v>
      </c>
      <c r="P21" s="5">
        <v>2E-3</v>
      </c>
      <c r="Q21" s="5">
        <v>1.6E-2</v>
      </c>
      <c r="R21" s="5">
        <v>0.15</v>
      </c>
      <c r="S21" s="5">
        <v>6.6000000000000003E-2</v>
      </c>
      <c r="T21" s="5">
        <v>7.400000000000001E-2</v>
      </c>
      <c r="U21" s="5">
        <v>0.10999999999999999</v>
      </c>
      <c r="V21" s="5">
        <v>1.4999999999999999E-2</v>
      </c>
      <c r="W21" s="5">
        <v>0.03</v>
      </c>
      <c r="X21" s="5">
        <v>0.09</v>
      </c>
      <c r="Y21" s="5">
        <v>4.2000000000000003E-2</v>
      </c>
      <c r="Z21" s="5">
        <v>1.9E-2</v>
      </c>
      <c r="AA21" s="5">
        <v>4.1000000000000002E-2</v>
      </c>
      <c r="AB21" s="5">
        <v>5.4000000000000013E-2</v>
      </c>
      <c r="AC21" s="5">
        <v>5.0000000000000001E-3</v>
      </c>
    </row>
    <row r="22" spans="1:29" x14ac:dyDescent="0.35">
      <c r="A22" t="s">
        <v>40</v>
      </c>
      <c r="B22" s="5">
        <v>0.49696632099999999</v>
      </c>
      <c r="C22" s="3">
        <v>513403</v>
      </c>
      <c r="D22" s="5">
        <v>7.7625179000000002E-2</v>
      </c>
      <c r="E22" s="2">
        <v>1.5</v>
      </c>
      <c r="F22" s="3">
        <v>734</v>
      </c>
      <c r="G22" s="3">
        <v>960</v>
      </c>
      <c r="H22" s="3">
        <v>845</v>
      </c>
      <c r="I22" s="3">
        <v>958</v>
      </c>
      <c r="J22" s="3">
        <v>780</v>
      </c>
      <c r="K22" s="5">
        <v>9.1999999999999998E-2</v>
      </c>
      <c r="L22" s="1">
        <v>157.69999999999999</v>
      </c>
      <c r="M22" s="1">
        <v>435.4</v>
      </c>
      <c r="N22" s="13">
        <v>0.2</v>
      </c>
      <c r="O22" s="5">
        <v>0.02</v>
      </c>
      <c r="P22" s="5">
        <v>6.0000000000000001E-3</v>
      </c>
      <c r="Q22" s="5">
        <v>1.0999999999999999E-2</v>
      </c>
      <c r="R22" s="5">
        <v>0.23</v>
      </c>
      <c r="S22" s="5">
        <v>5.8000000000000003E-2</v>
      </c>
      <c r="T22" s="5">
        <v>9.2999999999999999E-2</v>
      </c>
      <c r="U22" s="5">
        <v>0.02</v>
      </c>
      <c r="V22" s="5">
        <v>5.0000000000000001E-3</v>
      </c>
      <c r="W22" s="5">
        <v>2.8000000000000001E-2</v>
      </c>
      <c r="X22" s="5">
        <v>0.10999999999999999</v>
      </c>
      <c r="Y22" s="5">
        <v>5.2000000000000011E-2</v>
      </c>
      <c r="Z22" s="5">
        <v>8.9999999999999993E-3</v>
      </c>
      <c r="AA22" s="5">
        <v>3.7999999999999999E-2</v>
      </c>
      <c r="AB22" s="5">
        <v>5.2000000000000011E-2</v>
      </c>
      <c r="AC22" s="5">
        <v>0.01</v>
      </c>
    </row>
    <row r="23" spans="1:29" x14ac:dyDescent="0.35">
      <c r="A23" t="s">
        <v>41</v>
      </c>
      <c r="B23" s="5">
        <v>0.51061910899999996</v>
      </c>
      <c r="C23" s="3">
        <v>228409</v>
      </c>
      <c r="D23" s="5">
        <v>0.119649401</v>
      </c>
      <c r="E23" s="2">
        <v>1.4</v>
      </c>
      <c r="F23" s="3">
        <v>369</v>
      </c>
      <c r="G23" s="3">
        <v>420</v>
      </c>
      <c r="H23" s="3">
        <v>459</v>
      </c>
      <c r="I23" s="3">
        <v>458</v>
      </c>
      <c r="J23" s="3">
        <v>555</v>
      </c>
      <c r="K23" s="5">
        <v>5.0999999999999997E-2</v>
      </c>
      <c r="L23" s="1">
        <v>209.4</v>
      </c>
      <c r="M23" s="1">
        <v>474.8</v>
      </c>
      <c r="N23" s="13">
        <v>0.4</v>
      </c>
      <c r="O23" s="5">
        <v>0.03</v>
      </c>
      <c r="P23" s="5">
        <v>4.0000000000000001E-3</v>
      </c>
      <c r="Q23" s="5">
        <v>1.2999999999999999E-2</v>
      </c>
      <c r="R23" s="5">
        <v>0.19</v>
      </c>
      <c r="S23" s="5">
        <v>6.0999999999999999E-2</v>
      </c>
      <c r="T23" s="5">
        <v>9.0999999999999984E-2</v>
      </c>
      <c r="U23" s="5">
        <v>0.02</v>
      </c>
      <c r="V23" s="5">
        <v>7.0000000000000001E-3</v>
      </c>
      <c r="W23" s="5">
        <v>3.4000000000000002E-2</v>
      </c>
      <c r="X23" s="5">
        <v>0.13</v>
      </c>
      <c r="Y23" s="5">
        <v>4.3999999999999997E-2</v>
      </c>
      <c r="Z23" s="5">
        <v>8.9999999999999993E-3</v>
      </c>
      <c r="AA23" s="5">
        <v>3.6999999999999998E-2</v>
      </c>
      <c r="AB23" s="5">
        <v>5.3000000000000012E-2</v>
      </c>
      <c r="AC23" s="5">
        <v>0.01</v>
      </c>
    </row>
    <row r="24" spans="1:29" x14ac:dyDescent="0.35">
      <c r="A24" t="s">
        <v>42</v>
      </c>
      <c r="B24" s="5">
        <v>0.49645556299999999</v>
      </c>
      <c r="C24" s="3">
        <v>669782</v>
      </c>
      <c r="D24" s="5">
        <v>2.9237870999999999E-2</v>
      </c>
      <c r="E24" s="2">
        <v>0.5</v>
      </c>
      <c r="F24" s="3">
        <v>927</v>
      </c>
      <c r="G24" s="3">
        <v>1287</v>
      </c>
      <c r="H24" s="3">
        <v>948</v>
      </c>
      <c r="I24" s="3">
        <v>368</v>
      </c>
      <c r="J24" s="3">
        <v>939</v>
      </c>
      <c r="K24" s="5">
        <v>6.8000000000000005E-2</v>
      </c>
      <c r="L24" s="1">
        <v>142.69999999999999</v>
      </c>
      <c r="M24" s="1">
        <v>389.2</v>
      </c>
      <c r="N24" s="13">
        <v>0.2</v>
      </c>
      <c r="O24" s="5">
        <v>0.01</v>
      </c>
      <c r="P24" s="5">
        <v>6.0000000000000001E-3</v>
      </c>
      <c r="Q24" s="5">
        <v>1.2999999999999999E-2</v>
      </c>
      <c r="R24" s="5">
        <v>0.37</v>
      </c>
      <c r="S24" s="5">
        <v>4.3999999999999997E-2</v>
      </c>
      <c r="T24" s="5">
        <v>8.299999999999999E-2</v>
      </c>
      <c r="U24" s="5">
        <v>0.05</v>
      </c>
      <c r="V24" s="5">
        <v>1.2E-2</v>
      </c>
      <c r="W24" s="5">
        <v>3.4000000000000002E-2</v>
      </c>
      <c r="X24" s="5">
        <v>0.1</v>
      </c>
      <c r="Y24" s="5">
        <v>4.8000000000000001E-2</v>
      </c>
      <c r="Z24" s="5">
        <v>8.0000000000000002E-3</v>
      </c>
      <c r="AA24" s="5">
        <v>3.6999999999999998E-2</v>
      </c>
      <c r="AB24" s="5">
        <v>5.6000000000000008E-2</v>
      </c>
      <c r="AC24" s="5">
        <v>8.0000000000000002E-3</v>
      </c>
    </row>
    <row r="25" spans="1:29" x14ac:dyDescent="0.35">
      <c r="A25" t="s">
        <v>43</v>
      </c>
      <c r="B25" s="5">
        <v>0.48926662799999998</v>
      </c>
      <c r="C25" s="3">
        <v>500169</v>
      </c>
      <c r="D25" s="5">
        <v>5.0143052E-2</v>
      </c>
      <c r="E25" s="2">
        <v>0.3</v>
      </c>
      <c r="F25" s="3">
        <v>815</v>
      </c>
      <c r="G25" s="3">
        <v>1049</v>
      </c>
      <c r="H25" s="3">
        <v>1206</v>
      </c>
      <c r="I25" s="3">
        <v>540</v>
      </c>
      <c r="J25" s="3">
        <v>984</v>
      </c>
      <c r="K25" s="5">
        <v>6.4000000000000001E-2</v>
      </c>
      <c r="L25" s="1">
        <v>171.3</v>
      </c>
      <c r="M25" s="1">
        <v>489.1</v>
      </c>
      <c r="N25" s="13">
        <v>0.4</v>
      </c>
      <c r="O25" s="5">
        <v>0.02</v>
      </c>
      <c r="P25" s="5">
        <v>5.0000000000000001E-3</v>
      </c>
      <c r="Q25" s="5">
        <v>8.0000000000000002E-3</v>
      </c>
      <c r="R25" s="5">
        <v>0.2</v>
      </c>
      <c r="S25" s="5">
        <v>6.5000000000000002E-2</v>
      </c>
      <c r="T25" s="5">
        <v>8.299999999999999E-2</v>
      </c>
      <c r="U25" s="5">
        <v>7.0000000000000007E-2</v>
      </c>
      <c r="V25" s="5">
        <v>0.01</v>
      </c>
      <c r="W25" s="5">
        <v>0.03</v>
      </c>
      <c r="X25" s="5">
        <v>0.14000000000000001</v>
      </c>
      <c r="Y25" s="5">
        <v>4.5999999999999999E-2</v>
      </c>
      <c r="Z25" s="5">
        <v>0.01</v>
      </c>
      <c r="AA25" s="5">
        <v>3.2000000000000001E-2</v>
      </c>
      <c r="AB25" s="5">
        <v>5.8999999999999997E-2</v>
      </c>
      <c r="AC25" s="5">
        <v>8.9999999999999993E-3</v>
      </c>
    </row>
    <row r="26" spans="1:29" x14ac:dyDescent="0.35">
      <c r="A26" t="s">
        <v>44</v>
      </c>
      <c r="B26" s="5">
        <v>0.51121443099999997</v>
      </c>
      <c r="C26" s="3">
        <v>436402</v>
      </c>
      <c r="D26" s="5">
        <v>0.17823933</v>
      </c>
      <c r="E26" s="2">
        <v>2.5</v>
      </c>
      <c r="F26" s="3">
        <v>1049</v>
      </c>
      <c r="G26" s="3">
        <v>868</v>
      </c>
      <c r="H26" s="3">
        <v>850</v>
      </c>
      <c r="I26" s="3">
        <v>664</v>
      </c>
      <c r="J26" s="3">
        <v>1029</v>
      </c>
      <c r="K26" s="5">
        <v>5.7000000000000002E-2</v>
      </c>
      <c r="L26" s="1">
        <v>202.4</v>
      </c>
      <c r="M26" s="1">
        <v>481.4</v>
      </c>
      <c r="N26" s="13">
        <v>0.4</v>
      </c>
      <c r="O26" s="5">
        <v>0.03</v>
      </c>
      <c r="P26" s="5">
        <v>4.0000000000000001E-3</v>
      </c>
      <c r="Q26" s="5">
        <v>1.0999999999999999E-2</v>
      </c>
      <c r="R26" s="5">
        <v>0.21</v>
      </c>
      <c r="S26" s="5">
        <v>6.2E-2</v>
      </c>
      <c r="T26" s="5">
        <v>8.8999999999999982E-2</v>
      </c>
      <c r="U26" s="5">
        <v>0.03</v>
      </c>
      <c r="V26" s="5">
        <v>8.0000000000000002E-3</v>
      </c>
      <c r="W26" s="5">
        <v>3.5000000000000003E-2</v>
      </c>
      <c r="X26" s="5">
        <v>0.09</v>
      </c>
      <c r="Y26" s="5">
        <v>4.5999999999999999E-2</v>
      </c>
      <c r="Z26" s="5">
        <v>0.01</v>
      </c>
      <c r="AA26" s="5">
        <v>3.7999999999999999E-2</v>
      </c>
      <c r="AB26" s="5">
        <v>5.6000000000000008E-2</v>
      </c>
      <c r="AC26" s="5">
        <v>5.0000000000000001E-3</v>
      </c>
    </row>
    <row r="27" spans="1:29" x14ac:dyDescent="0.35">
      <c r="A27" t="s">
        <v>71</v>
      </c>
      <c r="B27" s="5">
        <v>0.50410939300000002</v>
      </c>
      <c r="C27" s="3">
        <v>321702</v>
      </c>
      <c r="D27" s="5">
        <v>0.14588345699999999</v>
      </c>
      <c r="E27" s="2">
        <v>1.8</v>
      </c>
      <c r="F27" s="3">
        <v>747</v>
      </c>
      <c r="G27" s="3">
        <v>756</v>
      </c>
      <c r="H27" s="3">
        <v>745</v>
      </c>
      <c r="I27" s="3">
        <v>312</v>
      </c>
      <c r="J27" s="3">
        <v>802</v>
      </c>
      <c r="K27" s="5">
        <v>6.4000000000000001E-2</v>
      </c>
      <c r="L27" s="1">
        <v>192.7</v>
      </c>
      <c r="M27" s="1">
        <v>405.6</v>
      </c>
      <c r="N27" s="13">
        <v>0.4</v>
      </c>
      <c r="O27" s="5">
        <v>0.02</v>
      </c>
      <c r="P27" s="5">
        <v>4.0000000000000001E-3</v>
      </c>
      <c r="Q27" s="5">
        <v>8.9999999999999993E-3</v>
      </c>
      <c r="R27" s="5">
        <v>0.34</v>
      </c>
      <c r="S27" s="5">
        <v>0.05</v>
      </c>
      <c r="T27" s="5">
        <v>0.08</v>
      </c>
      <c r="U27" s="5">
        <v>0.10999999999999999</v>
      </c>
      <c r="V27" s="5">
        <v>8.9999999999999993E-3</v>
      </c>
      <c r="W27" s="5">
        <v>3.4000000000000002E-2</v>
      </c>
      <c r="X27" s="5">
        <v>0.1</v>
      </c>
      <c r="Y27" s="5">
        <v>4.4999999999999998E-2</v>
      </c>
      <c r="Z27" s="5">
        <v>0.01</v>
      </c>
      <c r="AA27" s="5">
        <v>3.7999999999999999E-2</v>
      </c>
      <c r="AB27" s="5">
        <v>5.6000000000000008E-2</v>
      </c>
      <c r="AC27" s="5">
        <v>6.0000000000000001E-3</v>
      </c>
    </row>
    <row r="28" spans="1:29" x14ac:dyDescent="0.35">
      <c r="A28" t="s">
        <v>45</v>
      </c>
      <c r="B28" s="5">
        <v>0.48689592999999998</v>
      </c>
      <c r="C28" s="3">
        <v>355195</v>
      </c>
      <c r="D28" s="5">
        <v>3.8280381000000002E-2</v>
      </c>
      <c r="E28" s="2">
        <v>-0.2</v>
      </c>
      <c r="F28" s="3">
        <v>711</v>
      </c>
      <c r="G28" s="3">
        <v>708</v>
      </c>
      <c r="H28" s="3">
        <v>702</v>
      </c>
      <c r="I28" s="3">
        <v>280</v>
      </c>
      <c r="J28" s="3">
        <v>717</v>
      </c>
      <c r="K28" s="5">
        <v>4.9000000000000002E-2</v>
      </c>
      <c r="L28" s="1">
        <v>134.6</v>
      </c>
      <c r="M28" s="1">
        <v>525.29999999999995</v>
      </c>
      <c r="N28" s="13">
        <v>0.5</v>
      </c>
      <c r="O28" s="5">
        <v>0.02</v>
      </c>
      <c r="P28" s="5">
        <v>6.0000000000000001E-3</v>
      </c>
      <c r="Q28" s="5">
        <v>0.01</v>
      </c>
      <c r="R28" s="5">
        <v>0.22</v>
      </c>
      <c r="S28" s="5">
        <v>5.8999999999999997E-2</v>
      </c>
      <c r="T28" s="5">
        <v>8.299999999999999E-2</v>
      </c>
      <c r="U28" s="5">
        <v>0.05</v>
      </c>
      <c r="V28" s="5">
        <v>1.2E-2</v>
      </c>
      <c r="W28" s="5">
        <v>2.5000000000000001E-2</v>
      </c>
      <c r="X28" s="5">
        <v>0.06</v>
      </c>
      <c r="Y28" s="5">
        <v>6.2E-2</v>
      </c>
      <c r="Z28" s="5">
        <v>7.0000000000000001E-3</v>
      </c>
      <c r="AA28" s="5">
        <v>2.8000000000000001E-2</v>
      </c>
      <c r="AB28" s="5">
        <v>6.4000000000000001E-2</v>
      </c>
      <c r="AC28" s="5">
        <v>8.0000000000000002E-3</v>
      </c>
    </row>
    <row r="29" spans="1:29" x14ac:dyDescent="0.35">
      <c r="A29" t="s">
        <v>46</v>
      </c>
      <c r="B29" s="5">
        <v>0.48456348100000002</v>
      </c>
      <c r="C29" s="3">
        <v>6386932</v>
      </c>
      <c r="D29" s="5">
        <v>0.16655931199999999</v>
      </c>
      <c r="E29" s="2">
        <v>1.9</v>
      </c>
      <c r="F29" s="3">
        <v>15278</v>
      </c>
      <c r="G29" s="3">
        <v>13976</v>
      </c>
      <c r="H29" s="3">
        <v>15283</v>
      </c>
      <c r="I29" s="3">
        <v>10769</v>
      </c>
      <c r="J29" s="3">
        <v>17061</v>
      </c>
      <c r="K29" s="5">
        <v>6.9000000000000006E-2</v>
      </c>
      <c r="L29" s="1">
        <v>221.1</v>
      </c>
      <c r="M29" s="1">
        <v>528.6</v>
      </c>
      <c r="N29" s="13">
        <v>0.4</v>
      </c>
      <c r="O29" s="5">
        <v>0</v>
      </c>
      <c r="P29" s="5">
        <v>2E-3</v>
      </c>
      <c r="Q29" s="5">
        <v>1.0999999999999999E-2</v>
      </c>
      <c r="R29" s="5">
        <v>0.23</v>
      </c>
      <c r="S29" s="5">
        <v>6.3E-2</v>
      </c>
      <c r="T29" s="5">
        <v>5.8000000000000003E-2</v>
      </c>
      <c r="U29" s="5">
        <v>0.25</v>
      </c>
      <c r="V29" s="5">
        <v>1.7000000000000001E-2</v>
      </c>
      <c r="W29" s="5">
        <v>3.5999999999999997E-2</v>
      </c>
      <c r="X29" s="5">
        <v>7.0000000000000007E-2</v>
      </c>
      <c r="Y29" s="5">
        <v>3.4000000000000002E-2</v>
      </c>
      <c r="Z29" s="5">
        <v>2.3E-2</v>
      </c>
      <c r="AA29" s="5">
        <v>2.9000000000000001E-2</v>
      </c>
      <c r="AB29" s="5">
        <v>6.5000000000000002E-2</v>
      </c>
      <c r="AC29" s="5">
        <v>6.0000000000000001E-3</v>
      </c>
    </row>
    <row r="30" spans="1:29" x14ac:dyDescent="0.35">
      <c r="A30" t="s">
        <v>47</v>
      </c>
      <c r="B30" s="5">
        <v>0.49363429599999997</v>
      </c>
      <c r="C30" s="3">
        <v>1593068</v>
      </c>
      <c r="D30" s="5">
        <v>0.16811837299999999</v>
      </c>
      <c r="E30" s="2">
        <v>2.6</v>
      </c>
      <c r="F30" s="3">
        <v>3431</v>
      </c>
      <c r="G30" s="3">
        <v>3933</v>
      </c>
      <c r="H30" s="3">
        <v>3736</v>
      </c>
      <c r="I30" s="3">
        <v>7088</v>
      </c>
      <c r="J30" s="3">
        <v>3100</v>
      </c>
      <c r="K30" s="5">
        <v>0.1</v>
      </c>
      <c r="L30" s="1">
        <v>192.9</v>
      </c>
      <c r="M30" s="1">
        <v>470.1</v>
      </c>
      <c r="N30" s="13">
        <v>0.3</v>
      </c>
      <c r="O30" s="5">
        <v>0.01</v>
      </c>
      <c r="P30" s="5">
        <v>3.0000000000000001E-3</v>
      </c>
      <c r="Q30" s="5">
        <v>8.9999999999999993E-3</v>
      </c>
      <c r="R30" s="5">
        <v>0.19</v>
      </c>
      <c r="S30" s="5">
        <v>6.8000000000000005E-2</v>
      </c>
      <c r="T30" s="5">
        <v>7.400000000000001E-2</v>
      </c>
      <c r="U30" s="5">
        <v>0.13</v>
      </c>
      <c r="V30" s="5">
        <v>1.2999999999999999E-2</v>
      </c>
      <c r="W30" s="5">
        <v>4.3999999999999997E-2</v>
      </c>
      <c r="X30" s="5">
        <v>0.06</v>
      </c>
      <c r="Y30" s="5">
        <v>3.4000000000000002E-2</v>
      </c>
      <c r="Z30" s="5">
        <v>1.6E-2</v>
      </c>
      <c r="AA30" s="5">
        <v>2.8000000000000001E-2</v>
      </c>
      <c r="AB30" s="5">
        <v>6.4000000000000001E-2</v>
      </c>
      <c r="AC30" s="5">
        <v>8.0000000000000002E-3</v>
      </c>
    </row>
    <row r="31" spans="1:29" x14ac:dyDescent="0.35">
      <c r="A31" t="s">
        <v>48</v>
      </c>
      <c r="B31" s="5">
        <v>0.50577178300000003</v>
      </c>
      <c r="C31" s="3">
        <v>1446520</v>
      </c>
      <c r="D31" s="5">
        <v>0.16314395900000001</v>
      </c>
      <c r="E31" s="2">
        <v>2.2000000000000002</v>
      </c>
      <c r="F31" s="3">
        <v>3178</v>
      </c>
      <c r="G31" s="3">
        <v>2862</v>
      </c>
      <c r="H31" s="3">
        <v>3047</v>
      </c>
      <c r="I31" s="3">
        <v>1465</v>
      </c>
      <c r="J31" s="3">
        <v>2704</v>
      </c>
      <c r="K31" s="5">
        <v>0.08</v>
      </c>
      <c r="L31" s="1">
        <v>153.1</v>
      </c>
      <c r="M31" s="1">
        <v>472.1</v>
      </c>
      <c r="N31" s="13">
        <v>0.3</v>
      </c>
      <c r="O31" s="5">
        <v>0.01</v>
      </c>
      <c r="P31" s="5">
        <v>5.0000000000000001E-3</v>
      </c>
      <c r="Q31" s="5">
        <v>1.2E-2</v>
      </c>
      <c r="R31" s="5">
        <v>0.25</v>
      </c>
      <c r="S31" s="5">
        <v>5.7000000000000002E-2</v>
      </c>
      <c r="T31" s="5">
        <v>8.199999999999999E-2</v>
      </c>
      <c r="U31" s="5">
        <v>7.0000000000000007E-2</v>
      </c>
      <c r="V31" s="5">
        <v>1.2E-2</v>
      </c>
      <c r="W31" s="5">
        <v>3.2000000000000001E-2</v>
      </c>
      <c r="X31" s="5">
        <v>0.10999999999999999</v>
      </c>
      <c r="Y31" s="5">
        <v>4.3999999999999997E-2</v>
      </c>
      <c r="Z31" s="5">
        <v>1.2999999999999999E-2</v>
      </c>
      <c r="AA31" s="5">
        <v>3.2000000000000001E-2</v>
      </c>
      <c r="AB31" s="5">
        <v>0.06</v>
      </c>
      <c r="AC31" s="5">
        <v>8.0000000000000002E-3</v>
      </c>
    </row>
    <row r="32" spans="1:29" x14ac:dyDescent="0.35">
      <c r="A32" t="s">
        <v>49</v>
      </c>
      <c r="B32" s="5">
        <v>0.50031241199999998</v>
      </c>
      <c r="C32" s="3">
        <v>630578</v>
      </c>
      <c r="D32" s="5">
        <v>0.11200359</v>
      </c>
      <c r="E32" s="2">
        <v>1.5</v>
      </c>
      <c r="F32" s="3">
        <v>1113</v>
      </c>
      <c r="G32" s="3">
        <v>2139</v>
      </c>
      <c r="H32" s="3">
        <v>1318</v>
      </c>
      <c r="I32" s="3">
        <v>853</v>
      </c>
      <c r="J32" s="3">
        <v>2476</v>
      </c>
      <c r="K32" s="5">
        <v>0.06</v>
      </c>
      <c r="L32" s="1">
        <v>198.8</v>
      </c>
      <c r="M32" s="1">
        <v>463.3</v>
      </c>
      <c r="N32" s="13">
        <v>0.3</v>
      </c>
      <c r="O32" s="5">
        <v>0.08</v>
      </c>
      <c r="P32" s="5">
        <v>3.0000000000000001E-3</v>
      </c>
      <c r="Q32" s="5">
        <v>8.9999999999999993E-3</v>
      </c>
      <c r="R32" s="5">
        <v>0.15</v>
      </c>
      <c r="S32" s="5">
        <v>6.6000000000000003E-2</v>
      </c>
      <c r="T32" s="5">
        <v>8.1000000000000016E-2</v>
      </c>
      <c r="U32" s="5">
        <v>0.09</v>
      </c>
      <c r="V32" s="5">
        <v>0.01</v>
      </c>
      <c r="W32" s="5">
        <v>2.9000000000000001E-2</v>
      </c>
      <c r="X32" s="5">
        <v>7.0000000000000007E-2</v>
      </c>
      <c r="Y32" s="5">
        <v>4.3999999999999997E-2</v>
      </c>
      <c r="Z32" s="5">
        <v>1.9E-2</v>
      </c>
      <c r="AA32" s="5">
        <v>4.1000000000000002E-2</v>
      </c>
      <c r="AB32" s="5">
        <v>4.9000000000000002E-2</v>
      </c>
      <c r="AC32" s="5">
        <v>8.9999999999999993E-3</v>
      </c>
    </row>
    <row r="33" spans="1:29" x14ac:dyDescent="0.35">
      <c r="A33" t="s">
        <v>50</v>
      </c>
      <c r="B33" s="5">
        <v>0.48103038399999998</v>
      </c>
      <c r="C33" s="3">
        <v>335642</v>
      </c>
      <c r="D33" s="5">
        <v>4.6352958999999999E-2</v>
      </c>
      <c r="E33" s="2">
        <v>-0.3</v>
      </c>
      <c r="F33" s="3">
        <v>590</v>
      </c>
      <c r="G33" s="3">
        <v>638</v>
      </c>
      <c r="H33" s="3">
        <v>707</v>
      </c>
      <c r="I33" s="3">
        <v>192</v>
      </c>
      <c r="J33" s="3">
        <v>634</v>
      </c>
      <c r="K33" s="5">
        <v>6.0999999999999999E-2</v>
      </c>
      <c r="L33" s="1">
        <v>114.4</v>
      </c>
      <c r="M33" s="1">
        <v>593.20000000000005</v>
      </c>
      <c r="N33" s="13">
        <v>0.4</v>
      </c>
      <c r="O33" s="5">
        <v>0.02</v>
      </c>
      <c r="P33" s="5">
        <v>6.0000000000000001E-3</v>
      </c>
      <c r="Q33" s="5">
        <v>8.0000000000000002E-3</v>
      </c>
      <c r="R33" s="5">
        <v>0.24</v>
      </c>
      <c r="S33" s="5">
        <v>0.06</v>
      </c>
      <c r="T33" s="5">
        <v>7.9000000000000015E-2</v>
      </c>
      <c r="U33" s="5">
        <v>0.1</v>
      </c>
      <c r="V33" s="5">
        <v>1.0999999999999999E-2</v>
      </c>
      <c r="W33" s="5">
        <v>2.5000000000000001E-2</v>
      </c>
      <c r="X33" s="5">
        <v>0.09</v>
      </c>
      <c r="Y33" s="5">
        <v>5.4000000000000013E-2</v>
      </c>
      <c r="Z33" s="5">
        <v>1.2E-2</v>
      </c>
      <c r="AA33" s="5">
        <v>3.3000000000000002E-2</v>
      </c>
      <c r="AB33" s="5">
        <v>5.8000000000000003E-2</v>
      </c>
      <c r="AC33" s="5">
        <v>8.9999999999999993E-3</v>
      </c>
    </row>
    <row r="34" spans="1:29" x14ac:dyDescent="0.35">
      <c r="A34" t="s">
        <v>51</v>
      </c>
      <c r="B34" s="5">
        <v>0.47997906499999998</v>
      </c>
      <c r="C34" s="3">
        <v>1085289</v>
      </c>
      <c r="D34" s="5">
        <v>4.3416085E-2</v>
      </c>
      <c r="E34" s="2">
        <v>0.2</v>
      </c>
      <c r="F34" s="3">
        <v>1917</v>
      </c>
      <c r="G34" s="3">
        <v>2919</v>
      </c>
      <c r="H34" s="3">
        <v>3102</v>
      </c>
      <c r="I34" s="3">
        <v>1352</v>
      </c>
      <c r="J34" s="3">
        <v>2145</v>
      </c>
      <c r="K34" s="5">
        <v>6.4000000000000001E-2</v>
      </c>
      <c r="L34" s="1">
        <v>208.5</v>
      </c>
      <c r="M34" s="1">
        <v>455.2</v>
      </c>
      <c r="N34" s="13">
        <v>0.4</v>
      </c>
      <c r="O34" s="5">
        <v>0.01</v>
      </c>
      <c r="P34" s="5">
        <v>3.0000000000000001E-3</v>
      </c>
      <c r="Q34" s="5">
        <v>1.0999999999999999E-2</v>
      </c>
      <c r="R34" s="5">
        <v>0.21</v>
      </c>
      <c r="S34" s="5">
        <v>6.2E-2</v>
      </c>
      <c r="T34" s="5">
        <v>7.8E-2</v>
      </c>
      <c r="U34" s="5">
        <v>0.08</v>
      </c>
      <c r="V34" s="5">
        <v>1.4E-2</v>
      </c>
      <c r="W34" s="5">
        <v>2.7E-2</v>
      </c>
      <c r="X34" s="5">
        <v>0.10999999999999999</v>
      </c>
      <c r="Y34" s="5">
        <v>4.7E-2</v>
      </c>
      <c r="Z34" s="5">
        <v>1.6E-2</v>
      </c>
      <c r="AA34" s="5">
        <v>3.9E-2</v>
      </c>
      <c r="AB34" s="5">
        <v>5.3000000000000012E-2</v>
      </c>
      <c r="AC34" s="5">
        <v>8.9999999999999993E-3</v>
      </c>
    </row>
    <row r="35" spans="1:29" x14ac:dyDescent="0.35">
      <c r="A35" t="s">
        <v>52</v>
      </c>
      <c r="B35" s="5">
        <v>0.49594359100000002</v>
      </c>
      <c r="C35" s="3">
        <v>173306</v>
      </c>
      <c r="D35" s="5">
        <v>3.9658177000000003E-2</v>
      </c>
      <c r="E35" s="2">
        <v>-0.1</v>
      </c>
      <c r="F35" s="3">
        <v>274</v>
      </c>
      <c r="G35" s="3">
        <v>322</v>
      </c>
      <c r="H35" s="3">
        <v>384</v>
      </c>
      <c r="I35" s="3">
        <v>154</v>
      </c>
      <c r="J35" s="3">
        <v>354</v>
      </c>
      <c r="K35" s="5">
        <v>5.7000000000000002E-2</v>
      </c>
      <c r="L35" s="1">
        <v>164.6</v>
      </c>
      <c r="M35" s="1">
        <v>485</v>
      </c>
      <c r="N35" s="13">
        <v>0.4</v>
      </c>
      <c r="O35" s="5">
        <v>0.04</v>
      </c>
      <c r="P35" s="5">
        <v>4.0000000000000001E-3</v>
      </c>
      <c r="Q35" s="5">
        <v>1.0999999999999999E-2</v>
      </c>
      <c r="R35" s="5">
        <v>0.18</v>
      </c>
      <c r="S35" s="5">
        <v>6.3E-2</v>
      </c>
      <c r="T35" s="5">
        <v>0.09</v>
      </c>
      <c r="U35" s="5">
        <v>0.03</v>
      </c>
      <c r="V35" s="5">
        <v>6.0000000000000001E-3</v>
      </c>
      <c r="W35" s="5">
        <v>3.1E-2</v>
      </c>
      <c r="X35" s="5">
        <v>0.1</v>
      </c>
      <c r="Y35" s="5">
        <v>4.3999999999999997E-2</v>
      </c>
      <c r="Z35" s="5">
        <v>1.6E-2</v>
      </c>
      <c r="AA35" s="5">
        <v>0.04</v>
      </c>
      <c r="AB35" s="5">
        <v>5.3000000000000012E-2</v>
      </c>
      <c r="AC35" s="5">
        <v>7.0000000000000001E-3</v>
      </c>
    </row>
    <row r="36" spans="1:29" x14ac:dyDescent="0.35">
      <c r="A36" t="s">
        <v>72</v>
      </c>
      <c r="B36" s="5">
        <v>0.50391231400000003</v>
      </c>
      <c r="C36" s="3">
        <v>1083502</v>
      </c>
      <c r="D36" s="5">
        <v>0.13963426000000001</v>
      </c>
      <c r="E36" s="2">
        <v>1.9</v>
      </c>
      <c r="F36" s="3">
        <v>2814</v>
      </c>
      <c r="G36" s="3">
        <v>2679</v>
      </c>
      <c r="H36" s="3">
        <v>2036</v>
      </c>
      <c r="I36" s="3">
        <v>8995</v>
      </c>
      <c r="J36" s="3">
        <v>1801</v>
      </c>
      <c r="K36" s="5">
        <v>0.122</v>
      </c>
      <c r="L36" s="1">
        <v>263.7</v>
      </c>
      <c r="M36" s="1">
        <v>451.9</v>
      </c>
      <c r="N36" s="13">
        <v>0.3</v>
      </c>
      <c r="O36" s="5">
        <v>0.03</v>
      </c>
      <c r="P36" s="5">
        <v>3.0000000000000001E-3</v>
      </c>
      <c r="Q36" s="5">
        <v>0.01</v>
      </c>
      <c r="R36" s="5">
        <v>0.19</v>
      </c>
      <c r="S36" s="5">
        <v>6.5000000000000002E-2</v>
      </c>
      <c r="T36" s="5">
        <v>7.8E-2</v>
      </c>
      <c r="U36" s="5">
        <v>0.08</v>
      </c>
      <c r="V36" s="5">
        <v>1.4E-2</v>
      </c>
      <c r="W36" s="5">
        <v>0.04</v>
      </c>
      <c r="X36" s="5">
        <v>7.0000000000000007E-2</v>
      </c>
      <c r="Y36" s="5">
        <v>0.03</v>
      </c>
      <c r="Z36" s="5">
        <v>2.3E-2</v>
      </c>
      <c r="AA36" s="5">
        <v>3.1E-2</v>
      </c>
      <c r="AB36" s="5">
        <v>5.3000000000000012E-2</v>
      </c>
      <c r="AC36" s="5">
        <v>1.7000000000000001E-2</v>
      </c>
    </row>
    <row r="37" spans="1:29" x14ac:dyDescent="0.35">
      <c r="A37" t="s">
        <v>73</v>
      </c>
      <c r="B37" s="5">
        <v>0.48383248400000001</v>
      </c>
      <c r="C37" s="3">
        <v>959764</v>
      </c>
      <c r="D37" s="5">
        <v>4.1140322E-2</v>
      </c>
      <c r="E37" s="2">
        <v>0.6</v>
      </c>
      <c r="F37" s="3">
        <v>2248</v>
      </c>
      <c r="G37" s="3">
        <v>1872</v>
      </c>
      <c r="H37" s="3">
        <v>2023</v>
      </c>
      <c r="I37" s="3">
        <v>1034</v>
      </c>
      <c r="J37" s="3">
        <v>1659</v>
      </c>
      <c r="K37" s="5">
        <v>7.4999999999999997E-2</v>
      </c>
      <c r="L37" s="1">
        <v>159.9</v>
      </c>
      <c r="M37" s="1">
        <v>531.70000000000005</v>
      </c>
      <c r="N37" s="13">
        <v>0.4</v>
      </c>
      <c r="O37" s="5">
        <v>0.01</v>
      </c>
      <c r="P37" s="5">
        <v>5.0000000000000001E-3</v>
      </c>
      <c r="Q37" s="5">
        <v>1.2E-2</v>
      </c>
      <c r="R37" s="5">
        <v>0.23</v>
      </c>
      <c r="S37" s="5">
        <v>5.8999999999999997E-2</v>
      </c>
      <c r="T37" s="5">
        <v>7.8E-2</v>
      </c>
      <c r="U37" s="5">
        <v>0.10999999999999999</v>
      </c>
      <c r="V37" s="5">
        <v>1.0999999999999999E-2</v>
      </c>
      <c r="W37" s="5">
        <v>3.2000000000000001E-2</v>
      </c>
      <c r="X37" s="5">
        <v>0.09</v>
      </c>
      <c r="Y37" s="5">
        <v>4.8000000000000001E-2</v>
      </c>
      <c r="Z37" s="5">
        <v>1.0999999999999999E-2</v>
      </c>
      <c r="AA37" s="5">
        <v>3.1E-2</v>
      </c>
      <c r="AB37" s="5">
        <v>0.06</v>
      </c>
      <c r="AC37" s="5">
        <v>0.01</v>
      </c>
    </row>
    <row r="38" spans="1:29" x14ac:dyDescent="0.35">
      <c r="A38" t="s">
        <v>74</v>
      </c>
      <c r="B38" s="5">
        <v>0.48930650199999998</v>
      </c>
      <c r="C38" s="3">
        <v>354608</v>
      </c>
      <c r="D38" s="5">
        <v>4.8839845999999999E-2</v>
      </c>
      <c r="E38" s="2">
        <v>0.2</v>
      </c>
      <c r="F38" s="3">
        <v>595</v>
      </c>
      <c r="G38" s="3">
        <v>764</v>
      </c>
      <c r="H38" s="3">
        <v>932</v>
      </c>
      <c r="I38" s="3">
        <v>572</v>
      </c>
      <c r="J38" s="3">
        <v>755</v>
      </c>
      <c r="K38" s="5">
        <v>6.0999999999999999E-2</v>
      </c>
      <c r="L38" s="1">
        <v>185</v>
      </c>
      <c r="M38" s="1">
        <v>464.6</v>
      </c>
      <c r="N38" s="13">
        <v>0.4</v>
      </c>
      <c r="O38" s="5">
        <v>0.01</v>
      </c>
      <c r="P38" s="5">
        <v>4.0000000000000001E-3</v>
      </c>
      <c r="Q38" s="5">
        <v>8.0000000000000002E-3</v>
      </c>
      <c r="R38" s="5">
        <v>0.28000000000000003</v>
      </c>
      <c r="S38" s="5">
        <v>0.06</v>
      </c>
      <c r="T38" s="5">
        <v>8.299999999999999E-2</v>
      </c>
      <c r="U38" s="5">
        <v>0.05</v>
      </c>
      <c r="V38" s="5">
        <v>1.2E-2</v>
      </c>
      <c r="W38" s="5">
        <v>2.9000000000000001E-2</v>
      </c>
      <c r="X38" s="5">
        <v>0.14000000000000001</v>
      </c>
      <c r="Y38" s="5">
        <v>4.4999999999999998E-2</v>
      </c>
      <c r="Z38" s="5">
        <v>1.2E-2</v>
      </c>
      <c r="AA38" s="5">
        <v>3.5999999999999997E-2</v>
      </c>
      <c r="AB38" s="5">
        <v>5.6000000000000008E-2</v>
      </c>
      <c r="AC38" s="5">
        <v>7.0000000000000001E-3</v>
      </c>
    </row>
    <row r="39" spans="1:29" x14ac:dyDescent="0.35">
      <c r="A39" t="s">
        <v>75</v>
      </c>
      <c r="B39" s="5">
        <v>0.496473263</v>
      </c>
      <c r="C39" s="3">
        <v>1020490</v>
      </c>
      <c r="D39" s="5">
        <v>0.14690001899999999</v>
      </c>
      <c r="E39" s="2">
        <v>1.9</v>
      </c>
      <c r="F39" s="3">
        <v>2233</v>
      </c>
      <c r="G39" s="3">
        <v>2190</v>
      </c>
      <c r="H39" s="3">
        <v>1997</v>
      </c>
      <c r="I39" s="3">
        <v>7619</v>
      </c>
      <c r="J39" s="3">
        <v>1505</v>
      </c>
      <c r="K39" s="5">
        <v>0.11199999999999999</v>
      </c>
      <c r="L39" s="1">
        <v>250.9</v>
      </c>
      <c r="M39" s="1">
        <v>480.2</v>
      </c>
      <c r="N39" s="13">
        <v>0.3</v>
      </c>
      <c r="O39" s="5">
        <v>0.01</v>
      </c>
      <c r="P39" s="5">
        <v>3.0000000000000001E-3</v>
      </c>
      <c r="Q39" s="5">
        <v>8.0000000000000002E-3</v>
      </c>
      <c r="R39" s="5">
        <v>0.21</v>
      </c>
      <c r="S39" s="5">
        <v>6.6000000000000003E-2</v>
      </c>
      <c r="T39" s="5">
        <v>7.4999999999999997E-2</v>
      </c>
      <c r="U39" s="5">
        <v>0.1</v>
      </c>
      <c r="V39" s="5">
        <v>1.4999999999999999E-2</v>
      </c>
      <c r="W39" s="5">
        <v>4.1000000000000002E-2</v>
      </c>
      <c r="X39" s="5">
        <v>7.0000000000000007E-2</v>
      </c>
      <c r="Y39" s="5">
        <v>0.03</v>
      </c>
      <c r="Z39" s="5">
        <v>2.1999999999999999E-2</v>
      </c>
      <c r="AA39" s="5">
        <v>2.1000000000000001E-2</v>
      </c>
      <c r="AB39" s="5">
        <v>6.7000000000000004E-2</v>
      </c>
      <c r="AC39" s="5">
        <v>1.2E-2</v>
      </c>
    </row>
    <row r="40" spans="1:29" x14ac:dyDescent="0.35">
      <c r="A40" t="s">
        <v>76</v>
      </c>
      <c r="B40" s="5">
        <v>0.49001671699999999</v>
      </c>
      <c r="C40" s="3">
        <v>589235</v>
      </c>
      <c r="D40" s="5">
        <v>6.4653321999999999E-2</v>
      </c>
      <c r="E40" s="2">
        <v>1.2</v>
      </c>
      <c r="F40" s="3">
        <v>921</v>
      </c>
      <c r="G40" s="3">
        <v>1282</v>
      </c>
      <c r="H40" s="3">
        <v>1308</v>
      </c>
      <c r="I40" s="3">
        <v>1029</v>
      </c>
      <c r="J40" s="3">
        <v>1074</v>
      </c>
      <c r="K40" s="5">
        <v>6.3E-2</v>
      </c>
      <c r="L40" s="1">
        <v>222.9</v>
      </c>
      <c r="M40" s="1">
        <v>475.8</v>
      </c>
      <c r="N40" s="13">
        <v>0.4</v>
      </c>
      <c r="O40" s="5">
        <v>0.01</v>
      </c>
      <c r="P40" s="5">
        <v>4.0000000000000001E-3</v>
      </c>
      <c r="Q40" s="5">
        <v>1.0999999999999999E-2</v>
      </c>
      <c r="R40" s="5">
        <v>0.19</v>
      </c>
      <c r="S40" s="5">
        <v>6.5000000000000002E-2</v>
      </c>
      <c r="T40" s="5">
        <v>7.9000000000000015E-2</v>
      </c>
      <c r="U40" s="5">
        <v>7.0000000000000007E-2</v>
      </c>
      <c r="V40" s="5">
        <v>1.2999999999999999E-2</v>
      </c>
      <c r="W40" s="5">
        <v>3.5999999999999997E-2</v>
      </c>
      <c r="X40" s="5">
        <v>0.08</v>
      </c>
      <c r="Y40" s="5">
        <v>4.2000000000000003E-2</v>
      </c>
      <c r="Z40" s="5">
        <v>1.4E-2</v>
      </c>
      <c r="AA40" s="5">
        <v>3.9E-2</v>
      </c>
      <c r="AB40" s="5">
        <v>5.2000000000000011E-2</v>
      </c>
      <c r="AC40" s="5">
        <v>8.0000000000000002E-3</v>
      </c>
    </row>
    <row r="41" spans="1:29" x14ac:dyDescent="0.35">
      <c r="A41" t="s">
        <v>53</v>
      </c>
      <c r="B41" s="5">
        <v>0.50733376200000002</v>
      </c>
      <c r="C41" s="3">
        <v>164854</v>
      </c>
      <c r="D41" s="5">
        <v>0.13049122299999999</v>
      </c>
      <c r="E41" s="2">
        <v>1.6</v>
      </c>
      <c r="F41" s="3">
        <v>213</v>
      </c>
      <c r="G41" s="3">
        <v>248</v>
      </c>
      <c r="H41" s="3">
        <v>307</v>
      </c>
      <c r="I41" s="3">
        <v>241</v>
      </c>
      <c r="J41" s="3">
        <v>276</v>
      </c>
      <c r="K41" s="5">
        <v>4.9000000000000002E-2</v>
      </c>
      <c r="L41" s="1">
        <v>173.9</v>
      </c>
      <c r="M41" s="1">
        <v>502.5</v>
      </c>
      <c r="N41" s="13">
        <v>0.3</v>
      </c>
      <c r="O41" s="5">
        <v>0.02</v>
      </c>
      <c r="P41" s="5">
        <v>5.0000000000000001E-3</v>
      </c>
      <c r="Q41" s="5">
        <v>7.0000000000000001E-3</v>
      </c>
      <c r="R41" s="5">
        <v>0.19</v>
      </c>
      <c r="S41" s="5">
        <v>6.6000000000000003E-2</v>
      </c>
      <c r="T41" s="5">
        <v>9.2999999999999999E-2</v>
      </c>
      <c r="U41" s="5">
        <v>0.02</v>
      </c>
      <c r="V41" s="5">
        <v>5.0000000000000001E-3</v>
      </c>
      <c r="W41" s="5">
        <v>1.7000000000000001E-2</v>
      </c>
      <c r="X41" s="5">
        <v>0.13</v>
      </c>
      <c r="Y41" s="5">
        <v>6.6000000000000003E-2</v>
      </c>
      <c r="Z41" s="5">
        <v>4.0000000000000001E-3</v>
      </c>
      <c r="AA41" s="5">
        <v>4.2999999999999997E-2</v>
      </c>
      <c r="AB41" s="5">
        <v>4.8000000000000001E-2</v>
      </c>
      <c r="AC41" s="5">
        <v>8.0000000000000002E-3</v>
      </c>
    </row>
    <row r="42" spans="1:29" x14ac:dyDescent="0.35">
      <c r="A42" t="s">
        <v>54</v>
      </c>
      <c r="B42" s="5">
        <v>0.49096369699999998</v>
      </c>
      <c r="C42" s="3">
        <v>1900224</v>
      </c>
      <c r="D42" s="5">
        <v>3.7886586E-2</v>
      </c>
      <c r="E42" s="2">
        <v>1.2</v>
      </c>
      <c r="F42" s="3">
        <v>3733</v>
      </c>
      <c r="G42" s="3">
        <v>4033</v>
      </c>
      <c r="H42" s="3">
        <v>3528</v>
      </c>
      <c r="I42" s="3">
        <v>2796</v>
      </c>
      <c r="J42" s="3">
        <v>2978</v>
      </c>
      <c r="K42" s="5">
        <v>9.3000000000000013E-2</v>
      </c>
      <c r="L42" s="1">
        <v>173</v>
      </c>
      <c r="M42" s="1">
        <v>459.9</v>
      </c>
      <c r="N42" s="13">
        <v>0.3</v>
      </c>
      <c r="O42" s="5">
        <v>0.01</v>
      </c>
      <c r="P42" s="5">
        <v>5.0000000000000001E-3</v>
      </c>
      <c r="Q42" s="5">
        <v>1.4E-2</v>
      </c>
      <c r="R42" s="5">
        <v>0.3</v>
      </c>
      <c r="S42" s="5">
        <v>0.05</v>
      </c>
      <c r="T42" s="5">
        <v>7.9000000000000015E-2</v>
      </c>
      <c r="U42" s="5">
        <v>0.10999999999999999</v>
      </c>
      <c r="V42" s="5">
        <v>0.01</v>
      </c>
      <c r="W42" s="5">
        <v>3.5000000000000003E-2</v>
      </c>
      <c r="X42" s="5">
        <v>0.09</v>
      </c>
      <c r="Y42" s="5">
        <v>3.9E-2</v>
      </c>
      <c r="Z42" s="5">
        <v>1.6E-2</v>
      </c>
      <c r="AA42" s="5">
        <v>3.2000000000000001E-2</v>
      </c>
      <c r="AB42" s="5">
        <v>0.06</v>
      </c>
      <c r="AC42" s="5">
        <v>8.0000000000000002E-3</v>
      </c>
    </row>
    <row r="43" spans="1:29" x14ac:dyDescent="0.35">
      <c r="A43" t="s">
        <v>55</v>
      </c>
      <c r="B43" s="5">
        <v>0.507733883</v>
      </c>
      <c r="C43" s="3">
        <v>95101</v>
      </c>
      <c r="D43" s="5">
        <v>9.9715040000000005E-2</v>
      </c>
      <c r="E43" s="2">
        <v>0.7</v>
      </c>
      <c r="F43" s="3">
        <v>157</v>
      </c>
      <c r="G43" s="3">
        <v>157</v>
      </c>
      <c r="H43" s="3">
        <v>163</v>
      </c>
      <c r="I43" s="3">
        <v>142</v>
      </c>
      <c r="J43" s="3">
        <v>206</v>
      </c>
      <c r="K43" s="5">
        <v>0.04</v>
      </c>
      <c r="L43" s="1">
        <v>168.1</v>
      </c>
      <c r="M43" s="1">
        <v>477</v>
      </c>
      <c r="N43" s="13">
        <v>0.4</v>
      </c>
      <c r="O43" s="5">
        <v>0.04</v>
      </c>
      <c r="P43" s="5">
        <v>4.0000000000000001E-3</v>
      </c>
      <c r="Q43" s="5">
        <v>0.01</v>
      </c>
      <c r="R43" s="5">
        <v>0.23</v>
      </c>
      <c r="S43" s="5">
        <v>5.8000000000000003E-2</v>
      </c>
      <c r="T43" s="5">
        <v>0.09</v>
      </c>
      <c r="U43" s="5">
        <v>0.04</v>
      </c>
      <c r="V43" s="5">
        <v>6.0000000000000001E-3</v>
      </c>
      <c r="W43" s="5">
        <v>2.8000000000000001E-2</v>
      </c>
      <c r="X43" s="5">
        <v>7.0000000000000007E-2</v>
      </c>
      <c r="Y43" s="5">
        <v>5.7000000000000002E-2</v>
      </c>
      <c r="Z43" s="5">
        <v>7.0000000000000001E-3</v>
      </c>
      <c r="AA43" s="5">
        <v>0.04</v>
      </c>
      <c r="AB43" s="5">
        <v>0.05</v>
      </c>
      <c r="AC43" s="5">
        <v>0.01</v>
      </c>
    </row>
    <row r="44" spans="1:29" x14ac:dyDescent="0.35">
      <c r="A44" t="s">
        <v>77</v>
      </c>
      <c r="B44" s="5">
        <v>0.50778475300000003</v>
      </c>
      <c r="C44" s="3">
        <v>803301</v>
      </c>
      <c r="D44" s="5">
        <v>0.18574606499999999</v>
      </c>
      <c r="E44" s="2">
        <v>3.6</v>
      </c>
      <c r="F44" s="3">
        <v>1442</v>
      </c>
      <c r="G44" s="3">
        <v>1478</v>
      </c>
      <c r="H44" s="3">
        <v>1621</v>
      </c>
      <c r="I44" s="3">
        <v>2824</v>
      </c>
      <c r="J44" s="3">
        <v>2013</v>
      </c>
      <c r="K44" s="5">
        <v>7.2000000000000008E-2</v>
      </c>
      <c r="L44" s="1">
        <v>209.8</v>
      </c>
      <c r="M44" s="1">
        <v>456</v>
      </c>
      <c r="N44" s="13">
        <v>0.2</v>
      </c>
      <c r="O44" s="5">
        <v>0.01</v>
      </c>
      <c r="P44" s="5">
        <v>3.0000000000000001E-3</v>
      </c>
      <c r="Q44" s="5">
        <v>8.9999999999999993E-3</v>
      </c>
      <c r="R44" s="5">
        <v>0.19</v>
      </c>
      <c r="S44" s="5">
        <v>6.8000000000000005E-2</v>
      </c>
      <c r="T44" s="5">
        <v>8.3999999999999977E-2</v>
      </c>
      <c r="U44" s="5">
        <v>0.05</v>
      </c>
      <c r="V44" s="5">
        <v>1.0999999999999999E-2</v>
      </c>
      <c r="W44" s="5">
        <v>3.2000000000000001E-2</v>
      </c>
      <c r="X44" s="5">
        <v>0.09</v>
      </c>
      <c r="Y44" s="5">
        <v>4.7E-2</v>
      </c>
      <c r="Z44" s="5">
        <v>1.2E-2</v>
      </c>
      <c r="AA44" s="5">
        <v>3.7999999999999999E-2</v>
      </c>
      <c r="AB44" s="5">
        <v>5.4000000000000013E-2</v>
      </c>
      <c r="AC44" s="5">
        <v>8.0000000000000002E-3</v>
      </c>
    </row>
    <row r="45" spans="1:29" x14ac:dyDescent="0.35">
      <c r="A45" t="s">
        <v>56</v>
      </c>
      <c r="B45" s="5">
        <v>0.51606462600000003</v>
      </c>
      <c r="C45" s="3">
        <v>146751</v>
      </c>
      <c r="D45" s="5">
        <v>0.12517120800000001</v>
      </c>
      <c r="E45" s="2">
        <v>1</v>
      </c>
      <c r="F45" s="3">
        <v>199</v>
      </c>
      <c r="G45" s="3">
        <v>232</v>
      </c>
      <c r="H45" s="3">
        <v>222</v>
      </c>
      <c r="I45" s="3">
        <v>176</v>
      </c>
      <c r="J45" s="3">
        <v>340</v>
      </c>
      <c r="K45" s="5">
        <v>4.9000000000000002E-2</v>
      </c>
      <c r="L45" s="1">
        <v>167.4</v>
      </c>
      <c r="M45" s="1">
        <v>546.6</v>
      </c>
      <c r="N45" s="13">
        <v>0.3</v>
      </c>
      <c r="O45" s="5">
        <v>0.02</v>
      </c>
      <c r="P45" s="5">
        <v>7.0000000000000001E-3</v>
      </c>
      <c r="Q45" s="5">
        <v>8.0000000000000002E-3</v>
      </c>
      <c r="R45" s="5">
        <v>0.23</v>
      </c>
      <c r="S45" s="5">
        <v>0.06</v>
      </c>
      <c r="T45" s="5">
        <v>9.5000000000000001E-2</v>
      </c>
      <c r="U45" s="5">
        <v>0.01</v>
      </c>
      <c r="V45" s="5">
        <v>4.0000000000000001E-3</v>
      </c>
      <c r="W45" s="5">
        <v>1.6E-2</v>
      </c>
      <c r="X45" s="5">
        <v>0.13</v>
      </c>
      <c r="Y45" s="5">
        <v>6.6000000000000003E-2</v>
      </c>
      <c r="Z45" s="5">
        <v>5.0000000000000001E-3</v>
      </c>
      <c r="AA45" s="5">
        <v>3.9E-2</v>
      </c>
      <c r="AB45" s="5">
        <v>5.3000000000000012E-2</v>
      </c>
      <c r="AC45" s="5">
        <v>8.0000000000000002E-3</v>
      </c>
    </row>
    <row r="46" spans="1:29" x14ac:dyDescent="0.35">
      <c r="A46" t="s">
        <v>57</v>
      </c>
      <c r="B46" s="5">
        <v>0.50835296900000004</v>
      </c>
      <c r="C46" s="3">
        <v>689635</v>
      </c>
      <c r="D46" s="5">
        <v>0.120730531</v>
      </c>
      <c r="E46" s="2">
        <v>3.6</v>
      </c>
      <c r="F46" s="3">
        <v>1134</v>
      </c>
      <c r="G46" s="3">
        <v>1116</v>
      </c>
      <c r="H46" s="3">
        <v>1089</v>
      </c>
      <c r="I46" s="3">
        <v>388</v>
      </c>
      <c r="J46" s="3">
        <v>1062</v>
      </c>
      <c r="K46" s="5">
        <v>8.3000000000000004E-2</v>
      </c>
      <c r="L46" s="1">
        <v>189.4</v>
      </c>
      <c r="M46" s="1">
        <v>488.1</v>
      </c>
      <c r="N46" s="13">
        <v>0.3</v>
      </c>
      <c r="O46" s="5">
        <v>0.01</v>
      </c>
      <c r="P46" s="5">
        <v>5.0000000000000001E-3</v>
      </c>
      <c r="Q46" s="5">
        <v>1.0999999999999999E-2</v>
      </c>
      <c r="R46" s="5">
        <v>0.3</v>
      </c>
      <c r="S46" s="5">
        <v>5.3000000000000012E-2</v>
      </c>
      <c r="T46" s="5">
        <v>8.299999999999999E-2</v>
      </c>
      <c r="U46" s="5">
        <v>7.0000000000000007E-2</v>
      </c>
      <c r="V46" s="5">
        <v>0.01</v>
      </c>
      <c r="W46" s="5">
        <v>2.7E-2</v>
      </c>
      <c r="X46" s="5">
        <v>0.12</v>
      </c>
      <c r="Y46" s="5">
        <v>4.9000000000000002E-2</v>
      </c>
      <c r="Z46" s="5">
        <v>1.0999999999999999E-2</v>
      </c>
      <c r="AA46" s="5">
        <v>3.5000000000000003E-2</v>
      </c>
      <c r="AB46" s="5">
        <v>5.6000000000000008E-2</v>
      </c>
      <c r="AC46" s="5">
        <v>8.9999999999999993E-3</v>
      </c>
    </row>
    <row r="47" spans="1:29" x14ac:dyDescent="0.35">
      <c r="A47" t="s">
        <v>58</v>
      </c>
      <c r="B47" s="5">
        <v>0.49555674100000002</v>
      </c>
      <c r="C47" s="3">
        <v>2575362</v>
      </c>
      <c r="D47" s="5">
        <v>0.12236920499999999</v>
      </c>
      <c r="E47" s="2">
        <v>1.8</v>
      </c>
      <c r="F47" s="3">
        <v>6281</v>
      </c>
      <c r="G47" s="3">
        <v>5433</v>
      </c>
      <c r="H47" s="3">
        <v>5392</v>
      </c>
      <c r="I47" s="3">
        <v>2984</v>
      </c>
      <c r="J47" s="3">
        <v>4813</v>
      </c>
      <c r="K47" s="5">
        <v>8.5000000000000006E-2</v>
      </c>
      <c r="L47" s="1">
        <v>195.1</v>
      </c>
      <c r="M47" s="1">
        <v>472.5</v>
      </c>
      <c r="N47" s="13">
        <v>0.3</v>
      </c>
      <c r="O47" s="5">
        <v>0.02</v>
      </c>
      <c r="P47" s="5">
        <v>5.0000000000000001E-3</v>
      </c>
      <c r="Q47" s="5">
        <v>1.2E-2</v>
      </c>
      <c r="R47" s="5">
        <v>0.28999999999999998</v>
      </c>
      <c r="S47" s="5">
        <v>5.3000000000000012E-2</v>
      </c>
      <c r="T47" s="5">
        <v>6.9000000000000006E-2</v>
      </c>
      <c r="U47" s="5">
        <v>0.16</v>
      </c>
      <c r="V47" s="5">
        <v>1.4999999999999999E-2</v>
      </c>
      <c r="W47" s="5">
        <v>3.4000000000000002E-2</v>
      </c>
      <c r="X47" s="5">
        <v>0.08</v>
      </c>
      <c r="Y47" s="5">
        <v>4.2000000000000003E-2</v>
      </c>
      <c r="Z47" s="5">
        <v>1.6E-2</v>
      </c>
      <c r="AA47" s="5">
        <v>3.6999999999999998E-2</v>
      </c>
      <c r="AB47" s="5">
        <v>5.6000000000000008E-2</v>
      </c>
      <c r="AC47" s="5">
        <v>7.0000000000000001E-3</v>
      </c>
    </row>
    <row r="48" spans="1:29" x14ac:dyDescent="0.35">
      <c r="A48" t="s">
        <v>78</v>
      </c>
      <c r="B48" s="5">
        <v>0.49154579199999998</v>
      </c>
      <c r="C48" s="3">
        <v>532575</v>
      </c>
      <c r="D48" s="5">
        <v>6.0626202999999997E-2</v>
      </c>
      <c r="E48" s="2">
        <v>0.8</v>
      </c>
      <c r="F48" s="3">
        <v>900</v>
      </c>
      <c r="G48" s="3">
        <v>1214</v>
      </c>
      <c r="H48" s="3">
        <v>1275</v>
      </c>
      <c r="I48" s="3">
        <v>537</v>
      </c>
      <c r="J48" s="3">
        <v>1109</v>
      </c>
      <c r="K48" s="5">
        <v>6.7000000000000004E-2</v>
      </c>
      <c r="L48" s="1">
        <v>201.1</v>
      </c>
      <c r="M48" s="1">
        <v>462.3</v>
      </c>
      <c r="N48" s="13">
        <v>0.4</v>
      </c>
      <c r="O48" s="5">
        <v>0.01</v>
      </c>
      <c r="P48" s="5">
        <v>4.0000000000000001E-3</v>
      </c>
      <c r="Q48" s="5">
        <v>0.01</v>
      </c>
      <c r="R48" s="5">
        <v>0.23</v>
      </c>
      <c r="S48" s="5">
        <v>6.3E-2</v>
      </c>
      <c r="T48" s="5">
        <v>8.3999999999999977E-2</v>
      </c>
      <c r="U48" s="5">
        <v>0.06</v>
      </c>
      <c r="V48" s="5">
        <v>0.01</v>
      </c>
      <c r="W48" s="5">
        <v>0.03</v>
      </c>
      <c r="X48" s="5">
        <v>0.08</v>
      </c>
      <c r="Y48" s="5">
        <v>4.4999999999999998E-2</v>
      </c>
      <c r="Z48" s="5">
        <v>1.7000000000000001E-2</v>
      </c>
      <c r="AA48" s="5">
        <v>3.4000000000000002E-2</v>
      </c>
      <c r="AB48" s="5">
        <v>5.8000000000000003E-2</v>
      </c>
      <c r="AC48" s="5">
        <v>7.0000000000000001E-3</v>
      </c>
    </row>
    <row r="49" spans="1:29" x14ac:dyDescent="0.35">
      <c r="A49" t="s">
        <v>59</v>
      </c>
      <c r="B49" s="5">
        <v>0.48511700800000002</v>
      </c>
      <c r="C49" s="3">
        <v>1152658</v>
      </c>
      <c r="D49" s="5">
        <v>5.7245947999999998E-2</v>
      </c>
      <c r="E49" s="2">
        <v>0.3</v>
      </c>
      <c r="F49" s="3">
        <v>2185</v>
      </c>
      <c r="G49" s="3">
        <v>2549</v>
      </c>
      <c r="H49" s="3">
        <v>2140</v>
      </c>
      <c r="I49" s="3">
        <v>699</v>
      </c>
      <c r="J49" s="3">
        <v>3276</v>
      </c>
      <c r="K49" s="5">
        <v>5.5999999999999994E-2</v>
      </c>
      <c r="L49" s="1">
        <v>212.1</v>
      </c>
      <c r="M49" s="1">
        <v>427.8</v>
      </c>
      <c r="N49" s="13">
        <v>0.3</v>
      </c>
      <c r="O49" s="5">
        <v>0.01</v>
      </c>
      <c r="P49" s="5">
        <v>2E-3</v>
      </c>
      <c r="Q49" s="5">
        <v>1.4999999999999999E-2</v>
      </c>
      <c r="R49" s="5">
        <v>0.17</v>
      </c>
      <c r="S49" s="5">
        <v>6.4000000000000001E-2</v>
      </c>
      <c r="T49" s="5">
        <v>7.1999999999999995E-2</v>
      </c>
      <c r="U49" s="5">
        <v>0.14000000000000001</v>
      </c>
      <c r="V49" s="5">
        <v>1.2999999999999999E-2</v>
      </c>
      <c r="W49" s="5">
        <v>2.5999999999999999E-2</v>
      </c>
      <c r="X49" s="5">
        <v>0.12</v>
      </c>
      <c r="Y49" s="5">
        <v>4.3999999999999997E-2</v>
      </c>
      <c r="Z49" s="5">
        <v>1.7999999999999999E-2</v>
      </c>
      <c r="AA49" s="5">
        <v>3.1E-2</v>
      </c>
      <c r="AB49" s="5">
        <v>6.2E-2</v>
      </c>
      <c r="AC49" s="5">
        <v>7.0000000000000001E-3</v>
      </c>
    </row>
    <row r="50" spans="1:29" x14ac:dyDescent="0.35">
      <c r="A50" t="s">
        <v>60</v>
      </c>
      <c r="B50" s="5">
        <v>0.49648123100000002</v>
      </c>
      <c r="C50" s="3">
        <v>195665</v>
      </c>
      <c r="D50" s="5">
        <v>4.0845322000000003E-2</v>
      </c>
      <c r="E50" s="2">
        <v>-0.3</v>
      </c>
      <c r="F50" s="3">
        <v>337</v>
      </c>
      <c r="G50" s="3">
        <v>332</v>
      </c>
      <c r="H50" s="3">
        <v>382</v>
      </c>
      <c r="I50" s="3">
        <v>147</v>
      </c>
      <c r="J50" s="3">
        <v>366</v>
      </c>
      <c r="K50" s="5">
        <v>6.0999999999999999E-2</v>
      </c>
      <c r="L50" s="1">
        <v>124</v>
      </c>
      <c r="M50" s="1">
        <v>478.4</v>
      </c>
      <c r="N50" s="13">
        <v>0.3</v>
      </c>
      <c r="O50" s="5">
        <v>0.04</v>
      </c>
      <c r="P50" s="5">
        <v>4.0000000000000001E-3</v>
      </c>
      <c r="Q50" s="5">
        <v>8.0000000000000002E-3</v>
      </c>
      <c r="R50" s="5">
        <v>0.19</v>
      </c>
      <c r="S50" s="5">
        <v>6.5000000000000002E-2</v>
      </c>
      <c r="T50" s="5">
        <v>8.5999999999999979E-2</v>
      </c>
      <c r="U50" s="5">
        <v>0.04</v>
      </c>
      <c r="V50" s="5">
        <v>0.01</v>
      </c>
      <c r="W50" s="5">
        <v>2.8000000000000001E-2</v>
      </c>
      <c r="X50" s="5">
        <v>0.13</v>
      </c>
      <c r="Y50" s="5">
        <v>0.05</v>
      </c>
      <c r="Z50" s="5">
        <v>0.01</v>
      </c>
      <c r="AA50" s="5">
        <v>3.6999999999999998E-2</v>
      </c>
      <c r="AB50" s="5">
        <v>4.9000000000000002E-2</v>
      </c>
      <c r="AC50" s="5">
        <v>1.4E-2</v>
      </c>
    </row>
    <row r="51" spans="1:29" x14ac:dyDescent="0.35">
      <c r="A51" t="s">
        <v>61</v>
      </c>
      <c r="B51" s="5">
        <v>0.49618628199999998</v>
      </c>
      <c r="C51" s="3">
        <v>970313</v>
      </c>
      <c r="D51" s="5">
        <v>0.13030846700000001</v>
      </c>
      <c r="E51" s="2">
        <v>1.6</v>
      </c>
      <c r="F51" s="3">
        <v>2293</v>
      </c>
      <c r="G51" s="3">
        <v>2273</v>
      </c>
      <c r="H51" s="3">
        <v>2839</v>
      </c>
      <c r="I51" s="3">
        <v>1066</v>
      </c>
      <c r="J51" s="3">
        <v>2470</v>
      </c>
      <c r="K51" s="5">
        <v>6.8000000000000005E-2</v>
      </c>
      <c r="L51" s="1">
        <v>211.3</v>
      </c>
      <c r="M51" s="1">
        <v>400.8</v>
      </c>
      <c r="N51" s="13">
        <v>0.3</v>
      </c>
      <c r="O51" s="5">
        <v>0.01</v>
      </c>
      <c r="P51" s="5">
        <v>3.0000000000000001E-3</v>
      </c>
      <c r="Q51" s="5">
        <v>1.6E-2</v>
      </c>
      <c r="R51" s="5">
        <v>0.23</v>
      </c>
      <c r="S51" s="5">
        <v>5.6000000000000008E-2</v>
      </c>
      <c r="T51" s="5">
        <v>7.4999999999999997E-2</v>
      </c>
      <c r="U51" s="5">
        <v>0.12</v>
      </c>
      <c r="V51" s="5">
        <v>1.2999999999999999E-2</v>
      </c>
      <c r="W51" s="5">
        <v>3.4000000000000002E-2</v>
      </c>
      <c r="X51" s="5">
        <v>0.08</v>
      </c>
      <c r="Y51" s="5">
        <v>4.5999999999999999E-2</v>
      </c>
      <c r="Z51" s="5">
        <v>1.2E-2</v>
      </c>
      <c r="AA51" s="5">
        <v>3.9E-2</v>
      </c>
      <c r="AB51" s="5">
        <v>5.2000000000000011E-2</v>
      </c>
      <c r="AC51" s="5">
        <v>8.9999999999999993E-3</v>
      </c>
    </row>
    <row r="52" spans="1:29" x14ac:dyDescent="0.35">
      <c r="A52" t="s">
        <v>62</v>
      </c>
      <c r="B52" s="5">
        <v>0.50992704099999997</v>
      </c>
      <c r="C52" s="3">
        <v>78674</v>
      </c>
      <c r="D52" s="5">
        <v>4.5122912000000001E-2</v>
      </c>
      <c r="E52" s="2">
        <v>1.1000000000000001</v>
      </c>
      <c r="F52" s="3">
        <v>300</v>
      </c>
      <c r="G52" s="3">
        <v>167</v>
      </c>
      <c r="H52" s="3">
        <v>73</v>
      </c>
      <c r="I52" s="3">
        <v>68</v>
      </c>
      <c r="J52" s="3">
        <v>90</v>
      </c>
      <c r="K52" s="5">
        <v>8.3000000000000004E-2</v>
      </c>
      <c r="L52" s="1">
        <v>208.7</v>
      </c>
      <c r="M52" s="1">
        <v>529.70000000000005</v>
      </c>
      <c r="N52" s="13">
        <v>0.1</v>
      </c>
      <c r="O52" s="5">
        <v>0.02</v>
      </c>
      <c r="P52" s="5">
        <v>3.0000000000000001E-3</v>
      </c>
      <c r="Q52" s="5">
        <v>6.0000000000000001E-3</v>
      </c>
      <c r="R52" s="5">
        <v>0.12</v>
      </c>
      <c r="S52" s="5">
        <v>7.6999999999999999E-2</v>
      </c>
      <c r="T52" s="5">
        <v>5.4000000000000013E-2</v>
      </c>
      <c r="U52" s="5">
        <v>0.28000000000000003</v>
      </c>
      <c r="V52" s="5">
        <v>1.7000000000000001E-2</v>
      </c>
      <c r="W52" s="5">
        <v>4.4999999999999998E-2</v>
      </c>
      <c r="X52" s="5">
        <v>0.08</v>
      </c>
      <c r="Y52" s="5">
        <v>2.3E-2</v>
      </c>
      <c r="Z52" s="5">
        <v>2.4E-2</v>
      </c>
      <c r="AA52" s="5">
        <v>3.1E-2</v>
      </c>
      <c r="AB52" s="5">
        <v>5.8999999999999997E-2</v>
      </c>
      <c r="AC52" s="5">
        <v>0.01</v>
      </c>
    </row>
    <row r="53" spans="1:29" x14ac:dyDescent="0.35">
      <c r="A53" t="s">
        <v>63</v>
      </c>
      <c r="B53" s="5">
        <v>0.506997005</v>
      </c>
      <c r="C53" s="3">
        <v>73460</v>
      </c>
      <c r="D53" s="5">
        <v>0.103416825</v>
      </c>
      <c r="E53" s="2">
        <v>1.6</v>
      </c>
      <c r="F53" s="3">
        <v>261</v>
      </c>
      <c r="G53" s="3">
        <v>159</v>
      </c>
      <c r="H53" s="3">
        <v>109</v>
      </c>
      <c r="I53" s="3">
        <v>50</v>
      </c>
      <c r="J53" s="3">
        <v>86</v>
      </c>
      <c r="K53" s="5">
        <v>8.5999999999999993E-2</v>
      </c>
      <c r="L53" s="1">
        <v>167.8</v>
      </c>
      <c r="M53" s="1">
        <v>508.3</v>
      </c>
      <c r="N53" s="13">
        <v>0.1</v>
      </c>
      <c r="O53" s="5">
        <v>0.04</v>
      </c>
      <c r="P53" s="5">
        <v>2E-3</v>
      </c>
      <c r="Q53" s="5">
        <v>5.0000000000000001E-3</v>
      </c>
      <c r="R53" s="5">
        <v>0.12</v>
      </c>
      <c r="S53" s="5">
        <v>7.6999999999999999E-2</v>
      </c>
      <c r="T53" s="5">
        <v>6.4000000000000001E-2</v>
      </c>
      <c r="U53" s="5">
        <v>0.18</v>
      </c>
      <c r="V53" s="5">
        <v>1.7999999999999999E-2</v>
      </c>
      <c r="W53" s="5">
        <v>4.1000000000000002E-2</v>
      </c>
      <c r="X53" s="5">
        <v>7.0000000000000007E-2</v>
      </c>
      <c r="Y53" s="5">
        <v>3.2000000000000001E-2</v>
      </c>
      <c r="Z53" s="5">
        <v>0.02</v>
      </c>
      <c r="AA53" s="5">
        <v>3.3000000000000002E-2</v>
      </c>
      <c r="AB53" s="5">
        <v>5.7000000000000002E-2</v>
      </c>
      <c r="AC53" s="5">
        <v>8.9999999999999993E-3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abSelected="1" workbookViewId="0">
      <selection activeCell="F1" sqref="F1:F6"/>
    </sheetView>
  </sheetViews>
  <sheetFormatPr defaultRowHeight="14.5" x14ac:dyDescent="0.35"/>
  <cols>
    <col min="1" max="1" width="12.90625" style="19" bestFit="1" customWidth="1"/>
    <col min="2" max="2" width="38" bestFit="1" customWidth="1"/>
  </cols>
  <sheetData>
    <row r="1" spans="1:6" x14ac:dyDescent="0.35">
      <c r="A1" s="16" t="s">
        <v>108</v>
      </c>
      <c r="B1" t="s">
        <v>109</v>
      </c>
      <c r="C1" t="str">
        <f>"'"&amp;A1&amp;"', "</f>
        <v xml:space="preserve">'province', </v>
      </c>
      <c r="E1" s="16" t="s">
        <v>110</v>
      </c>
      <c r="F1" t="str">
        <f>"'"&amp;E1&amp;"', "</f>
        <v xml:space="preserve">'pob', </v>
      </c>
    </row>
    <row r="2" spans="1:6" x14ac:dyDescent="0.35">
      <c r="A2" s="16" t="s">
        <v>0</v>
      </c>
      <c r="B2" t="s">
        <v>80</v>
      </c>
      <c r="C2" t="str">
        <f t="shared" ref="C2:C31" si="0">"'"&amp;A2&amp;"', "</f>
        <v xml:space="preserve">'pmale', </v>
      </c>
      <c r="E2" s="15" t="s">
        <v>7</v>
      </c>
      <c r="F2" t="str">
        <f t="shared" ref="F2:F6" si="1">"'"&amp;E2&amp;"', "</f>
        <v xml:space="preserve">'ind_actindex', </v>
      </c>
    </row>
    <row r="3" spans="1:6" x14ac:dyDescent="0.35">
      <c r="A3" s="16" t="s">
        <v>110</v>
      </c>
      <c r="B3" t="s">
        <v>81</v>
      </c>
      <c r="C3" t="str">
        <f t="shared" si="0"/>
        <v xml:space="preserve">'pob', </v>
      </c>
      <c r="E3" s="18" t="s">
        <v>11</v>
      </c>
      <c r="F3" t="str">
        <f t="shared" si="1"/>
        <v xml:space="preserve">'pbanks', </v>
      </c>
    </row>
    <row r="4" spans="1:6" x14ac:dyDescent="0.35">
      <c r="A4" s="16" t="s">
        <v>1</v>
      </c>
      <c r="B4" t="s">
        <v>82</v>
      </c>
      <c r="C4" t="str">
        <f t="shared" si="0"/>
        <v xml:space="preserve">'pforeign', </v>
      </c>
      <c r="E4" s="14" t="s">
        <v>18</v>
      </c>
      <c r="F4" t="str">
        <f t="shared" si="1"/>
        <v xml:space="preserve">'ptextile', </v>
      </c>
    </row>
    <row r="5" spans="1:6" x14ac:dyDescent="0.35">
      <c r="A5" s="16" t="s">
        <v>2</v>
      </c>
      <c r="B5" t="s">
        <v>83</v>
      </c>
      <c r="C5" t="str">
        <f t="shared" si="0"/>
        <v xml:space="preserve">'pobgrowth', </v>
      </c>
      <c r="E5" s="14" t="s">
        <v>23</v>
      </c>
      <c r="F5" t="str">
        <f t="shared" si="1"/>
        <v xml:space="preserve">'pothwhole', </v>
      </c>
    </row>
    <row r="6" spans="1:6" x14ac:dyDescent="0.35">
      <c r="A6" s="15" t="s">
        <v>3</v>
      </c>
      <c r="B6" t="s">
        <v>84</v>
      </c>
      <c r="C6" t="str">
        <f t="shared" si="0"/>
        <v xml:space="preserve">'ind_wholesale', </v>
      </c>
      <c r="E6" s="14" t="s">
        <v>26</v>
      </c>
      <c r="F6" t="str">
        <f t="shared" si="1"/>
        <v xml:space="preserve">'pretail_other', </v>
      </c>
    </row>
    <row r="7" spans="1:6" x14ac:dyDescent="0.35">
      <c r="A7" s="15" t="s">
        <v>4</v>
      </c>
      <c r="B7" t="s">
        <v>85</v>
      </c>
      <c r="C7" t="str">
        <f t="shared" si="0"/>
        <v xml:space="preserve">'ind_retail', </v>
      </c>
    </row>
    <row r="8" spans="1:6" x14ac:dyDescent="0.35">
      <c r="A8" s="15" t="s">
        <v>5</v>
      </c>
      <c r="B8" t="s">
        <v>86</v>
      </c>
      <c r="C8" t="str">
        <f t="shared" si="0"/>
        <v xml:space="preserve">'ind_rest', </v>
      </c>
    </row>
    <row r="9" spans="1:6" x14ac:dyDescent="0.35">
      <c r="A9" s="15" t="s">
        <v>6</v>
      </c>
      <c r="B9" t="s">
        <v>87</v>
      </c>
      <c r="C9" t="str">
        <f t="shared" si="0"/>
        <v xml:space="preserve">'ind_turis', </v>
      </c>
    </row>
    <row r="10" spans="1:6" x14ac:dyDescent="0.35">
      <c r="A10" s="15" t="s">
        <v>7</v>
      </c>
      <c r="B10" t="s">
        <v>88</v>
      </c>
      <c r="C10" t="str">
        <f t="shared" si="0"/>
        <v xml:space="preserve">'ind_actindex', </v>
      </c>
    </row>
    <row r="11" spans="1:6" x14ac:dyDescent="0.35">
      <c r="A11" s="19" t="s">
        <v>8</v>
      </c>
      <c r="B11" t="s">
        <v>89</v>
      </c>
      <c r="C11" t="str">
        <f t="shared" si="0"/>
        <v xml:space="preserve">'unemprate', </v>
      </c>
    </row>
    <row r="12" spans="1:6" x14ac:dyDescent="0.35">
      <c r="A12" s="17" t="s">
        <v>9</v>
      </c>
      <c r="B12" t="s">
        <v>90</v>
      </c>
      <c r="C12" t="str">
        <f t="shared" si="0"/>
        <v xml:space="preserve">'adsl', </v>
      </c>
    </row>
    <row r="13" spans="1:6" x14ac:dyDescent="0.35">
      <c r="A13" s="17" t="s">
        <v>10</v>
      </c>
      <c r="B13" t="s">
        <v>91</v>
      </c>
      <c r="C13" t="str">
        <f t="shared" si="0"/>
        <v xml:space="preserve">'pcars', </v>
      </c>
    </row>
    <row r="14" spans="1:6" x14ac:dyDescent="0.35">
      <c r="A14" s="17" t="s">
        <v>11</v>
      </c>
      <c r="B14" t="s">
        <v>92</v>
      </c>
      <c r="C14" t="str">
        <f t="shared" si="0"/>
        <v xml:space="preserve">'pbanks', </v>
      </c>
    </row>
    <row r="15" spans="1:6" x14ac:dyDescent="0.35">
      <c r="A15" s="14" t="s">
        <v>12</v>
      </c>
      <c r="B15" t="s">
        <v>93</v>
      </c>
      <c r="C15" t="str">
        <f t="shared" si="0"/>
        <v xml:space="preserve">'penergy', </v>
      </c>
    </row>
    <row r="16" spans="1:6" x14ac:dyDescent="0.35">
      <c r="A16" s="14" t="s">
        <v>13</v>
      </c>
      <c r="B16" t="s">
        <v>94</v>
      </c>
      <c r="C16" t="str">
        <f t="shared" si="0"/>
        <v xml:space="preserve">'pmining', </v>
      </c>
    </row>
    <row r="17" spans="1:3" x14ac:dyDescent="0.35">
      <c r="A17" s="14" t="s">
        <v>14</v>
      </c>
      <c r="B17" t="s">
        <v>95</v>
      </c>
      <c r="C17" t="str">
        <f t="shared" si="0"/>
        <v xml:space="preserve">'pmetal', </v>
      </c>
    </row>
    <row r="18" spans="1:3" x14ac:dyDescent="0.35">
      <c r="A18" s="14" t="s">
        <v>15</v>
      </c>
      <c r="B18" t="s">
        <v>96</v>
      </c>
      <c r="C18" t="str">
        <f t="shared" si="0"/>
        <v xml:space="preserve">'pmanufac', </v>
      </c>
    </row>
    <row r="19" spans="1:3" x14ac:dyDescent="0.35">
      <c r="A19" s="14" t="s">
        <v>16</v>
      </c>
      <c r="B19" t="s">
        <v>97</v>
      </c>
      <c r="C19" t="str">
        <f t="shared" si="0"/>
        <v xml:space="preserve">'pbuilding', </v>
      </c>
    </row>
    <row r="20" spans="1:3" x14ac:dyDescent="0.35">
      <c r="A20" s="14" t="s">
        <v>17</v>
      </c>
      <c r="B20" t="s">
        <v>98</v>
      </c>
      <c r="C20" t="str">
        <f t="shared" si="0"/>
        <v xml:space="preserve">'pagric', </v>
      </c>
    </row>
    <row r="21" spans="1:3" x14ac:dyDescent="0.35">
      <c r="A21" s="14" t="s">
        <v>18</v>
      </c>
      <c r="B21" t="s">
        <v>99</v>
      </c>
      <c r="C21" t="str">
        <f t="shared" si="0"/>
        <v xml:space="preserve">'ptextile', </v>
      </c>
    </row>
    <row r="22" spans="1:3" x14ac:dyDescent="0.35">
      <c r="A22" s="14" t="s">
        <v>19</v>
      </c>
      <c r="B22" t="s">
        <v>100</v>
      </c>
      <c r="C22" t="str">
        <f t="shared" si="0"/>
        <v xml:space="preserve">'ppharmac', </v>
      </c>
    </row>
    <row r="24" spans="1:3" x14ac:dyDescent="0.35">
      <c r="A24" s="14" t="s">
        <v>20</v>
      </c>
      <c r="B24" t="s">
        <v>101</v>
      </c>
      <c r="C24" t="str">
        <f t="shared" si="0"/>
        <v xml:space="preserve">'pdurab', </v>
      </c>
    </row>
    <row r="25" spans="1:3" x14ac:dyDescent="0.35">
      <c r="A25" s="14" t="s">
        <v>21</v>
      </c>
      <c r="B25" t="s">
        <v>102</v>
      </c>
      <c r="C25" t="str">
        <f t="shared" si="0"/>
        <v xml:space="preserve">'pinterind', </v>
      </c>
    </row>
    <row r="26" spans="1:3" x14ac:dyDescent="0.35">
      <c r="A26" s="14" t="s">
        <v>22</v>
      </c>
      <c r="B26" t="s">
        <v>103</v>
      </c>
      <c r="C26" t="str">
        <f t="shared" si="0"/>
        <v xml:space="preserve">'pinindother', </v>
      </c>
    </row>
    <row r="27" spans="1:3" x14ac:dyDescent="0.35">
      <c r="A27" s="14" t="s">
        <v>23</v>
      </c>
      <c r="B27" t="s">
        <v>104</v>
      </c>
      <c r="C27" t="str">
        <f t="shared" si="0"/>
        <v xml:space="preserve">'pothwhole', </v>
      </c>
    </row>
    <row r="29" spans="1:3" x14ac:dyDescent="0.35">
      <c r="A29" s="14" t="s">
        <v>24</v>
      </c>
      <c r="B29" t="s">
        <v>105</v>
      </c>
      <c r="C29" t="str">
        <f t="shared" si="0"/>
        <v xml:space="preserve">'pretail_food', </v>
      </c>
    </row>
    <row r="30" spans="1:3" x14ac:dyDescent="0.35">
      <c r="A30" s="14" t="s">
        <v>25</v>
      </c>
      <c r="B30" t="s">
        <v>106</v>
      </c>
      <c r="C30" t="str">
        <f t="shared" si="0"/>
        <v xml:space="preserve">'pretail_nonf', </v>
      </c>
    </row>
    <row r="31" spans="1:3" x14ac:dyDescent="0.35">
      <c r="A31" s="14" t="s">
        <v>26</v>
      </c>
      <c r="B31" t="s">
        <v>107</v>
      </c>
      <c r="C31" t="str">
        <f t="shared" si="0"/>
        <v xml:space="preserve">'pretail_other',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7E06-7CF8-438D-936B-C8AD39455C87}">
  <dimension ref="A1:AP59"/>
  <sheetViews>
    <sheetView zoomScale="70" zoomScaleNormal="70" workbookViewId="0">
      <selection activeCell="C59" sqref="C59:H59"/>
    </sheetView>
  </sheetViews>
  <sheetFormatPr defaultRowHeight="14.5" x14ac:dyDescent="0.35"/>
  <cols>
    <col min="1" max="1" width="19.7265625" bestFit="1" customWidth="1"/>
    <col min="2" max="2" width="6.90625" bestFit="1" customWidth="1"/>
    <col min="3" max="3" width="10" bestFit="1" customWidth="1"/>
    <col min="4" max="4" width="7.81640625" bestFit="1" customWidth="1"/>
    <col min="5" max="5" width="10.08984375" bestFit="1" customWidth="1"/>
    <col min="6" max="6" width="10.08984375" customWidth="1"/>
    <col min="7" max="7" width="12.90625" bestFit="1" customWidth="1"/>
    <col min="8" max="8" width="8.81640625" bestFit="1" customWidth="1"/>
    <col min="9" max="9" width="7.7265625" bestFit="1" customWidth="1"/>
    <col min="10" max="10" width="8.26953125" bestFit="1" customWidth="1"/>
    <col min="11" max="11" width="11.54296875" bestFit="1" customWidth="1"/>
    <col min="12" max="12" width="11.54296875" customWidth="1"/>
    <col min="13" max="13" width="10.1796875" bestFit="1" customWidth="1"/>
    <col min="14" max="14" width="10.1796875" customWidth="1"/>
    <col min="15" max="16" width="5.26953125" bestFit="1" customWidth="1"/>
    <col min="17" max="17" width="6.90625" style="13" bestFit="1" customWidth="1"/>
    <col min="18" max="18" width="6.90625" customWidth="1"/>
    <col min="19" max="20" width="7.54296875" bestFit="1" customWidth="1"/>
    <col min="21" max="21" width="6.7265625" bestFit="1" customWidth="1"/>
    <col min="22" max="22" width="9.1796875" bestFit="1" customWidth="1"/>
    <col min="23" max="23" width="8.54296875" bestFit="1" customWidth="1"/>
    <col min="24" max="24" width="5.81640625" bestFit="1" customWidth="1"/>
    <col min="25" max="25" width="7.1796875" bestFit="1" customWidth="1"/>
    <col min="26" max="26" width="9.26953125" bestFit="1" customWidth="1"/>
    <col min="27" max="28" width="9.26953125" customWidth="1"/>
    <col min="29" max="29" width="6.90625" bestFit="1" customWidth="1"/>
    <col min="30" max="30" width="8.54296875" bestFit="1" customWidth="1"/>
    <col min="31" max="31" width="10.7265625" bestFit="1" customWidth="1"/>
    <col min="32" max="32" width="9.90625" bestFit="1" customWidth="1"/>
    <col min="33" max="33" width="9.90625" customWidth="1"/>
    <col min="34" max="35" width="11.1796875" bestFit="1" customWidth="1"/>
    <col min="36" max="36" width="11.90625" bestFit="1" customWidth="1"/>
    <col min="37" max="37" width="11.90625" customWidth="1"/>
    <col min="41" max="41" width="9.36328125" bestFit="1" customWidth="1"/>
  </cols>
  <sheetData>
    <row r="1" spans="1:42" s="6" customFormat="1" ht="87" x14ac:dyDescent="0.35">
      <c r="A1" s="6" t="s">
        <v>109</v>
      </c>
      <c r="B1" s="6" t="s">
        <v>80</v>
      </c>
      <c r="C1" s="6" t="s">
        <v>81</v>
      </c>
      <c r="D1" s="6" t="s">
        <v>82</v>
      </c>
      <c r="E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M1" s="6" t="s">
        <v>89</v>
      </c>
      <c r="O1" s="6" t="s">
        <v>90</v>
      </c>
      <c r="P1" s="6" t="s">
        <v>91</v>
      </c>
      <c r="Q1" s="11" t="s">
        <v>92</v>
      </c>
      <c r="S1" s="6" t="s">
        <v>93</v>
      </c>
      <c r="T1" s="6" t="s">
        <v>94</v>
      </c>
      <c r="U1" s="6" t="s">
        <v>95</v>
      </c>
      <c r="V1" s="6" t="s">
        <v>96</v>
      </c>
      <c r="W1" s="6" t="s">
        <v>97</v>
      </c>
      <c r="X1" s="6" t="s">
        <v>98</v>
      </c>
      <c r="Y1" s="6" t="s">
        <v>99</v>
      </c>
      <c r="Z1" s="6" t="s">
        <v>100</v>
      </c>
      <c r="AC1" s="6" t="s">
        <v>101</v>
      </c>
      <c r="AD1" s="6" t="s">
        <v>102</v>
      </c>
      <c r="AE1" s="6" t="s">
        <v>103</v>
      </c>
      <c r="AF1" s="6" t="s">
        <v>104</v>
      </c>
      <c r="AH1" s="6" t="s">
        <v>105</v>
      </c>
      <c r="AI1" s="6" t="s">
        <v>106</v>
      </c>
      <c r="AJ1" s="6" t="s">
        <v>107</v>
      </c>
    </row>
    <row r="2" spans="1:42" x14ac:dyDescent="0.35">
      <c r="A2" s="4" t="s">
        <v>108</v>
      </c>
      <c r="B2" s="16" t="s">
        <v>0</v>
      </c>
      <c r="C2" s="16" t="s">
        <v>79</v>
      </c>
      <c r="D2" s="16" t="s">
        <v>1</v>
      </c>
      <c r="E2" s="16" t="s">
        <v>2</v>
      </c>
      <c r="F2" s="4"/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4"/>
      <c r="M2" s="4" t="s">
        <v>8</v>
      </c>
      <c r="N2" s="4"/>
      <c r="O2" s="17" t="s">
        <v>9</v>
      </c>
      <c r="P2" s="17" t="s">
        <v>10</v>
      </c>
      <c r="Q2" s="18" t="s">
        <v>11</v>
      </c>
      <c r="R2" s="4"/>
      <c r="S2" s="14" t="s">
        <v>12</v>
      </c>
      <c r="T2" s="14" t="s">
        <v>13</v>
      </c>
      <c r="U2" s="14" t="s">
        <v>14</v>
      </c>
      <c r="V2" s="14" t="s">
        <v>15</v>
      </c>
      <c r="W2" s="14" t="s">
        <v>16</v>
      </c>
      <c r="X2" s="14" t="s">
        <v>17</v>
      </c>
      <c r="Y2" s="14" t="s">
        <v>18</v>
      </c>
      <c r="Z2" s="14" t="s">
        <v>19</v>
      </c>
      <c r="AA2" s="4"/>
      <c r="AB2" s="4"/>
      <c r="AC2" s="14" t="s">
        <v>20</v>
      </c>
      <c r="AD2" s="14" t="s">
        <v>21</v>
      </c>
      <c r="AE2" s="14" t="s">
        <v>22</v>
      </c>
      <c r="AF2" s="14" t="s">
        <v>23</v>
      </c>
      <c r="AG2" s="4"/>
      <c r="AH2" s="14" t="s">
        <v>24</v>
      </c>
      <c r="AI2" s="14" t="s">
        <v>25</v>
      </c>
      <c r="AJ2" s="14" t="s">
        <v>26</v>
      </c>
      <c r="AK2" s="4"/>
    </row>
    <row r="3" spans="1:42" x14ac:dyDescent="0.35">
      <c r="A3" t="s">
        <v>27</v>
      </c>
      <c r="B3" s="5">
        <v>0.498433811</v>
      </c>
      <c r="C3" s="3">
        <v>313819</v>
      </c>
      <c r="D3" s="5">
        <v>8.2917222999999998E-2</v>
      </c>
      <c r="E3" s="2">
        <v>1.2</v>
      </c>
      <c r="F3" s="2"/>
      <c r="G3" s="3">
        <v>1074</v>
      </c>
      <c r="H3" s="3">
        <v>957</v>
      </c>
      <c r="I3" s="3">
        <v>714</v>
      </c>
      <c r="J3" s="3">
        <v>510</v>
      </c>
      <c r="K3" s="3">
        <v>1096</v>
      </c>
      <c r="L3" s="3"/>
      <c r="M3" s="5">
        <v>5.5E-2</v>
      </c>
      <c r="N3" s="5"/>
      <c r="O3" s="1">
        <v>202.1</v>
      </c>
      <c r="P3" s="1">
        <v>460.2</v>
      </c>
      <c r="Q3" s="13">
        <v>0.3</v>
      </c>
      <c r="R3" s="5"/>
      <c r="S3" s="5">
        <v>0.02</v>
      </c>
      <c r="T3" s="5">
        <v>4.0000000000000001E-3</v>
      </c>
      <c r="U3" s="5">
        <v>1.7000000000000001E-2</v>
      </c>
      <c r="V3" s="5">
        <v>0.19</v>
      </c>
      <c r="W3" s="5">
        <v>5.8000000000000003E-2</v>
      </c>
      <c r="X3" s="5">
        <v>0.08</v>
      </c>
      <c r="Y3" s="5">
        <v>0.08</v>
      </c>
      <c r="Z3" s="5">
        <v>1.2E-2</v>
      </c>
      <c r="AA3" s="5">
        <f>SUM(S3:Z3)</f>
        <v>0.46100000000000008</v>
      </c>
      <c r="AB3" s="5"/>
      <c r="AC3" s="5">
        <v>0.03</v>
      </c>
      <c r="AD3" s="5">
        <v>0.15</v>
      </c>
      <c r="AE3" s="5">
        <v>4.2000000000000003E-2</v>
      </c>
      <c r="AF3" s="5">
        <v>1.2E-2</v>
      </c>
      <c r="AG3" s="5"/>
      <c r="AH3" s="5">
        <v>3.5000000000000003E-2</v>
      </c>
      <c r="AI3" s="5">
        <v>0.06</v>
      </c>
      <c r="AJ3" s="5">
        <v>5.0000000000000001E-3</v>
      </c>
      <c r="AK3" s="5"/>
      <c r="AL3" s="5">
        <f>SUM(AC3:AF3)</f>
        <v>0.23400000000000001</v>
      </c>
      <c r="AM3" s="5">
        <f>SUM(AH3:AJ3)</f>
        <v>0.1</v>
      </c>
      <c r="AN3" s="5">
        <f>SUM(AL3:AM3)</f>
        <v>0.33400000000000002</v>
      </c>
      <c r="AO3" s="5">
        <f t="shared" ref="AO3:AO34" si="0">AA3+AN3</f>
        <v>0.79500000000000015</v>
      </c>
      <c r="AP3" s="5">
        <f t="shared" ref="AP3:AP34" si="1">AO3+Q3</f>
        <v>1.0950000000000002</v>
      </c>
    </row>
    <row r="4" spans="1:42" x14ac:dyDescent="0.35">
      <c r="A4" t="s">
        <v>28</v>
      </c>
      <c r="B4" s="5">
        <v>0.50178726900000004</v>
      </c>
      <c r="C4" s="3">
        <v>400891</v>
      </c>
      <c r="D4" s="5">
        <v>8.1845189999999998E-2</v>
      </c>
      <c r="E4" s="2">
        <v>1.1000000000000001</v>
      </c>
      <c r="F4" s="2"/>
      <c r="G4" s="3">
        <v>870</v>
      </c>
      <c r="H4" s="3">
        <v>774</v>
      </c>
      <c r="I4" s="3">
        <v>602</v>
      </c>
      <c r="J4" s="3">
        <v>232</v>
      </c>
      <c r="K4" s="3">
        <v>753</v>
      </c>
      <c r="L4" s="3"/>
      <c r="M4" s="5">
        <v>7.5999999999999998E-2</v>
      </c>
      <c r="N4" s="5"/>
      <c r="O4" s="1">
        <v>146.5</v>
      </c>
      <c r="P4" s="1">
        <v>440.4</v>
      </c>
      <c r="Q4" s="13">
        <v>0.2</v>
      </c>
      <c r="R4" s="5"/>
      <c r="S4" s="5">
        <v>0.04</v>
      </c>
      <c r="T4" s="5">
        <v>5.0000000000000001E-3</v>
      </c>
      <c r="U4" s="5">
        <v>1.2E-2</v>
      </c>
      <c r="V4" s="5">
        <v>0.28999999999999998</v>
      </c>
      <c r="W4" s="5">
        <v>5.0999999999999997E-2</v>
      </c>
      <c r="X4" s="5">
        <v>7.8E-2</v>
      </c>
      <c r="Y4" s="5">
        <v>0.10999999999999999</v>
      </c>
      <c r="Z4" s="5">
        <v>1.0999999999999999E-2</v>
      </c>
      <c r="AA4" s="5">
        <f t="shared" ref="AA4:AA54" si="2">SUM(S4:Z4)</f>
        <v>0.59699999999999998</v>
      </c>
      <c r="AB4" s="5"/>
      <c r="AC4" s="5">
        <v>3.1E-2</v>
      </c>
      <c r="AD4" s="5">
        <v>0.10999999999999999</v>
      </c>
      <c r="AE4" s="5">
        <v>4.8000000000000001E-2</v>
      </c>
      <c r="AF4" s="5">
        <v>0.01</v>
      </c>
      <c r="AG4" s="5"/>
      <c r="AH4" s="5">
        <v>3.5999999999999997E-2</v>
      </c>
      <c r="AI4" s="5">
        <v>5.4000000000000013E-2</v>
      </c>
      <c r="AJ4" s="5">
        <v>0.01</v>
      </c>
      <c r="AK4" s="5"/>
      <c r="AL4" s="5">
        <f t="shared" ref="AL4:AL54" si="3">SUM(AC4:AF4)</f>
        <v>0.19900000000000001</v>
      </c>
      <c r="AM4" s="5">
        <f t="shared" ref="AM4:AM54" si="4">SUM(AH4:AJ4)</f>
        <v>0.1</v>
      </c>
      <c r="AN4" s="5">
        <f t="shared" ref="AN4:AN54" si="5">SUM(AL4:AM4)</f>
        <v>0.29900000000000004</v>
      </c>
      <c r="AO4" s="5">
        <f t="shared" si="0"/>
        <v>0.89600000000000002</v>
      </c>
      <c r="AP4" s="5">
        <f t="shared" si="1"/>
        <v>1.0960000000000001</v>
      </c>
    </row>
    <row r="5" spans="1:42" x14ac:dyDescent="0.35">
      <c r="A5" t="s">
        <v>29</v>
      </c>
      <c r="B5" s="5">
        <v>0.499840377</v>
      </c>
      <c r="C5" s="3">
        <v>1917012</v>
      </c>
      <c r="D5" s="5">
        <v>0.24150813900000001</v>
      </c>
      <c r="E5" s="2">
        <v>3</v>
      </c>
      <c r="F5" s="2"/>
      <c r="G5" s="3">
        <v>4219</v>
      </c>
      <c r="H5" s="3">
        <v>4106</v>
      </c>
      <c r="I5" s="3">
        <v>4539</v>
      </c>
      <c r="J5" s="3">
        <v>5175</v>
      </c>
      <c r="K5" s="3">
        <v>3276</v>
      </c>
      <c r="L5" s="3"/>
      <c r="M5" s="5">
        <v>9.4E-2</v>
      </c>
      <c r="N5" s="5"/>
      <c r="O5" s="1">
        <v>172.3</v>
      </c>
      <c r="P5" s="1">
        <v>474.4</v>
      </c>
      <c r="Q5" s="13">
        <v>0.3</v>
      </c>
      <c r="R5" s="5"/>
      <c r="S5" s="5">
        <v>0.01</v>
      </c>
      <c r="T5" s="5">
        <v>3.0000000000000001E-3</v>
      </c>
      <c r="U5" s="5">
        <v>8.0000000000000002E-3</v>
      </c>
      <c r="V5" s="5">
        <v>0.28000000000000003</v>
      </c>
      <c r="W5" s="5">
        <v>0.06</v>
      </c>
      <c r="X5" s="5">
        <v>5.7000000000000002E-2</v>
      </c>
      <c r="Y5" s="5">
        <v>0.28000000000000003</v>
      </c>
      <c r="Z5" s="5">
        <v>0.01</v>
      </c>
      <c r="AA5" s="5">
        <f t="shared" si="2"/>
        <v>0.70800000000000007</v>
      </c>
      <c r="AB5" s="5"/>
      <c r="AC5" s="5">
        <v>2.7E-2</v>
      </c>
      <c r="AD5" s="5">
        <v>0.1</v>
      </c>
      <c r="AE5" s="5">
        <v>4.9000000000000002E-2</v>
      </c>
      <c r="AF5" s="5">
        <v>1.4999999999999999E-2</v>
      </c>
      <c r="AG5" s="5"/>
      <c r="AH5" s="5">
        <v>3.1E-2</v>
      </c>
      <c r="AI5" s="5">
        <v>0.06</v>
      </c>
      <c r="AJ5" s="5">
        <v>8.9999999999999993E-3</v>
      </c>
      <c r="AK5" s="5"/>
      <c r="AL5" s="5">
        <f t="shared" si="3"/>
        <v>0.191</v>
      </c>
      <c r="AM5" s="5">
        <f t="shared" si="4"/>
        <v>9.9999999999999992E-2</v>
      </c>
      <c r="AN5" s="5">
        <f t="shared" si="5"/>
        <v>0.29099999999999998</v>
      </c>
      <c r="AO5" s="5">
        <f t="shared" si="0"/>
        <v>0.99900000000000011</v>
      </c>
      <c r="AP5" s="5">
        <f t="shared" si="1"/>
        <v>1.2990000000000002</v>
      </c>
    </row>
    <row r="6" spans="1:42" x14ac:dyDescent="0.35">
      <c r="A6" t="s">
        <v>30</v>
      </c>
      <c r="B6" s="5">
        <v>0.51487669999999996</v>
      </c>
      <c r="C6" s="3">
        <v>684426</v>
      </c>
      <c r="D6" s="5">
        <v>0.209967184</v>
      </c>
      <c r="E6" s="2">
        <v>3.4</v>
      </c>
      <c r="F6" s="2"/>
      <c r="G6" s="3">
        <v>1161</v>
      </c>
      <c r="H6" s="3">
        <v>1200</v>
      </c>
      <c r="I6" s="3">
        <v>1258</v>
      </c>
      <c r="J6" s="3">
        <v>2039</v>
      </c>
      <c r="K6" s="3">
        <v>1131</v>
      </c>
      <c r="L6" s="3"/>
      <c r="M6" s="5">
        <v>9.3000000000000013E-2</v>
      </c>
      <c r="N6" s="5"/>
      <c r="O6" s="1">
        <v>163.69999999999999</v>
      </c>
      <c r="P6" s="1">
        <v>453.6</v>
      </c>
      <c r="Q6" s="13">
        <v>0.2</v>
      </c>
      <c r="R6" s="5"/>
      <c r="S6" s="5">
        <v>0.01</v>
      </c>
      <c r="T6" s="5">
        <v>8.9999999999999993E-3</v>
      </c>
      <c r="U6" s="5">
        <v>8.0000000000000002E-3</v>
      </c>
      <c r="V6" s="5">
        <v>0.15</v>
      </c>
      <c r="W6" s="5">
        <v>6.6000000000000003E-2</v>
      </c>
      <c r="X6" s="5">
        <v>9.0999999999999984E-2</v>
      </c>
      <c r="Y6" s="5">
        <v>0.03</v>
      </c>
      <c r="Z6" s="5">
        <v>7.0000000000000001E-3</v>
      </c>
      <c r="AA6" s="5">
        <f t="shared" si="2"/>
        <v>0.371</v>
      </c>
      <c r="AB6" s="5"/>
      <c r="AC6" s="5">
        <v>2.5000000000000001E-2</v>
      </c>
      <c r="AD6" s="5">
        <v>0.10999999999999999</v>
      </c>
      <c r="AE6" s="5">
        <v>5.3000000000000012E-2</v>
      </c>
      <c r="AF6" s="5">
        <v>1.0999999999999999E-2</v>
      </c>
      <c r="AG6" s="5"/>
      <c r="AH6" s="5">
        <v>3.5000000000000003E-2</v>
      </c>
      <c r="AI6" s="5">
        <v>5.8000000000000003E-2</v>
      </c>
      <c r="AJ6" s="5">
        <v>7.0000000000000001E-3</v>
      </c>
      <c r="AK6" s="5"/>
      <c r="AL6" s="5">
        <f t="shared" si="3"/>
        <v>0.19900000000000001</v>
      </c>
      <c r="AM6" s="5">
        <f t="shared" si="4"/>
        <v>0.1</v>
      </c>
      <c r="AN6" s="5">
        <f t="shared" si="5"/>
        <v>0.29900000000000004</v>
      </c>
      <c r="AO6" s="5">
        <f t="shared" si="0"/>
        <v>0.67</v>
      </c>
      <c r="AP6" s="5">
        <f t="shared" si="1"/>
        <v>0.87000000000000011</v>
      </c>
    </row>
    <row r="7" spans="1:42" x14ac:dyDescent="0.35">
      <c r="A7" t="s">
        <v>31</v>
      </c>
      <c r="B7" s="5">
        <v>0.50512581499999998</v>
      </c>
      <c r="C7" s="3">
        <v>171680</v>
      </c>
      <c r="D7" s="5">
        <v>7.2361369999999994E-2</v>
      </c>
      <c r="E7" s="2">
        <v>0.7</v>
      </c>
      <c r="F7" s="2"/>
      <c r="G7" s="3">
        <v>236</v>
      </c>
      <c r="H7" s="3">
        <v>292</v>
      </c>
      <c r="I7" s="3">
        <v>328</v>
      </c>
      <c r="J7" s="3">
        <v>239</v>
      </c>
      <c r="K7" s="3">
        <v>282</v>
      </c>
      <c r="L7" s="3"/>
      <c r="M7" s="5">
        <v>6.7000000000000004E-2</v>
      </c>
      <c r="N7" s="5"/>
      <c r="O7" s="1">
        <v>150.4</v>
      </c>
      <c r="P7" s="1">
        <v>476.7</v>
      </c>
      <c r="Q7" s="13">
        <v>0.3</v>
      </c>
      <c r="R7" s="5"/>
      <c r="S7" s="5">
        <v>0.02</v>
      </c>
      <c r="T7" s="5">
        <v>3.0000000000000001E-3</v>
      </c>
      <c r="U7" s="5">
        <v>7.0000000000000001E-3</v>
      </c>
      <c r="V7" s="5">
        <v>0.17</v>
      </c>
      <c r="W7" s="5">
        <v>7.1999999999999995E-2</v>
      </c>
      <c r="X7" s="5">
        <v>8.8999999999999982E-2</v>
      </c>
      <c r="Y7" s="5">
        <v>0.05</v>
      </c>
      <c r="Z7" s="5">
        <v>5.0000000000000001E-3</v>
      </c>
      <c r="AA7" s="5">
        <f t="shared" si="2"/>
        <v>0.41599999999999998</v>
      </c>
      <c r="AB7" s="5"/>
      <c r="AC7" s="5">
        <v>2.3E-2</v>
      </c>
      <c r="AD7" s="5">
        <v>7.0000000000000007E-2</v>
      </c>
      <c r="AE7" s="5">
        <v>6.0999999999999999E-2</v>
      </c>
      <c r="AF7" s="5">
        <v>8.9999999999999993E-3</v>
      </c>
      <c r="AG7" s="5"/>
      <c r="AH7" s="5">
        <v>3.2000000000000001E-2</v>
      </c>
      <c r="AI7" s="5">
        <v>5.6000000000000008E-2</v>
      </c>
      <c r="AJ7" s="5">
        <v>1.0999999999999999E-2</v>
      </c>
      <c r="AK7" s="5"/>
      <c r="AL7" s="5">
        <f t="shared" si="3"/>
        <v>0.16300000000000001</v>
      </c>
      <c r="AM7" s="5">
        <f t="shared" si="4"/>
        <v>9.9000000000000005E-2</v>
      </c>
      <c r="AN7" s="5">
        <f t="shared" si="5"/>
        <v>0.26200000000000001</v>
      </c>
      <c r="AO7" s="5">
        <f t="shared" si="0"/>
        <v>0.67799999999999994</v>
      </c>
      <c r="AP7" s="5">
        <f t="shared" si="1"/>
        <v>0.97799999999999998</v>
      </c>
    </row>
    <row r="8" spans="1:42" x14ac:dyDescent="0.35">
      <c r="A8" t="s">
        <v>32</v>
      </c>
      <c r="B8" s="5">
        <v>0.496404497</v>
      </c>
      <c r="C8" s="3">
        <v>688777</v>
      </c>
      <c r="D8" s="5">
        <v>3.3044076999999998E-2</v>
      </c>
      <c r="E8" s="2">
        <v>0.7</v>
      </c>
      <c r="F8" s="2"/>
      <c r="G8" s="3">
        <v>1346</v>
      </c>
      <c r="H8" s="3">
        <v>1347</v>
      </c>
      <c r="I8" s="3">
        <v>1147</v>
      </c>
      <c r="J8" s="3">
        <v>420</v>
      </c>
      <c r="K8" s="3">
        <v>974</v>
      </c>
      <c r="L8" s="3"/>
      <c r="M8" s="5">
        <v>7.9000000000000001E-2</v>
      </c>
      <c r="N8" s="5"/>
      <c r="O8" s="1">
        <v>124.9</v>
      </c>
      <c r="P8" s="1">
        <v>479.9</v>
      </c>
      <c r="Q8" s="13">
        <v>0.4</v>
      </c>
      <c r="R8" s="5"/>
      <c r="S8" s="5">
        <v>0.01</v>
      </c>
      <c r="T8" s="5">
        <v>6.0000000000000001E-3</v>
      </c>
      <c r="U8" s="5">
        <v>0.01</v>
      </c>
      <c r="V8" s="5">
        <v>0.28000000000000003</v>
      </c>
      <c r="W8" s="5">
        <v>5.5000000000000007E-2</v>
      </c>
      <c r="X8" s="5">
        <v>8.5999999999999979E-2</v>
      </c>
      <c r="Y8" s="5">
        <v>0.04</v>
      </c>
      <c r="Z8" s="5">
        <v>0.01</v>
      </c>
      <c r="AA8" s="5">
        <f t="shared" si="2"/>
        <v>0.497</v>
      </c>
      <c r="AB8" s="5"/>
      <c r="AC8" s="5">
        <v>0.03</v>
      </c>
      <c r="AD8" s="5">
        <v>0.1</v>
      </c>
      <c r="AE8" s="5">
        <v>0.05</v>
      </c>
      <c r="AF8" s="5">
        <v>1.0999999999999999E-2</v>
      </c>
      <c r="AG8" s="5"/>
      <c r="AH8" s="5">
        <v>3.7999999999999999E-2</v>
      </c>
      <c r="AI8" s="5">
        <v>5.0999999999999997E-2</v>
      </c>
      <c r="AJ8" s="5">
        <v>0.01</v>
      </c>
      <c r="AK8" s="5"/>
      <c r="AL8" s="5">
        <f t="shared" si="3"/>
        <v>0.191</v>
      </c>
      <c r="AM8" s="5">
        <f t="shared" si="4"/>
        <v>9.8999999999999991E-2</v>
      </c>
      <c r="AN8" s="5">
        <f t="shared" si="5"/>
        <v>0.28999999999999998</v>
      </c>
      <c r="AO8" s="5">
        <f t="shared" si="0"/>
        <v>0.78699999999999992</v>
      </c>
      <c r="AP8" s="5">
        <f t="shared" si="1"/>
        <v>1.1869999999999998</v>
      </c>
    </row>
    <row r="9" spans="1:42" x14ac:dyDescent="0.35">
      <c r="A9" t="s">
        <v>67</v>
      </c>
      <c r="B9" s="5">
        <v>0.50307277699999997</v>
      </c>
      <c r="C9" s="3">
        <v>1095426</v>
      </c>
      <c r="D9" s="5">
        <v>0.216867228</v>
      </c>
      <c r="E9" s="2">
        <v>2.8</v>
      </c>
      <c r="F9" s="2"/>
      <c r="G9" s="3">
        <v>1997</v>
      </c>
      <c r="H9" s="3">
        <v>2245</v>
      </c>
      <c r="I9" s="3">
        <v>2939</v>
      </c>
      <c r="J9" s="3">
        <v>11948</v>
      </c>
      <c r="K9" s="3">
        <v>2168</v>
      </c>
      <c r="L9" s="3"/>
      <c r="M9" s="5">
        <v>6.4000000000000001E-2</v>
      </c>
      <c r="N9" s="5"/>
      <c r="O9" s="1">
        <v>264.5</v>
      </c>
      <c r="P9" s="1">
        <v>594.79999999999995</v>
      </c>
      <c r="Q9" s="13">
        <v>0.5</v>
      </c>
      <c r="R9" s="5"/>
      <c r="S9" s="5">
        <v>0.01</v>
      </c>
      <c r="T9" s="5">
        <v>2E-3</v>
      </c>
      <c r="U9" s="5">
        <v>8.0000000000000002E-3</v>
      </c>
      <c r="V9" s="5">
        <v>0.15</v>
      </c>
      <c r="W9" s="5">
        <v>7.3999999999999996E-2</v>
      </c>
      <c r="X9" s="5">
        <v>7.0999999999999994E-2</v>
      </c>
      <c r="Y9" s="5">
        <v>0.13</v>
      </c>
      <c r="Z9" s="5">
        <v>1.6E-2</v>
      </c>
      <c r="AA9" s="5">
        <f t="shared" si="2"/>
        <v>0.46100000000000002</v>
      </c>
      <c r="AB9" s="5"/>
      <c r="AC9" s="5">
        <v>0.04</v>
      </c>
      <c r="AD9" s="5">
        <v>7.0000000000000007E-2</v>
      </c>
      <c r="AE9" s="5">
        <v>3.5000000000000003E-2</v>
      </c>
      <c r="AF9" s="5">
        <v>1.7999999999999999E-2</v>
      </c>
      <c r="AG9" s="5"/>
      <c r="AH9" s="5">
        <v>2.9000000000000001E-2</v>
      </c>
      <c r="AI9" s="5">
        <v>6.4000000000000001E-2</v>
      </c>
      <c r="AJ9" s="5">
        <v>7.0000000000000001E-3</v>
      </c>
      <c r="AK9" s="5"/>
      <c r="AL9" s="5">
        <f t="shared" si="3"/>
        <v>0.16300000000000001</v>
      </c>
      <c r="AM9" s="5">
        <f t="shared" si="4"/>
        <v>0.1</v>
      </c>
      <c r="AN9" s="5">
        <f t="shared" si="5"/>
        <v>0.26300000000000001</v>
      </c>
      <c r="AO9" s="5">
        <f t="shared" si="0"/>
        <v>0.72399999999999998</v>
      </c>
      <c r="AP9" s="5">
        <f t="shared" si="1"/>
        <v>1.224</v>
      </c>
    </row>
    <row r="10" spans="1:42" s="4" customFormat="1" x14ac:dyDescent="0.35">
      <c r="A10" s="4" t="s">
        <v>68</v>
      </c>
      <c r="B10" s="7">
        <v>0.49255995200000002</v>
      </c>
      <c r="C10" s="8">
        <v>5487935</v>
      </c>
      <c r="D10" s="7">
        <v>0.14613984999999999</v>
      </c>
      <c r="E10" s="9">
        <v>1.4</v>
      </c>
      <c r="F10" s="9"/>
      <c r="G10" s="8">
        <v>15275</v>
      </c>
      <c r="H10" s="8">
        <v>12165</v>
      </c>
      <c r="I10" s="8">
        <v>12233</v>
      </c>
      <c r="J10" s="8">
        <v>10204</v>
      </c>
      <c r="K10" s="8">
        <v>14907</v>
      </c>
      <c r="L10" s="8"/>
      <c r="M10" s="7">
        <v>7.0999999999999994E-2</v>
      </c>
      <c r="N10" s="7"/>
      <c r="O10" s="10">
        <v>216.5</v>
      </c>
      <c r="P10" s="10">
        <v>440.8</v>
      </c>
      <c r="Q10" s="12">
        <v>0.3</v>
      </c>
      <c r="R10" s="7"/>
      <c r="S10" s="7">
        <v>0.01</v>
      </c>
      <c r="T10" s="7">
        <v>3.0000000000000001E-3</v>
      </c>
      <c r="U10" s="7">
        <v>1.4999999999999999E-2</v>
      </c>
      <c r="V10" s="7">
        <v>0.28000000000000003</v>
      </c>
      <c r="W10" s="7">
        <v>5.3000000000000012E-2</v>
      </c>
      <c r="X10" s="7">
        <v>5.4000000000000013E-2</v>
      </c>
      <c r="Y10" s="7">
        <v>0.28000000000000003</v>
      </c>
      <c r="Z10" s="7">
        <v>1.9E-2</v>
      </c>
      <c r="AA10" s="7">
        <f t="shared" si="2"/>
        <v>0.71400000000000008</v>
      </c>
      <c r="AB10" s="7"/>
      <c r="AC10" s="7">
        <v>3.1E-2</v>
      </c>
      <c r="AD10" s="7">
        <v>0.09</v>
      </c>
      <c r="AE10" s="7">
        <v>0.04</v>
      </c>
      <c r="AF10" s="7">
        <v>2.1000000000000001E-2</v>
      </c>
      <c r="AG10" s="7"/>
      <c r="AH10" s="7">
        <v>3.5000000000000003E-2</v>
      </c>
      <c r="AI10" s="7">
        <v>5.8999999999999997E-2</v>
      </c>
      <c r="AJ10" s="7">
        <v>6.0000000000000001E-3</v>
      </c>
      <c r="AK10" s="7"/>
      <c r="AL10" s="7">
        <f t="shared" si="3"/>
        <v>0.182</v>
      </c>
      <c r="AM10" s="7">
        <f t="shared" si="4"/>
        <v>0.1</v>
      </c>
      <c r="AN10" s="7">
        <f t="shared" si="5"/>
        <v>0.28200000000000003</v>
      </c>
      <c r="AO10" s="7">
        <f t="shared" si="0"/>
        <v>0.99600000000000011</v>
      </c>
      <c r="AP10" s="7">
        <f t="shared" si="1"/>
        <v>1.296</v>
      </c>
    </row>
    <row r="11" spans="1:42" x14ac:dyDescent="0.35">
      <c r="A11" t="s">
        <v>33</v>
      </c>
      <c r="B11" s="5">
        <v>0.50662871499999995</v>
      </c>
      <c r="C11" s="3">
        <v>375563</v>
      </c>
      <c r="D11" s="5">
        <v>9.2317400999999993E-2</v>
      </c>
      <c r="E11" s="2">
        <v>1.1000000000000001</v>
      </c>
      <c r="F11" s="2"/>
      <c r="G11" s="3">
        <v>746</v>
      </c>
      <c r="H11" s="3">
        <v>782</v>
      </c>
      <c r="I11" s="3">
        <v>837</v>
      </c>
      <c r="J11" s="3">
        <v>454</v>
      </c>
      <c r="K11" s="3">
        <v>983</v>
      </c>
      <c r="L11" s="3"/>
      <c r="M11" s="5">
        <v>5.7000000000000002E-2</v>
      </c>
      <c r="N11" s="5"/>
      <c r="O11" s="1">
        <v>165.2</v>
      </c>
      <c r="P11" s="1">
        <v>474.4</v>
      </c>
      <c r="Q11" s="13">
        <v>0.3</v>
      </c>
      <c r="R11" s="5"/>
      <c r="S11" s="5">
        <v>0.03</v>
      </c>
      <c r="T11" s="5">
        <v>4.0000000000000001E-3</v>
      </c>
      <c r="U11" s="5">
        <v>1.2E-2</v>
      </c>
      <c r="V11" s="5">
        <v>0.2</v>
      </c>
      <c r="W11" s="5">
        <v>6.0999999999999999E-2</v>
      </c>
      <c r="X11" s="5">
        <v>8.5999999999999979E-2</v>
      </c>
      <c r="Y11" s="5">
        <v>0.05</v>
      </c>
      <c r="Z11" s="5">
        <v>8.9999999999999993E-3</v>
      </c>
      <c r="AA11" s="5">
        <f t="shared" si="2"/>
        <v>0.45199999999999996</v>
      </c>
      <c r="AB11" s="5"/>
      <c r="AC11" s="5">
        <v>3.5000000000000003E-2</v>
      </c>
      <c r="AD11" s="5">
        <v>0.08</v>
      </c>
      <c r="AE11" s="5">
        <v>4.8000000000000001E-2</v>
      </c>
      <c r="AF11" s="5">
        <v>8.9999999999999993E-3</v>
      </c>
      <c r="AG11" s="5"/>
      <c r="AH11" s="5">
        <v>0.04</v>
      </c>
      <c r="AI11" s="5">
        <v>5.4000000000000013E-2</v>
      </c>
      <c r="AJ11" s="5">
        <v>7.0000000000000001E-3</v>
      </c>
      <c r="AK11" s="5"/>
      <c r="AL11" s="5">
        <f t="shared" si="3"/>
        <v>0.17200000000000001</v>
      </c>
      <c r="AM11" s="5">
        <f t="shared" si="4"/>
        <v>0.10100000000000002</v>
      </c>
      <c r="AN11" s="5">
        <f t="shared" si="5"/>
        <v>0.27300000000000002</v>
      </c>
      <c r="AO11" s="5">
        <f t="shared" si="0"/>
        <v>0.72499999999999998</v>
      </c>
      <c r="AP11" s="5">
        <f t="shared" si="1"/>
        <v>1.0249999999999999</v>
      </c>
    </row>
    <row r="12" spans="1:42" x14ac:dyDescent="0.35">
      <c r="A12" t="s">
        <v>34</v>
      </c>
      <c r="B12" s="5">
        <v>0.49715085599999997</v>
      </c>
      <c r="C12" s="3">
        <v>413633</v>
      </c>
      <c r="D12" s="5">
        <v>3.4965779000000002E-2</v>
      </c>
      <c r="E12" s="2">
        <v>0.1</v>
      </c>
      <c r="F12" s="2"/>
      <c r="G12" s="3">
        <v>662</v>
      </c>
      <c r="H12" s="3">
        <v>815</v>
      </c>
      <c r="I12" s="3">
        <v>891</v>
      </c>
      <c r="J12" s="3">
        <v>302</v>
      </c>
      <c r="K12" s="3">
        <v>757</v>
      </c>
      <c r="L12" s="3"/>
      <c r="M12" s="5">
        <v>7.4999999999999997E-2</v>
      </c>
      <c r="N12" s="5"/>
      <c r="O12" s="1">
        <v>140.9</v>
      </c>
      <c r="P12" s="1">
        <v>473</v>
      </c>
      <c r="Q12" s="13">
        <v>0.3</v>
      </c>
      <c r="R12" s="5"/>
      <c r="S12" s="5">
        <v>0.01</v>
      </c>
      <c r="T12" s="5">
        <v>4.0000000000000001E-3</v>
      </c>
      <c r="U12" s="5">
        <v>8.0000000000000002E-3</v>
      </c>
      <c r="V12" s="5">
        <v>0.21</v>
      </c>
      <c r="W12" s="5">
        <v>6.6000000000000003E-2</v>
      </c>
      <c r="X12" s="5">
        <v>8.8999999999999982E-2</v>
      </c>
      <c r="Y12" s="5">
        <v>0.03</v>
      </c>
      <c r="Z12" s="5">
        <v>8.0000000000000002E-3</v>
      </c>
      <c r="AA12" s="5">
        <f t="shared" si="2"/>
        <v>0.42499999999999993</v>
      </c>
      <c r="AB12" s="5"/>
      <c r="AC12" s="5">
        <v>2.7E-2</v>
      </c>
      <c r="AD12" s="5">
        <v>0.1</v>
      </c>
      <c r="AE12" s="5">
        <v>5.3000000000000012E-2</v>
      </c>
      <c r="AF12" s="5">
        <v>1.0999999999999999E-2</v>
      </c>
      <c r="AG12" s="5"/>
      <c r="AH12" s="5">
        <v>3.4000000000000002E-2</v>
      </c>
      <c r="AI12" s="5">
        <v>4.7E-2</v>
      </c>
      <c r="AJ12" s="5">
        <v>1.9E-2</v>
      </c>
      <c r="AK12" s="5"/>
      <c r="AL12" s="5">
        <f t="shared" si="3"/>
        <v>0.19100000000000003</v>
      </c>
      <c r="AM12" s="5">
        <f t="shared" si="4"/>
        <v>0.1</v>
      </c>
      <c r="AN12" s="5">
        <f t="shared" si="5"/>
        <v>0.29100000000000004</v>
      </c>
      <c r="AO12" s="5">
        <f t="shared" si="0"/>
        <v>0.71599999999999997</v>
      </c>
      <c r="AP12" s="5">
        <f t="shared" si="1"/>
        <v>1.016</v>
      </c>
    </row>
    <row r="13" spans="1:42" x14ac:dyDescent="0.35">
      <c r="A13" t="s">
        <v>35</v>
      </c>
      <c r="B13" s="5">
        <v>0.49568257300000002</v>
      </c>
      <c r="C13" s="3">
        <v>1230594</v>
      </c>
      <c r="D13" s="5">
        <v>3.7125973E-2</v>
      </c>
      <c r="E13" s="2">
        <v>1.1000000000000001</v>
      </c>
      <c r="F13" s="2"/>
      <c r="G13" s="3">
        <v>1852</v>
      </c>
      <c r="H13" s="3">
        <v>2629</v>
      </c>
      <c r="I13" s="3">
        <v>2363</v>
      </c>
      <c r="J13" s="3">
        <v>2856</v>
      </c>
      <c r="K13" s="3">
        <v>2126</v>
      </c>
      <c r="L13" s="3"/>
      <c r="M13" s="5">
        <v>0.115</v>
      </c>
      <c r="N13" s="5"/>
      <c r="O13" s="1">
        <v>185.7</v>
      </c>
      <c r="P13" s="1">
        <v>434.8</v>
      </c>
      <c r="Q13" s="13">
        <v>0.2</v>
      </c>
      <c r="R13" s="5"/>
      <c r="S13" s="5">
        <v>0.01</v>
      </c>
      <c r="T13" s="5">
        <v>4.0000000000000001E-3</v>
      </c>
      <c r="U13" s="5">
        <v>1.0999999999999999E-2</v>
      </c>
      <c r="V13" s="5">
        <v>0.26</v>
      </c>
      <c r="W13" s="5">
        <v>5.8000000000000003E-2</v>
      </c>
      <c r="X13" s="5">
        <v>8.4999999999999992E-2</v>
      </c>
      <c r="Y13" s="5">
        <v>7.0000000000000007E-2</v>
      </c>
      <c r="Z13" s="5">
        <v>8.0000000000000002E-3</v>
      </c>
      <c r="AA13" s="5">
        <f t="shared" si="2"/>
        <v>0.50600000000000001</v>
      </c>
      <c r="AB13" s="5"/>
      <c r="AC13" s="5">
        <v>2.9000000000000001E-2</v>
      </c>
      <c r="AD13" s="5">
        <v>7.0000000000000007E-2</v>
      </c>
      <c r="AE13" s="5">
        <v>4.9000000000000002E-2</v>
      </c>
      <c r="AF13" s="5">
        <v>1.4999999999999999E-2</v>
      </c>
      <c r="AG13" s="5"/>
      <c r="AH13" s="5">
        <v>3.5999999999999997E-2</v>
      </c>
      <c r="AI13" s="5">
        <v>5.6000000000000008E-2</v>
      </c>
      <c r="AJ13" s="5">
        <v>8.0000000000000002E-3</v>
      </c>
      <c r="AK13" s="5"/>
      <c r="AL13" s="5">
        <f t="shared" si="3"/>
        <v>0.16300000000000003</v>
      </c>
      <c r="AM13" s="5">
        <f t="shared" si="4"/>
        <v>0.1</v>
      </c>
      <c r="AN13" s="5">
        <f t="shared" si="5"/>
        <v>0.26300000000000001</v>
      </c>
      <c r="AO13" s="5">
        <f t="shared" si="0"/>
        <v>0.76900000000000002</v>
      </c>
      <c r="AP13" s="5">
        <f t="shared" si="1"/>
        <v>0.96900000000000008</v>
      </c>
    </row>
    <row r="14" spans="1:42" x14ac:dyDescent="0.35">
      <c r="A14" t="s">
        <v>64</v>
      </c>
      <c r="B14" s="5">
        <v>0.50383446200000004</v>
      </c>
      <c r="C14" s="3">
        <v>602301</v>
      </c>
      <c r="D14" s="5">
        <v>0.18466016199999999</v>
      </c>
      <c r="E14" s="2">
        <v>2.7</v>
      </c>
      <c r="F14" s="2"/>
      <c r="G14" s="3">
        <v>1283</v>
      </c>
      <c r="H14" s="3">
        <v>1235</v>
      </c>
      <c r="I14" s="3">
        <v>1358</v>
      </c>
      <c r="J14" s="3">
        <v>1109</v>
      </c>
      <c r="K14" s="3">
        <v>1636</v>
      </c>
      <c r="L14" s="3"/>
      <c r="M14" s="5">
        <v>0.10099999999999999</v>
      </c>
      <c r="N14" s="5"/>
      <c r="O14" s="1">
        <v>171.3</v>
      </c>
      <c r="P14" s="1">
        <v>469.9</v>
      </c>
      <c r="Q14" s="13">
        <v>0.3</v>
      </c>
      <c r="R14" s="5"/>
      <c r="S14" s="5">
        <v>0.02</v>
      </c>
      <c r="T14" s="5">
        <v>8.9999999999999993E-3</v>
      </c>
      <c r="U14" s="5">
        <v>0.01</v>
      </c>
      <c r="V14" s="5">
        <v>0.19</v>
      </c>
      <c r="W14" s="5">
        <v>0.06</v>
      </c>
      <c r="X14" s="5">
        <v>8.299999999999999E-2</v>
      </c>
      <c r="Y14" s="5">
        <v>7.0000000000000007E-2</v>
      </c>
      <c r="Z14" s="5">
        <v>0.01</v>
      </c>
      <c r="AA14" s="5">
        <f t="shared" si="2"/>
        <v>0.45200000000000001</v>
      </c>
      <c r="AB14" s="5"/>
      <c r="AC14" s="5">
        <v>2.1999999999999999E-2</v>
      </c>
      <c r="AD14" s="5">
        <v>0.09</v>
      </c>
      <c r="AE14" s="5">
        <v>6.2E-2</v>
      </c>
      <c r="AF14" s="5">
        <v>7.0000000000000001E-3</v>
      </c>
      <c r="AG14" s="5"/>
      <c r="AH14" s="5">
        <v>3.6999999999999998E-2</v>
      </c>
      <c r="AI14" s="5">
        <v>5.6000000000000008E-2</v>
      </c>
      <c r="AJ14" s="5">
        <v>7.0000000000000001E-3</v>
      </c>
      <c r="AK14" s="5"/>
      <c r="AL14" s="5">
        <f t="shared" si="3"/>
        <v>0.18099999999999999</v>
      </c>
      <c r="AM14" s="5">
        <f t="shared" si="4"/>
        <v>0.1</v>
      </c>
      <c r="AN14" s="5">
        <f t="shared" si="5"/>
        <v>0.28100000000000003</v>
      </c>
      <c r="AO14" s="5">
        <f t="shared" si="0"/>
        <v>0.7330000000000001</v>
      </c>
      <c r="AP14" s="5">
        <f t="shared" si="1"/>
        <v>1.0330000000000001</v>
      </c>
    </row>
    <row r="15" spans="1:42" x14ac:dyDescent="0.35">
      <c r="A15" t="s">
        <v>65</v>
      </c>
      <c r="B15" s="5">
        <v>0.49886491399999999</v>
      </c>
      <c r="C15" s="3">
        <v>527273</v>
      </c>
      <c r="D15" s="5">
        <v>8.5075472999999999E-2</v>
      </c>
      <c r="E15" s="2">
        <v>1.4</v>
      </c>
      <c r="F15" s="2"/>
      <c r="G15" s="3">
        <v>778</v>
      </c>
      <c r="H15" s="3">
        <v>913</v>
      </c>
      <c r="I15" s="3">
        <v>998</v>
      </c>
      <c r="J15" s="3">
        <v>214</v>
      </c>
      <c r="K15" s="3">
        <v>807</v>
      </c>
      <c r="L15" s="3"/>
      <c r="M15" s="5">
        <v>7.5999999999999998E-2</v>
      </c>
      <c r="N15" s="5"/>
      <c r="O15" s="1">
        <v>151.80000000000001</v>
      </c>
      <c r="P15" s="1">
        <v>422.2</v>
      </c>
      <c r="Q15" s="13">
        <v>0.2</v>
      </c>
      <c r="R15" s="5"/>
      <c r="S15" s="5">
        <v>0.01</v>
      </c>
      <c r="T15" s="5">
        <v>4.0000000000000001E-3</v>
      </c>
      <c r="U15" s="5">
        <v>1.0999999999999999E-2</v>
      </c>
      <c r="V15" s="5">
        <v>0.27</v>
      </c>
      <c r="W15" s="5">
        <v>5.7000000000000002E-2</v>
      </c>
      <c r="X15" s="5">
        <v>8.4999999999999992E-2</v>
      </c>
      <c r="Y15" s="5">
        <v>0.05</v>
      </c>
      <c r="Z15" s="5">
        <v>0.01</v>
      </c>
      <c r="AA15" s="5">
        <f t="shared" si="2"/>
        <v>0.49700000000000005</v>
      </c>
      <c r="AB15" s="5"/>
      <c r="AC15" s="5">
        <v>3.2000000000000001E-2</v>
      </c>
      <c r="AD15" s="5">
        <v>0.14000000000000001</v>
      </c>
      <c r="AE15" s="5">
        <v>4.2999999999999997E-2</v>
      </c>
      <c r="AF15" s="5">
        <v>1.2E-2</v>
      </c>
      <c r="AG15" s="5"/>
      <c r="AH15" s="5">
        <v>3.3000000000000002E-2</v>
      </c>
      <c r="AI15" s="5">
        <v>5.5000000000000007E-2</v>
      </c>
      <c r="AJ15" s="5">
        <v>1.2E-2</v>
      </c>
      <c r="AK15" s="5"/>
      <c r="AL15" s="5">
        <f t="shared" si="3"/>
        <v>0.22700000000000004</v>
      </c>
      <c r="AM15" s="5">
        <f t="shared" si="4"/>
        <v>0.1</v>
      </c>
      <c r="AN15" s="5">
        <f t="shared" si="5"/>
        <v>0.32700000000000007</v>
      </c>
      <c r="AO15" s="5">
        <f t="shared" si="0"/>
        <v>0.82400000000000007</v>
      </c>
      <c r="AP15" s="5">
        <f t="shared" si="1"/>
        <v>1.024</v>
      </c>
    </row>
    <row r="16" spans="1:42" x14ac:dyDescent="0.35">
      <c r="A16" t="s">
        <v>36</v>
      </c>
      <c r="B16" s="5">
        <v>0.49157460600000003</v>
      </c>
      <c r="C16" s="3">
        <v>803998</v>
      </c>
      <c r="D16" s="5">
        <v>3.0847092E-2</v>
      </c>
      <c r="E16" s="2">
        <v>0.6</v>
      </c>
      <c r="F16" s="2"/>
      <c r="G16" s="3">
        <v>1528</v>
      </c>
      <c r="H16" s="3">
        <v>1793</v>
      </c>
      <c r="I16" s="3">
        <v>1427</v>
      </c>
      <c r="J16" s="3">
        <v>604</v>
      </c>
      <c r="K16" s="3">
        <v>1222</v>
      </c>
      <c r="L16" s="3"/>
      <c r="M16" s="5">
        <v>8.8000000000000009E-2</v>
      </c>
      <c r="N16" s="5"/>
      <c r="O16" s="1">
        <v>142.80000000000001</v>
      </c>
      <c r="P16" s="1">
        <v>428.3</v>
      </c>
      <c r="Q16" s="13">
        <v>0.2</v>
      </c>
      <c r="R16" s="5"/>
      <c r="S16" s="5">
        <v>0.01</v>
      </c>
      <c r="T16" s="5">
        <v>5.0000000000000001E-3</v>
      </c>
      <c r="U16" s="5">
        <v>1.0999999999999999E-2</v>
      </c>
      <c r="V16" s="5">
        <v>0.38</v>
      </c>
      <c r="W16" s="5">
        <v>4.3999999999999997E-2</v>
      </c>
      <c r="X16" s="5">
        <v>8.199999999999999E-2</v>
      </c>
      <c r="Y16" s="5">
        <v>0.06</v>
      </c>
      <c r="Z16" s="5">
        <v>1.2999999999999999E-2</v>
      </c>
      <c r="AA16" s="5">
        <f t="shared" si="2"/>
        <v>0.60500000000000009</v>
      </c>
      <c r="AB16" s="5"/>
      <c r="AC16" s="5">
        <v>0.03</v>
      </c>
      <c r="AD16" s="5">
        <v>0.09</v>
      </c>
      <c r="AE16" s="5">
        <v>4.4999999999999998E-2</v>
      </c>
      <c r="AF16" s="5">
        <v>1.6E-2</v>
      </c>
      <c r="AG16" s="5"/>
      <c r="AH16" s="5">
        <v>3.6999999999999998E-2</v>
      </c>
      <c r="AI16" s="5">
        <v>5.4000000000000013E-2</v>
      </c>
      <c r="AJ16" s="5">
        <v>8.9999999999999993E-3</v>
      </c>
      <c r="AK16" s="5"/>
      <c r="AL16" s="5">
        <f t="shared" si="3"/>
        <v>0.18099999999999999</v>
      </c>
      <c r="AM16" s="5">
        <f t="shared" si="4"/>
        <v>0.1</v>
      </c>
      <c r="AN16" s="5">
        <f t="shared" si="5"/>
        <v>0.28100000000000003</v>
      </c>
      <c r="AO16" s="5">
        <f t="shared" si="0"/>
        <v>0.88600000000000012</v>
      </c>
      <c r="AP16" s="5">
        <f t="shared" si="1"/>
        <v>1.0860000000000001</v>
      </c>
    </row>
    <row r="17" spans="1:42" x14ac:dyDescent="0.35">
      <c r="A17" t="s">
        <v>66</v>
      </c>
      <c r="B17" s="5">
        <v>0.480878892</v>
      </c>
      <c r="C17" s="3">
        <v>1145488</v>
      </c>
      <c r="D17" s="5">
        <v>3.3171014999999998E-2</v>
      </c>
      <c r="E17" s="2">
        <v>0.4</v>
      </c>
      <c r="F17" s="2"/>
      <c r="G17" s="3">
        <v>2504</v>
      </c>
      <c r="H17" s="3">
        <v>2496</v>
      </c>
      <c r="I17" s="3">
        <v>2849</v>
      </c>
      <c r="J17" s="3">
        <v>1299</v>
      </c>
      <c r="K17" s="3">
        <v>2258</v>
      </c>
      <c r="L17" s="3"/>
      <c r="M17" s="5">
        <v>6.6000000000000003E-2</v>
      </c>
      <c r="N17" s="5"/>
      <c r="O17" s="1">
        <v>175.7</v>
      </c>
      <c r="P17" s="1">
        <v>498.9</v>
      </c>
      <c r="Q17" s="13">
        <v>0.4</v>
      </c>
      <c r="R17" s="5"/>
      <c r="S17" s="5">
        <v>0.01</v>
      </c>
      <c r="T17" s="5">
        <v>4.0000000000000001E-3</v>
      </c>
      <c r="U17" s="5">
        <v>0.01</v>
      </c>
      <c r="V17" s="5">
        <v>0.25</v>
      </c>
      <c r="W17" s="5">
        <v>0.06</v>
      </c>
      <c r="X17" s="5">
        <v>7.9000000000000015E-2</v>
      </c>
      <c r="Y17" s="5">
        <v>0.08</v>
      </c>
      <c r="Z17" s="5">
        <v>1.2999999999999999E-2</v>
      </c>
      <c r="AA17" s="5">
        <f t="shared" si="2"/>
        <v>0.50600000000000001</v>
      </c>
      <c r="AB17" s="5"/>
      <c r="AC17" s="5">
        <v>2.9000000000000001E-2</v>
      </c>
      <c r="AD17" s="5">
        <v>7.0000000000000007E-2</v>
      </c>
      <c r="AE17" s="5">
        <v>5.3000000000000012E-2</v>
      </c>
      <c r="AF17" s="5">
        <v>1.0999999999999999E-2</v>
      </c>
      <c r="AG17" s="5"/>
      <c r="AH17" s="5">
        <v>3.2000000000000001E-2</v>
      </c>
      <c r="AI17" s="5">
        <v>6.0999999999999999E-2</v>
      </c>
      <c r="AJ17" s="5">
        <v>7.0000000000000001E-3</v>
      </c>
      <c r="AK17" s="5"/>
      <c r="AL17" s="5">
        <f t="shared" si="3"/>
        <v>0.16300000000000003</v>
      </c>
      <c r="AM17" s="5">
        <f t="shared" si="4"/>
        <v>0.1</v>
      </c>
      <c r="AN17" s="5">
        <f t="shared" si="5"/>
        <v>0.26300000000000001</v>
      </c>
      <c r="AO17" s="5">
        <f t="shared" si="0"/>
        <v>0.76900000000000002</v>
      </c>
      <c r="AP17" s="5">
        <f t="shared" si="1"/>
        <v>1.169</v>
      </c>
    </row>
    <row r="18" spans="1:42" x14ac:dyDescent="0.35">
      <c r="A18" t="s">
        <v>37</v>
      </c>
      <c r="B18" s="5">
        <v>0.50736325900000001</v>
      </c>
      <c r="C18" s="3">
        <v>217363</v>
      </c>
      <c r="D18" s="5">
        <v>0.12470843700000001</v>
      </c>
      <c r="E18" s="2">
        <v>1.2</v>
      </c>
      <c r="F18" s="2"/>
      <c r="G18" s="3">
        <v>324</v>
      </c>
      <c r="H18" s="3">
        <v>342</v>
      </c>
      <c r="I18" s="3">
        <v>376</v>
      </c>
      <c r="J18" s="3">
        <v>211</v>
      </c>
      <c r="K18" s="3">
        <v>363</v>
      </c>
      <c r="L18" s="3"/>
      <c r="M18" s="5">
        <v>5.7000000000000002E-2</v>
      </c>
      <c r="N18" s="5"/>
      <c r="O18" s="1">
        <v>142.5</v>
      </c>
      <c r="P18" s="1">
        <v>463.9</v>
      </c>
      <c r="Q18" s="13">
        <v>0.3</v>
      </c>
      <c r="R18" s="5"/>
      <c r="S18" s="5">
        <v>0.03</v>
      </c>
      <c r="T18" s="5">
        <v>5.0000000000000001E-3</v>
      </c>
      <c r="U18" s="5">
        <v>0.01</v>
      </c>
      <c r="V18" s="5">
        <v>0.21</v>
      </c>
      <c r="W18" s="5">
        <v>6.2E-2</v>
      </c>
      <c r="X18" s="5">
        <v>9.3999999999999986E-2</v>
      </c>
      <c r="Y18" s="5">
        <v>0.01</v>
      </c>
      <c r="Z18" s="5">
        <v>4.0000000000000001E-3</v>
      </c>
      <c r="AA18" s="5">
        <f t="shared" si="2"/>
        <v>0.42499999999999999</v>
      </c>
      <c r="AB18" s="5"/>
      <c r="AC18" s="5">
        <v>2.5000000000000001E-2</v>
      </c>
      <c r="AD18" s="5">
        <v>0.14000000000000001</v>
      </c>
      <c r="AE18" s="5">
        <v>5.5000000000000007E-2</v>
      </c>
      <c r="AF18" s="5">
        <v>6.0000000000000001E-3</v>
      </c>
      <c r="AG18" s="5"/>
      <c r="AH18" s="5">
        <v>0.03</v>
      </c>
      <c r="AI18" s="5">
        <v>5.7000000000000002E-2</v>
      </c>
      <c r="AJ18" s="5">
        <v>1.2999999999999999E-2</v>
      </c>
      <c r="AK18" s="5"/>
      <c r="AL18" s="5">
        <f t="shared" si="3"/>
        <v>0.22600000000000003</v>
      </c>
      <c r="AM18" s="5">
        <f t="shared" si="4"/>
        <v>9.9999999999999992E-2</v>
      </c>
      <c r="AN18" s="5">
        <f t="shared" si="5"/>
        <v>0.32600000000000001</v>
      </c>
      <c r="AO18" s="5">
        <f t="shared" si="0"/>
        <v>0.751</v>
      </c>
      <c r="AP18" s="5">
        <f t="shared" si="1"/>
        <v>1.0509999999999999</v>
      </c>
    </row>
    <row r="19" spans="1:42" x14ac:dyDescent="0.35">
      <c r="A19" t="s">
        <v>38</v>
      </c>
      <c r="B19" s="5">
        <v>0.50767335899999999</v>
      </c>
      <c r="C19" s="3">
        <v>747782</v>
      </c>
      <c r="D19" s="5">
        <v>0.214339206</v>
      </c>
      <c r="E19" s="2">
        <v>3.3</v>
      </c>
      <c r="F19" s="2"/>
      <c r="G19" s="3">
        <v>1399</v>
      </c>
      <c r="H19" s="3">
        <v>1373</v>
      </c>
      <c r="I19" s="3">
        <v>1299</v>
      </c>
      <c r="J19" s="3">
        <v>2793</v>
      </c>
      <c r="K19" s="3">
        <v>1587</v>
      </c>
      <c r="L19" s="3"/>
      <c r="M19" s="5">
        <v>6.4000000000000001E-2</v>
      </c>
      <c r="N19" s="5"/>
      <c r="O19" s="1">
        <v>233.4</v>
      </c>
      <c r="P19" s="1">
        <v>501.5</v>
      </c>
      <c r="Q19" s="13">
        <v>0.4</v>
      </c>
      <c r="R19" s="5"/>
      <c r="S19" s="5">
        <v>0.01</v>
      </c>
      <c r="T19" s="5">
        <v>3.0000000000000001E-3</v>
      </c>
      <c r="U19" s="5">
        <v>0.01</v>
      </c>
      <c r="V19" s="5">
        <v>0.18</v>
      </c>
      <c r="W19" s="5">
        <v>6.8000000000000005E-2</v>
      </c>
      <c r="X19" s="5">
        <v>7.4999999999999997E-2</v>
      </c>
      <c r="Y19" s="5">
        <v>0.1</v>
      </c>
      <c r="Z19" s="5">
        <v>1.4999999999999999E-2</v>
      </c>
      <c r="AA19" s="5">
        <f t="shared" si="2"/>
        <v>0.46100000000000008</v>
      </c>
      <c r="AB19" s="5"/>
      <c r="AC19" s="5">
        <v>3.5999999999999997E-2</v>
      </c>
      <c r="AD19" s="5">
        <v>0.06</v>
      </c>
      <c r="AE19" s="5">
        <v>4.4999999999999998E-2</v>
      </c>
      <c r="AF19" s="5">
        <v>1.2999999999999999E-2</v>
      </c>
      <c r="AG19" s="5"/>
      <c r="AH19" s="5">
        <v>3.6999999999999998E-2</v>
      </c>
      <c r="AI19" s="5">
        <v>5.6000000000000008E-2</v>
      </c>
      <c r="AJ19" s="5">
        <v>7.0000000000000001E-3</v>
      </c>
      <c r="AK19" s="5"/>
      <c r="AL19" s="5">
        <f t="shared" si="3"/>
        <v>0.15400000000000003</v>
      </c>
      <c r="AM19" s="5">
        <f t="shared" si="4"/>
        <v>0.1</v>
      </c>
      <c r="AN19" s="5">
        <f t="shared" si="5"/>
        <v>0.254</v>
      </c>
      <c r="AO19" s="5">
        <f t="shared" si="0"/>
        <v>0.71500000000000008</v>
      </c>
      <c r="AP19" s="5">
        <f t="shared" si="1"/>
        <v>1.1150000000000002</v>
      </c>
    </row>
    <row r="20" spans="1:42" x14ac:dyDescent="0.35">
      <c r="A20" t="s">
        <v>39</v>
      </c>
      <c r="B20" s="5">
        <v>0.494567062</v>
      </c>
      <c r="C20" s="3">
        <v>907428</v>
      </c>
      <c r="D20" s="5">
        <v>6.8029640000000002E-2</v>
      </c>
      <c r="E20" s="2">
        <v>1.5</v>
      </c>
      <c r="F20" s="2"/>
      <c r="G20" s="3">
        <v>1490</v>
      </c>
      <c r="H20" s="3">
        <v>1629</v>
      </c>
      <c r="I20" s="3">
        <v>1673</v>
      </c>
      <c r="J20" s="3">
        <v>1790</v>
      </c>
      <c r="K20" s="3">
        <v>1137</v>
      </c>
      <c r="L20" s="3"/>
      <c r="M20" s="5">
        <v>9.1999999999999998E-2</v>
      </c>
      <c r="N20" s="5"/>
      <c r="O20" s="1">
        <v>171.4</v>
      </c>
      <c r="P20" s="1">
        <v>464.4</v>
      </c>
      <c r="Q20" s="13">
        <v>0.2</v>
      </c>
      <c r="R20" s="5"/>
      <c r="S20" s="5">
        <v>0.02</v>
      </c>
      <c r="T20" s="5">
        <v>6.0000000000000001E-3</v>
      </c>
      <c r="U20" s="5">
        <v>1.0999999999999999E-2</v>
      </c>
      <c r="V20" s="5">
        <v>0.27</v>
      </c>
      <c r="W20" s="5">
        <v>5.5000000000000007E-2</v>
      </c>
      <c r="X20" s="5">
        <v>0.08</v>
      </c>
      <c r="Y20" s="5">
        <v>0.09</v>
      </c>
      <c r="Z20" s="5">
        <v>1.0999999999999999E-2</v>
      </c>
      <c r="AA20" s="5">
        <f t="shared" si="2"/>
        <v>0.54300000000000004</v>
      </c>
      <c r="AB20" s="5"/>
      <c r="AC20" s="5">
        <v>3.1E-2</v>
      </c>
      <c r="AD20" s="5">
        <v>0.08</v>
      </c>
      <c r="AE20" s="5">
        <v>4.4999999999999998E-2</v>
      </c>
      <c r="AF20" s="5">
        <v>1.6E-2</v>
      </c>
      <c r="AG20" s="5"/>
      <c r="AH20" s="5">
        <v>2.5999999999999999E-2</v>
      </c>
      <c r="AI20" s="5">
        <v>6.4000000000000001E-2</v>
      </c>
      <c r="AJ20" s="5">
        <v>0.01</v>
      </c>
      <c r="AK20" s="5"/>
      <c r="AL20" s="5">
        <f t="shared" si="3"/>
        <v>0.17199999999999999</v>
      </c>
      <c r="AM20" s="5">
        <f t="shared" si="4"/>
        <v>9.9999999999999992E-2</v>
      </c>
      <c r="AN20" s="5">
        <f t="shared" si="5"/>
        <v>0.27199999999999996</v>
      </c>
      <c r="AO20" s="5">
        <f t="shared" si="0"/>
        <v>0.81499999999999995</v>
      </c>
      <c r="AP20" s="5">
        <f t="shared" si="1"/>
        <v>1.0149999999999999</v>
      </c>
    </row>
    <row r="21" spans="1:42" x14ac:dyDescent="0.35">
      <c r="A21" t="s">
        <v>69</v>
      </c>
      <c r="B21" s="5">
        <v>0.51435094699999995</v>
      </c>
      <c r="C21" s="3">
        <v>246151</v>
      </c>
      <c r="D21" s="5">
        <v>0.15377552799999999</v>
      </c>
      <c r="E21" s="2">
        <v>4.9000000000000004</v>
      </c>
      <c r="F21" s="2"/>
      <c r="G21" s="3">
        <v>287</v>
      </c>
      <c r="H21" s="3">
        <v>345</v>
      </c>
      <c r="I21" s="3">
        <v>235</v>
      </c>
      <c r="J21" s="3">
        <v>144</v>
      </c>
      <c r="K21" s="3">
        <v>458</v>
      </c>
      <c r="L21" s="3"/>
      <c r="M21" s="5">
        <v>6.7000000000000004E-2</v>
      </c>
      <c r="N21" s="5"/>
      <c r="O21" s="1">
        <v>192.9</v>
      </c>
      <c r="P21" s="1">
        <v>463.6</v>
      </c>
      <c r="Q21" s="13">
        <v>0.2</v>
      </c>
      <c r="R21" s="5"/>
      <c r="S21" s="5">
        <v>0.05</v>
      </c>
      <c r="T21" s="5">
        <v>5.0000000000000001E-3</v>
      </c>
      <c r="U21" s="5">
        <v>7.0000000000000001E-3</v>
      </c>
      <c r="V21" s="5">
        <v>0.13</v>
      </c>
      <c r="W21" s="5">
        <v>6.8999999999999992E-2</v>
      </c>
      <c r="X21" s="5">
        <v>8.3999999999999977E-2</v>
      </c>
      <c r="Y21" s="5">
        <v>0.05</v>
      </c>
      <c r="Z21" s="5">
        <v>1.0999999999999999E-2</v>
      </c>
      <c r="AA21" s="5">
        <f t="shared" si="2"/>
        <v>0.40599999999999997</v>
      </c>
      <c r="AB21" s="5"/>
      <c r="AC21" s="5">
        <v>2.5999999999999999E-2</v>
      </c>
      <c r="AD21" s="5">
        <v>0.13</v>
      </c>
      <c r="AE21" s="5">
        <v>4.8000000000000001E-2</v>
      </c>
      <c r="AF21" s="5">
        <v>1.2E-2</v>
      </c>
      <c r="AG21" s="5"/>
      <c r="AH21" s="5">
        <v>3.3000000000000002E-2</v>
      </c>
      <c r="AI21" s="5">
        <v>5.6000000000000008E-2</v>
      </c>
      <c r="AJ21" s="5">
        <v>0.01</v>
      </c>
      <c r="AK21" s="5"/>
      <c r="AL21" s="5">
        <f t="shared" si="3"/>
        <v>0.21600000000000003</v>
      </c>
      <c r="AM21" s="5">
        <f t="shared" si="4"/>
        <v>9.9000000000000005E-2</v>
      </c>
      <c r="AN21" s="5">
        <f t="shared" si="5"/>
        <v>0.31500000000000006</v>
      </c>
      <c r="AO21" s="5">
        <f t="shared" si="0"/>
        <v>0.72100000000000009</v>
      </c>
      <c r="AP21" s="5">
        <f t="shared" si="1"/>
        <v>0.92100000000000004</v>
      </c>
    </row>
    <row r="22" spans="1:42" x14ac:dyDescent="0.35">
      <c r="A22" t="s">
        <v>70</v>
      </c>
      <c r="B22" s="5">
        <v>0.491456685</v>
      </c>
      <c r="C22" s="3">
        <v>705698</v>
      </c>
      <c r="D22" s="5">
        <v>5.7898705000000002E-2</v>
      </c>
      <c r="E22" s="2">
        <v>0.6</v>
      </c>
      <c r="F22" s="2"/>
      <c r="G22" s="3">
        <v>1591</v>
      </c>
      <c r="H22" s="3">
        <v>1548</v>
      </c>
      <c r="I22" s="3">
        <v>1167</v>
      </c>
      <c r="J22" s="3">
        <v>638</v>
      </c>
      <c r="K22" s="3">
        <v>1919</v>
      </c>
      <c r="L22" s="3"/>
      <c r="M22" s="5">
        <v>4.9000000000000002E-2</v>
      </c>
      <c r="N22" s="5"/>
      <c r="O22" s="1">
        <v>220.9</v>
      </c>
      <c r="P22" s="1">
        <v>427.5</v>
      </c>
      <c r="Q22" s="13">
        <v>0.3</v>
      </c>
      <c r="R22" s="5"/>
      <c r="S22" s="5">
        <v>0.02</v>
      </c>
      <c r="T22" s="5">
        <v>2E-3</v>
      </c>
      <c r="U22" s="5">
        <v>1.6E-2</v>
      </c>
      <c r="V22" s="5">
        <v>0.15</v>
      </c>
      <c r="W22" s="5">
        <v>6.6000000000000003E-2</v>
      </c>
      <c r="X22" s="5">
        <v>7.400000000000001E-2</v>
      </c>
      <c r="Y22" s="5">
        <v>0.10999999999999999</v>
      </c>
      <c r="Z22" s="5">
        <v>1.4999999999999999E-2</v>
      </c>
      <c r="AA22" s="5">
        <f t="shared" si="2"/>
        <v>0.45300000000000001</v>
      </c>
      <c r="AB22" s="5"/>
      <c r="AC22" s="5">
        <v>0.03</v>
      </c>
      <c r="AD22" s="5">
        <v>0.09</v>
      </c>
      <c r="AE22" s="5">
        <v>4.2000000000000003E-2</v>
      </c>
      <c r="AF22" s="5">
        <v>1.9E-2</v>
      </c>
      <c r="AG22" s="5"/>
      <c r="AH22" s="5">
        <v>4.1000000000000002E-2</v>
      </c>
      <c r="AI22" s="5">
        <v>5.4000000000000013E-2</v>
      </c>
      <c r="AJ22" s="5">
        <v>5.0000000000000001E-3</v>
      </c>
      <c r="AK22" s="5"/>
      <c r="AL22" s="5">
        <f t="shared" si="3"/>
        <v>0.18099999999999999</v>
      </c>
      <c r="AM22" s="5">
        <f t="shared" si="4"/>
        <v>0.10000000000000002</v>
      </c>
      <c r="AN22" s="5">
        <f t="shared" si="5"/>
        <v>0.28100000000000003</v>
      </c>
      <c r="AO22" s="5">
        <f t="shared" si="0"/>
        <v>0.73399999999999999</v>
      </c>
      <c r="AP22" s="5">
        <f t="shared" si="1"/>
        <v>1.034</v>
      </c>
    </row>
    <row r="23" spans="1:42" x14ac:dyDescent="0.35">
      <c r="A23" t="s">
        <v>40</v>
      </c>
      <c r="B23" s="5">
        <v>0.49696632099999999</v>
      </c>
      <c r="C23" s="3">
        <v>513403</v>
      </c>
      <c r="D23" s="5">
        <v>7.7625179000000002E-2</v>
      </c>
      <c r="E23" s="2">
        <v>1.5</v>
      </c>
      <c r="F23" s="2"/>
      <c r="G23" s="3">
        <v>734</v>
      </c>
      <c r="H23" s="3">
        <v>960</v>
      </c>
      <c r="I23" s="3">
        <v>845</v>
      </c>
      <c r="J23" s="3">
        <v>958</v>
      </c>
      <c r="K23" s="3">
        <v>780</v>
      </c>
      <c r="L23" s="3"/>
      <c r="M23" s="5">
        <v>9.1999999999999998E-2</v>
      </c>
      <c r="N23" s="5"/>
      <c r="O23" s="1">
        <v>157.69999999999999</v>
      </c>
      <c r="P23" s="1">
        <v>435.4</v>
      </c>
      <c r="Q23" s="13">
        <v>0.2</v>
      </c>
      <c r="R23" s="5"/>
      <c r="S23" s="5">
        <v>0.02</v>
      </c>
      <c r="T23" s="5">
        <v>6.0000000000000001E-3</v>
      </c>
      <c r="U23" s="5">
        <v>1.0999999999999999E-2</v>
      </c>
      <c r="V23" s="5">
        <v>0.23</v>
      </c>
      <c r="W23" s="5">
        <v>5.8000000000000003E-2</v>
      </c>
      <c r="X23" s="5">
        <v>9.2999999999999999E-2</v>
      </c>
      <c r="Y23" s="5">
        <v>0.02</v>
      </c>
      <c r="Z23" s="5">
        <v>5.0000000000000001E-3</v>
      </c>
      <c r="AA23" s="5">
        <f t="shared" si="2"/>
        <v>0.44300000000000006</v>
      </c>
      <c r="AB23" s="5"/>
      <c r="AC23" s="5">
        <v>2.8000000000000001E-2</v>
      </c>
      <c r="AD23" s="5">
        <v>0.10999999999999999</v>
      </c>
      <c r="AE23" s="5">
        <v>5.2000000000000011E-2</v>
      </c>
      <c r="AF23" s="5">
        <v>8.9999999999999993E-3</v>
      </c>
      <c r="AG23" s="5"/>
      <c r="AH23" s="5">
        <v>3.7999999999999999E-2</v>
      </c>
      <c r="AI23" s="5">
        <v>5.2000000000000011E-2</v>
      </c>
      <c r="AJ23" s="5">
        <v>0.01</v>
      </c>
      <c r="AK23" s="5"/>
      <c r="AL23" s="5">
        <f t="shared" si="3"/>
        <v>0.19900000000000001</v>
      </c>
      <c r="AM23" s="5">
        <f t="shared" si="4"/>
        <v>0.1</v>
      </c>
      <c r="AN23" s="5">
        <f t="shared" si="5"/>
        <v>0.29900000000000004</v>
      </c>
      <c r="AO23" s="5">
        <f t="shared" si="0"/>
        <v>0.7420000000000001</v>
      </c>
      <c r="AP23" s="5">
        <f t="shared" si="1"/>
        <v>0.94200000000000017</v>
      </c>
    </row>
    <row r="24" spans="1:42" x14ac:dyDescent="0.35">
      <c r="A24" t="s">
        <v>41</v>
      </c>
      <c r="B24" s="5">
        <v>0.51061910899999996</v>
      </c>
      <c r="C24" s="3">
        <v>228409</v>
      </c>
      <c r="D24" s="5">
        <v>0.119649401</v>
      </c>
      <c r="E24" s="2">
        <v>1.4</v>
      </c>
      <c r="F24" s="2"/>
      <c r="G24" s="3">
        <v>369</v>
      </c>
      <c r="H24" s="3">
        <v>420</v>
      </c>
      <c r="I24" s="3">
        <v>459</v>
      </c>
      <c r="J24" s="3">
        <v>458</v>
      </c>
      <c r="K24" s="3">
        <v>555</v>
      </c>
      <c r="L24" s="3"/>
      <c r="M24" s="5">
        <v>5.0999999999999997E-2</v>
      </c>
      <c r="N24" s="5"/>
      <c r="O24" s="1">
        <v>209.4</v>
      </c>
      <c r="P24" s="1">
        <v>474.8</v>
      </c>
      <c r="Q24" s="13">
        <v>0.4</v>
      </c>
      <c r="R24" s="5"/>
      <c r="S24" s="5">
        <v>0.03</v>
      </c>
      <c r="T24" s="5">
        <v>4.0000000000000001E-3</v>
      </c>
      <c r="U24" s="5">
        <v>1.2999999999999999E-2</v>
      </c>
      <c r="V24" s="5">
        <v>0.19</v>
      </c>
      <c r="W24" s="5">
        <v>6.0999999999999999E-2</v>
      </c>
      <c r="X24" s="5">
        <v>9.0999999999999984E-2</v>
      </c>
      <c r="Y24" s="5">
        <v>0.02</v>
      </c>
      <c r="Z24" s="5">
        <v>7.0000000000000001E-3</v>
      </c>
      <c r="AA24" s="5">
        <f t="shared" si="2"/>
        <v>0.41599999999999998</v>
      </c>
      <c r="AB24" s="5"/>
      <c r="AC24" s="5">
        <v>3.4000000000000002E-2</v>
      </c>
      <c r="AD24" s="5">
        <v>0.13</v>
      </c>
      <c r="AE24" s="5">
        <v>4.3999999999999997E-2</v>
      </c>
      <c r="AF24" s="5">
        <v>8.9999999999999993E-3</v>
      </c>
      <c r="AG24" s="5"/>
      <c r="AH24" s="5">
        <v>3.6999999999999998E-2</v>
      </c>
      <c r="AI24" s="5">
        <v>5.3000000000000012E-2</v>
      </c>
      <c r="AJ24" s="5">
        <v>0.01</v>
      </c>
      <c r="AK24" s="5"/>
      <c r="AL24" s="5">
        <f t="shared" si="3"/>
        <v>0.21700000000000003</v>
      </c>
      <c r="AM24" s="5">
        <f t="shared" si="4"/>
        <v>0.1</v>
      </c>
      <c r="AN24" s="5">
        <f t="shared" si="5"/>
        <v>0.31700000000000006</v>
      </c>
      <c r="AO24" s="5">
        <f t="shared" si="0"/>
        <v>0.7330000000000001</v>
      </c>
      <c r="AP24" s="5">
        <f t="shared" si="1"/>
        <v>1.133</v>
      </c>
    </row>
    <row r="25" spans="1:42" x14ac:dyDescent="0.35">
      <c r="A25" t="s">
        <v>42</v>
      </c>
      <c r="B25" s="5">
        <v>0.49645556299999999</v>
      </c>
      <c r="C25" s="3">
        <v>669782</v>
      </c>
      <c r="D25" s="5">
        <v>2.9237870999999999E-2</v>
      </c>
      <c r="E25" s="2">
        <v>0.5</v>
      </c>
      <c r="F25" s="2"/>
      <c r="G25" s="3">
        <v>927</v>
      </c>
      <c r="H25" s="3">
        <v>1287</v>
      </c>
      <c r="I25" s="3">
        <v>948</v>
      </c>
      <c r="J25" s="3">
        <v>368</v>
      </c>
      <c r="K25" s="3">
        <v>939</v>
      </c>
      <c r="L25" s="3"/>
      <c r="M25" s="5">
        <v>6.8000000000000005E-2</v>
      </c>
      <c r="N25" s="5"/>
      <c r="O25" s="1">
        <v>142.69999999999999</v>
      </c>
      <c r="P25" s="1">
        <v>389.2</v>
      </c>
      <c r="Q25" s="13">
        <v>0.2</v>
      </c>
      <c r="R25" s="5"/>
      <c r="S25" s="5">
        <v>0.01</v>
      </c>
      <c r="T25" s="5">
        <v>6.0000000000000001E-3</v>
      </c>
      <c r="U25" s="5">
        <v>1.2999999999999999E-2</v>
      </c>
      <c r="V25" s="5">
        <v>0.37</v>
      </c>
      <c r="W25" s="5">
        <v>4.3999999999999997E-2</v>
      </c>
      <c r="X25" s="5">
        <v>8.299999999999999E-2</v>
      </c>
      <c r="Y25" s="5">
        <v>0.05</v>
      </c>
      <c r="Z25" s="5">
        <v>1.2E-2</v>
      </c>
      <c r="AA25" s="5">
        <f t="shared" si="2"/>
        <v>0.58800000000000008</v>
      </c>
      <c r="AB25" s="5"/>
      <c r="AC25" s="5">
        <v>3.4000000000000002E-2</v>
      </c>
      <c r="AD25" s="5">
        <v>0.1</v>
      </c>
      <c r="AE25" s="5">
        <v>4.8000000000000001E-2</v>
      </c>
      <c r="AF25" s="5">
        <v>8.0000000000000002E-3</v>
      </c>
      <c r="AG25" s="5"/>
      <c r="AH25" s="5">
        <v>3.6999999999999998E-2</v>
      </c>
      <c r="AI25" s="5">
        <v>5.6000000000000008E-2</v>
      </c>
      <c r="AJ25" s="5">
        <v>8.0000000000000002E-3</v>
      </c>
      <c r="AK25" s="5"/>
      <c r="AL25" s="5">
        <f t="shared" si="3"/>
        <v>0.19</v>
      </c>
      <c r="AM25" s="5">
        <f t="shared" si="4"/>
        <v>0.10100000000000001</v>
      </c>
      <c r="AN25" s="5">
        <f t="shared" si="5"/>
        <v>0.29100000000000004</v>
      </c>
      <c r="AO25" s="5">
        <f t="shared" si="0"/>
        <v>0.87900000000000011</v>
      </c>
      <c r="AP25" s="5">
        <f t="shared" si="1"/>
        <v>1.0790000000000002</v>
      </c>
    </row>
    <row r="26" spans="1:42" x14ac:dyDescent="0.35">
      <c r="A26" t="s">
        <v>43</v>
      </c>
      <c r="B26" s="5">
        <v>0.48926662799999998</v>
      </c>
      <c r="C26" s="3">
        <v>500169</v>
      </c>
      <c r="D26" s="5">
        <v>5.0143052E-2</v>
      </c>
      <c r="E26" s="2">
        <v>0.3</v>
      </c>
      <c r="F26" s="2"/>
      <c r="G26" s="3">
        <v>815</v>
      </c>
      <c r="H26" s="3">
        <v>1049</v>
      </c>
      <c r="I26" s="3">
        <v>1206</v>
      </c>
      <c r="J26" s="3">
        <v>540</v>
      </c>
      <c r="K26" s="3">
        <v>984</v>
      </c>
      <c r="L26" s="3"/>
      <c r="M26" s="5">
        <v>6.4000000000000001E-2</v>
      </c>
      <c r="N26" s="5"/>
      <c r="O26" s="1">
        <v>171.3</v>
      </c>
      <c r="P26" s="1">
        <v>489.1</v>
      </c>
      <c r="Q26" s="13">
        <v>0.4</v>
      </c>
      <c r="R26" s="5"/>
      <c r="S26" s="5">
        <v>0.02</v>
      </c>
      <c r="T26" s="5">
        <v>5.0000000000000001E-3</v>
      </c>
      <c r="U26" s="5">
        <v>8.0000000000000002E-3</v>
      </c>
      <c r="V26" s="5">
        <v>0.2</v>
      </c>
      <c r="W26" s="5">
        <v>6.5000000000000002E-2</v>
      </c>
      <c r="X26" s="5">
        <v>8.299999999999999E-2</v>
      </c>
      <c r="Y26" s="5">
        <v>7.0000000000000007E-2</v>
      </c>
      <c r="Z26" s="5">
        <v>0.01</v>
      </c>
      <c r="AA26" s="5">
        <f t="shared" si="2"/>
        <v>0.46100000000000002</v>
      </c>
      <c r="AB26" s="5"/>
      <c r="AC26" s="5">
        <v>0.03</v>
      </c>
      <c r="AD26" s="5">
        <v>0.14000000000000001</v>
      </c>
      <c r="AE26" s="5">
        <v>4.5999999999999999E-2</v>
      </c>
      <c r="AF26" s="5">
        <v>0.01</v>
      </c>
      <c r="AG26" s="5"/>
      <c r="AH26" s="5">
        <v>3.2000000000000001E-2</v>
      </c>
      <c r="AI26" s="5">
        <v>5.8999999999999997E-2</v>
      </c>
      <c r="AJ26" s="5">
        <v>8.9999999999999993E-3</v>
      </c>
      <c r="AK26" s="5"/>
      <c r="AL26" s="5">
        <f t="shared" si="3"/>
        <v>0.22600000000000003</v>
      </c>
      <c r="AM26" s="5">
        <f t="shared" si="4"/>
        <v>9.9999999999999992E-2</v>
      </c>
      <c r="AN26" s="5">
        <f t="shared" si="5"/>
        <v>0.32600000000000001</v>
      </c>
      <c r="AO26" s="5">
        <f t="shared" si="0"/>
        <v>0.78700000000000003</v>
      </c>
      <c r="AP26" s="5">
        <f t="shared" si="1"/>
        <v>1.1870000000000001</v>
      </c>
    </row>
    <row r="27" spans="1:42" x14ac:dyDescent="0.35">
      <c r="A27" t="s">
        <v>44</v>
      </c>
      <c r="B27" s="5">
        <v>0.51121443099999997</v>
      </c>
      <c r="C27" s="3">
        <v>436402</v>
      </c>
      <c r="D27" s="5">
        <v>0.17823933</v>
      </c>
      <c r="E27" s="2">
        <v>2.5</v>
      </c>
      <c r="F27" s="2"/>
      <c r="G27" s="3">
        <v>1049</v>
      </c>
      <c r="H27" s="3">
        <v>868</v>
      </c>
      <c r="I27" s="3">
        <v>850</v>
      </c>
      <c r="J27" s="3">
        <v>664</v>
      </c>
      <c r="K27" s="3">
        <v>1029</v>
      </c>
      <c r="L27" s="3"/>
      <c r="M27" s="5">
        <v>5.7000000000000002E-2</v>
      </c>
      <c r="N27" s="5"/>
      <c r="O27" s="1">
        <v>202.4</v>
      </c>
      <c r="P27" s="1">
        <v>481.4</v>
      </c>
      <c r="Q27" s="13">
        <v>0.4</v>
      </c>
      <c r="R27" s="5"/>
      <c r="S27" s="5">
        <v>0.03</v>
      </c>
      <c r="T27" s="5">
        <v>4.0000000000000001E-3</v>
      </c>
      <c r="U27" s="5">
        <v>1.0999999999999999E-2</v>
      </c>
      <c r="V27" s="5">
        <v>0.21</v>
      </c>
      <c r="W27" s="5">
        <v>6.2E-2</v>
      </c>
      <c r="X27" s="5">
        <v>8.8999999999999982E-2</v>
      </c>
      <c r="Y27" s="5">
        <v>0.03</v>
      </c>
      <c r="Z27" s="5">
        <v>8.0000000000000002E-3</v>
      </c>
      <c r="AA27" s="5">
        <f t="shared" si="2"/>
        <v>0.44399999999999995</v>
      </c>
      <c r="AB27" s="5"/>
      <c r="AC27" s="5">
        <v>3.5000000000000003E-2</v>
      </c>
      <c r="AD27" s="5">
        <v>0.09</v>
      </c>
      <c r="AE27" s="5">
        <v>4.5999999999999999E-2</v>
      </c>
      <c r="AF27" s="5">
        <v>0.01</v>
      </c>
      <c r="AG27" s="5"/>
      <c r="AH27" s="5">
        <v>3.7999999999999999E-2</v>
      </c>
      <c r="AI27" s="5">
        <v>5.6000000000000008E-2</v>
      </c>
      <c r="AJ27" s="5">
        <v>5.0000000000000001E-3</v>
      </c>
      <c r="AK27" s="5"/>
      <c r="AL27" s="5">
        <f t="shared" si="3"/>
        <v>0.18099999999999999</v>
      </c>
      <c r="AM27" s="5">
        <f t="shared" si="4"/>
        <v>9.9000000000000005E-2</v>
      </c>
      <c r="AN27" s="5">
        <f t="shared" si="5"/>
        <v>0.28000000000000003</v>
      </c>
      <c r="AO27" s="5">
        <f t="shared" si="0"/>
        <v>0.72399999999999998</v>
      </c>
      <c r="AP27" s="5">
        <f t="shared" si="1"/>
        <v>1.1240000000000001</v>
      </c>
    </row>
    <row r="28" spans="1:42" x14ac:dyDescent="0.35">
      <c r="A28" t="s">
        <v>71</v>
      </c>
      <c r="B28" s="5">
        <v>0.50410939300000002</v>
      </c>
      <c r="C28" s="3">
        <v>321702</v>
      </c>
      <c r="D28" s="5">
        <v>0.14588345699999999</v>
      </c>
      <c r="E28" s="2">
        <v>1.8</v>
      </c>
      <c r="F28" s="2"/>
      <c r="G28" s="3">
        <v>747</v>
      </c>
      <c r="H28" s="3">
        <v>756</v>
      </c>
      <c r="I28" s="3">
        <v>745</v>
      </c>
      <c r="J28" s="3">
        <v>312</v>
      </c>
      <c r="K28" s="3">
        <v>802</v>
      </c>
      <c r="L28" s="3"/>
      <c r="M28" s="5">
        <v>6.4000000000000001E-2</v>
      </c>
      <c r="N28" s="5"/>
      <c r="O28" s="1">
        <v>192.7</v>
      </c>
      <c r="P28" s="1">
        <v>405.6</v>
      </c>
      <c r="Q28" s="13">
        <v>0.4</v>
      </c>
      <c r="R28" s="5"/>
      <c r="S28" s="5">
        <v>0.02</v>
      </c>
      <c r="T28" s="5">
        <v>4.0000000000000001E-3</v>
      </c>
      <c r="U28" s="5">
        <v>8.9999999999999993E-3</v>
      </c>
      <c r="V28" s="5">
        <v>0.34</v>
      </c>
      <c r="W28" s="5">
        <v>0.05</v>
      </c>
      <c r="X28" s="5">
        <v>0.08</v>
      </c>
      <c r="Y28" s="5">
        <v>0.10999999999999999</v>
      </c>
      <c r="Z28" s="5">
        <v>8.9999999999999993E-3</v>
      </c>
      <c r="AA28" s="5">
        <f t="shared" si="2"/>
        <v>0.622</v>
      </c>
      <c r="AB28" s="5"/>
      <c r="AC28" s="5">
        <v>3.4000000000000002E-2</v>
      </c>
      <c r="AD28" s="5">
        <v>0.1</v>
      </c>
      <c r="AE28" s="5">
        <v>4.4999999999999998E-2</v>
      </c>
      <c r="AF28" s="5">
        <v>0.01</v>
      </c>
      <c r="AG28" s="5"/>
      <c r="AH28" s="5">
        <v>3.7999999999999999E-2</v>
      </c>
      <c r="AI28" s="5">
        <v>5.6000000000000008E-2</v>
      </c>
      <c r="AJ28" s="5">
        <v>6.0000000000000001E-3</v>
      </c>
      <c r="AK28" s="5"/>
      <c r="AL28" s="5">
        <f t="shared" si="3"/>
        <v>0.189</v>
      </c>
      <c r="AM28" s="5">
        <f t="shared" si="4"/>
        <v>0.1</v>
      </c>
      <c r="AN28" s="5">
        <f t="shared" si="5"/>
        <v>0.28900000000000003</v>
      </c>
      <c r="AO28" s="5">
        <f t="shared" si="0"/>
        <v>0.91100000000000003</v>
      </c>
      <c r="AP28" s="5">
        <f t="shared" si="1"/>
        <v>1.3109999999999999</v>
      </c>
    </row>
    <row r="29" spans="1:42" x14ac:dyDescent="0.35">
      <c r="A29" t="s">
        <v>45</v>
      </c>
      <c r="B29" s="5">
        <v>0.48689592999999998</v>
      </c>
      <c r="C29" s="3">
        <v>355195</v>
      </c>
      <c r="D29" s="5">
        <v>3.8280381000000002E-2</v>
      </c>
      <c r="E29" s="2">
        <v>-0.2</v>
      </c>
      <c r="F29" s="2"/>
      <c r="G29" s="3">
        <v>711</v>
      </c>
      <c r="H29" s="3">
        <v>708</v>
      </c>
      <c r="I29" s="3">
        <v>702</v>
      </c>
      <c r="J29" s="3">
        <v>280</v>
      </c>
      <c r="K29" s="3">
        <v>717</v>
      </c>
      <c r="L29" s="3"/>
      <c r="M29" s="5">
        <v>4.9000000000000002E-2</v>
      </c>
      <c r="N29" s="5"/>
      <c r="O29" s="1">
        <v>134.6</v>
      </c>
      <c r="P29" s="1">
        <v>525.29999999999995</v>
      </c>
      <c r="Q29" s="13">
        <v>0.5</v>
      </c>
      <c r="R29" s="5"/>
      <c r="S29" s="5">
        <v>0.02</v>
      </c>
      <c r="T29" s="5">
        <v>6.0000000000000001E-3</v>
      </c>
      <c r="U29" s="5">
        <v>0.01</v>
      </c>
      <c r="V29" s="5">
        <v>0.22</v>
      </c>
      <c r="W29" s="5">
        <v>5.8999999999999997E-2</v>
      </c>
      <c r="X29" s="5">
        <v>8.299999999999999E-2</v>
      </c>
      <c r="Y29" s="5">
        <v>0.05</v>
      </c>
      <c r="Z29" s="5">
        <v>1.2E-2</v>
      </c>
      <c r="AA29" s="5">
        <f t="shared" si="2"/>
        <v>0.46</v>
      </c>
      <c r="AB29" s="5"/>
      <c r="AC29" s="5">
        <v>2.5000000000000001E-2</v>
      </c>
      <c r="AD29" s="5">
        <v>0.06</v>
      </c>
      <c r="AE29" s="5">
        <v>6.2E-2</v>
      </c>
      <c r="AF29" s="5">
        <v>7.0000000000000001E-3</v>
      </c>
      <c r="AG29" s="5"/>
      <c r="AH29" s="5">
        <v>2.8000000000000001E-2</v>
      </c>
      <c r="AI29" s="5">
        <v>6.4000000000000001E-2</v>
      </c>
      <c r="AJ29" s="5">
        <v>8.0000000000000002E-3</v>
      </c>
      <c r="AK29" s="5"/>
      <c r="AL29" s="5">
        <f t="shared" si="3"/>
        <v>0.154</v>
      </c>
      <c r="AM29" s="5">
        <f t="shared" si="4"/>
        <v>0.1</v>
      </c>
      <c r="AN29" s="5">
        <f t="shared" si="5"/>
        <v>0.254</v>
      </c>
      <c r="AO29" s="5">
        <f t="shared" si="0"/>
        <v>0.71399999999999997</v>
      </c>
      <c r="AP29" s="5">
        <f t="shared" si="1"/>
        <v>1.214</v>
      </c>
    </row>
    <row r="30" spans="1:42" s="4" customFormat="1" x14ac:dyDescent="0.35">
      <c r="A30" s="4" t="s">
        <v>46</v>
      </c>
      <c r="B30" s="7">
        <v>0.48456348100000002</v>
      </c>
      <c r="C30" s="8">
        <v>6386932</v>
      </c>
      <c r="D30" s="7">
        <v>0.16655931199999999</v>
      </c>
      <c r="E30" s="9">
        <v>1.9</v>
      </c>
      <c r="F30" s="9"/>
      <c r="G30" s="8">
        <v>15278</v>
      </c>
      <c r="H30" s="8">
        <v>13976</v>
      </c>
      <c r="I30" s="8">
        <v>15283</v>
      </c>
      <c r="J30" s="8">
        <v>10769</v>
      </c>
      <c r="K30" s="8">
        <v>17061</v>
      </c>
      <c r="L30" s="8"/>
      <c r="M30" s="7">
        <v>6.9000000000000006E-2</v>
      </c>
      <c r="N30" s="7"/>
      <c r="O30" s="10">
        <v>221.1</v>
      </c>
      <c r="P30" s="10">
        <v>528.6</v>
      </c>
      <c r="Q30" s="12">
        <v>0.4</v>
      </c>
      <c r="R30" s="7"/>
      <c r="S30" s="7">
        <v>0</v>
      </c>
      <c r="T30" s="7">
        <v>2E-3</v>
      </c>
      <c r="U30" s="7">
        <v>1.0999999999999999E-2</v>
      </c>
      <c r="V30" s="7">
        <v>0.23</v>
      </c>
      <c r="W30" s="7">
        <v>6.3E-2</v>
      </c>
      <c r="X30" s="7">
        <v>5.8000000000000003E-2</v>
      </c>
      <c r="Y30" s="7">
        <v>0.25</v>
      </c>
      <c r="Z30" s="7">
        <v>1.7000000000000001E-2</v>
      </c>
      <c r="AA30" s="7">
        <f t="shared" si="2"/>
        <v>0.63100000000000012</v>
      </c>
      <c r="AB30" s="7"/>
      <c r="AC30" s="7">
        <v>3.5999999999999997E-2</v>
      </c>
      <c r="AD30" s="7">
        <v>7.0000000000000007E-2</v>
      </c>
      <c r="AE30" s="7">
        <v>3.4000000000000002E-2</v>
      </c>
      <c r="AF30" s="7">
        <v>2.3E-2</v>
      </c>
      <c r="AG30" s="7"/>
      <c r="AH30" s="7">
        <v>2.9000000000000001E-2</v>
      </c>
      <c r="AI30" s="7">
        <v>6.5000000000000002E-2</v>
      </c>
      <c r="AJ30" s="7">
        <v>6.0000000000000001E-3</v>
      </c>
      <c r="AK30" s="7"/>
      <c r="AL30" s="7">
        <f t="shared" si="3"/>
        <v>0.16300000000000001</v>
      </c>
      <c r="AM30" s="7">
        <f t="shared" si="4"/>
        <v>0.1</v>
      </c>
      <c r="AN30" s="7">
        <f t="shared" si="5"/>
        <v>0.26300000000000001</v>
      </c>
      <c r="AO30" s="7">
        <f t="shared" si="0"/>
        <v>0.89400000000000013</v>
      </c>
      <c r="AP30" s="7">
        <f t="shared" si="1"/>
        <v>1.294</v>
      </c>
    </row>
    <row r="31" spans="1:42" x14ac:dyDescent="0.35">
      <c r="A31" t="s">
        <v>47</v>
      </c>
      <c r="B31" s="5">
        <v>0.49363429599999997</v>
      </c>
      <c r="C31" s="3">
        <v>1593068</v>
      </c>
      <c r="D31" s="5">
        <v>0.16811837299999999</v>
      </c>
      <c r="E31" s="2">
        <v>2.6</v>
      </c>
      <c r="F31" s="2"/>
      <c r="G31" s="3">
        <v>3431</v>
      </c>
      <c r="H31" s="3">
        <v>3933</v>
      </c>
      <c r="I31" s="3">
        <v>3736</v>
      </c>
      <c r="J31" s="3">
        <v>7088</v>
      </c>
      <c r="K31" s="3">
        <v>3100</v>
      </c>
      <c r="L31" s="3"/>
      <c r="M31" s="5">
        <v>0.1</v>
      </c>
      <c r="N31" s="5"/>
      <c r="O31" s="1">
        <v>192.9</v>
      </c>
      <c r="P31" s="1">
        <v>470.1</v>
      </c>
      <c r="Q31" s="13">
        <v>0.3</v>
      </c>
      <c r="R31" s="5"/>
      <c r="S31" s="5">
        <v>0.01</v>
      </c>
      <c r="T31" s="5">
        <v>3.0000000000000001E-3</v>
      </c>
      <c r="U31" s="5">
        <v>8.9999999999999993E-3</v>
      </c>
      <c r="V31" s="5">
        <v>0.19</v>
      </c>
      <c r="W31" s="5">
        <v>6.8000000000000005E-2</v>
      </c>
      <c r="X31" s="5">
        <v>7.400000000000001E-2</v>
      </c>
      <c r="Y31" s="5">
        <v>0.13</v>
      </c>
      <c r="Z31" s="5">
        <v>1.2999999999999999E-2</v>
      </c>
      <c r="AA31" s="5">
        <f t="shared" si="2"/>
        <v>0.49700000000000005</v>
      </c>
      <c r="AB31" s="5"/>
      <c r="AC31" s="5">
        <v>4.3999999999999997E-2</v>
      </c>
      <c r="AD31" s="5">
        <v>0.06</v>
      </c>
      <c r="AE31" s="5">
        <v>3.4000000000000002E-2</v>
      </c>
      <c r="AF31" s="5">
        <v>1.6E-2</v>
      </c>
      <c r="AG31" s="5"/>
      <c r="AH31" s="5">
        <v>2.8000000000000001E-2</v>
      </c>
      <c r="AI31" s="5">
        <v>6.4000000000000001E-2</v>
      </c>
      <c r="AJ31" s="5">
        <v>8.0000000000000002E-3</v>
      </c>
      <c r="AK31" s="5"/>
      <c r="AL31" s="5">
        <f t="shared" si="3"/>
        <v>0.15400000000000003</v>
      </c>
      <c r="AM31" s="5">
        <f t="shared" si="4"/>
        <v>0.1</v>
      </c>
      <c r="AN31" s="5">
        <f t="shared" si="5"/>
        <v>0.254</v>
      </c>
      <c r="AO31" s="5">
        <f t="shared" si="0"/>
        <v>0.75100000000000011</v>
      </c>
      <c r="AP31" s="5">
        <f t="shared" si="1"/>
        <v>1.0510000000000002</v>
      </c>
    </row>
    <row r="32" spans="1:42" x14ac:dyDescent="0.35">
      <c r="A32" t="s">
        <v>48</v>
      </c>
      <c r="B32" s="5">
        <v>0.50577178300000003</v>
      </c>
      <c r="C32" s="3">
        <v>1446520</v>
      </c>
      <c r="D32" s="5">
        <v>0.16314395900000001</v>
      </c>
      <c r="E32" s="2">
        <v>2.2000000000000002</v>
      </c>
      <c r="F32" s="2"/>
      <c r="G32" s="3">
        <v>3178</v>
      </c>
      <c r="H32" s="3">
        <v>2862</v>
      </c>
      <c r="I32" s="3">
        <v>3047</v>
      </c>
      <c r="J32" s="3">
        <v>1465</v>
      </c>
      <c r="K32" s="3">
        <v>2704</v>
      </c>
      <c r="L32" s="3"/>
      <c r="M32" s="5">
        <v>0.08</v>
      </c>
      <c r="N32" s="5"/>
      <c r="O32" s="1">
        <v>153.1</v>
      </c>
      <c r="P32" s="1">
        <v>472.1</v>
      </c>
      <c r="Q32" s="13">
        <v>0.3</v>
      </c>
      <c r="R32" s="5"/>
      <c r="S32" s="5">
        <v>0.01</v>
      </c>
      <c r="T32" s="5">
        <v>5.0000000000000001E-3</v>
      </c>
      <c r="U32" s="5">
        <v>1.2E-2</v>
      </c>
      <c r="V32" s="5">
        <v>0.25</v>
      </c>
      <c r="W32" s="5">
        <v>5.7000000000000002E-2</v>
      </c>
      <c r="X32" s="5">
        <v>8.199999999999999E-2</v>
      </c>
      <c r="Y32" s="5">
        <v>7.0000000000000007E-2</v>
      </c>
      <c r="Z32" s="5">
        <v>1.2E-2</v>
      </c>
      <c r="AA32" s="5">
        <f t="shared" si="2"/>
        <v>0.49800000000000005</v>
      </c>
      <c r="AB32" s="5"/>
      <c r="AC32" s="5">
        <v>3.2000000000000001E-2</v>
      </c>
      <c r="AD32" s="5">
        <v>0.10999999999999999</v>
      </c>
      <c r="AE32" s="5">
        <v>4.3999999999999997E-2</v>
      </c>
      <c r="AF32" s="5">
        <v>1.2999999999999999E-2</v>
      </c>
      <c r="AG32" s="5"/>
      <c r="AH32" s="5">
        <v>3.2000000000000001E-2</v>
      </c>
      <c r="AI32" s="5">
        <v>0.06</v>
      </c>
      <c r="AJ32" s="5">
        <v>8.0000000000000002E-3</v>
      </c>
      <c r="AK32" s="5"/>
      <c r="AL32" s="5">
        <f t="shared" si="3"/>
        <v>0.19900000000000001</v>
      </c>
      <c r="AM32" s="5">
        <f t="shared" si="4"/>
        <v>0.1</v>
      </c>
      <c r="AN32" s="5">
        <f t="shared" si="5"/>
        <v>0.29900000000000004</v>
      </c>
      <c r="AO32" s="5">
        <f t="shared" si="0"/>
        <v>0.79700000000000015</v>
      </c>
      <c r="AP32" s="5">
        <f t="shared" si="1"/>
        <v>1.0970000000000002</v>
      </c>
    </row>
    <row r="33" spans="1:42" x14ac:dyDescent="0.35">
      <c r="A33" t="s">
        <v>49</v>
      </c>
      <c r="B33" s="5">
        <v>0.50031241199999998</v>
      </c>
      <c r="C33" s="3">
        <v>630578</v>
      </c>
      <c r="D33" s="5">
        <v>0.11200359</v>
      </c>
      <c r="E33" s="2">
        <v>1.5</v>
      </c>
      <c r="F33" s="2"/>
      <c r="G33" s="3">
        <v>1113</v>
      </c>
      <c r="H33" s="3">
        <v>2139</v>
      </c>
      <c r="I33" s="3">
        <v>1318</v>
      </c>
      <c r="J33" s="3">
        <v>853</v>
      </c>
      <c r="K33" s="3">
        <v>2476</v>
      </c>
      <c r="L33" s="3"/>
      <c r="M33" s="5">
        <v>0.06</v>
      </c>
      <c r="N33" s="5"/>
      <c r="O33" s="1">
        <v>198.8</v>
      </c>
      <c r="P33" s="1">
        <v>463.3</v>
      </c>
      <c r="Q33" s="13">
        <v>0.3</v>
      </c>
      <c r="R33" s="5"/>
      <c r="S33" s="5">
        <v>0.08</v>
      </c>
      <c r="T33" s="5">
        <v>3.0000000000000001E-3</v>
      </c>
      <c r="U33" s="5">
        <v>8.9999999999999993E-3</v>
      </c>
      <c r="V33" s="5">
        <v>0.15</v>
      </c>
      <c r="W33" s="5">
        <v>6.6000000000000003E-2</v>
      </c>
      <c r="X33" s="5">
        <v>8.1000000000000016E-2</v>
      </c>
      <c r="Y33" s="5">
        <v>0.09</v>
      </c>
      <c r="Z33" s="5">
        <v>0.01</v>
      </c>
      <c r="AA33" s="5">
        <f t="shared" si="2"/>
        <v>0.48899999999999999</v>
      </c>
      <c r="AB33" s="5"/>
      <c r="AC33" s="5">
        <v>2.9000000000000001E-2</v>
      </c>
      <c r="AD33" s="5">
        <v>7.0000000000000007E-2</v>
      </c>
      <c r="AE33" s="5">
        <v>4.3999999999999997E-2</v>
      </c>
      <c r="AF33" s="5">
        <v>1.9E-2</v>
      </c>
      <c r="AG33" s="5"/>
      <c r="AH33" s="5">
        <v>4.1000000000000002E-2</v>
      </c>
      <c r="AI33" s="5">
        <v>4.9000000000000002E-2</v>
      </c>
      <c r="AJ33" s="5">
        <v>8.9999999999999993E-3</v>
      </c>
      <c r="AK33" s="5"/>
      <c r="AL33" s="5">
        <f t="shared" si="3"/>
        <v>0.16200000000000001</v>
      </c>
      <c r="AM33" s="5">
        <f t="shared" si="4"/>
        <v>9.8999999999999991E-2</v>
      </c>
      <c r="AN33" s="5">
        <f t="shared" si="5"/>
        <v>0.26100000000000001</v>
      </c>
      <c r="AO33" s="5">
        <f t="shared" si="0"/>
        <v>0.75</v>
      </c>
      <c r="AP33" s="5">
        <f t="shared" si="1"/>
        <v>1.05</v>
      </c>
    </row>
    <row r="34" spans="1:42" x14ac:dyDescent="0.35">
      <c r="A34" t="s">
        <v>50</v>
      </c>
      <c r="B34" s="5">
        <v>0.48103038399999998</v>
      </c>
      <c r="C34" s="3">
        <v>335642</v>
      </c>
      <c r="D34" s="5">
        <v>4.6352958999999999E-2</v>
      </c>
      <c r="E34" s="2">
        <v>-0.3</v>
      </c>
      <c r="F34" s="2"/>
      <c r="G34" s="3">
        <v>590</v>
      </c>
      <c r="H34" s="3">
        <v>638</v>
      </c>
      <c r="I34" s="3">
        <v>707</v>
      </c>
      <c r="J34" s="3">
        <v>192</v>
      </c>
      <c r="K34" s="3">
        <v>634</v>
      </c>
      <c r="L34" s="3"/>
      <c r="M34" s="5">
        <v>6.0999999999999999E-2</v>
      </c>
      <c r="N34" s="5"/>
      <c r="O34" s="1">
        <v>114.4</v>
      </c>
      <c r="P34" s="1">
        <v>593.20000000000005</v>
      </c>
      <c r="Q34" s="13">
        <v>0.4</v>
      </c>
      <c r="R34" s="5"/>
      <c r="S34" s="5">
        <v>0.02</v>
      </c>
      <c r="T34" s="5">
        <v>6.0000000000000001E-3</v>
      </c>
      <c r="U34" s="5">
        <v>8.0000000000000002E-3</v>
      </c>
      <c r="V34" s="5">
        <v>0.24</v>
      </c>
      <c r="W34" s="5">
        <v>0.06</v>
      </c>
      <c r="X34" s="5">
        <v>7.9000000000000015E-2</v>
      </c>
      <c r="Y34" s="5">
        <v>0.1</v>
      </c>
      <c r="Z34" s="5">
        <v>1.0999999999999999E-2</v>
      </c>
      <c r="AA34" s="5">
        <f t="shared" si="2"/>
        <v>0.52400000000000002</v>
      </c>
      <c r="AB34" s="5"/>
      <c r="AC34" s="5">
        <v>2.5000000000000001E-2</v>
      </c>
      <c r="AD34" s="5">
        <v>0.09</v>
      </c>
      <c r="AE34" s="5">
        <v>5.4000000000000013E-2</v>
      </c>
      <c r="AF34" s="5">
        <v>1.2E-2</v>
      </c>
      <c r="AG34" s="5"/>
      <c r="AH34" s="5">
        <v>3.3000000000000002E-2</v>
      </c>
      <c r="AI34" s="5">
        <v>5.8000000000000003E-2</v>
      </c>
      <c r="AJ34" s="5">
        <v>8.9999999999999993E-3</v>
      </c>
      <c r="AK34" s="5"/>
      <c r="AL34" s="5">
        <f t="shared" si="3"/>
        <v>0.18100000000000002</v>
      </c>
      <c r="AM34" s="5">
        <f t="shared" si="4"/>
        <v>9.9999999999999992E-2</v>
      </c>
      <c r="AN34" s="5">
        <f t="shared" si="5"/>
        <v>0.28100000000000003</v>
      </c>
      <c r="AO34" s="5">
        <f t="shared" si="0"/>
        <v>0.80500000000000005</v>
      </c>
      <c r="AP34" s="5">
        <f t="shared" si="1"/>
        <v>1.2050000000000001</v>
      </c>
    </row>
    <row r="35" spans="1:42" x14ac:dyDescent="0.35">
      <c r="A35" t="s">
        <v>51</v>
      </c>
      <c r="B35" s="5">
        <v>0.47997906499999998</v>
      </c>
      <c r="C35" s="3">
        <v>1085289</v>
      </c>
      <c r="D35" s="5">
        <v>4.3416085E-2</v>
      </c>
      <c r="E35" s="2">
        <v>0.2</v>
      </c>
      <c r="F35" s="2"/>
      <c r="G35" s="3">
        <v>1917</v>
      </c>
      <c r="H35" s="3">
        <v>2919</v>
      </c>
      <c r="I35" s="3">
        <v>3102</v>
      </c>
      <c r="J35" s="3">
        <v>1352</v>
      </c>
      <c r="K35" s="3">
        <v>2145</v>
      </c>
      <c r="L35" s="3"/>
      <c r="M35" s="5">
        <v>6.4000000000000001E-2</v>
      </c>
      <c r="N35" s="5"/>
      <c r="O35" s="1">
        <v>208.5</v>
      </c>
      <c r="P35" s="1">
        <v>455.2</v>
      </c>
      <c r="Q35" s="13">
        <v>0.4</v>
      </c>
      <c r="R35" s="5"/>
      <c r="S35" s="5">
        <v>0.01</v>
      </c>
      <c r="T35" s="5">
        <v>3.0000000000000001E-3</v>
      </c>
      <c r="U35" s="5">
        <v>1.0999999999999999E-2</v>
      </c>
      <c r="V35" s="5">
        <v>0.21</v>
      </c>
      <c r="W35" s="5">
        <v>6.2E-2</v>
      </c>
      <c r="X35" s="5">
        <v>7.8E-2</v>
      </c>
      <c r="Y35" s="5">
        <v>0.08</v>
      </c>
      <c r="Z35" s="5">
        <v>1.4E-2</v>
      </c>
      <c r="AA35" s="5">
        <f t="shared" si="2"/>
        <v>0.46800000000000003</v>
      </c>
      <c r="AB35" s="5"/>
      <c r="AC35" s="5">
        <v>2.7E-2</v>
      </c>
      <c r="AD35" s="5">
        <v>0.10999999999999999</v>
      </c>
      <c r="AE35" s="5">
        <v>4.7E-2</v>
      </c>
      <c r="AF35" s="5">
        <v>1.6E-2</v>
      </c>
      <c r="AG35" s="5"/>
      <c r="AH35" s="5">
        <v>3.9E-2</v>
      </c>
      <c r="AI35" s="5">
        <v>5.3000000000000012E-2</v>
      </c>
      <c r="AJ35" s="5">
        <v>8.9999999999999993E-3</v>
      </c>
      <c r="AK35" s="5"/>
      <c r="AL35" s="5">
        <f t="shared" si="3"/>
        <v>0.2</v>
      </c>
      <c r="AM35" s="5">
        <f t="shared" si="4"/>
        <v>0.10100000000000001</v>
      </c>
      <c r="AN35" s="5">
        <f t="shared" si="5"/>
        <v>0.30100000000000005</v>
      </c>
      <c r="AO35" s="5">
        <f t="shared" ref="AO35:AO54" si="6">AA35+AN35</f>
        <v>0.76900000000000013</v>
      </c>
      <c r="AP35" s="5">
        <f t="shared" ref="AP35:AP54" si="7">AO35+Q35</f>
        <v>1.169</v>
      </c>
    </row>
    <row r="36" spans="1:42" x14ac:dyDescent="0.35">
      <c r="A36" t="s">
        <v>52</v>
      </c>
      <c r="B36" s="5">
        <v>0.49594359100000002</v>
      </c>
      <c r="C36" s="3">
        <v>173306</v>
      </c>
      <c r="D36" s="5">
        <v>3.9658177000000003E-2</v>
      </c>
      <c r="E36" s="2">
        <v>-0.1</v>
      </c>
      <c r="F36" s="2"/>
      <c r="G36" s="3">
        <v>274</v>
      </c>
      <c r="H36" s="3">
        <v>322</v>
      </c>
      <c r="I36" s="3">
        <v>384</v>
      </c>
      <c r="J36" s="3">
        <v>154</v>
      </c>
      <c r="K36" s="3">
        <v>354</v>
      </c>
      <c r="L36" s="3"/>
      <c r="M36" s="5">
        <v>5.7000000000000002E-2</v>
      </c>
      <c r="N36" s="5"/>
      <c r="O36" s="1">
        <v>164.6</v>
      </c>
      <c r="P36" s="1">
        <v>485</v>
      </c>
      <c r="Q36" s="13">
        <v>0.4</v>
      </c>
      <c r="R36" s="5"/>
      <c r="S36" s="5">
        <v>0.04</v>
      </c>
      <c r="T36" s="5">
        <v>4.0000000000000001E-3</v>
      </c>
      <c r="U36" s="5">
        <v>1.0999999999999999E-2</v>
      </c>
      <c r="V36" s="5">
        <v>0.18</v>
      </c>
      <c r="W36" s="5">
        <v>6.3E-2</v>
      </c>
      <c r="X36" s="5">
        <v>0.09</v>
      </c>
      <c r="Y36" s="5">
        <v>0.03</v>
      </c>
      <c r="Z36" s="5">
        <v>6.0000000000000001E-3</v>
      </c>
      <c r="AA36" s="5">
        <f t="shared" si="2"/>
        <v>0.42400000000000004</v>
      </c>
      <c r="AB36" s="5"/>
      <c r="AC36" s="5">
        <v>3.1E-2</v>
      </c>
      <c r="AD36" s="5">
        <v>0.1</v>
      </c>
      <c r="AE36" s="5">
        <v>4.3999999999999997E-2</v>
      </c>
      <c r="AF36" s="5">
        <v>1.6E-2</v>
      </c>
      <c r="AG36" s="5"/>
      <c r="AH36" s="5">
        <v>0.04</v>
      </c>
      <c r="AI36" s="5">
        <v>5.3000000000000012E-2</v>
      </c>
      <c r="AJ36" s="5">
        <v>7.0000000000000001E-3</v>
      </c>
      <c r="AK36" s="5"/>
      <c r="AL36" s="5">
        <f t="shared" si="3"/>
        <v>0.191</v>
      </c>
      <c r="AM36" s="5">
        <f t="shared" si="4"/>
        <v>0.10000000000000002</v>
      </c>
      <c r="AN36" s="5">
        <f t="shared" si="5"/>
        <v>0.29100000000000004</v>
      </c>
      <c r="AO36" s="5">
        <f t="shared" si="6"/>
        <v>0.71500000000000008</v>
      </c>
      <c r="AP36" s="5">
        <f t="shared" si="7"/>
        <v>1.1150000000000002</v>
      </c>
    </row>
    <row r="37" spans="1:42" x14ac:dyDescent="0.35">
      <c r="A37" t="s">
        <v>72</v>
      </c>
      <c r="B37" s="5">
        <v>0.50391231400000003</v>
      </c>
      <c r="C37" s="3">
        <v>1083502</v>
      </c>
      <c r="D37" s="5">
        <v>0.13963426000000001</v>
      </c>
      <c r="E37" s="2">
        <v>1.9</v>
      </c>
      <c r="F37" s="2"/>
      <c r="G37" s="3">
        <v>2814</v>
      </c>
      <c r="H37" s="3">
        <v>2679</v>
      </c>
      <c r="I37" s="3">
        <v>2036</v>
      </c>
      <c r="J37" s="3">
        <v>8995</v>
      </c>
      <c r="K37" s="3">
        <v>1801</v>
      </c>
      <c r="L37" s="3"/>
      <c r="M37" s="5">
        <v>0.122</v>
      </c>
      <c r="N37" s="5"/>
      <c r="O37" s="1">
        <v>263.7</v>
      </c>
      <c r="P37" s="1">
        <v>451.9</v>
      </c>
      <c r="Q37" s="13">
        <v>0.3</v>
      </c>
      <c r="R37" s="5"/>
      <c r="S37" s="5">
        <v>0.03</v>
      </c>
      <c r="T37" s="5">
        <v>3.0000000000000001E-3</v>
      </c>
      <c r="U37" s="5">
        <v>0.01</v>
      </c>
      <c r="V37" s="5">
        <v>0.19</v>
      </c>
      <c r="W37" s="5">
        <v>6.5000000000000002E-2</v>
      </c>
      <c r="X37" s="5">
        <v>7.8E-2</v>
      </c>
      <c r="Y37" s="5">
        <v>0.08</v>
      </c>
      <c r="Z37" s="5">
        <v>1.4E-2</v>
      </c>
      <c r="AA37" s="5">
        <f t="shared" si="2"/>
        <v>0.47000000000000008</v>
      </c>
      <c r="AB37" s="5"/>
      <c r="AC37" s="5">
        <v>0.04</v>
      </c>
      <c r="AD37" s="5">
        <v>7.0000000000000007E-2</v>
      </c>
      <c r="AE37" s="5">
        <v>0.03</v>
      </c>
      <c r="AF37" s="5">
        <v>2.3E-2</v>
      </c>
      <c r="AG37" s="5"/>
      <c r="AH37" s="5">
        <v>3.1E-2</v>
      </c>
      <c r="AI37" s="5">
        <v>5.3000000000000012E-2</v>
      </c>
      <c r="AJ37" s="5">
        <v>1.7000000000000001E-2</v>
      </c>
      <c r="AK37" s="5"/>
      <c r="AL37" s="5">
        <f t="shared" si="3"/>
        <v>0.16300000000000001</v>
      </c>
      <c r="AM37" s="5">
        <f t="shared" si="4"/>
        <v>0.10100000000000002</v>
      </c>
      <c r="AN37" s="5">
        <f t="shared" si="5"/>
        <v>0.26400000000000001</v>
      </c>
      <c r="AO37" s="5">
        <f t="shared" si="6"/>
        <v>0.7340000000000001</v>
      </c>
      <c r="AP37" s="5">
        <f t="shared" si="7"/>
        <v>1.034</v>
      </c>
    </row>
    <row r="38" spans="1:42" x14ac:dyDescent="0.35">
      <c r="A38" t="s">
        <v>73</v>
      </c>
      <c r="B38" s="5">
        <v>0.48383248400000001</v>
      </c>
      <c r="C38" s="3">
        <v>959764</v>
      </c>
      <c r="D38" s="5">
        <v>4.1140322E-2</v>
      </c>
      <c r="E38" s="2">
        <v>0.6</v>
      </c>
      <c r="F38" s="2"/>
      <c r="G38" s="3">
        <v>2248</v>
      </c>
      <c r="H38" s="3">
        <v>1872</v>
      </c>
      <c r="I38" s="3">
        <v>2023</v>
      </c>
      <c r="J38" s="3">
        <v>1034</v>
      </c>
      <c r="K38" s="3">
        <v>1659</v>
      </c>
      <c r="L38" s="3"/>
      <c r="M38" s="5">
        <v>7.4999999999999997E-2</v>
      </c>
      <c r="N38" s="5"/>
      <c r="O38" s="1">
        <v>159.9</v>
      </c>
      <c r="P38" s="1">
        <v>531.70000000000005</v>
      </c>
      <c r="Q38" s="13">
        <v>0.4</v>
      </c>
      <c r="R38" s="5"/>
      <c r="S38" s="5">
        <v>0.01</v>
      </c>
      <c r="T38" s="5">
        <v>5.0000000000000001E-3</v>
      </c>
      <c r="U38" s="5">
        <v>1.2E-2</v>
      </c>
      <c r="V38" s="5">
        <v>0.23</v>
      </c>
      <c r="W38" s="5">
        <v>5.8999999999999997E-2</v>
      </c>
      <c r="X38" s="5">
        <v>7.8E-2</v>
      </c>
      <c r="Y38" s="5">
        <v>0.10999999999999999</v>
      </c>
      <c r="Z38" s="5">
        <v>1.0999999999999999E-2</v>
      </c>
      <c r="AA38" s="5">
        <f t="shared" si="2"/>
        <v>0.51500000000000001</v>
      </c>
      <c r="AB38" s="5"/>
      <c r="AC38" s="5">
        <v>3.2000000000000001E-2</v>
      </c>
      <c r="AD38" s="5">
        <v>0.09</v>
      </c>
      <c r="AE38" s="5">
        <v>4.8000000000000001E-2</v>
      </c>
      <c r="AF38" s="5">
        <v>1.0999999999999999E-2</v>
      </c>
      <c r="AG38" s="5"/>
      <c r="AH38" s="5">
        <v>3.1E-2</v>
      </c>
      <c r="AI38" s="5">
        <v>0.06</v>
      </c>
      <c r="AJ38" s="5">
        <v>0.01</v>
      </c>
      <c r="AK38" s="5"/>
      <c r="AL38" s="5">
        <f t="shared" si="3"/>
        <v>0.18099999999999999</v>
      </c>
      <c r="AM38" s="5">
        <f t="shared" si="4"/>
        <v>0.10099999999999999</v>
      </c>
      <c r="AN38" s="5">
        <f t="shared" si="5"/>
        <v>0.28199999999999997</v>
      </c>
      <c r="AO38" s="5">
        <f t="shared" si="6"/>
        <v>0.79699999999999993</v>
      </c>
      <c r="AP38" s="5">
        <f t="shared" si="7"/>
        <v>1.1970000000000001</v>
      </c>
    </row>
    <row r="39" spans="1:42" x14ac:dyDescent="0.35">
      <c r="A39" t="s">
        <v>74</v>
      </c>
      <c r="B39" s="5">
        <v>0.48930650199999998</v>
      </c>
      <c r="C39" s="3">
        <v>354608</v>
      </c>
      <c r="D39" s="5">
        <v>4.8839845999999999E-2</v>
      </c>
      <c r="E39" s="2">
        <v>0.2</v>
      </c>
      <c r="F39" s="2"/>
      <c r="G39" s="3">
        <v>595</v>
      </c>
      <c r="H39" s="3">
        <v>764</v>
      </c>
      <c r="I39" s="3">
        <v>932</v>
      </c>
      <c r="J39" s="3">
        <v>572</v>
      </c>
      <c r="K39" s="3">
        <v>755</v>
      </c>
      <c r="L39" s="3"/>
      <c r="M39" s="5">
        <v>6.0999999999999999E-2</v>
      </c>
      <c r="N39" s="5"/>
      <c r="O39" s="1">
        <v>185</v>
      </c>
      <c r="P39" s="1">
        <v>464.6</v>
      </c>
      <c r="Q39" s="13">
        <v>0.4</v>
      </c>
      <c r="R39" s="5"/>
      <c r="S39" s="5">
        <v>0.01</v>
      </c>
      <c r="T39" s="5">
        <v>4.0000000000000001E-3</v>
      </c>
      <c r="U39" s="5">
        <v>8.0000000000000002E-3</v>
      </c>
      <c r="V39" s="5">
        <v>0.28000000000000003</v>
      </c>
      <c r="W39" s="5">
        <v>0.06</v>
      </c>
      <c r="X39" s="5">
        <v>8.299999999999999E-2</v>
      </c>
      <c r="Y39" s="5">
        <v>0.05</v>
      </c>
      <c r="Z39" s="5">
        <v>1.2E-2</v>
      </c>
      <c r="AA39" s="5">
        <f t="shared" si="2"/>
        <v>0.50700000000000001</v>
      </c>
      <c r="AB39" s="5"/>
      <c r="AC39" s="5">
        <v>2.9000000000000001E-2</v>
      </c>
      <c r="AD39" s="5">
        <v>0.14000000000000001</v>
      </c>
      <c r="AE39" s="5">
        <v>4.4999999999999998E-2</v>
      </c>
      <c r="AF39" s="5">
        <v>1.2E-2</v>
      </c>
      <c r="AG39" s="5"/>
      <c r="AH39" s="5">
        <v>3.5999999999999997E-2</v>
      </c>
      <c r="AI39" s="5">
        <v>5.6000000000000008E-2</v>
      </c>
      <c r="AJ39" s="5">
        <v>7.0000000000000001E-3</v>
      </c>
      <c r="AK39" s="5"/>
      <c r="AL39" s="5">
        <f t="shared" si="3"/>
        <v>0.22600000000000003</v>
      </c>
      <c r="AM39" s="5">
        <f t="shared" si="4"/>
        <v>9.9000000000000005E-2</v>
      </c>
      <c r="AN39" s="5">
        <f t="shared" si="5"/>
        <v>0.32500000000000007</v>
      </c>
      <c r="AO39" s="5">
        <f t="shared" si="6"/>
        <v>0.83200000000000007</v>
      </c>
      <c r="AP39" s="5">
        <f t="shared" si="7"/>
        <v>1.2320000000000002</v>
      </c>
    </row>
    <row r="40" spans="1:42" x14ac:dyDescent="0.35">
      <c r="A40" t="s">
        <v>75</v>
      </c>
      <c r="B40" s="5">
        <v>0.496473263</v>
      </c>
      <c r="C40" s="3">
        <v>1020490</v>
      </c>
      <c r="D40" s="5">
        <v>0.14690001899999999</v>
      </c>
      <c r="E40" s="2">
        <v>1.9</v>
      </c>
      <c r="F40" s="2"/>
      <c r="G40" s="3">
        <v>2233</v>
      </c>
      <c r="H40" s="3">
        <v>2190</v>
      </c>
      <c r="I40" s="3">
        <v>1997</v>
      </c>
      <c r="J40" s="3">
        <v>7619</v>
      </c>
      <c r="K40" s="3">
        <v>1505</v>
      </c>
      <c r="L40" s="3"/>
      <c r="M40" s="5">
        <v>0.11199999999999999</v>
      </c>
      <c r="N40" s="5"/>
      <c r="O40" s="1">
        <v>250.9</v>
      </c>
      <c r="P40" s="1">
        <v>480.2</v>
      </c>
      <c r="Q40" s="13">
        <v>0.3</v>
      </c>
      <c r="R40" s="5"/>
      <c r="S40" s="5">
        <v>0.01</v>
      </c>
      <c r="T40" s="5">
        <v>3.0000000000000001E-3</v>
      </c>
      <c r="U40" s="5">
        <v>8.0000000000000002E-3</v>
      </c>
      <c r="V40" s="5">
        <v>0.21</v>
      </c>
      <c r="W40" s="5">
        <v>6.6000000000000003E-2</v>
      </c>
      <c r="X40" s="5">
        <v>7.4999999999999997E-2</v>
      </c>
      <c r="Y40" s="5">
        <v>0.1</v>
      </c>
      <c r="Z40" s="5">
        <v>1.4999999999999999E-2</v>
      </c>
      <c r="AA40" s="5">
        <f t="shared" si="2"/>
        <v>0.48699999999999999</v>
      </c>
      <c r="AB40" s="5"/>
      <c r="AC40" s="5">
        <v>4.1000000000000002E-2</v>
      </c>
      <c r="AD40" s="5">
        <v>7.0000000000000007E-2</v>
      </c>
      <c r="AE40" s="5">
        <v>0.03</v>
      </c>
      <c r="AF40" s="5">
        <v>2.1999999999999999E-2</v>
      </c>
      <c r="AG40" s="5"/>
      <c r="AH40" s="5">
        <v>2.1000000000000001E-2</v>
      </c>
      <c r="AI40" s="5">
        <v>6.7000000000000004E-2</v>
      </c>
      <c r="AJ40" s="5">
        <v>1.2E-2</v>
      </c>
      <c r="AK40" s="5"/>
      <c r="AL40" s="5">
        <f t="shared" si="3"/>
        <v>0.16300000000000001</v>
      </c>
      <c r="AM40" s="5">
        <f t="shared" si="4"/>
        <v>0.1</v>
      </c>
      <c r="AN40" s="5">
        <f t="shared" si="5"/>
        <v>0.26300000000000001</v>
      </c>
      <c r="AO40" s="5">
        <f t="shared" si="6"/>
        <v>0.75</v>
      </c>
      <c r="AP40" s="5">
        <f t="shared" si="7"/>
        <v>1.05</v>
      </c>
    </row>
    <row r="41" spans="1:42" x14ac:dyDescent="0.35">
      <c r="A41" t="s">
        <v>76</v>
      </c>
      <c r="B41" s="5">
        <v>0.49001671699999999</v>
      </c>
      <c r="C41" s="3">
        <v>589235</v>
      </c>
      <c r="D41" s="5">
        <v>6.4653321999999999E-2</v>
      </c>
      <c r="E41" s="2">
        <v>1.2</v>
      </c>
      <c r="F41" s="2"/>
      <c r="G41" s="3">
        <v>921</v>
      </c>
      <c r="H41" s="3">
        <v>1282</v>
      </c>
      <c r="I41" s="3">
        <v>1308</v>
      </c>
      <c r="J41" s="3">
        <v>1029</v>
      </c>
      <c r="K41" s="3">
        <v>1074</v>
      </c>
      <c r="L41" s="3"/>
      <c r="M41" s="5">
        <v>6.3E-2</v>
      </c>
      <c r="N41" s="5"/>
      <c r="O41" s="1">
        <v>222.9</v>
      </c>
      <c r="P41" s="1">
        <v>475.8</v>
      </c>
      <c r="Q41" s="13">
        <v>0.4</v>
      </c>
      <c r="R41" s="5"/>
      <c r="S41" s="5">
        <v>0.01</v>
      </c>
      <c r="T41" s="5">
        <v>4.0000000000000001E-3</v>
      </c>
      <c r="U41" s="5">
        <v>1.0999999999999999E-2</v>
      </c>
      <c r="V41" s="5">
        <v>0.19</v>
      </c>
      <c r="W41" s="5">
        <v>6.5000000000000002E-2</v>
      </c>
      <c r="X41" s="5">
        <v>7.9000000000000015E-2</v>
      </c>
      <c r="Y41" s="5">
        <v>7.0000000000000007E-2</v>
      </c>
      <c r="Z41" s="5">
        <v>1.2999999999999999E-2</v>
      </c>
      <c r="AA41" s="5">
        <f t="shared" si="2"/>
        <v>0.44200000000000006</v>
      </c>
      <c r="AB41" s="5"/>
      <c r="AC41" s="5">
        <v>3.5999999999999997E-2</v>
      </c>
      <c r="AD41" s="5">
        <v>0.08</v>
      </c>
      <c r="AE41" s="5">
        <v>4.2000000000000003E-2</v>
      </c>
      <c r="AF41" s="5">
        <v>1.4E-2</v>
      </c>
      <c r="AG41" s="5"/>
      <c r="AH41" s="5">
        <v>3.9E-2</v>
      </c>
      <c r="AI41" s="5">
        <v>5.2000000000000011E-2</v>
      </c>
      <c r="AJ41" s="5">
        <v>8.0000000000000002E-3</v>
      </c>
      <c r="AK41" s="5"/>
      <c r="AL41" s="5">
        <f t="shared" si="3"/>
        <v>0.17200000000000001</v>
      </c>
      <c r="AM41" s="5">
        <f t="shared" si="4"/>
        <v>9.9000000000000005E-2</v>
      </c>
      <c r="AN41" s="5">
        <f t="shared" si="5"/>
        <v>0.27100000000000002</v>
      </c>
      <c r="AO41" s="5">
        <f t="shared" si="6"/>
        <v>0.71300000000000008</v>
      </c>
      <c r="AP41" s="5">
        <f t="shared" si="7"/>
        <v>1.113</v>
      </c>
    </row>
    <row r="42" spans="1:42" x14ac:dyDescent="0.35">
      <c r="A42" t="s">
        <v>53</v>
      </c>
      <c r="B42" s="5">
        <v>0.50733376200000002</v>
      </c>
      <c r="C42" s="3">
        <v>164854</v>
      </c>
      <c r="D42" s="5">
        <v>0.13049122299999999</v>
      </c>
      <c r="E42" s="2">
        <v>1.6</v>
      </c>
      <c r="F42" s="2"/>
      <c r="G42" s="3">
        <v>213</v>
      </c>
      <c r="H42" s="3">
        <v>248</v>
      </c>
      <c r="I42" s="3">
        <v>307</v>
      </c>
      <c r="J42" s="3">
        <v>241</v>
      </c>
      <c r="K42" s="3">
        <v>276</v>
      </c>
      <c r="L42" s="3"/>
      <c r="M42" s="5">
        <v>4.9000000000000002E-2</v>
      </c>
      <c r="N42" s="5"/>
      <c r="O42" s="1">
        <v>173.9</v>
      </c>
      <c r="P42" s="1">
        <v>502.5</v>
      </c>
      <c r="Q42" s="13">
        <v>0.3</v>
      </c>
      <c r="R42" s="5"/>
      <c r="S42" s="5">
        <v>0.02</v>
      </c>
      <c r="T42" s="5">
        <v>5.0000000000000001E-3</v>
      </c>
      <c r="U42" s="5">
        <v>7.0000000000000001E-3</v>
      </c>
      <c r="V42" s="5">
        <v>0.19</v>
      </c>
      <c r="W42" s="5">
        <v>6.6000000000000003E-2</v>
      </c>
      <c r="X42" s="5">
        <v>9.2999999999999999E-2</v>
      </c>
      <c r="Y42" s="5">
        <v>0.02</v>
      </c>
      <c r="Z42" s="5">
        <v>5.0000000000000001E-3</v>
      </c>
      <c r="AA42" s="5">
        <f t="shared" si="2"/>
        <v>0.40600000000000003</v>
      </c>
      <c r="AB42" s="5"/>
      <c r="AC42" s="5">
        <v>1.7000000000000001E-2</v>
      </c>
      <c r="AD42" s="5">
        <v>0.13</v>
      </c>
      <c r="AE42" s="5">
        <v>6.6000000000000003E-2</v>
      </c>
      <c r="AF42" s="5">
        <v>4.0000000000000001E-3</v>
      </c>
      <c r="AG42" s="5"/>
      <c r="AH42" s="5">
        <v>4.2999999999999997E-2</v>
      </c>
      <c r="AI42" s="5">
        <v>4.8000000000000001E-2</v>
      </c>
      <c r="AJ42" s="5">
        <v>8.0000000000000002E-3</v>
      </c>
      <c r="AK42" s="5"/>
      <c r="AL42" s="5">
        <f t="shared" si="3"/>
        <v>0.21700000000000003</v>
      </c>
      <c r="AM42" s="5">
        <f t="shared" si="4"/>
        <v>9.9000000000000005E-2</v>
      </c>
      <c r="AN42" s="5">
        <f t="shared" si="5"/>
        <v>0.31600000000000006</v>
      </c>
      <c r="AO42" s="5">
        <f t="shared" si="6"/>
        <v>0.72200000000000009</v>
      </c>
      <c r="AP42" s="5">
        <f t="shared" si="7"/>
        <v>1.022</v>
      </c>
    </row>
    <row r="43" spans="1:42" x14ac:dyDescent="0.35">
      <c r="A43" t="s">
        <v>54</v>
      </c>
      <c r="B43" s="5">
        <v>0.49096369699999998</v>
      </c>
      <c r="C43" s="3">
        <v>1900224</v>
      </c>
      <c r="D43" s="5">
        <v>3.7886586E-2</v>
      </c>
      <c r="E43" s="2">
        <v>1.2</v>
      </c>
      <c r="F43" s="2"/>
      <c r="G43" s="3">
        <v>3733</v>
      </c>
      <c r="H43" s="3">
        <v>4033</v>
      </c>
      <c r="I43" s="3">
        <v>3528</v>
      </c>
      <c r="J43" s="3">
        <v>2796</v>
      </c>
      <c r="K43" s="3">
        <v>2978</v>
      </c>
      <c r="L43" s="3"/>
      <c r="M43" s="5">
        <v>9.3000000000000013E-2</v>
      </c>
      <c r="N43" s="5"/>
      <c r="O43" s="1">
        <v>173</v>
      </c>
      <c r="P43" s="1">
        <v>459.9</v>
      </c>
      <c r="Q43" s="13">
        <v>0.3</v>
      </c>
      <c r="R43" s="5"/>
      <c r="S43" s="5">
        <v>0.01</v>
      </c>
      <c r="T43" s="5">
        <v>5.0000000000000001E-3</v>
      </c>
      <c r="U43" s="5">
        <v>1.4E-2</v>
      </c>
      <c r="V43" s="5">
        <v>0.3</v>
      </c>
      <c r="W43" s="5">
        <v>0.05</v>
      </c>
      <c r="X43" s="5">
        <v>7.9000000000000015E-2</v>
      </c>
      <c r="Y43" s="5">
        <v>0.10999999999999999</v>
      </c>
      <c r="Z43" s="5">
        <v>0.01</v>
      </c>
      <c r="AA43" s="5">
        <f t="shared" si="2"/>
        <v>0.57799999999999996</v>
      </c>
      <c r="AB43" s="5"/>
      <c r="AC43" s="5">
        <v>3.5000000000000003E-2</v>
      </c>
      <c r="AD43" s="5">
        <v>0.09</v>
      </c>
      <c r="AE43" s="5">
        <v>3.9E-2</v>
      </c>
      <c r="AF43" s="5">
        <v>1.6E-2</v>
      </c>
      <c r="AG43" s="5"/>
      <c r="AH43" s="5">
        <v>3.2000000000000001E-2</v>
      </c>
      <c r="AI43" s="5">
        <v>0.06</v>
      </c>
      <c r="AJ43" s="5">
        <v>8.0000000000000002E-3</v>
      </c>
      <c r="AK43" s="5"/>
      <c r="AL43" s="5">
        <f t="shared" si="3"/>
        <v>0.18</v>
      </c>
      <c r="AM43" s="5">
        <f t="shared" si="4"/>
        <v>0.1</v>
      </c>
      <c r="AN43" s="5">
        <f t="shared" si="5"/>
        <v>0.28000000000000003</v>
      </c>
      <c r="AO43" s="5">
        <f t="shared" si="6"/>
        <v>0.85799999999999998</v>
      </c>
      <c r="AP43" s="5">
        <f t="shared" si="7"/>
        <v>1.1579999999999999</v>
      </c>
    </row>
    <row r="44" spans="1:42" x14ac:dyDescent="0.35">
      <c r="A44" t="s">
        <v>55</v>
      </c>
      <c r="B44" s="5">
        <v>0.507733883</v>
      </c>
      <c r="C44" s="3">
        <v>95101</v>
      </c>
      <c r="D44" s="5">
        <v>9.9715040000000005E-2</v>
      </c>
      <c r="E44" s="2">
        <v>0.7</v>
      </c>
      <c r="F44" s="2"/>
      <c r="G44" s="3">
        <v>157</v>
      </c>
      <c r="H44" s="3">
        <v>157</v>
      </c>
      <c r="I44" s="3">
        <v>163</v>
      </c>
      <c r="J44" s="3">
        <v>142</v>
      </c>
      <c r="K44" s="3">
        <v>206</v>
      </c>
      <c r="L44" s="3"/>
      <c r="M44" s="5">
        <v>0.04</v>
      </c>
      <c r="N44" s="5"/>
      <c r="O44" s="1">
        <v>168.1</v>
      </c>
      <c r="P44" s="1">
        <v>477</v>
      </c>
      <c r="Q44" s="13">
        <v>0.4</v>
      </c>
      <c r="R44" s="5"/>
      <c r="S44" s="5">
        <v>0.04</v>
      </c>
      <c r="T44" s="5">
        <v>4.0000000000000001E-3</v>
      </c>
      <c r="U44" s="5">
        <v>0.01</v>
      </c>
      <c r="V44" s="5">
        <v>0.23</v>
      </c>
      <c r="W44" s="5">
        <v>5.8000000000000003E-2</v>
      </c>
      <c r="X44" s="5">
        <v>0.09</v>
      </c>
      <c r="Y44" s="5">
        <v>0.04</v>
      </c>
      <c r="Z44" s="5">
        <v>6.0000000000000001E-3</v>
      </c>
      <c r="AA44" s="5">
        <f t="shared" si="2"/>
        <v>0.47800000000000004</v>
      </c>
      <c r="AB44" s="5"/>
      <c r="AC44" s="5">
        <v>2.8000000000000001E-2</v>
      </c>
      <c r="AD44" s="5">
        <v>7.0000000000000007E-2</v>
      </c>
      <c r="AE44" s="5">
        <v>5.7000000000000002E-2</v>
      </c>
      <c r="AF44" s="5">
        <v>7.0000000000000001E-3</v>
      </c>
      <c r="AG44" s="5"/>
      <c r="AH44" s="5">
        <v>0.04</v>
      </c>
      <c r="AI44" s="5">
        <v>0.05</v>
      </c>
      <c r="AJ44" s="5">
        <v>0.01</v>
      </c>
      <c r="AK44" s="5"/>
      <c r="AL44" s="5">
        <f t="shared" si="3"/>
        <v>0.16200000000000001</v>
      </c>
      <c r="AM44" s="5">
        <f t="shared" si="4"/>
        <v>9.9999999999999992E-2</v>
      </c>
      <c r="AN44" s="5">
        <f t="shared" si="5"/>
        <v>0.26200000000000001</v>
      </c>
      <c r="AO44" s="5">
        <f t="shared" si="6"/>
        <v>0.74</v>
      </c>
      <c r="AP44" s="5">
        <f t="shared" si="7"/>
        <v>1.1400000000000001</v>
      </c>
    </row>
    <row r="45" spans="1:42" x14ac:dyDescent="0.35">
      <c r="A45" t="s">
        <v>77</v>
      </c>
      <c r="B45" s="5">
        <v>0.50778475300000003</v>
      </c>
      <c r="C45" s="3">
        <v>803301</v>
      </c>
      <c r="D45" s="5">
        <v>0.18574606499999999</v>
      </c>
      <c r="E45" s="2">
        <v>3.6</v>
      </c>
      <c r="F45" s="2"/>
      <c r="G45" s="3">
        <v>1442</v>
      </c>
      <c r="H45" s="3">
        <v>1478</v>
      </c>
      <c r="I45" s="3">
        <v>1621</v>
      </c>
      <c r="J45" s="3">
        <v>2824</v>
      </c>
      <c r="K45" s="3">
        <v>2013</v>
      </c>
      <c r="L45" s="3"/>
      <c r="M45" s="5">
        <v>7.2000000000000008E-2</v>
      </c>
      <c r="N45" s="5"/>
      <c r="O45" s="1">
        <v>209.8</v>
      </c>
      <c r="P45" s="1">
        <v>456</v>
      </c>
      <c r="Q45" s="13">
        <v>0.2</v>
      </c>
      <c r="R45" s="5"/>
      <c r="S45" s="5">
        <v>0.01</v>
      </c>
      <c r="T45" s="5">
        <v>3.0000000000000001E-3</v>
      </c>
      <c r="U45" s="5">
        <v>8.9999999999999993E-3</v>
      </c>
      <c r="V45" s="5">
        <v>0.19</v>
      </c>
      <c r="W45" s="5">
        <v>6.8000000000000005E-2</v>
      </c>
      <c r="X45" s="5">
        <v>8.3999999999999977E-2</v>
      </c>
      <c r="Y45" s="5">
        <v>0.05</v>
      </c>
      <c r="Z45" s="5">
        <v>1.0999999999999999E-2</v>
      </c>
      <c r="AA45" s="5">
        <f t="shared" si="2"/>
        <v>0.42499999999999999</v>
      </c>
      <c r="AB45" s="5"/>
      <c r="AC45" s="5">
        <v>3.2000000000000001E-2</v>
      </c>
      <c r="AD45" s="5">
        <v>0.09</v>
      </c>
      <c r="AE45" s="5">
        <v>4.7E-2</v>
      </c>
      <c r="AF45" s="5">
        <v>1.2E-2</v>
      </c>
      <c r="AG45" s="5"/>
      <c r="AH45" s="5">
        <v>3.7999999999999999E-2</v>
      </c>
      <c r="AI45" s="5">
        <v>5.4000000000000013E-2</v>
      </c>
      <c r="AJ45" s="5">
        <v>8.0000000000000002E-3</v>
      </c>
      <c r="AK45" s="5"/>
      <c r="AL45" s="5">
        <f t="shared" si="3"/>
        <v>0.18099999999999999</v>
      </c>
      <c r="AM45" s="5">
        <f t="shared" si="4"/>
        <v>0.1</v>
      </c>
      <c r="AN45" s="5">
        <f t="shared" si="5"/>
        <v>0.28100000000000003</v>
      </c>
      <c r="AO45" s="5">
        <f t="shared" si="6"/>
        <v>0.70599999999999996</v>
      </c>
      <c r="AP45" s="5">
        <f t="shared" si="7"/>
        <v>0.90599999999999992</v>
      </c>
    </row>
    <row r="46" spans="1:42" x14ac:dyDescent="0.35">
      <c r="A46" t="s">
        <v>56</v>
      </c>
      <c r="B46" s="5">
        <v>0.51606462600000003</v>
      </c>
      <c r="C46" s="3">
        <v>146751</v>
      </c>
      <c r="D46" s="5">
        <v>0.12517120800000001</v>
      </c>
      <c r="E46" s="2">
        <v>1</v>
      </c>
      <c r="F46" s="2"/>
      <c r="G46" s="3">
        <v>199</v>
      </c>
      <c r="H46" s="3">
        <v>232</v>
      </c>
      <c r="I46" s="3">
        <v>222</v>
      </c>
      <c r="J46" s="3">
        <v>176</v>
      </c>
      <c r="K46" s="3">
        <v>340</v>
      </c>
      <c r="L46" s="3"/>
      <c r="M46" s="5">
        <v>4.9000000000000002E-2</v>
      </c>
      <c r="N46" s="5"/>
      <c r="O46" s="1">
        <v>167.4</v>
      </c>
      <c r="P46" s="1">
        <v>546.6</v>
      </c>
      <c r="Q46" s="13">
        <v>0.3</v>
      </c>
      <c r="R46" s="5"/>
      <c r="S46" s="5">
        <v>0.02</v>
      </c>
      <c r="T46" s="5">
        <v>7.0000000000000001E-3</v>
      </c>
      <c r="U46" s="5">
        <v>8.0000000000000002E-3</v>
      </c>
      <c r="V46" s="5">
        <v>0.23</v>
      </c>
      <c r="W46" s="5">
        <v>0.06</v>
      </c>
      <c r="X46" s="5">
        <v>9.5000000000000001E-2</v>
      </c>
      <c r="Y46" s="5">
        <v>0.01</v>
      </c>
      <c r="Z46" s="5">
        <v>4.0000000000000001E-3</v>
      </c>
      <c r="AA46" s="5">
        <f t="shared" si="2"/>
        <v>0.43400000000000005</v>
      </c>
      <c r="AB46" s="5"/>
      <c r="AC46" s="5">
        <v>1.6E-2</v>
      </c>
      <c r="AD46" s="5">
        <v>0.13</v>
      </c>
      <c r="AE46" s="5">
        <v>6.6000000000000003E-2</v>
      </c>
      <c r="AF46" s="5">
        <v>5.0000000000000001E-3</v>
      </c>
      <c r="AG46" s="5"/>
      <c r="AH46" s="5">
        <v>3.9E-2</v>
      </c>
      <c r="AI46" s="5">
        <v>5.3000000000000012E-2</v>
      </c>
      <c r="AJ46" s="5">
        <v>8.0000000000000002E-3</v>
      </c>
      <c r="AK46" s="5"/>
      <c r="AL46" s="5">
        <f t="shared" si="3"/>
        <v>0.21700000000000003</v>
      </c>
      <c r="AM46" s="5">
        <f t="shared" si="4"/>
        <v>0.1</v>
      </c>
      <c r="AN46" s="5">
        <f t="shared" si="5"/>
        <v>0.31700000000000006</v>
      </c>
      <c r="AO46" s="5">
        <f t="shared" si="6"/>
        <v>0.75100000000000011</v>
      </c>
      <c r="AP46" s="5">
        <f t="shared" si="7"/>
        <v>1.0510000000000002</v>
      </c>
    </row>
    <row r="47" spans="1:42" x14ac:dyDescent="0.35">
      <c r="A47" t="s">
        <v>57</v>
      </c>
      <c r="B47" s="5">
        <v>0.50835296900000004</v>
      </c>
      <c r="C47" s="3">
        <v>689635</v>
      </c>
      <c r="D47" s="5">
        <v>0.120730531</v>
      </c>
      <c r="E47" s="2">
        <v>3.6</v>
      </c>
      <c r="F47" s="2"/>
      <c r="G47" s="3">
        <v>1134</v>
      </c>
      <c r="H47" s="3">
        <v>1116</v>
      </c>
      <c r="I47" s="3">
        <v>1089</v>
      </c>
      <c r="J47" s="3">
        <v>388</v>
      </c>
      <c r="K47" s="3">
        <v>1062</v>
      </c>
      <c r="L47" s="3"/>
      <c r="M47" s="5">
        <v>8.3000000000000004E-2</v>
      </c>
      <c r="N47" s="5"/>
      <c r="O47" s="1">
        <v>189.4</v>
      </c>
      <c r="P47" s="1">
        <v>488.1</v>
      </c>
      <c r="Q47" s="13">
        <v>0.3</v>
      </c>
      <c r="R47" s="5"/>
      <c r="S47" s="5">
        <v>0.01</v>
      </c>
      <c r="T47" s="5">
        <v>5.0000000000000001E-3</v>
      </c>
      <c r="U47" s="5">
        <v>1.0999999999999999E-2</v>
      </c>
      <c r="V47" s="5">
        <v>0.3</v>
      </c>
      <c r="W47" s="5">
        <v>5.3000000000000012E-2</v>
      </c>
      <c r="X47" s="5">
        <v>8.299999999999999E-2</v>
      </c>
      <c r="Y47" s="5">
        <v>7.0000000000000007E-2</v>
      </c>
      <c r="Z47" s="5">
        <v>0.01</v>
      </c>
      <c r="AA47" s="5">
        <f t="shared" si="2"/>
        <v>0.54200000000000004</v>
      </c>
      <c r="AB47" s="5"/>
      <c r="AC47" s="5">
        <v>2.7E-2</v>
      </c>
      <c r="AD47" s="5">
        <v>0.12</v>
      </c>
      <c r="AE47" s="5">
        <v>4.9000000000000002E-2</v>
      </c>
      <c r="AF47" s="5">
        <v>1.0999999999999999E-2</v>
      </c>
      <c r="AG47" s="5"/>
      <c r="AH47" s="5">
        <v>3.5000000000000003E-2</v>
      </c>
      <c r="AI47" s="5">
        <v>5.6000000000000008E-2</v>
      </c>
      <c r="AJ47" s="5">
        <v>8.9999999999999993E-3</v>
      </c>
      <c r="AK47" s="5"/>
      <c r="AL47" s="5">
        <f t="shared" si="3"/>
        <v>0.20700000000000002</v>
      </c>
      <c r="AM47" s="5">
        <f t="shared" si="4"/>
        <v>0.1</v>
      </c>
      <c r="AN47" s="5">
        <f t="shared" si="5"/>
        <v>0.30700000000000005</v>
      </c>
      <c r="AO47" s="5">
        <f t="shared" si="6"/>
        <v>0.84900000000000009</v>
      </c>
      <c r="AP47" s="5">
        <f t="shared" si="7"/>
        <v>1.149</v>
      </c>
    </row>
    <row r="48" spans="1:42" x14ac:dyDescent="0.35">
      <c r="A48" t="s">
        <v>58</v>
      </c>
      <c r="B48" s="5">
        <v>0.49555674100000002</v>
      </c>
      <c r="C48" s="3">
        <v>2575362</v>
      </c>
      <c r="D48" s="5">
        <v>0.12236920499999999</v>
      </c>
      <c r="E48" s="2">
        <v>1.8</v>
      </c>
      <c r="F48" s="2"/>
      <c r="G48" s="3">
        <v>6281</v>
      </c>
      <c r="H48" s="3">
        <v>5433</v>
      </c>
      <c r="I48" s="3">
        <v>5392</v>
      </c>
      <c r="J48" s="3">
        <v>2984</v>
      </c>
      <c r="K48" s="3">
        <v>4813</v>
      </c>
      <c r="L48" s="3"/>
      <c r="M48" s="5">
        <v>8.5000000000000006E-2</v>
      </c>
      <c r="N48" s="5"/>
      <c r="O48" s="1">
        <v>195.1</v>
      </c>
      <c r="P48" s="1">
        <v>472.5</v>
      </c>
      <c r="Q48" s="13">
        <v>0.3</v>
      </c>
      <c r="R48" s="5"/>
      <c r="S48" s="5">
        <v>0.02</v>
      </c>
      <c r="T48" s="5">
        <v>5.0000000000000001E-3</v>
      </c>
      <c r="U48" s="5">
        <v>1.2E-2</v>
      </c>
      <c r="V48" s="5">
        <v>0.28999999999999998</v>
      </c>
      <c r="W48" s="5">
        <v>5.3000000000000012E-2</v>
      </c>
      <c r="X48" s="5">
        <v>6.9000000000000006E-2</v>
      </c>
      <c r="Y48" s="5">
        <v>0.16</v>
      </c>
      <c r="Z48" s="5">
        <v>1.4999999999999999E-2</v>
      </c>
      <c r="AA48" s="5">
        <f t="shared" si="2"/>
        <v>0.624</v>
      </c>
      <c r="AB48" s="5"/>
      <c r="AC48" s="5">
        <v>3.4000000000000002E-2</v>
      </c>
      <c r="AD48" s="5">
        <v>0.08</v>
      </c>
      <c r="AE48" s="5">
        <v>4.2000000000000003E-2</v>
      </c>
      <c r="AF48" s="5">
        <v>1.6E-2</v>
      </c>
      <c r="AG48" s="5"/>
      <c r="AH48" s="5">
        <v>3.6999999999999998E-2</v>
      </c>
      <c r="AI48" s="5">
        <v>5.6000000000000008E-2</v>
      </c>
      <c r="AJ48" s="5">
        <v>7.0000000000000001E-3</v>
      </c>
      <c r="AK48" s="5"/>
      <c r="AL48" s="5">
        <f t="shared" si="3"/>
        <v>0.17199999999999999</v>
      </c>
      <c r="AM48" s="5">
        <f t="shared" si="4"/>
        <v>0.1</v>
      </c>
      <c r="AN48" s="5">
        <f t="shared" si="5"/>
        <v>0.27200000000000002</v>
      </c>
      <c r="AO48" s="5">
        <f t="shared" si="6"/>
        <v>0.89600000000000002</v>
      </c>
      <c r="AP48" s="5">
        <f t="shared" si="7"/>
        <v>1.196</v>
      </c>
    </row>
    <row r="49" spans="1:42" x14ac:dyDescent="0.35">
      <c r="A49" t="s">
        <v>78</v>
      </c>
      <c r="B49" s="5">
        <v>0.49154579199999998</v>
      </c>
      <c r="C49" s="3">
        <v>532575</v>
      </c>
      <c r="D49" s="5">
        <v>6.0626202999999997E-2</v>
      </c>
      <c r="E49" s="2">
        <v>0.8</v>
      </c>
      <c r="F49" s="2"/>
      <c r="G49" s="3">
        <v>900</v>
      </c>
      <c r="H49" s="3">
        <v>1214</v>
      </c>
      <c r="I49" s="3">
        <v>1275</v>
      </c>
      <c r="J49" s="3">
        <v>537</v>
      </c>
      <c r="K49" s="3">
        <v>1109</v>
      </c>
      <c r="L49" s="3"/>
      <c r="M49" s="5">
        <v>6.7000000000000004E-2</v>
      </c>
      <c r="N49" s="5"/>
      <c r="O49" s="1">
        <v>201.1</v>
      </c>
      <c r="P49" s="1">
        <v>462.3</v>
      </c>
      <c r="Q49" s="13">
        <v>0.4</v>
      </c>
      <c r="R49" s="5"/>
      <c r="S49" s="5">
        <v>0.01</v>
      </c>
      <c r="T49" s="5">
        <v>4.0000000000000001E-3</v>
      </c>
      <c r="U49" s="5">
        <v>0.01</v>
      </c>
      <c r="V49" s="5">
        <v>0.23</v>
      </c>
      <c r="W49" s="5">
        <v>6.3E-2</v>
      </c>
      <c r="X49" s="5">
        <v>8.3999999999999977E-2</v>
      </c>
      <c r="Y49" s="5">
        <v>0.06</v>
      </c>
      <c r="Z49" s="5">
        <v>0.01</v>
      </c>
      <c r="AA49" s="5">
        <f t="shared" si="2"/>
        <v>0.47099999999999997</v>
      </c>
      <c r="AB49" s="5"/>
      <c r="AC49" s="5">
        <v>0.03</v>
      </c>
      <c r="AD49" s="5">
        <v>0.08</v>
      </c>
      <c r="AE49" s="5">
        <v>4.4999999999999998E-2</v>
      </c>
      <c r="AF49" s="5">
        <v>1.7000000000000001E-2</v>
      </c>
      <c r="AG49" s="5"/>
      <c r="AH49" s="5">
        <v>3.4000000000000002E-2</v>
      </c>
      <c r="AI49" s="5">
        <v>5.8000000000000003E-2</v>
      </c>
      <c r="AJ49" s="5">
        <v>7.0000000000000001E-3</v>
      </c>
      <c r="AK49" s="5"/>
      <c r="AL49" s="5">
        <f t="shared" si="3"/>
        <v>0.17199999999999999</v>
      </c>
      <c r="AM49" s="5">
        <f t="shared" si="4"/>
        <v>9.9000000000000005E-2</v>
      </c>
      <c r="AN49" s="5">
        <f t="shared" si="5"/>
        <v>0.27100000000000002</v>
      </c>
      <c r="AO49" s="5">
        <f t="shared" si="6"/>
        <v>0.74199999999999999</v>
      </c>
      <c r="AP49" s="5">
        <f t="shared" si="7"/>
        <v>1.1419999999999999</v>
      </c>
    </row>
    <row r="50" spans="1:42" x14ac:dyDescent="0.35">
      <c r="A50" t="s">
        <v>59</v>
      </c>
      <c r="B50" s="5">
        <v>0.48511700800000002</v>
      </c>
      <c r="C50" s="3">
        <v>1152658</v>
      </c>
      <c r="D50" s="5">
        <v>5.7245947999999998E-2</v>
      </c>
      <c r="E50" s="2">
        <v>0.3</v>
      </c>
      <c r="F50" s="2"/>
      <c r="G50" s="3">
        <v>2185</v>
      </c>
      <c r="H50" s="3">
        <v>2549</v>
      </c>
      <c r="I50" s="3">
        <v>2140</v>
      </c>
      <c r="J50" s="3">
        <v>699</v>
      </c>
      <c r="K50" s="3">
        <v>3276</v>
      </c>
      <c r="L50" s="3"/>
      <c r="M50" s="5">
        <v>5.5999999999999994E-2</v>
      </c>
      <c r="N50" s="5"/>
      <c r="O50" s="1">
        <v>212.1</v>
      </c>
      <c r="P50" s="1">
        <v>427.8</v>
      </c>
      <c r="Q50" s="13">
        <v>0.3</v>
      </c>
      <c r="R50" s="5"/>
      <c r="S50" s="5">
        <v>0.01</v>
      </c>
      <c r="T50" s="5">
        <v>2E-3</v>
      </c>
      <c r="U50" s="5">
        <v>1.4999999999999999E-2</v>
      </c>
      <c r="V50" s="5">
        <v>0.17</v>
      </c>
      <c r="W50" s="5">
        <v>6.4000000000000001E-2</v>
      </c>
      <c r="X50" s="5">
        <v>7.1999999999999995E-2</v>
      </c>
      <c r="Y50" s="5">
        <v>0.14000000000000001</v>
      </c>
      <c r="Z50" s="5">
        <v>1.2999999999999999E-2</v>
      </c>
      <c r="AA50" s="5">
        <f t="shared" si="2"/>
        <v>0.48600000000000004</v>
      </c>
      <c r="AB50" s="5"/>
      <c r="AC50" s="5">
        <v>2.5999999999999999E-2</v>
      </c>
      <c r="AD50" s="5">
        <v>0.12</v>
      </c>
      <c r="AE50" s="5">
        <v>4.3999999999999997E-2</v>
      </c>
      <c r="AF50" s="5">
        <v>1.7999999999999999E-2</v>
      </c>
      <c r="AG50" s="5"/>
      <c r="AH50" s="5">
        <v>3.1E-2</v>
      </c>
      <c r="AI50" s="5">
        <v>6.2E-2</v>
      </c>
      <c r="AJ50" s="5">
        <v>7.0000000000000001E-3</v>
      </c>
      <c r="AK50" s="5"/>
      <c r="AL50" s="5">
        <f t="shared" si="3"/>
        <v>0.20799999999999999</v>
      </c>
      <c r="AM50" s="5">
        <f t="shared" si="4"/>
        <v>0.1</v>
      </c>
      <c r="AN50" s="5">
        <f t="shared" si="5"/>
        <v>0.308</v>
      </c>
      <c r="AO50" s="5">
        <f t="shared" si="6"/>
        <v>0.79400000000000004</v>
      </c>
      <c r="AP50" s="5">
        <f t="shared" si="7"/>
        <v>1.0940000000000001</v>
      </c>
    </row>
    <row r="51" spans="1:42" x14ac:dyDescent="0.35">
      <c r="A51" t="s">
        <v>60</v>
      </c>
      <c r="B51" s="5">
        <v>0.49648123100000002</v>
      </c>
      <c r="C51" s="3">
        <v>195665</v>
      </c>
      <c r="D51" s="5">
        <v>4.0845322000000003E-2</v>
      </c>
      <c r="E51" s="2">
        <v>-0.3</v>
      </c>
      <c r="F51" s="2"/>
      <c r="G51" s="3">
        <v>337</v>
      </c>
      <c r="H51" s="3">
        <v>332</v>
      </c>
      <c r="I51" s="3">
        <v>382</v>
      </c>
      <c r="J51" s="3">
        <v>147</v>
      </c>
      <c r="K51" s="3">
        <v>366</v>
      </c>
      <c r="L51" s="3"/>
      <c r="M51" s="5">
        <v>6.0999999999999999E-2</v>
      </c>
      <c r="N51" s="5"/>
      <c r="O51" s="1">
        <v>124</v>
      </c>
      <c r="P51" s="1">
        <v>478.4</v>
      </c>
      <c r="Q51" s="13">
        <v>0.3</v>
      </c>
      <c r="R51" s="5"/>
      <c r="S51" s="5">
        <v>0.04</v>
      </c>
      <c r="T51" s="5">
        <v>4.0000000000000001E-3</v>
      </c>
      <c r="U51" s="5">
        <v>8.0000000000000002E-3</v>
      </c>
      <c r="V51" s="5">
        <v>0.19</v>
      </c>
      <c r="W51" s="5">
        <v>6.5000000000000002E-2</v>
      </c>
      <c r="X51" s="5">
        <v>8.5999999999999979E-2</v>
      </c>
      <c r="Y51" s="5">
        <v>0.04</v>
      </c>
      <c r="Z51" s="5">
        <v>0.01</v>
      </c>
      <c r="AA51" s="5">
        <f t="shared" si="2"/>
        <v>0.44299999999999995</v>
      </c>
      <c r="AB51" s="5"/>
      <c r="AC51" s="5">
        <v>2.8000000000000001E-2</v>
      </c>
      <c r="AD51" s="5">
        <v>0.13</v>
      </c>
      <c r="AE51" s="5">
        <v>0.05</v>
      </c>
      <c r="AF51" s="5">
        <v>0.01</v>
      </c>
      <c r="AG51" s="5"/>
      <c r="AH51" s="5">
        <v>3.6999999999999998E-2</v>
      </c>
      <c r="AI51" s="5">
        <v>4.9000000000000002E-2</v>
      </c>
      <c r="AJ51" s="5">
        <v>1.4E-2</v>
      </c>
      <c r="AK51" s="5"/>
      <c r="AL51" s="5">
        <f t="shared" si="3"/>
        <v>0.21800000000000003</v>
      </c>
      <c r="AM51" s="5">
        <f t="shared" si="4"/>
        <v>9.9999999999999992E-2</v>
      </c>
      <c r="AN51" s="5">
        <f t="shared" si="5"/>
        <v>0.318</v>
      </c>
      <c r="AO51" s="5">
        <f t="shared" si="6"/>
        <v>0.7609999999999999</v>
      </c>
      <c r="AP51" s="5">
        <f t="shared" si="7"/>
        <v>1.0609999999999999</v>
      </c>
    </row>
    <row r="52" spans="1:42" x14ac:dyDescent="0.35">
      <c r="A52" t="s">
        <v>61</v>
      </c>
      <c r="B52" s="5">
        <v>0.49618628199999998</v>
      </c>
      <c r="C52" s="3">
        <v>970313</v>
      </c>
      <c r="D52" s="5">
        <v>0.13030846700000001</v>
      </c>
      <c r="E52" s="2">
        <v>1.6</v>
      </c>
      <c r="F52" s="2"/>
      <c r="G52" s="3">
        <v>2293</v>
      </c>
      <c r="H52" s="3">
        <v>2273</v>
      </c>
      <c r="I52" s="3">
        <v>2839</v>
      </c>
      <c r="J52" s="3">
        <v>1066</v>
      </c>
      <c r="K52" s="3">
        <v>2470</v>
      </c>
      <c r="L52" s="3"/>
      <c r="M52" s="5">
        <v>6.8000000000000005E-2</v>
      </c>
      <c r="N52" s="5"/>
      <c r="O52" s="1">
        <v>211.3</v>
      </c>
      <c r="P52" s="1">
        <v>400.8</v>
      </c>
      <c r="Q52" s="13">
        <v>0.3</v>
      </c>
      <c r="R52" s="5"/>
      <c r="S52" s="5">
        <v>0.01</v>
      </c>
      <c r="T52" s="5">
        <v>3.0000000000000001E-3</v>
      </c>
      <c r="U52" s="5">
        <v>1.6E-2</v>
      </c>
      <c r="V52" s="5">
        <v>0.23</v>
      </c>
      <c r="W52" s="5">
        <v>5.6000000000000008E-2</v>
      </c>
      <c r="X52" s="5">
        <v>7.4999999999999997E-2</v>
      </c>
      <c r="Y52" s="5">
        <v>0.12</v>
      </c>
      <c r="Z52" s="5">
        <v>1.2999999999999999E-2</v>
      </c>
      <c r="AA52" s="5">
        <f t="shared" si="2"/>
        <v>0.52300000000000002</v>
      </c>
      <c r="AB52" s="5"/>
      <c r="AC52" s="5">
        <v>3.4000000000000002E-2</v>
      </c>
      <c r="AD52" s="5">
        <v>0.08</v>
      </c>
      <c r="AE52" s="5">
        <v>4.5999999999999999E-2</v>
      </c>
      <c r="AF52" s="5">
        <v>1.2E-2</v>
      </c>
      <c r="AG52" s="5"/>
      <c r="AH52" s="5">
        <v>3.9E-2</v>
      </c>
      <c r="AI52" s="5">
        <v>5.2000000000000011E-2</v>
      </c>
      <c r="AJ52" s="5">
        <v>8.9999999999999993E-3</v>
      </c>
      <c r="AK52" s="5"/>
      <c r="AL52" s="5">
        <f t="shared" si="3"/>
        <v>0.17200000000000001</v>
      </c>
      <c r="AM52" s="5">
        <f t="shared" si="4"/>
        <v>0.1</v>
      </c>
      <c r="AN52" s="5">
        <f t="shared" si="5"/>
        <v>0.27200000000000002</v>
      </c>
      <c r="AO52" s="5">
        <f t="shared" si="6"/>
        <v>0.79500000000000004</v>
      </c>
      <c r="AP52" s="5">
        <f t="shared" si="7"/>
        <v>1.095</v>
      </c>
    </row>
    <row r="53" spans="1:42" x14ac:dyDescent="0.35">
      <c r="A53" t="s">
        <v>62</v>
      </c>
      <c r="B53" s="5">
        <v>0.50992704099999997</v>
      </c>
      <c r="C53" s="3">
        <v>78674</v>
      </c>
      <c r="D53" s="5">
        <v>4.5122912000000001E-2</v>
      </c>
      <c r="E53" s="2">
        <v>1.1000000000000001</v>
      </c>
      <c r="F53" s="2"/>
      <c r="G53" s="3">
        <v>300</v>
      </c>
      <c r="H53" s="3">
        <v>167</v>
      </c>
      <c r="I53" s="3">
        <v>73</v>
      </c>
      <c r="J53" s="3">
        <v>68</v>
      </c>
      <c r="K53" s="3">
        <v>90</v>
      </c>
      <c r="L53" s="3"/>
      <c r="M53" s="5">
        <v>8.3000000000000004E-2</v>
      </c>
      <c r="N53" s="5"/>
      <c r="O53" s="1">
        <v>208.7</v>
      </c>
      <c r="P53" s="1">
        <v>529.70000000000005</v>
      </c>
      <c r="Q53" s="13">
        <v>0.1</v>
      </c>
      <c r="R53" s="5"/>
      <c r="S53" s="5">
        <v>0.02</v>
      </c>
      <c r="T53" s="5">
        <v>3.0000000000000001E-3</v>
      </c>
      <c r="U53" s="5">
        <v>6.0000000000000001E-3</v>
      </c>
      <c r="V53" s="5">
        <v>0.12</v>
      </c>
      <c r="W53" s="5">
        <v>7.6999999999999999E-2</v>
      </c>
      <c r="X53" s="5">
        <v>5.4000000000000013E-2</v>
      </c>
      <c r="Y53" s="5">
        <v>0.28000000000000003</v>
      </c>
      <c r="Z53" s="5">
        <v>1.7000000000000001E-2</v>
      </c>
      <c r="AA53" s="5">
        <f t="shared" si="2"/>
        <v>0.57700000000000007</v>
      </c>
      <c r="AB53" s="5"/>
      <c r="AC53" s="5">
        <v>4.4999999999999998E-2</v>
      </c>
      <c r="AD53" s="5">
        <v>0.08</v>
      </c>
      <c r="AE53" s="5">
        <v>2.3E-2</v>
      </c>
      <c r="AF53" s="5">
        <v>2.4E-2</v>
      </c>
      <c r="AG53" s="5"/>
      <c r="AH53" s="5">
        <v>3.1E-2</v>
      </c>
      <c r="AI53" s="5">
        <v>5.8999999999999997E-2</v>
      </c>
      <c r="AJ53" s="5">
        <v>0.01</v>
      </c>
      <c r="AK53" s="5"/>
      <c r="AL53" s="5">
        <f t="shared" si="3"/>
        <v>0.17199999999999999</v>
      </c>
      <c r="AM53" s="5">
        <f t="shared" si="4"/>
        <v>9.9999999999999992E-2</v>
      </c>
      <c r="AN53" s="5">
        <f t="shared" si="5"/>
        <v>0.27199999999999996</v>
      </c>
      <c r="AO53" s="5">
        <f t="shared" si="6"/>
        <v>0.84899999999999998</v>
      </c>
      <c r="AP53" s="5">
        <f t="shared" si="7"/>
        <v>0.94899999999999995</v>
      </c>
    </row>
    <row r="54" spans="1:42" x14ac:dyDescent="0.35">
      <c r="A54" t="s">
        <v>63</v>
      </c>
      <c r="B54" s="5">
        <v>0.506997005</v>
      </c>
      <c r="C54" s="3">
        <v>73460</v>
      </c>
      <c r="D54" s="5">
        <v>0.103416825</v>
      </c>
      <c r="E54" s="2">
        <v>1.6</v>
      </c>
      <c r="F54" s="2"/>
      <c r="G54" s="3">
        <v>261</v>
      </c>
      <c r="H54" s="3">
        <v>159</v>
      </c>
      <c r="I54" s="3">
        <v>109</v>
      </c>
      <c r="J54" s="3">
        <v>50</v>
      </c>
      <c r="K54" s="3">
        <v>86</v>
      </c>
      <c r="L54" s="3"/>
      <c r="M54" s="5">
        <v>8.5999999999999993E-2</v>
      </c>
      <c r="N54" s="5"/>
      <c r="O54" s="1">
        <v>167.8</v>
      </c>
      <c r="P54" s="1">
        <v>508.3</v>
      </c>
      <c r="Q54" s="13">
        <v>0.1</v>
      </c>
      <c r="R54" s="5"/>
      <c r="S54" s="5">
        <v>0.04</v>
      </c>
      <c r="T54" s="5">
        <v>2E-3</v>
      </c>
      <c r="U54" s="5">
        <v>5.0000000000000001E-3</v>
      </c>
      <c r="V54" s="5">
        <v>0.12</v>
      </c>
      <c r="W54" s="5">
        <v>7.6999999999999999E-2</v>
      </c>
      <c r="X54" s="5">
        <v>6.4000000000000001E-2</v>
      </c>
      <c r="Y54" s="5">
        <v>0.18</v>
      </c>
      <c r="Z54" s="5">
        <v>1.7999999999999999E-2</v>
      </c>
      <c r="AA54" s="5">
        <f t="shared" si="2"/>
        <v>0.50600000000000001</v>
      </c>
      <c r="AB54" s="5"/>
      <c r="AC54" s="5">
        <v>4.1000000000000002E-2</v>
      </c>
      <c r="AD54" s="5">
        <v>7.0000000000000007E-2</v>
      </c>
      <c r="AE54" s="5">
        <v>3.2000000000000001E-2</v>
      </c>
      <c r="AF54" s="5">
        <v>0.02</v>
      </c>
      <c r="AG54" s="5"/>
      <c r="AH54" s="5">
        <v>3.3000000000000002E-2</v>
      </c>
      <c r="AI54" s="5">
        <v>5.7000000000000002E-2</v>
      </c>
      <c r="AJ54" s="5">
        <v>8.9999999999999993E-3</v>
      </c>
      <c r="AK54" s="5"/>
      <c r="AL54" s="5">
        <f t="shared" si="3"/>
        <v>0.16300000000000001</v>
      </c>
      <c r="AM54" s="5">
        <f t="shared" si="4"/>
        <v>9.8999999999999991E-2</v>
      </c>
      <c r="AN54" s="5">
        <f t="shared" si="5"/>
        <v>0.26200000000000001</v>
      </c>
      <c r="AO54" s="5">
        <f t="shared" si="6"/>
        <v>0.76800000000000002</v>
      </c>
      <c r="AP54" s="5">
        <f t="shared" si="7"/>
        <v>0.86799999999999999</v>
      </c>
    </row>
    <row r="56" spans="1:42" x14ac:dyDescent="0.35">
      <c r="B56" s="20">
        <f>_xlfn.STDEV.P(B3:B54)/AVERAGE(B3:B54)</f>
        <v>1.8426568961358952E-2</v>
      </c>
      <c r="C56" s="20">
        <f t="shared" ref="C56:K56" si="8">_xlfn.STDEV.P(C3:C54)/AVERAGE(C3:C54)</f>
        <v>1.2610550366304305</v>
      </c>
      <c r="D56" s="20">
        <f t="shared" si="8"/>
        <v>0.57428068284507783</v>
      </c>
      <c r="E56" s="20">
        <f t="shared" si="8"/>
        <v>0.78639981383281332</v>
      </c>
      <c r="G56">
        <f t="shared" si="8"/>
        <v>1.5164234705606494</v>
      </c>
      <c r="H56">
        <f t="shared" si="8"/>
        <v>1.3064224675563612</v>
      </c>
      <c r="I56">
        <f t="shared" si="8"/>
        <v>1.3779937719646638</v>
      </c>
      <c r="J56">
        <f t="shared" si="8"/>
        <v>1.5309940231142738</v>
      </c>
      <c r="K56">
        <f t="shared" si="8"/>
        <v>1.5518646730106458</v>
      </c>
      <c r="O56">
        <f t="shared" ref="O56:Q56" si="9">_xlfn.STDEV.P(O3:O54)/AVERAGE(O3:O54)</f>
        <v>0.18709638548194255</v>
      </c>
      <c r="P56">
        <f t="shared" si="9"/>
        <v>8.506884993655725E-2</v>
      </c>
      <c r="Q56">
        <f t="shared" si="9"/>
        <v>0.28608963521620512</v>
      </c>
      <c r="S56">
        <f t="shared" ref="S56:Z56" si="10">_xlfn.STDEV.P(S3:S54)/AVERAGE(S3:S54)</f>
        <v>0.70977048388208919</v>
      </c>
      <c r="T56">
        <f t="shared" si="10"/>
        <v>0.35911948518909442</v>
      </c>
      <c r="U56">
        <f t="shared" si="10"/>
        <v>0.2477911987099698</v>
      </c>
      <c r="V56">
        <f t="shared" si="10"/>
        <v>0.25943418441666422</v>
      </c>
      <c r="W56">
        <f t="shared" si="10"/>
        <v>0.11438693005934143</v>
      </c>
      <c r="X56">
        <f t="shared" si="10"/>
        <v>0.11946971259150226</v>
      </c>
      <c r="Y56">
        <f t="shared" si="10"/>
        <v>0.74563983443497373</v>
      </c>
      <c r="Z56">
        <f t="shared" si="10"/>
        <v>0.32351181640307086</v>
      </c>
      <c r="AC56">
        <f t="shared" ref="AC56:AF56" si="11">_xlfn.STDEV.P(AC3:AC54)/AVERAGE(AC3:AC54)</f>
        <v>0.18918133740678311</v>
      </c>
      <c r="AD56">
        <f t="shared" si="11"/>
        <v>0.25568730903195097</v>
      </c>
      <c r="AE56">
        <f t="shared" si="11"/>
        <v>0.18654451441737466</v>
      </c>
      <c r="AF56">
        <f t="shared" si="11"/>
        <v>0.36263112142789056</v>
      </c>
      <c r="AH56">
        <f t="shared" ref="AH56:AJ56" si="12">_xlfn.STDEV.P(AH3:AH54)/AVERAGE(AH3:AH54)</f>
        <v>0.12392080137311377</v>
      </c>
      <c r="AI56">
        <f t="shared" si="12"/>
        <v>7.9706911064984065E-2</v>
      </c>
      <c r="AJ56">
        <f t="shared" si="12"/>
        <v>0.29950682752882041</v>
      </c>
    </row>
    <row r="59" spans="1:42" x14ac:dyDescent="0.35">
      <c r="C59" s="16" t="s">
        <v>79</v>
      </c>
      <c r="D59" s="15" t="s">
        <v>7</v>
      </c>
      <c r="E59" s="18" t="s">
        <v>11</v>
      </c>
      <c r="F59" s="14" t="s">
        <v>18</v>
      </c>
      <c r="G59" s="14" t="s">
        <v>23</v>
      </c>
      <c r="H59" s="14" t="s">
        <v>26</v>
      </c>
    </row>
  </sheetData>
  <conditionalFormatting sqref="AA3:AA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E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:Z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provinces</vt:lpstr>
      <vt:lpstr>legend</vt:lpstr>
      <vt:lpstr>provinces (2)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Juan Pedro Bretti Mandarano</cp:lastModifiedBy>
  <dcterms:created xsi:type="dcterms:W3CDTF">2011-08-01T14:22:18Z</dcterms:created>
  <dcterms:modified xsi:type="dcterms:W3CDTF">2020-06-03T21:55:05Z</dcterms:modified>
</cp:coreProperties>
</file>