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an\Desktop\juan2\Medidas\LRV\LRV65\chip22\"/>
    </mc:Choice>
  </mc:AlternateContent>
  <bookViews>
    <workbookView xWindow="0" yWindow="0" windowWidth="11355" windowHeight="6405" activeTab="2"/>
  </bookViews>
  <sheets>
    <sheet name="Sheet1" sheetId="1" r:id="rId1"/>
    <sheet name="result_simul" sheetId="2" r:id="rId2"/>
    <sheet name="siz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E11" i="3" l="1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L7" i="1" l="1"/>
  <c r="L8" i="1"/>
  <c r="L9" i="1"/>
  <c r="L2" i="1"/>
  <c r="L3" i="1"/>
  <c r="L4" i="1"/>
  <c r="L5" i="1"/>
  <c r="L14" i="1"/>
  <c r="L15" i="1"/>
  <c r="L16" i="1"/>
  <c r="L17" i="1"/>
  <c r="L10" i="1"/>
  <c r="L11" i="1"/>
  <c r="L12" i="1"/>
  <c r="L13" i="1"/>
  <c r="E6" i="1"/>
  <c r="E7" i="1"/>
  <c r="E8" i="1"/>
  <c r="E9" i="1"/>
  <c r="E2" i="1"/>
  <c r="E3" i="1"/>
  <c r="E4" i="1"/>
  <c r="E5" i="1"/>
  <c r="E14" i="1"/>
  <c r="E15" i="1"/>
  <c r="E16" i="1"/>
  <c r="E17" i="1"/>
  <c r="E10" i="1"/>
  <c r="E11" i="1"/>
  <c r="E12" i="1"/>
  <c r="E13" i="1"/>
  <c r="L6" i="1"/>
</calcChain>
</file>

<file path=xl/sharedStrings.xml><?xml version="1.0" encoding="utf-8"?>
<sst xmlns="http://schemas.openxmlformats.org/spreadsheetml/2006/main" count="95" uniqueCount="70">
  <si>
    <t>VDD1</t>
  </si>
  <si>
    <t>VDD2</t>
  </si>
  <si>
    <t>VDD3</t>
  </si>
  <si>
    <t>VDD4</t>
  </si>
  <si>
    <t>VDD5</t>
  </si>
  <si>
    <t>VDD6</t>
  </si>
  <si>
    <t>VDD7</t>
  </si>
  <si>
    <t>VDD8</t>
  </si>
  <si>
    <t>VDD9</t>
  </si>
  <si>
    <t>VDD10</t>
  </si>
  <si>
    <t>VDD11</t>
  </si>
  <si>
    <t>VDD12</t>
  </si>
  <si>
    <t>VDD13</t>
  </si>
  <si>
    <t>VDD14</t>
  </si>
  <si>
    <t>VDD15</t>
  </si>
  <si>
    <t>VDD16</t>
  </si>
  <si>
    <t>VDD17</t>
  </si>
  <si>
    <t>VDD18</t>
  </si>
  <si>
    <t>VDD19</t>
  </si>
  <si>
    <t>VDD20</t>
  </si>
  <si>
    <t>VDD21</t>
  </si>
  <si>
    <t>VDD22</t>
  </si>
  <si>
    <t>VDD23</t>
  </si>
  <si>
    <t>VDD24</t>
  </si>
  <si>
    <t>VDD25</t>
  </si>
  <si>
    <t>VDD26</t>
  </si>
  <si>
    <t>VDD27</t>
  </si>
  <si>
    <t>VDD28</t>
  </si>
  <si>
    <t>VDD29</t>
  </si>
  <si>
    <t>VDD30</t>
  </si>
  <si>
    <t>VDD31</t>
  </si>
  <si>
    <t>VDD32</t>
  </si>
  <si>
    <t>label</t>
  </si>
  <si>
    <t>bin</t>
  </si>
  <si>
    <t>W</t>
  </si>
  <si>
    <t>L</t>
  </si>
  <si>
    <t>address</t>
  </si>
  <si>
    <t>Medida</t>
  </si>
  <si>
    <t>Medida=&gt;</t>
  </si>
  <si>
    <t>VMIDparam</t>
  </si>
  <si>
    <t>Simul</t>
  </si>
  <si>
    <t>x5</t>
  </si>
  <si>
    <t>x4</t>
  </si>
  <si>
    <t>x3</t>
  </si>
  <si>
    <t>x2</t>
  </si>
  <si>
    <t>x1</t>
  </si>
  <si>
    <t>A</t>
  </si>
  <si>
    <t>Ion</t>
  </si>
  <si>
    <t>X</t>
  </si>
  <si>
    <t>W/L</t>
  </si>
  <si>
    <r>
      <t>1/</t>
    </r>
    <r>
      <rPr>
        <sz val="11"/>
        <color theme="1"/>
        <rFont val="Calibri"/>
        <family val="2"/>
      </rPr>
      <t>√WL</t>
    </r>
  </si>
  <si>
    <t>1 ; 17</t>
  </si>
  <si>
    <t>2 ; 18</t>
  </si>
  <si>
    <t>3 ; 19</t>
  </si>
  <si>
    <t>4 ; 2</t>
  </si>
  <si>
    <t>5 ; 21</t>
  </si>
  <si>
    <t>6 ; 22</t>
  </si>
  <si>
    <t>7 ; 23</t>
  </si>
  <si>
    <t>8 ; 24</t>
  </si>
  <si>
    <t>9 ; 25</t>
  </si>
  <si>
    <t>10 ; 26</t>
  </si>
  <si>
    <t>11 ; 27</t>
  </si>
  <si>
    <t>12 ; 28</t>
  </si>
  <si>
    <t>13 ; 29</t>
  </si>
  <si>
    <t>14 ; 3</t>
  </si>
  <si>
    <t>15 ; 31</t>
  </si>
  <si>
    <t>0 ; 16</t>
  </si>
  <si>
    <t>avg_medida</t>
  </si>
  <si>
    <t>Ion [uA] S</t>
  </si>
  <si>
    <t>Ion [uA]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</si>
</sst>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zoomScaleNormal="100" workbookViewId="0">
      <selection activeCell="O1" sqref="O1:O1048576"/>
    </sheetView>
  </sheetViews>
  <sheetFormatPr defaultRowHeight="15" x14ac:dyDescent="0.25"/>
  <cols>
    <col min="2" max="2" width="7.140625" customWidth="1"/>
    <col min="9" max="9" width="7.5703125" customWidth="1"/>
  </cols>
  <sheetData>
    <row r="1" spans="1:15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40</v>
      </c>
      <c r="G1" s="1" t="s">
        <v>37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40</v>
      </c>
      <c r="N1" s="1" t="s">
        <v>37</v>
      </c>
      <c r="O1" s="1" t="s">
        <v>67</v>
      </c>
    </row>
    <row r="2" spans="1:15" x14ac:dyDescent="0.25">
      <c r="A2" s="2" t="s">
        <v>20</v>
      </c>
      <c r="B2" s="2">
        <v>0</v>
      </c>
      <c r="C2" s="2">
        <v>600</v>
      </c>
      <c r="D2" s="2">
        <v>60</v>
      </c>
      <c r="E2" s="1">
        <f t="shared" ref="E2:E17" si="0">BIN2DEC(B2)</f>
        <v>0</v>
      </c>
      <c r="F2" s="1">
        <v>26.12</v>
      </c>
      <c r="G2" s="5">
        <v>25.365400000000001</v>
      </c>
      <c r="H2" s="2" t="s">
        <v>4</v>
      </c>
      <c r="I2" s="2">
        <v>10000</v>
      </c>
      <c r="J2" s="2">
        <v>600</v>
      </c>
      <c r="K2" s="2">
        <v>60</v>
      </c>
      <c r="L2" s="1">
        <f t="shared" ref="L2:L17" si="1">BIN2DEC(I2)</f>
        <v>16</v>
      </c>
      <c r="M2" s="1">
        <v>26.12</v>
      </c>
      <c r="N2" s="5">
        <v>25.210599999999999</v>
      </c>
      <c r="O2" s="7">
        <f>(G2+N2)/2</f>
        <v>25.288</v>
      </c>
    </row>
    <row r="3" spans="1:15" x14ac:dyDescent="0.25">
      <c r="A3" s="2" t="s">
        <v>21</v>
      </c>
      <c r="B3" s="2">
        <v>1</v>
      </c>
      <c r="C3" s="2">
        <v>240</v>
      </c>
      <c r="D3" s="2">
        <v>60</v>
      </c>
      <c r="E3" s="1">
        <f t="shared" si="0"/>
        <v>1</v>
      </c>
      <c r="F3" s="1">
        <v>15.13</v>
      </c>
      <c r="G3" s="5">
        <v>14.668700000000001</v>
      </c>
      <c r="H3" s="2" t="s">
        <v>5</v>
      </c>
      <c r="I3" s="2">
        <v>10001</v>
      </c>
      <c r="J3" s="2">
        <v>240</v>
      </c>
      <c r="K3" s="2">
        <v>60</v>
      </c>
      <c r="L3" s="1">
        <f t="shared" si="1"/>
        <v>17</v>
      </c>
      <c r="M3" s="1">
        <v>15.13</v>
      </c>
      <c r="N3" s="5">
        <v>14.664400000000001</v>
      </c>
      <c r="O3" s="7">
        <f t="shared" ref="O3:O17" si="2">(G3+N3)/2</f>
        <v>14.666550000000001</v>
      </c>
    </row>
    <row r="4" spans="1:15" x14ac:dyDescent="0.25">
      <c r="A4" s="2" t="s">
        <v>22</v>
      </c>
      <c r="B4" s="2">
        <v>10</v>
      </c>
      <c r="C4" s="2">
        <v>360</v>
      </c>
      <c r="D4" s="2">
        <v>60</v>
      </c>
      <c r="E4" s="1">
        <f t="shared" si="0"/>
        <v>2</v>
      </c>
      <c r="F4" s="1">
        <v>19.77</v>
      </c>
      <c r="G4" s="5">
        <v>19.780100000000001</v>
      </c>
      <c r="H4" s="2" t="s">
        <v>6</v>
      </c>
      <c r="I4" s="2">
        <v>10010</v>
      </c>
      <c r="J4" s="2">
        <v>360</v>
      </c>
      <c r="K4" s="2">
        <v>60</v>
      </c>
      <c r="L4" s="1">
        <f t="shared" si="1"/>
        <v>18</v>
      </c>
      <c r="M4" s="1">
        <v>19.77</v>
      </c>
      <c r="N4" s="5">
        <v>19.636500000000002</v>
      </c>
      <c r="O4" s="7">
        <f t="shared" si="2"/>
        <v>19.708300000000001</v>
      </c>
    </row>
    <row r="5" spans="1:15" x14ac:dyDescent="0.25">
      <c r="A5" s="2" t="s">
        <v>23</v>
      </c>
      <c r="B5" s="2">
        <v>11</v>
      </c>
      <c r="C5" s="2">
        <v>120</v>
      </c>
      <c r="D5" s="2">
        <v>60</v>
      </c>
      <c r="E5" s="1">
        <f t="shared" si="0"/>
        <v>3</v>
      </c>
      <c r="F5" s="1">
        <v>8.84</v>
      </c>
      <c r="G5" s="5">
        <v>8.75746</v>
      </c>
      <c r="H5" s="2" t="s">
        <v>7</v>
      </c>
      <c r="I5" s="2">
        <v>10011</v>
      </c>
      <c r="J5" s="2">
        <v>120</v>
      </c>
      <c r="K5" s="2">
        <v>60</v>
      </c>
      <c r="L5" s="1">
        <f t="shared" si="1"/>
        <v>19</v>
      </c>
      <c r="M5" s="1">
        <v>8.84</v>
      </c>
      <c r="N5" s="5">
        <v>9.2111000000000001</v>
      </c>
      <c r="O5" s="7">
        <f t="shared" si="2"/>
        <v>8.98428</v>
      </c>
    </row>
    <row r="6" spans="1:15" x14ac:dyDescent="0.25">
      <c r="A6" s="2" t="s">
        <v>16</v>
      </c>
      <c r="B6" s="2">
        <v>100</v>
      </c>
      <c r="C6" s="2">
        <v>720</v>
      </c>
      <c r="D6" s="2">
        <v>60</v>
      </c>
      <c r="E6" s="1">
        <f t="shared" si="0"/>
        <v>4</v>
      </c>
      <c r="F6" s="1">
        <v>28.4</v>
      </c>
      <c r="G6" s="5">
        <v>26.612400000000001</v>
      </c>
      <c r="H6" s="2" t="s">
        <v>0</v>
      </c>
      <c r="I6" s="2">
        <v>10100</v>
      </c>
      <c r="J6" s="2">
        <v>720</v>
      </c>
      <c r="K6" s="2">
        <v>60</v>
      </c>
      <c r="L6" s="1">
        <f t="shared" si="1"/>
        <v>20</v>
      </c>
      <c r="M6" s="1">
        <v>28.4</v>
      </c>
      <c r="N6" s="5">
        <v>27.217599999999997</v>
      </c>
      <c r="O6" s="7">
        <f t="shared" si="2"/>
        <v>26.914999999999999</v>
      </c>
    </row>
    <row r="7" spans="1:15" x14ac:dyDescent="0.25">
      <c r="A7" s="2" t="s">
        <v>17</v>
      </c>
      <c r="B7" s="2">
        <v>101</v>
      </c>
      <c r="C7" s="2">
        <v>1200</v>
      </c>
      <c r="D7" s="2">
        <v>60</v>
      </c>
      <c r="E7" s="1">
        <f t="shared" si="0"/>
        <v>5</v>
      </c>
      <c r="F7" s="1">
        <v>34.369999999999997</v>
      </c>
      <c r="G7" s="5">
        <v>31.310799999999997</v>
      </c>
      <c r="H7" s="2" t="s">
        <v>1</v>
      </c>
      <c r="I7" s="2">
        <v>10101</v>
      </c>
      <c r="J7" s="2">
        <v>1200</v>
      </c>
      <c r="K7" s="2">
        <v>60</v>
      </c>
      <c r="L7" s="1">
        <f t="shared" si="1"/>
        <v>21</v>
      </c>
      <c r="M7" s="1">
        <v>34.369999999999997</v>
      </c>
      <c r="N7" s="5">
        <v>31.817799999999998</v>
      </c>
      <c r="O7" s="7">
        <f t="shared" si="2"/>
        <v>31.564299999999996</v>
      </c>
    </row>
    <row r="8" spans="1:15" x14ac:dyDescent="0.25">
      <c r="A8" s="2" t="s">
        <v>18</v>
      </c>
      <c r="B8" s="2">
        <v>110</v>
      </c>
      <c r="C8" s="2">
        <v>120</v>
      </c>
      <c r="D8" s="2">
        <v>90</v>
      </c>
      <c r="E8" s="1">
        <f t="shared" si="0"/>
        <v>6</v>
      </c>
      <c r="F8" s="1">
        <v>7</v>
      </c>
      <c r="G8" s="5">
        <v>7.5897399999999999</v>
      </c>
      <c r="H8" s="2" t="s">
        <v>2</v>
      </c>
      <c r="I8" s="2">
        <v>10110</v>
      </c>
      <c r="J8" s="2">
        <v>120</v>
      </c>
      <c r="K8" s="2">
        <v>90</v>
      </c>
      <c r="L8" s="1">
        <f t="shared" si="1"/>
        <v>22</v>
      </c>
      <c r="M8" s="1">
        <v>7</v>
      </c>
      <c r="N8" s="5">
        <v>7.864910000000001</v>
      </c>
      <c r="O8" s="7">
        <f t="shared" si="2"/>
        <v>7.7273250000000004</v>
      </c>
    </row>
    <row r="9" spans="1:15" x14ac:dyDescent="0.25">
      <c r="A9" s="2" t="s">
        <v>19</v>
      </c>
      <c r="B9" s="2">
        <v>111</v>
      </c>
      <c r="C9" s="2">
        <v>120</v>
      </c>
      <c r="D9" s="2">
        <v>120</v>
      </c>
      <c r="E9" s="1">
        <f t="shared" si="0"/>
        <v>7</v>
      </c>
      <c r="F9" s="1">
        <v>5.93</v>
      </c>
      <c r="G9" s="5">
        <v>6.2742300000000002</v>
      </c>
      <c r="H9" s="2" t="s">
        <v>3</v>
      </c>
      <c r="I9" s="2">
        <v>10111</v>
      </c>
      <c r="J9" s="2">
        <v>120</v>
      </c>
      <c r="K9" s="2">
        <v>120</v>
      </c>
      <c r="L9" s="1">
        <f t="shared" si="1"/>
        <v>23</v>
      </c>
      <c r="M9" s="1">
        <v>5.93</v>
      </c>
      <c r="N9" s="5">
        <v>28.215700000000002</v>
      </c>
      <c r="O9" s="7">
        <f t="shared" si="2"/>
        <v>17.244965000000001</v>
      </c>
    </row>
    <row r="10" spans="1:15" x14ac:dyDescent="0.25">
      <c r="A10" s="2" t="s">
        <v>28</v>
      </c>
      <c r="B10" s="2">
        <v>1000</v>
      </c>
      <c r="C10" s="2">
        <v>720</v>
      </c>
      <c r="D10" s="2">
        <v>180</v>
      </c>
      <c r="E10" s="1">
        <f t="shared" si="0"/>
        <v>8</v>
      </c>
      <c r="F10" s="1">
        <v>19.3</v>
      </c>
      <c r="G10" s="5">
        <v>18.078700000000001</v>
      </c>
      <c r="H10" s="2" t="s">
        <v>12</v>
      </c>
      <c r="I10" s="2">
        <v>11000</v>
      </c>
      <c r="J10" s="2">
        <v>720</v>
      </c>
      <c r="K10" s="2">
        <v>180</v>
      </c>
      <c r="L10" s="1">
        <f t="shared" si="1"/>
        <v>24</v>
      </c>
      <c r="M10" s="1">
        <v>19.3</v>
      </c>
      <c r="N10" s="5">
        <v>18.633400000000002</v>
      </c>
      <c r="O10" s="7">
        <f t="shared" si="2"/>
        <v>18.356050000000003</v>
      </c>
    </row>
    <row r="11" spans="1:15" x14ac:dyDescent="0.25">
      <c r="A11" s="2" t="s">
        <v>29</v>
      </c>
      <c r="B11" s="2">
        <v>1001</v>
      </c>
      <c r="C11" s="2">
        <v>600</v>
      </c>
      <c r="D11" s="2">
        <v>600</v>
      </c>
      <c r="E11" s="1">
        <f t="shared" si="0"/>
        <v>9</v>
      </c>
      <c r="F11" s="1">
        <v>8.23</v>
      </c>
      <c r="G11" s="5">
        <v>8.1198199999999989</v>
      </c>
      <c r="H11" s="2" t="s">
        <v>13</v>
      </c>
      <c r="I11" s="2">
        <v>11001</v>
      </c>
      <c r="J11" s="2">
        <v>600</v>
      </c>
      <c r="K11" s="2">
        <v>600</v>
      </c>
      <c r="L11" s="1">
        <f t="shared" si="1"/>
        <v>25</v>
      </c>
      <c r="M11" s="1">
        <v>8.23</v>
      </c>
      <c r="N11" s="5">
        <v>8.2730700000000006</v>
      </c>
      <c r="O11" s="7">
        <f t="shared" si="2"/>
        <v>8.1964450000000006</v>
      </c>
    </row>
    <row r="12" spans="1:15" x14ac:dyDescent="0.25">
      <c r="A12" s="2" t="s">
        <v>30</v>
      </c>
      <c r="B12" s="2">
        <v>1010</v>
      </c>
      <c r="C12" s="2">
        <v>360</v>
      </c>
      <c r="D12" s="2">
        <v>180</v>
      </c>
      <c r="E12" s="1">
        <f t="shared" si="0"/>
        <v>10</v>
      </c>
      <c r="F12" s="1">
        <v>11.9</v>
      </c>
      <c r="G12" s="5">
        <v>11.9847</v>
      </c>
      <c r="H12" s="2" t="s">
        <v>14</v>
      </c>
      <c r="I12" s="2">
        <v>11010</v>
      </c>
      <c r="J12" s="2">
        <v>360</v>
      </c>
      <c r="K12" s="2">
        <v>180</v>
      </c>
      <c r="L12" s="1">
        <f t="shared" si="1"/>
        <v>26</v>
      </c>
      <c r="M12" s="1">
        <v>11.9</v>
      </c>
      <c r="N12" s="5">
        <v>12.1883</v>
      </c>
      <c r="O12" s="7">
        <f t="shared" si="2"/>
        <v>12.086500000000001</v>
      </c>
    </row>
    <row r="13" spans="1:15" x14ac:dyDescent="0.25">
      <c r="A13" s="2" t="s">
        <v>31</v>
      </c>
      <c r="B13" s="2">
        <v>1011</v>
      </c>
      <c r="C13" s="2">
        <v>360</v>
      </c>
      <c r="D13" s="2">
        <v>90</v>
      </c>
      <c r="E13" s="1">
        <f t="shared" si="0"/>
        <v>11</v>
      </c>
      <c r="F13" s="1">
        <v>16.600000000000001</v>
      </c>
      <c r="G13" s="5">
        <v>16.521600000000003</v>
      </c>
      <c r="H13" s="2" t="s">
        <v>15</v>
      </c>
      <c r="I13" s="2">
        <v>11011</v>
      </c>
      <c r="J13" s="2">
        <v>360</v>
      </c>
      <c r="K13" s="2">
        <v>90</v>
      </c>
      <c r="L13" s="1">
        <f t="shared" si="1"/>
        <v>27</v>
      </c>
      <c r="M13" s="1">
        <v>16.600000000000001</v>
      </c>
      <c r="N13" s="5">
        <v>16.971400000000003</v>
      </c>
      <c r="O13" s="7">
        <f t="shared" si="2"/>
        <v>16.746500000000005</v>
      </c>
    </row>
    <row r="14" spans="1:15" x14ac:dyDescent="0.25">
      <c r="A14" s="2" t="s">
        <v>24</v>
      </c>
      <c r="B14" s="2">
        <v>1100</v>
      </c>
      <c r="C14" s="2">
        <v>1200</v>
      </c>
      <c r="D14" s="2">
        <v>120</v>
      </c>
      <c r="E14" s="1">
        <f t="shared" si="0"/>
        <v>12</v>
      </c>
      <c r="F14" s="1">
        <v>29.06</v>
      </c>
      <c r="G14" s="5">
        <v>26.209199999999999</v>
      </c>
      <c r="H14" s="2" t="s">
        <v>8</v>
      </c>
      <c r="I14" s="2">
        <v>11100</v>
      </c>
      <c r="J14" s="2">
        <v>1200</v>
      </c>
      <c r="K14" s="2">
        <v>120</v>
      </c>
      <c r="L14" s="1">
        <f t="shared" si="1"/>
        <v>28</v>
      </c>
      <c r="M14" s="1">
        <v>29.06</v>
      </c>
      <c r="N14" s="5">
        <v>27.339699999999997</v>
      </c>
      <c r="O14" s="7">
        <f t="shared" si="2"/>
        <v>26.774449999999998</v>
      </c>
    </row>
    <row r="15" spans="1:15" x14ac:dyDescent="0.25">
      <c r="A15" s="2" t="s">
        <v>25</v>
      </c>
      <c r="B15" s="2">
        <v>1101</v>
      </c>
      <c r="C15" s="2">
        <v>120</v>
      </c>
      <c r="D15" s="2">
        <v>600</v>
      </c>
      <c r="E15" s="1">
        <f t="shared" si="0"/>
        <v>13</v>
      </c>
      <c r="F15" s="1">
        <v>1.83</v>
      </c>
      <c r="G15" s="5">
        <v>2.05985</v>
      </c>
      <c r="H15" s="2" t="s">
        <v>9</v>
      </c>
      <c r="I15" s="2">
        <v>11101</v>
      </c>
      <c r="J15" s="2">
        <v>120</v>
      </c>
      <c r="K15" s="2">
        <v>600</v>
      </c>
      <c r="L15" s="1">
        <f t="shared" si="1"/>
        <v>29</v>
      </c>
      <c r="M15" s="1">
        <v>1.83</v>
      </c>
      <c r="N15" s="5">
        <v>1.9812600000000002</v>
      </c>
      <c r="O15" s="7">
        <f t="shared" si="2"/>
        <v>2.0205549999999999</v>
      </c>
    </row>
    <row r="16" spans="1:15" x14ac:dyDescent="0.25">
      <c r="A16" s="2" t="s">
        <v>26</v>
      </c>
      <c r="B16" s="2">
        <v>1110</v>
      </c>
      <c r="C16" s="2">
        <v>120</v>
      </c>
      <c r="D16" s="2">
        <v>300</v>
      </c>
      <c r="E16" s="1">
        <f t="shared" si="0"/>
        <v>14</v>
      </c>
      <c r="F16" s="1">
        <v>3.22</v>
      </c>
      <c r="G16" s="5">
        <v>3.6300700000000004</v>
      </c>
      <c r="H16" s="2" t="s">
        <v>10</v>
      </c>
      <c r="I16" s="2">
        <v>11110</v>
      </c>
      <c r="J16" s="2">
        <v>120</v>
      </c>
      <c r="K16" s="2">
        <v>300</v>
      </c>
      <c r="L16" s="1">
        <f t="shared" si="1"/>
        <v>30</v>
      </c>
      <c r="M16" s="1">
        <v>3.22</v>
      </c>
      <c r="N16" s="5">
        <v>3.5725800000000003</v>
      </c>
      <c r="O16" s="7">
        <f t="shared" si="2"/>
        <v>3.6013250000000001</v>
      </c>
    </row>
    <row r="17" spans="1:15" x14ac:dyDescent="0.25">
      <c r="A17" s="2" t="s">
        <v>27</v>
      </c>
      <c r="B17" s="2">
        <v>1111</v>
      </c>
      <c r="C17" s="2">
        <v>120</v>
      </c>
      <c r="D17" s="2">
        <v>180</v>
      </c>
      <c r="E17" s="1">
        <f t="shared" si="0"/>
        <v>15</v>
      </c>
      <c r="F17" s="1">
        <v>4.6100000000000003</v>
      </c>
      <c r="G17" s="5">
        <v>5.0901499999999995</v>
      </c>
      <c r="H17" s="2" t="s">
        <v>11</v>
      </c>
      <c r="I17" s="2">
        <v>11111</v>
      </c>
      <c r="J17" s="2">
        <v>120</v>
      </c>
      <c r="K17" s="2">
        <v>180</v>
      </c>
      <c r="L17" s="1">
        <f t="shared" si="1"/>
        <v>31</v>
      </c>
      <c r="M17" s="1">
        <v>4.6100000000000003</v>
      </c>
      <c r="N17" s="5">
        <v>5.3748499999999995</v>
      </c>
      <c r="O17" s="7">
        <f t="shared" si="2"/>
        <v>5.2324999999999999</v>
      </c>
    </row>
    <row r="23" spans="1:15" x14ac:dyDescent="0.25">
      <c r="F23" t="s">
        <v>38</v>
      </c>
      <c r="G23" t="s">
        <v>39</v>
      </c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</sheetData>
  <sortState ref="A2:E47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" sqref="A2:A17"/>
    </sheetView>
  </sheetViews>
  <sheetFormatPr defaultRowHeight="15" x14ac:dyDescent="0.25"/>
  <sheetData>
    <row r="1" spans="1:7" x14ac:dyDescent="0.25">
      <c r="A1" s="1" t="s">
        <v>47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25">
      <c r="A2" s="5">
        <v>26.12</v>
      </c>
      <c r="B2" s="1" t="s">
        <v>48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s="5">
        <v>15.13</v>
      </c>
      <c r="B3" s="1" t="s">
        <v>48</v>
      </c>
      <c r="C3" s="1">
        <v>0</v>
      </c>
      <c r="D3" s="1">
        <v>0</v>
      </c>
      <c r="E3" s="1">
        <v>0</v>
      </c>
      <c r="F3" s="1">
        <v>1</v>
      </c>
      <c r="G3" s="1">
        <v>1</v>
      </c>
    </row>
    <row r="4" spans="1:7" x14ac:dyDescent="0.25">
      <c r="A4" s="5">
        <v>19.77</v>
      </c>
      <c r="B4" s="1" t="s">
        <v>48</v>
      </c>
      <c r="C4" s="1">
        <v>0</v>
      </c>
      <c r="D4" s="1">
        <v>0</v>
      </c>
      <c r="E4" s="1">
        <v>1</v>
      </c>
      <c r="F4" s="1">
        <v>0</v>
      </c>
      <c r="G4" s="1">
        <v>2</v>
      </c>
    </row>
    <row r="5" spans="1:7" x14ac:dyDescent="0.25">
      <c r="A5" s="5">
        <v>8.84</v>
      </c>
      <c r="B5" s="1" t="s">
        <v>48</v>
      </c>
      <c r="C5" s="1">
        <v>0</v>
      </c>
      <c r="D5" s="1">
        <v>0</v>
      </c>
      <c r="E5" s="1">
        <v>1</v>
      </c>
      <c r="F5" s="1">
        <v>1</v>
      </c>
      <c r="G5" s="1">
        <v>3</v>
      </c>
    </row>
    <row r="6" spans="1:7" x14ac:dyDescent="0.25">
      <c r="A6" s="5">
        <v>28.4</v>
      </c>
      <c r="B6" s="1" t="s">
        <v>48</v>
      </c>
      <c r="C6" s="1">
        <v>0</v>
      </c>
      <c r="D6" s="1">
        <v>1</v>
      </c>
      <c r="E6" s="1">
        <v>0</v>
      </c>
      <c r="F6" s="1">
        <v>0</v>
      </c>
      <c r="G6" s="1">
        <v>4</v>
      </c>
    </row>
    <row r="7" spans="1:7" x14ac:dyDescent="0.25">
      <c r="A7" s="5">
        <v>34.369999999999997</v>
      </c>
      <c r="B7" s="1" t="s">
        <v>48</v>
      </c>
      <c r="C7" s="1">
        <v>0</v>
      </c>
      <c r="D7" s="1">
        <v>1</v>
      </c>
      <c r="E7" s="1">
        <v>0</v>
      </c>
      <c r="F7" s="1">
        <v>1</v>
      </c>
      <c r="G7" s="1">
        <v>5</v>
      </c>
    </row>
    <row r="8" spans="1:7" x14ac:dyDescent="0.25">
      <c r="A8" s="5">
        <v>7</v>
      </c>
      <c r="B8" s="1" t="s">
        <v>48</v>
      </c>
      <c r="C8" s="1">
        <v>0</v>
      </c>
      <c r="D8" s="1">
        <v>1</v>
      </c>
      <c r="E8" s="1">
        <v>1</v>
      </c>
      <c r="F8" s="1">
        <v>0</v>
      </c>
      <c r="G8" s="1">
        <v>6</v>
      </c>
    </row>
    <row r="9" spans="1:7" x14ac:dyDescent="0.25">
      <c r="A9" s="5">
        <v>5.93</v>
      </c>
      <c r="B9" s="1" t="s">
        <v>48</v>
      </c>
      <c r="C9" s="1">
        <v>0</v>
      </c>
      <c r="D9" s="1">
        <v>1</v>
      </c>
      <c r="E9" s="1">
        <v>1</v>
      </c>
      <c r="F9" s="1">
        <v>1</v>
      </c>
      <c r="G9" s="1">
        <v>7</v>
      </c>
    </row>
    <row r="10" spans="1:7" x14ac:dyDescent="0.25">
      <c r="A10" s="5">
        <v>19.3</v>
      </c>
      <c r="B10" s="1" t="s">
        <v>48</v>
      </c>
      <c r="C10" s="1">
        <v>1</v>
      </c>
      <c r="D10" s="1">
        <v>0</v>
      </c>
      <c r="E10" s="1">
        <v>0</v>
      </c>
      <c r="F10" s="1">
        <v>0</v>
      </c>
      <c r="G10" s="1">
        <v>8</v>
      </c>
    </row>
    <row r="11" spans="1:7" x14ac:dyDescent="0.25">
      <c r="A11" s="5">
        <v>8.23</v>
      </c>
      <c r="B11" s="1" t="s">
        <v>48</v>
      </c>
      <c r="C11" s="1">
        <v>1</v>
      </c>
      <c r="D11" s="1">
        <v>0</v>
      </c>
      <c r="E11" s="1">
        <v>0</v>
      </c>
      <c r="F11" s="1">
        <v>1</v>
      </c>
      <c r="G11" s="1">
        <v>9</v>
      </c>
    </row>
    <row r="12" spans="1:7" x14ac:dyDescent="0.25">
      <c r="A12" s="5">
        <v>11.9</v>
      </c>
      <c r="B12" s="1" t="s">
        <v>48</v>
      </c>
      <c r="C12" s="1">
        <v>1</v>
      </c>
      <c r="D12" s="1">
        <v>0</v>
      </c>
      <c r="E12" s="1">
        <v>1</v>
      </c>
      <c r="F12" s="1">
        <v>0</v>
      </c>
      <c r="G12" s="1">
        <v>10</v>
      </c>
    </row>
    <row r="13" spans="1:7" x14ac:dyDescent="0.25">
      <c r="A13" s="5">
        <v>16.600000000000001</v>
      </c>
      <c r="B13" s="1" t="s">
        <v>48</v>
      </c>
      <c r="C13" s="1">
        <v>1</v>
      </c>
      <c r="D13" s="1">
        <v>0</v>
      </c>
      <c r="E13" s="1">
        <v>1</v>
      </c>
      <c r="F13" s="1">
        <v>1</v>
      </c>
      <c r="G13" s="1">
        <v>11</v>
      </c>
    </row>
    <row r="14" spans="1:7" x14ac:dyDescent="0.25">
      <c r="A14" s="5">
        <v>29.06</v>
      </c>
      <c r="B14" s="1" t="s">
        <v>48</v>
      </c>
      <c r="C14" s="1">
        <v>1</v>
      </c>
      <c r="D14" s="1">
        <v>1</v>
      </c>
      <c r="E14" s="1">
        <v>0</v>
      </c>
      <c r="F14" s="1">
        <v>0</v>
      </c>
      <c r="G14" s="1">
        <v>12</v>
      </c>
    </row>
    <row r="15" spans="1:7" x14ac:dyDescent="0.25">
      <c r="A15" s="5">
        <v>1.83</v>
      </c>
      <c r="B15" s="1" t="s">
        <v>48</v>
      </c>
      <c r="C15" s="1">
        <v>1</v>
      </c>
      <c r="D15" s="1">
        <v>1</v>
      </c>
      <c r="E15" s="1">
        <v>0</v>
      </c>
      <c r="F15" s="1">
        <v>1</v>
      </c>
      <c r="G15" s="1">
        <v>13</v>
      </c>
    </row>
    <row r="16" spans="1:7" x14ac:dyDescent="0.25">
      <c r="A16" s="5">
        <v>3.22</v>
      </c>
      <c r="B16" s="1" t="s">
        <v>48</v>
      </c>
      <c r="C16" s="1">
        <v>1</v>
      </c>
      <c r="D16" s="1">
        <v>1</v>
      </c>
      <c r="E16" s="1">
        <v>1</v>
      </c>
      <c r="F16" s="1">
        <v>0</v>
      </c>
      <c r="G16" s="1">
        <v>14</v>
      </c>
    </row>
    <row r="17" spans="1:7" x14ac:dyDescent="0.25">
      <c r="A17" s="5">
        <v>4.6100000000000003</v>
      </c>
      <c r="B17" s="1" t="s">
        <v>48</v>
      </c>
      <c r="C17" s="1">
        <v>1</v>
      </c>
      <c r="D17" s="1">
        <v>1</v>
      </c>
      <c r="E17" s="1">
        <v>1</v>
      </c>
      <c r="F17" s="1">
        <v>1</v>
      </c>
      <c r="G17" s="1">
        <v>15</v>
      </c>
    </row>
    <row r="18" spans="1:7" x14ac:dyDescent="0.25">
      <c r="C18" s="1"/>
      <c r="D18" s="1"/>
      <c r="E18" s="1"/>
      <c r="F18" s="1"/>
    </row>
  </sheetData>
  <sortState ref="A2:G18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20" zoomScaleNormal="120" workbookViewId="0">
      <selection sqref="A1:G17"/>
    </sheetView>
  </sheetViews>
  <sheetFormatPr defaultRowHeight="15" x14ac:dyDescent="0.25"/>
  <cols>
    <col min="1" max="1" width="7.85546875" bestFit="1" customWidth="1"/>
    <col min="2" max="2" width="5.42578125" bestFit="1" customWidth="1"/>
    <col min="3" max="3" width="4.28515625" bestFit="1" customWidth="1"/>
    <col min="4" max="4" width="5.85546875" style="3" bestFit="1" customWidth="1"/>
    <col min="5" max="5" width="8" style="6" bestFit="1" customWidth="1"/>
    <col min="6" max="6" width="9.5703125" bestFit="1" customWidth="1"/>
    <col min="7" max="7" width="10.42578125" bestFit="1" customWidth="1"/>
  </cols>
  <sheetData>
    <row r="1" spans="1:7" x14ac:dyDescent="0.25">
      <c r="A1" s="1" t="s">
        <v>36</v>
      </c>
      <c r="B1" s="1" t="s">
        <v>34</v>
      </c>
      <c r="C1" s="1" t="s">
        <v>35</v>
      </c>
      <c r="D1" s="5" t="s">
        <v>49</v>
      </c>
      <c r="E1" s="4" t="s">
        <v>50</v>
      </c>
      <c r="F1" s="1" t="s">
        <v>68</v>
      </c>
      <c r="G1" s="1" t="s">
        <v>69</v>
      </c>
    </row>
    <row r="2" spans="1:7" x14ac:dyDescent="0.25">
      <c r="A2" s="1" t="s">
        <v>66</v>
      </c>
      <c r="B2" s="1">
        <v>600</v>
      </c>
      <c r="C2" s="1">
        <v>60</v>
      </c>
      <c r="D2" s="5">
        <f t="shared" ref="D2:D17" si="0">B2/C2</f>
        <v>10</v>
      </c>
      <c r="E2" s="4">
        <f t="shared" ref="E2:E17" si="1">1/SQRT(B2*C2)</f>
        <v>5.2704627669472991E-3</v>
      </c>
      <c r="F2" s="1">
        <v>26.12</v>
      </c>
      <c r="G2" s="5">
        <v>25.288</v>
      </c>
    </row>
    <row r="3" spans="1:7" x14ac:dyDescent="0.25">
      <c r="A3" s="1" t="s">
        <v>51</v>
      </c>
      <c r="B3" s="1">
        <v>240</v>
      </c>
      <c r="C3" s="1">
        <v>60</v>
      </c>
      <c r="D3" s="5">
        <f t="shared" si="0"/>
        <v>4</v>
      </c>
      <c r="E3" s="4">
        <f t="shared" si="1"/>
        <v>8.3333333333333332E-3</v>
      </c>
      <c r="F3" s="1">
        <v>15.13</v>
      </c>
      <c r="G3" s="5">
        <v>14.666550000000001</v>
      </c>
    </row>
    <row r="4" spans="1:7" x14ac:dyDescent="0.25">
      <c r="A4" s="1" t="s">
        <v>52</v>
      </c>
      <c r="B4" s="1">
        <v>360</v>
      </c>
      <c r="C4" s="1">
        <v>60</v>
      </c>
      <c r="D4" s="5">
        <f t="shared" si="0"/>
        <v>6</v>
      </c>
      <c r="E4" s="4">
        <f t="shared" si="1"/>
        <v>6.8041381743977163E-3</v>
      </c>
      <c r="F4" s="1">
        <v>19.77</v>
      </c>
      <c r="G4" s="5">
        <v>19.708300000000001</v>
      </c>
    </row>
    <row r="5" spans="1:7" x14ac:dyDescent="0.25">
      <c r="A5" s="1" t="s">
        <v>53</v>
      </c>
      <c r="B5" s="1">
        <v>120</v>
      </c>
      <c r="C5" s="1">
        <v>60</v>
      </c>
      <c r="D5" s="5">
        <f t="shared" si="0"/>
        <v>2</v>
      </c>
      <c r="E5" s="4">
        <f t="shared" si="1"/>
        <v>1.1785113019775792E-2</v>
      </c>
      <c r="F5" s="1">
        <v>8.84</v>
      </c>
      <c r="G5" s="5">
        <v>8.98428</v>
      </c>
    </row>
    <row r="6" spans="1:7" x14ac:dyDescent="0.25">
      <c r="A6" s="1" t="s">
        <v>54</v>
      </c>
      <c r="B6" s="1">
        <v>720</v>
      </c>
      <c r="C6" s="1">
        <v>60</v>
      </c>
      <c r="D6" s="5">
        <f t="shared" si="0"/>
        <v>12</v>
      </c>
      <c r="E6" s="4">
        <f t="shared" si="1"/>
        <v>4.8112522432468812E-3</v>
      </c>
      <c r="F6" s="1">
        <v>28.4</v>
      </c>
      <c r="G6" s="5">
        <v>26.914999999999999</v>
      </c>
    </row>
    <row r="7" spans="1:7" x14ac:dyDescent="0.25">
      <c r="A7" s="1" t="s">
        <v>55</v>
      </c>
      <c r="B7" s="1">
        <v>1200</v>
      </c>
      <c r="C7" s="1">
        <v>60</v>
      </c>
      <c r="D7" s="5">
        <f t="shared" si="0"/>
        <v>20</v>
      </c>
      <c r="E7" s="4">
        <f t="shared" si="1"/>
        <v>3.7267799624996498E-3</v>
      </c>
      <c r="F7" s="1">
        <v>34.369999999999997</v>
      </c>
      <c r="G7" s="5">
        <v>31.564299999999996</v>
      </c>
    </row>
    <row r="8" spans="1:7" x14ac:dyDescent="0.25">
      <c r="A8" s="1" t="s">
        <v>56</v>
      </c>
      <c r="B8" s="1">
        <v>120</v>
      </c>
      <c r="C8" s="1">
        <v>90</v>
      </c>
      <c r="D8" s="5">
        <f t="shared" si="0"/>
        <v>1.3333333333333333</v>
      </c>
      <c r="E8" s="4">
        <f t="shared" si="1"/>
        <v>9.6225044864937624E-3</v>
      </c>
      <c r="F8" s="5">
        <v>7</v>
      </c>
      <c r="G8" s="5">
        <v>7.7273250000000004</v>
      </c>
    </row>
    <row r="9" spans="1:7" x14ac:dyDescent="0.25">
      <c r="A9" s="1" t="s">
        <v>57</v>
      </c>
      <c r="B9" s="1">
        <v>120</v>
      </c>
      <c r="C9" s="1">
        <v>120</v>
      </c>
      <c r="D9" s="5">
        <f t="shared" si="0"/>
        <v>1</v>
      </c>
      <c r="E9" s="4">
        <f t="shared" si="1"/>
        <v>8.3333333333333332E-3</v>
      </c>
      <c r="F9" s="1">
        <v>5.93</v>
      </c>
      <c r="G9" s="5">
        <v>17.244965000000001</v>
      </c>
    </row>
    <row r="10" spans="1:7" x14ac:dyDescent="0.25">
      <c r="A10" s="1" t="s">
        <v>58</v>
      </c>
      <c r="B10" s="1">
        <v>720</v>
      </c>
      <c r="C10" s="1">
        <v>180</v>
      </c>
      <c r="D10" s="5">
        <f t="shared" si="0"/>
        <v>4</v>
      </c>
      <c r="E10" s="4">
        <f t="shared" si="1"/>
        <v>2.7777777777777779E-3</v>
      </c>
      <c r="F10" s="1">
        <v>19.3</v>
      </c>
      <c r="G10" s="5">
        <v>18.356050000000003</v>
      </c>
    </row>
    <row r="11" spans="1:7" x14ac:dyDescent="0.25">
      <c r="A11" s="1" t="s">
        <v>59</v>
      </c>
      <c r="B11" s="1">
        <v>600</v>
      </c>
      <c r="C11" s="1">
        <v>600</v>
      </c>
      <c r="D11" s="5">
        <f t="shared" si="0"/>
        <v>1</v>
      </c>
      <c r="E11" s="4">
        <f t="shared" si="1"/>
        <v>1.6666666666666668E-3</v>
      </c>
      <c r="F11" s="1">
        <v>8.23</v>
      </c>
      <c r="G11" s="5">
        <v>8.1964450000000006</v>
      </c>
    </row>
    <row r="12" spans="1:7" x14ac:dyDescent="0.25">
      <c r="A12" s="1" t="s">
        <v>60</v>
      </c>
      <c r="B12" s="1">
        <v>360</v>
      </c>
      <c r="C12" s="1">
        <v>180</v>
      </c>
      <c r="D12" s="5">
        <f t="shared" si="0"/>
        <v>2</v>
      </c>
      <c r="E12" s="4">
        <f t="shared" si="1"/>
        <v>3.9283710065919309E-3</v>
      </c>
      <c r="F12" s="1">
        <v>11.9</v>
      </c>
      <c r="G12" s="5">
        <v>12.086500000000001</v>
      </c>
    </row>
    <row r="13" spans="1:7" x14ac:dyDescent="0.25">
      <c r="A13" s="1" t="s">
        <v>61</v>
      </c>
      <c r="B13" s="1">
        <v>360</v>
      </c>
      <c r="C13" s="1">
        <v>90</v>
      </c>
      <c r="D13" s="5">
        <f t="shared" si="0"/>
        <v>4</v>
      </c>
      <c r="E13" s="4">
        <f t="shared" si="1"/>
        <v>5.5555555555555558E-3</v>
      </c>
      <c r="F13" s="1">
        <v>16.600000000000001</v>
      </c>
      <c r="G13" s="5">
        <v>16.746500000000005</v>
      </c>
    </row>
    <row r="14" spans="1:7" x14ac:dyDescent="0.25">
      <c r="A14" s="1" t="s">
        <v>62</v>
      </c>
      <c r="B14" s="1">
        <v>1200</v>
      </c>
      <c r="C14" s="1">
        <v>120</v>
      </c>
      <c r="D14" s="5">
        <f t="shared" si="0"/>
        <v>10</v>
      </c>
      <c r="E14" s="4">
        <f t="shared" si="1"/>
        <v>2.6352313834736496E-3</v>
      </c>
      <c r="F14" s="1">
        <v>29.06</v>
      </c>
      <c r="G14" s="5">
        <v>26.774449999999998</v>
      </c>
    </row>
    <row r="15" spans="1:7" x14ac:dyDescent="0.25">
      <c r="A15" s="1" t="s">
        <v>63</v>
      </c>
      <c r="B15" s="1">
        <v>120</v>
      </c>
      <c r="C15" s="1">
        <v>600</v>
      </c>
      <c r="D15" s="5">
        <f t="shared" si="0"/>
        <v>0.2</v>
      </c>
      <c r="E15" s="4">
        <f t="shared" si="1"/>
        <v>3.7267799624996498E-3</v>
      </c>
      <c r="F15" s="1">
        <v>1.83</v>
      </c>
      <c r="G15" s="5">
        <v>2.0205549999999999</v>
      </c>
    </row>
    <row r="16" spans="1:7" x14ac:dyDescent="0.25">
      <c r="A16" s="1" t="s">
        <v>64</v>
      </c>
      <c r="B16" s="1">
        <v>120</v>
      </c>
      <c r="C16" s="1">
        <v>300</v>
      </c>
      <c r="D16" s="5">
        <f t="shared" si="0"/>
        <v>0.4</v>
      </c>
      <c r="E16" s="4">
        <f t="shared" si="1"/>
        <v>5.2704627669472991E-3</v>
      </c>
      <c r="F16" s="1">
        <v>3.22</v>
      </c>
      <c r="G16" s="5">
        <v>3.6013250000000001</v>
      </c>
    </row>
    <row r="17" spans="1:7" x14ac:dyDescent="0.25">
      <c r="A17" s="1" t="s">
        <v>65</v>
      </c>
      <c r="B17" s="1">
        <v>120</v>
      </c>
      <c r="C17" s="1">
        <v>180</v>
      </c>
      <c r="D17" s="5">
        <f t="shared" si="0"/>
        <v>0.66666666666666663</v>
      </c>
      <c r="E17" s="4">
        <f t="shared" si="1"/>
        <v>6.8041381743977163E-3</v>
      </c>
      <c r="F17" s="1">
        <v>4.6100000000000003</v>
      </c>
      <c r="G17" s="5">
        <v>5.2324999999999999</v>
      </c>
    </row>
  </sheetData>
  <sortState ref="A2:E17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result_simul</vt:lpstr>
      <vt:lpstr>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2018-02-19T02:46:04Z</dcterms:created>
  <dcterms:modified xsi:type="dcterms:W3CDTF">2018-02-21T12:44:11Z</dcterms:modified>
</cp:coreProperties>
</file>