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\MUSE_JCE\data\"/>
    </mc:Choice>
  </mc:AlternateContent>
  <xr:revisionPtr revIDLastSave="0" documentId="13_ncr:1_{9847BCFA-BB4E-4E16-858F-2574F01F9608}" xr6:coauthVersionLast="47" xr6:coauthVersionMax="47" xr10:uidLastSave="{00000000-0000-0000-0000-000000000000}"/>
  <bookViews>
    <workbookView xWindow="-20610" yWindow="-885" windowWidth="20730" windowHeight="11040" xr2:uid="{2BC3C5DD-B99E-40C0-B8A2-CE681E2E22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16" i="1" s="1"/>
  <c r="G3" i="1"/>
  <c r="J3" i="1"/>
  <c r="J4" i="1"/>
  <c r="J5" i="1"/>
  <c r="J6" i="1"/>
  <c r="J7" i="1"/>
  <c r="J8" i="1"/>
  <c r="J9" i="1"/>
  <c r="J10" i="1"/>
  <c r="J11" i="1"/>
  <c r="J12" i="1"/>
  <c r="H4" i="1"/>
  <c r="H5" i="1"/>
  <c r="H6" i="1"/>
  <c r="H7" i="1"/>
  <c r="H8" i="1"/>
  <c r="H9" i="1"/>
  <c r="H10" i="1"/>
  <c r="H11" i="1"/>
  <c r="H12" i="1"/>
  <c r="E3" i="1"/>
  <c r="C3" i="1"/>
  <c r="E12" i="1"/>
  <c r="E11" i="1"/>
  <c r="E10" i="1"/>
  <c r="E9" i="1"/>
  <c r="E8" i="1"/>
  <c r="E7" i="1"/>
  <c r="E6" i="1"/>
  <c r="E5" i="1"/>
  <c r="E4" i="1"/>
  <c r="G12" i="1"/>
  <c r="G11" i="1"/>
  <c r="G10" i="1"/>
  <c r="G9" i="1"/>
  <c r="G8" i="1"/>
  <c r="G7" i="1"/>
  <c r="G6" i="1"/>
  <c r="G5" i="1"/>
  <c r="G4" i="1"/>
  <c r="C4" i="1"/>
  <c r="C5" i="1"/>
  <c r="C6" i="1"/>
  <c r="C7" i="1"/>
  <c r="C8" i="1"/>
  <c r="C9" i="1"/>
  <c r="C10" i="1"/>
  <c r="C11" i="1"/>
  <c r="C12" i="1"/>
  <c r="C14" i="1" l="1"/>
  <c r="E14" i="1"/>
  <c r="J16" i="1"/>
  <c r="G14" i="1"/>
</calcChain>
</file>

<file path=xl/sharedStrings.xml><?xml version="1.0" encoding="utf-8"?>
<sst xmlns="http://schemas.openxmlformats.org/spreadsheetml/2006/main" count="14" uniqueCount="12">
  <si>
    <t>año</t>
  </si>
  <si>
    <t>reales</t>
  </si>
  <si>
    <t>intervalo inferior del 95%</t>
  </si>
  <si>
    <t>pronostico manual</t>
  </si>
  <si>
    <t>error absoluto</t>
  </si>
  <si>
    <t>Ganador</t>
  </si>
  <si>
    <t>pronostico
(1,1,2)</t>
  </si>
  <si>
    <t>MAE</t>
  </si>
  <si>
    <t>pronóstico
(2,1,3)</t>
  </si>
  <si>
    <t>Puntos basado en intervalo</t>
  </si>
  <si>
    <t>Puntos basado en 
pronostico</t>
  </si>
  <si>
    <t>Puntos a restar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</si>
</sst>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2" fontId="0" fillId="2" borderId="0" xfId="0" applyNumberFormat="1" applyFill="1" applyAlignment="1">
      <alignment horizontal="center"/>
    </xf>
    <xf numFmtId="0" fontId="1" fillId="0" borderId="1" xfId="0" applyFon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8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1B9F-D38D-45D2-AC78-EB5B92722E3F}">
  <dimension ref="A1:L16"/>
  <sheetViews>
    <sheetView tabSelected="1" topLeftCell="B1" workbookViewId="0">
      <selection activeCell="G18" sqref="G18"/>
    </sheetView>
  </sheetViews>
  <sheetFormatPr baseColWidth="10" defaultRowHeight="15" x14ac:dyDescent="0.25"/>
  <cols>
    <col min="2" max="3" width="11.42578125" style="1" customWidth="1"/>
    <col min="4" max="4" width="12.85546875" style="1" customWidth="1"/>
    <col min="5" max="5" width="10.28515625" style="1" customWidth="1"/>
    <col min="6" max="6" width="15.85546875" style="1" customWidth="1"/>
    <col min="7" max="7" width="17.5703125" style="1" customWidth="1"/>
    <col min="8" max="8" width="11.42578125" style="1"/>
    <col min="9" max="9" width="13" style="1" customWidth="1"/>
    <col min="10" max="10" width="11.42578125" style="1"/>
    <col min="12" max="12" width="15.28515625" style="9" customWidth="1"/>
  </cols>
  <sheetData>
    <row r="1" spans="1:12" x14ac:dyDescent="0.25">
      <c r="F1" s="5" t="s">
        <v>5</v>
      </c>
      <c r="I1" s="6"/>
    </row>
    <row r="2" spans="1:12" s="2" customFormat="1" ht="45" x14ac:dyDescent="0.25">
      <c r="A2" s="2" t="s">
        <v>0</v>
      </c>
      <c r="B2" s="3" t="s">
        <v>3</v>
      </c>
      <c r="C2" s="3" t="s">
        <v>4</v>
      </c>
      <c r="D2" s="3" t="s">
        <v>6</v>
      </c>
      <c r="E2" s="3" t="s">
        <v>4</v>
      </c>
      <c r="F2" s="3" t="s">
        <v>8</v>
      </c>
      <c r="G2" s="3" t="s">
        <v>4</v>
      </c>
      <c r="H2" s="3" t="s">
        <v>10</v>
      </c>
      <c r="I2" s="3" t="s">
        <v>2</v>
      </c>
      <c r="J2" s="3" t="s">
        <v>9</v>
      </c>
      <c r="K2" s="4"/>
      <c r="L2" s="10" t="s">
        <v>1</v>
      </c>
    </row>
    <row r="3" spans="1:12" x14ac:dyDescent="0.25">
      <c r="A3">
        <v>2007</v>
      </c>
      <c r="B3" s="1">
        <v>129.6</v>
      </c>
      <c r="C3" s="7">
        <f>ABS(B3-$L3)</f>
        <v>4.6166666999999961</v>
      </c>
      <c r="D3" s="7">
        <v>127.58767694725999</v>
      </c>
      <c r="E3" s="7">
        <f>ABS(D3-$L3)</f>
        <v>6.6289897527399972</v>
      </c>
      <c r="F3" s="7">
        <v>130.42440718193399</v>
      </c>
      <c r="G3" s="7">
        <f>ABS(F3-$L3)</f>
        <v>3.7922595180660039</v>
      </c>
      <c r="H3" s="7">
        <f>IF(F3&lt;L3,0.1*(L3-F3),(F3-L3)*10)</f>
        <v>0.3792259518066004</v>
      </c>
      <c r="I3" s="7">
        <v>120.017637420372</v>
      </c>
      <c r="J3" s="7">
        <f>IF(I3&lt;L3,0.1*(L3-I3),(I3-L3)*10)</f>
        <v>1.4199029279627995</v>
      </c>
      <c r="K3" s="8"/>
      <c r="L3" s="11">
        <v>134.21666669999999</v>
      </c>
    </row>
    <row r="4" spans="1:12" x14ac:dyDescent="0.25">
      <c r="A4">
        <v>2008</v>
      </c>
      <c r="B4" s="1">
        <v>129.6</v>
      </c>
      <c r="C4" s="7">
        <f>ABS(B4-$L4)</f>
        <v>1.8499999999999943</v>
      </c>
      <c r="D4" s="7">
        <v>128.02983719386</v>
      </c>
      <c r="E4" s="7">
        <f>ABS(D4-$L4)</f>
        <v>0.27983719386000416</v>
      </c>
      <c r="F4" s="7">
        <v>129.153482691336</v>
      </c>
      <c r="G4" s="7">
        <f>ABS(F4-$L4)</f>
        <v>1.403482691335995</v>
      </c>
      <c r="H4" s="7">
        <f>IF(F4&lt;L4,0.1*(L4-F4),(F4-L4)*10)</f>
        <v>14.03482691335995</v>
      </c>
      <c r="I4" s="7">
        <v>117.533152382361</v>
      </c>
      <c r="J4" s="7">
        <f>IF(I4&lt;L4,0.1*(L4-I4),(I4-L4)*10)</f>
        <v>1.0216847617639004</v>
      </c>
      <c r="K4" s="8"/>
      <c r="L4" s="11">
        <v>127.75</v>
      </c>
    </row>
    <row r="5" spans="1:12" x14ac:dyDescent="0.25">
      <c r="A5">
        <v>2009</v>
      </c>
      <c r="B5" s="1">
        <v>129.6</v>
      </c>
      <c r="C5" s="7">
        <f>ABS(B5-$L5)</f>
        <v>0.90000000000000568</v>
      </c>
      <c r="D5" s="7">
        <v>127.227407903393</v>
      </c>
      <c r="E5" s="7">
        <f>ABS(D5-$L5)</f>
        <v>1.4725920966069879</v>
      </c>
      <c r="F5" s="7">
        <v>129.01298584290899</v>
      </c>
      <c r="G5" s="7">
        <f>ABS(F5-$L5)</f>
        <v>0.31298584290900067</v>
      </c>
      <c r="H5" s="7">
        <f>IF(F5&lt;L5,0.1*(L5-F5),(F5-L5)*10)</f>
        <v>3.1298584290900067</v>
      </c>
      <c r="I5" s="7">
        <v>116.85354447242599</v>
      </c>
      <c r="J5" s="7">
        <f>IF(I5&lt;L5,0.1*(L5-I5),(I5-L5)*10)</f>
        <v>1.1846455527573994</v>
      </c>
      <c r="K5" s="8"/>
      <c r="L5" s="11">
        <v>128.69999999999999</v>
      </c>
    </row>
    <row r="6" spans="1:12" x14ac:dyDescent="0.25">
      <c r="A6">
        <v>2010</v>
      </c>
      <c r="B6" s="1">
        <v>129.6</v>
      </c>
      <c r="C6" s="7">
        <f>ABS(B6-$L6)</f>
        <v>3.7333332999999982</v>
      </c>
      <c r="D6" s="7">
        <v>127.12931413135</v>
      </c>
      <c r="E6" s="7">
        <f>ABS(D6-$L6)</f>
        <v>1.262647431350004</v>
      </c>
      <c r="F6" s="7">
        <v>130.375475771353</v>
      </c>
      <c r="G6" s="7">
        <f>ABS(F6-$L6)</f>
        <v>4.5088090713529994</v>
      </c>
      <c r="H6" s="7">
        <f>IF(F6&lt;L6,0.1*(L6-F6),(F6-L6)*10)</f>
        <v>45.088090713529994</v>
      </c>
      <c r="I6" s="7">
        <v>117.630880901263</v>
      </c>
      <c r="J6" s="7">
        <f>IF(I6&lt;L6,0.1*(L6-I6),(I6-L6)*10)</f>
        <v>0.82357857987369987</v>
      </c>
      <c r="K6" s="8"/>
      <c r="L6" s="11">
        <v>125.8666667</v>
      </c>
    </row>
    <row r="7" spans="1:12" x14ac:dyDescent="0.25">
      <c r="A7">
        <v>2011</v>
      </c>
      <c r="B7" s="1">
        <v>129.6</v>
      </c>
      <c r="C7" s="7">
        <f>ABS(B7-$L7)</f>
        <v>6.566666699999999</v>
      </c>
      <c r="D7" s="7">
        <v>126.63262426980199</v>
      </c>
      <c r="E7" s="7">
        <f>ABS(D7-$L7)</f>
        <v>3.5992909698019986</v>
      </c>
      <c r="F7" s="7">
        <v>129.33385004384701</v>
      </c>
      <c r="G7" s="7">
        <f>ABS(F7-$L7)</f>
        <v>6.3005167438470124</v>
      </c>
      <c r="H7" s="7">
        <f>IF(F7&lt;L7,0.1*(L7-F7),(F7-L7)*10)</f>
        <v>63.005167438470124</v>
      </c>
      <c r="I7" s="7">
        <v>115.582556061522</v>
      </c>
      <c r="J7" s="7">
        <f>IF(I7&lt;L7,0.1*(L7-I7),(I7-L7)*10)</f>
        <v>0.74507772384779969</v>
      </c>
      <c r="K7" s="8"/>
      <c r="L7" s="11">
        <v>123.0333333</v>
      </c>
    </row>
    <row r="8" spans="1:12" x14ac:dyDescent="0.25">
      <c r="A8">
        <v>2012</v>
      </c>
      <c r="B8" s="1">
        <v>129.6</v>
      </c>
      <c r="C8" s="7">
        <f>ABS(B8-$L8)</f>
        <v>3.0666667000000132</v>
      </c>
      <c r="D8" s="7">
        <v>126.361507076978</v>
      </c>
      <c r="E8" s="7">
        <f>ABS(D8-$L8)</f>
        <v>6.3051596230220071</v>
      </c>
      <c r="F8" s="7">
        <v>128.904711291648</v>
      </c>
      <c r="G8" s="7">
        <f>ABS(F8-$L8)</f>
        <v>3.7619554083520086</v>
      </c>
      <c r="H8" s="7">
        <f>IF(F8&lt;L8,0.1*(L8-F8),(F8-L8)*10)</f>
        <v>0.3761955408352009</v>
      </c>
      <c r="I8" s="7">
        <v>114.646703595408</v>
      </c>
      <c r="J8" s="7">
        <f>IF(I8&lt;L8,0.1*(L8-I8),(I8-L8)*10)</f>
        <v>1.8019963104592009</v>
      </c>
      <c r="K8" s="8"/>
      <c r="L8" s="11">
        <v>132.66666670000001</v>
      </c>
    </row>
    <row r="9" spans="1:12" x14ac:dyDescent="0.25">
      <c r="A9">
        <v>2013</v>
      </c>
      <c r="B9" s="1">
        <v>129.6</v>
      </c>
      <c r="C9" s="7">
        <f>ABS(B9-$L9)</f>
        <v>0.76666670000000181</v>
      </c>
      <c r="D9" s="7">
        <v>125.962734269322</v>
      </c>
      <c r="E9" s="7">
        <f>ABS(D9-$L9)</f>
        <v>4.4039324306779974</v>
      </c>
      <c r="F9" s="7">
        <v>130.29304223978099</v>
      </c>
      <c r="G9" s="7">
        <f>ABS(F9-$L9)</f>
        <v>7.362446021900837E-2</v>
      </c>
      <c r="H9" s="7">
        <f>IF(F9&lt;L9,0.1*(L9-F9),(F9-L9)*10)</f>
        <v>7.362446021900837E-3</v>
      </c>
      <c r="I9" s="7">
        <v>115.572357263352</v>
      </c>
      <c r="J9" s="7">
        <f>IF(I9&lt;L9,0.1*(L9-I9),(I9-L9)*10)</f>
        <v>1.4794309436647994</v>
      </c>
      <c r="K9" s="8"/>
      <c r="L9" s="11">
        <v>130.3666667</v>
      </c>
    </row>
    <row r="10" spans="1:12" x14ac:dyDescent="0.25">
      <c r="A10">
        <v>2014</v>
      </c>
      <c r="B10" s="1">
        <v>129.6</v>
      </c>
      <c r="C10" s="7">
        <f>ABS(B10-$L10)</f>
        <v>0.98333329999999819</v>
      </c>
      <c r="D10" s="7">
        <v>125.636204061315</v>
      </c>
      <c r="E10" s="7">
        <f>ABS(D10-$L10)</f>
        <v>2.9804626386849975</v>
      </c>
      <c r="F10" s="7">
        <v>129.51088993898</v>
      </c>
      <c r="G10" s="7">
        <f>ABS(F10-$L10)</f>
        <v>0.894223238980004</v>
      </c>
      <c r="H10" s="7">
        <f>IF(F10&lt;L10,0.1*(L10-F10),(F10-L10)*10)</f>
        <v>8.94223238980004</v>
      </c>
      <c r="I10" s="7">
        <v>113.926160714513</v>
      </c>
      <c r="J10" s="7">
        <f>IF(I10&lt;L10,0.1*(L10-I10),(I10-L10)*10)</f>
        <v>1.4690505985486995</v>
      </c>
      <c r="K10" s="8"/>
      <c r="L10" s="11">
        <v>128.6166667</v>
      </c>
    </row>
    <row r="11" spans="1:12" x14ac:dyDescent="0.25">
      <c r="A11">
        <v>2015</v>
      </c>
      <c r="B11" s="1">
        <v>129.6</v>
      </c>
      <c r="C11" s="7">
        <f>ABS(B11-$L11)</f>
        <v>0.31666669999998476</v>
      </c>
      <c r="D11" s="7">
        <v>125.26879047179099</v>
      </c>
      <c r="E11" s="7">
        <f>ABS(D11-$L11)</f>
        <v>4.0145428282090165</v>
      </c>
      <c r="F11" s="7">
        <v>128.83202716915301</v>
      </c>
      <c r="G11" s="7">
        <f>ABS(F11-$L11)</f>
        <v>0.45130613084700144</v>
      </c>
      <c r="H11" s="7">
        <f>IF(F11&lt;L11,0.1*(L11-F11),(F11-L11)*10)</f>
        <v>4.513061308470015E-2</v>
      </c>
      <c r="I11" s="7">
        <v>112.75182234826499</v>
      </c>
      <c r="J11" s="7">
        <f>IF(I11&lt;L11,0.1*(L11-I11),(I11-L11)*10)</f>
        <v>1.6531510951735016</v>
      </c>
      <c r="K11" s="8"/>
      <c r="L11" s="11">
        <v>129.28333330000001</v>
      </c>
    </row>
    <row r="12" spans="1:12" x14ac:dyDescent="0.25">
      <c r="A12">
        <v>2016</v>
      </c>
      <c r="B12" s="1">
        <v>129.6</v>
      </c>
      <c r="C12" s="7">
        <f>ABS(B12-$L12)</f>
        <v>3.1333333000000039</v>
      </c>
      <c r="D12" s="7">
        <v>124.924513520377</v>
      </c>
      <c r="E12" s="7">
        <f>ABS(D12-$L12)</f>
        <v>7.8088197796229935</v>
      </c>
      <c r="F12" s="7">
        <v>130.18306530541599</v>
      </c>
      <c r="G12" s="7">
        <f>ABS(F12-$L12)</f>
        <v>2.5502679945840043</v>
      </c>
      <c r="H12" s="7">
        <f>IF(F12&lt;L12,0.1*(L12-F12),(F12-L12)*10)</f>
        <v>0.25502679945840045</v>
      </c>
      <c r="I12" s="7">
        <v>113.717613581018</v>
      </c>
      <c r="J12" s="7">
        <f>IF(I12&lt;L12,0.1*(L12-I12),(I12-L12)*10)</f>
        <v>1.9015719718981998</v>
      </c>
      <c r="K12" s="8"/>
      <c r="L12" s="11">
        <v>132.7333333</v>
      </c>
    </row>
    <row r="13" spans="1:12" ht="15.75" thickBot="1" x14ac:dyDescent="0.3">
      <c r="C13" s="7"/>
      <c r="D13" s="7"/>
      <c r="E13" s="7"/>
      <c r="F13" s="7"/>
      <c r="G13" s="7"/>
      <c r="H13" s="7"/>
      <c r="I13" s="7"/>
      <c r="J13" s="7"/>
      <c r="K13" s="8"/>
      <c r="L13" s="11"/>
    </row>
    <row r="14" spans="1:12" ht="15.75" thickBot="1" x14ac:dyDescent="0.3">
      <c r="B14" s="12" t="s">
        <v>7</v>
      </c>
      <c r="C14" s="16">
        <f>AVERAGE(C3:C12)</f>
        <v>2.5933333399999996</v>
      </c>
      <c r="D14" s="14"/>
      <c r="E14" s="13">
        <f>AVERAGE(E3:E12)</f>
        <v>3.8756274744576005</v>
      </c>
      <c r="F14" s="14"/>
      <c r="G14" s="17">
        <f>AVERAGE(G3:G12)</f>
        <v>2.4049431100493037</v>
      </c>
    </row>
    <row r="15" spans="1:12" ht="15.75" thickBot="1" x14ac:dyDescent="0.3"/>
    <row r="16" spans="1:12" ht="15.75" thickBot="1" x14ac:dyDescent="0.3">
      <c r="G16" s="12" t="s">
        <v>11</v>
      </c>
      <c r="H16" s="13">
        <f>SUM(H3:H12)</f>
        <v>135.26311723545692</v>
      </c>
      <c r="I16" s="14"/>
      <c r="J16" s="15">
        <f>SUM(J3:J12)</f>
        <v>13.500090465950001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ESPAÑA LOPERA</dc:creator>
  <cp:lastModifiedBy>JUAN CAMILO ESPAÑA LOPERA</cp:lastModifiedBy>
  <dcterms:created xsi:type="dcterms:W3CDTF">2023-10-17T13:15:08Z</dcterms:created>
  <dcterms:modified xsi:type="dcterms:W3CDTF">2023-10-18T14:26:02Z</dcterms:modified>
</cp:coreProperties>
</file>