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"/>
    </mc:Choice>
  </mc:AlternateContent>
  <xr:revisionPtr revIDLastSave="0" documentId="13_ncr:1_{86BC627E-2B33-4CDF-B1E7-8785713E8DC0}" xr6:coauthVersionLast="47" xr6:coauthVersionMax="47" xr10:uidLastSave="{00000000-0000-0000-0000-000000000000}"/>
  <bookViews>
    <workbookView xWindow="-120" yWindow="-120" windowWidth="20730" windowHeight="11040" xr2:uid="{9190A782-109A-4E43-A899-3A4B83188105}"/>
  </bookViews>
  <sheets>
    <sheet name="Hoja1" sheetId="1" r:id="rId1"/>
  </sheets>
  <definedNames>
    <definedName name="solver_adj" localSheetId="0" hidden="1">Hoja1!$D$6:$D$51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Hoja1!$D$6:$D$51</definedName>
    <definedName name="solver_lhs2" localSheetId="0" hidden="1">Hoja1!$D$6:$D$51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Hoja1!$N$53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J41" i="1"/>
  <c r="L41" i="1"/>
  <c r="J42" i="1"/>
  <c r="L42" i="1"/>
  <c r="J43" i="1"/>
  <c r="L43" i="1"/>
  <c r="J44" i="1"/>
  <c r="L44" i="1"/>
  <c r="L45" i="1"/>
  <c r="L46" i="1"/>
  <c r="L47" i="1"/>
  <c r="L48" i="1"/>
  <c r="L49" i="1"/>
  <c r="L50" i="1"/>
  <c r="L51" i="1"/>
  <c r="M1" i="1"/>
  <c r="L28" i="1" s="1"/>
  <c r="E8" i="1"/>
  <c r="I9" i="1"/>
  <c r="G10" i="1"/>
  <c r="F10" i="1"/>
  <c r="E6" i="1"/>
  <c r="G6" i="1"/>
  <c r="F6" i="1" s="1"/>
  <c r="H6" i="1" s="1"/>
  <c r="I6" i="1"/>
  <c r="L12" i="1"/>
  <c r="L20" i="1"/>
  <c r="J6" i="1"/>
  <c r="J7" i="1" s="1"/>
  <c r="I5" i="1"/>
  <c r="J45" i="1" l="1"/>
  <c r="L13" i="1"/>
  <c r="L36" i="1"/>
  <c r="L18" i="1"/>
  <c r="L33" i="1"/>
  <c r="L25" i="1"/>
  <c r="L17" i="1"/>
  <c r="L9" i="1"/>
  <c r="L40" i="1"/>
  <c r="L32" i="1"/>
  <c r="L24" i="1"/>
  <c r="L16" i="1"/>
  <c r="L8" i="1"/>
  <c r="M6" i="1"/>
  <c r="L27" i="1"/>
  <c r="L10" i="1"/>
  <c r="L39" i="1"/>
  <c r="L31" i="1"/>
  <c r="L23" i="1"/>
  <c r="L15" i="1"/>
  <c r="L6" i="1"/>
  <c r="L19" i="1"/>
  <c r="L34" i="1"/>
  <c r="L30" i="1"/>
  <c r="L14" i="1"/>
  <c r="L7" i="1"/>
  <c r="L35" i="1"/>
  <c r="L11" i="1"/>
  <c r="L26" i="1"/>
  <c r="L38" i="1"/>
  <c r="L22" i="1"/>
  <c r="J8" i="1"/>
  <c r="L37" i="1"/>
  <c r="L29" i="1"/>
  <c r="L21" i="1"/>
  <c r="I7" i="1"/>
  <c r="G7" i="1"/>
  <c r="F7" i="1" s="1"/>
  <c r="K6" i="1"/>
  <c r="J46" i="1" l="1"/>
  <c r="L3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N6" i="1"/>
  <c r="O6" i="1" l="1"/>
  <c r="J47" i="1"/>
  <c r="G8" i="1"/>
  <c r="F8" i="1" s="1"/>
  <c r="H7" i="1"/>
  <c r="E7" i="1" s="1"/>
  <c r="I8" i="1" s="1"/>
  <c r="J48" i="1" l="1"/>
  <c r="K7" i="1"/>
  <c r="M7" i="1" s="1"/>
  <c r="J49" i="1" l="1"/>
  <c r="N7" i="1"/>
  <c r="H8" i="1"/>
  <c r="G9" i="1"/>
  <c r="F9" i="1" s="1"/>
  <c r="O7" i="1" l="1"/>
  <c r="J50" i="1"/>
  <c r="K8" i="1"/>
  <c r="M8" i="1" s="1"/>
  <c r="J51" i="1" l="1"/>
  <c r="H9" i="1"/>
  <c r="I10" i="1" s="1"/>
  <c r="G11" i="1" s="1"/>
  <c r="N8" i="1"/>
  <c r="O8" i="1" l="1"/>
  <c r="K9" i="1"/>
  <c r="M9" i="1" l="1"/>
  <c r="N9" i="1" l="1"/>
  <c r="F11" i="1"/>
  <c r="H10" i="1"/>
  <c r="E10" i="1" s="1"/>
  <c r="O9" i="1" l="1"/>
  <c r="I11" i="1"/>
  <c r="K10" i="1"/>
  <c r="M10" i="1" l="1"/>
  <c r="N10" i="1" l="1"/>
  <c r="G12" i="1"/>
  <c r="F12" i="1" s="1"/>
  <c r="H11" i="1"/>
  <c r="O10" i="1" l="1"/>
  <c r="K11" i="1"/>
  <c r="M11" i="1" s="1"/>
  <c r="E11" i="1"/>
  <c r="I12" i="1" l="1"/>
  <c r="H12" i="1" s="1"/>
  <c r="K12" i="1" s="1"/>
  <c r="M12" i="1" s="1"/>
  <c r="N12" i="1" s="1"/>
  <c r="N11" i="1"/>
  <c r="O11" i="1" s="1"/>
  <c r="O12" i="1" l="1"/>
  <c r="G13" i="1"/>
  <c r="F13" i="1" s="1"/>
  <c r="E12" i="1"/>
  <c r="I13" i="1" s="1"/>
  <c r="G14" i="1" l="1"/>
  <c r="F14" i="1" s="1"/>
  <c r="H13" i="1"/>
  <c r="E13" i="1" s="1"/>
  <c r="K13" i="1" l="1"/>
  <c r="M13" i="1" s="1"/>
  <c r="I14" i="1"/>
  <c r="G15" i="1" l="1"/>
  <c r="F15" i="1" s="1"/>
  <c r="H14" i="1"/>
  <c r="N13" i="1"/>
  <c r="O13" i="1" s="1"/>
  <c r="E14" i="1" l="1"/>
  <c r="K14" i="1"/>
  <c r="M14" i="1" l="1"/>
  <c r="I15" i="1"/>
  <c r="G16" i="1" l="1"/>
  <c r="F16" i="1" s="1"/>
  <c r="H15" i="1"/>
  <c r="N14" i="1"/>
  <c r="O14" i="1" s="1"/>
  <c r="K15" i="1" l="1"/>
  <c r="E15" i="1"/>
  <c r="I16" i="1" l="1"/>
  <c r="M15" i="1"/>
  <c r="N15" i="1" l="1"/>
  <c r="O15" i="1" s="1"/>
  <c r="H16" i="1"/>
  <c r="G17" i="1"/>
  <c r="F17" i="1" s="1"/>
  <c r="E16" i="1" l="1"/>
  <c r="K16" i="1"/>
  <c r="M16" i="1" l="1"/>
  <c r="N16" i="1" s="1"/>
  <c r="O16" i="1" s="1"/>
  <c r="I17" i="1"/>
  <c r="G18" i="1" l="1"/>
  <c r="F18" i="1" s="1"/>
  <c r="H17" i="1"/>
  <c r="E17" i="1" l="1"/>
  <c r="K17" i="1"/>
  <c r="M17" i="1" l="1"/>
  <c r="N17" i="1" s="1"/>
  <c r="O17" i="1" s="1"/>
  <c r="I18" i="1"/>
  <c r="H18" i="1" l="1"/>
  <c r="G19" i="1"/>
  <c r="F19" i="1" s="1"/>
  <c r="K18" i="1" l="1"/>
  <c r="E18" i="1"/>
  <c r="I19" i="1" l="1"/>
  <c r="M18" i="1"/>
  <c r="N18" i="1" s="1"/>
  <c r="O18" i="1" s="1"/>
  <c r="H19" i="1" l="1"/>
  <c r="G20" i="1"/>
  <c r="F20" i="1" s="1"/>
  <c r="E19" i="1" l="1"/>
  <c r="K19" i="1"/>
  <c r="M19" i="1" l="1"/>
  <c r="N19" i="1" s="1"/>
  <c r="O19" i="1" s="1"/>
  <c r="I20" i="1"/>
  <c r="H20" i="1" l="1"/>
  <c r="G21" i="1"/>
  <c r="F21" i="1" s="1"/>
  <c r="K20" i="1" l="1"/>
  <c r="E20" i="1"/>
  <c r="I21" i="1" l="1"/>
  <c r="M20" i="1"/>
  <c r="N20" i="1" s="1"/>
  <c r="O20" i="1" s="1"/>
  <c r="H21" i="1" l="1"/>
  <c r="G22" i="1"/>
  <c r="F22" i="1" s="1"/>
  <c r="E21" i="1" l="1"/>
  <c r="K21" i="1"/>
  <c r="M21" i="1" l="1"/>
  <c r="N21" i="1" s="1"/>
  <c r="O21" i="1" s="1"/>
  <c r="I22" i="1"/>
  <c r="G23" i="1" l="1"/>
  <c r="F23" i="1" s="1"/>
  <c r="H22" i="1"/>
  <c r="K22" i="1" l="1"/>
  <c r="E22" i="1"/>
  <c r="I23" i="1" l="1"/>
  <c r="M22" i="1"/>
  <c r="N22" i="1" s="1"/>
  <c r="O22" i="1" s="1"/>
  <c r="H23" i="1" l="1"/>
  <c r="G24" i="1"/>
  <c r="F24" i="1" s="1"/>
  <c r="E23" i="1" l="1"/>
  <c r="K23" i="1"/>
  <c r="M23" i="1" l="1"/>
  <c r="N23" i="1" s="1"/>
  <c r="O23" i="1" s="1"/>
  <c r="I24" i="1"/>
  <c r="H24" i="1" l="1"/>
  <c r="G25" i="1"/>
  <c r="F25" i="1" s="1"/>
  <c r="K24" i="1" l="1"/>
  <c r="E24" i="1"/>
  <c r="I25" i="1" l="1"/>
  <c r="M24" i="1"/>
  <c r="N24" i="1" s="1"/>
  <c r="O24" i="1" s="1"/>
  <c r="H25" i="1" l="1"/>
  <c r="G26" i="1"/>
  <c r="F26" i="1" s="1"/>
  <c r="E25" i="1" l="1"/>
  <c r="K25" i="1"/>
  <c r="M25" i="1" l="1"/>
  <c r="N25" i="1" s="1"/>
  <c r="O25" i="1" s="1"/>
  <c r="I26" i="1"/>
  <c r="H26" i="1" l="1"/>
  <c r="G27" i="1"/>
  <c r="F27" i="1" s="1"/>
  <c r="K26" i="1" l="1"/>
  <c r="E26" i="1"/>
  <c r="I27" i="1" l="1"/>
  <c r="M26" i="1"/>
  <c r="N26" i="1" s="1"/>
  <c r="O26" i="1" s="1"/>
  <c r="G28" i="1" l="1"/>
  <c r="F28" i="1" s="1"/>
  <c r="H27" i="1"/>
  <c r="E27" i="1" l="1"/>
  <c r="K27" i="1"/>
  <c r="M27" i="1" l="1"/>
  <c r="N27" i="1" s="1"/>
  <c r="O27" i="1" s="1"/>
  <c r="I28" i="1"/>
  <c r="H28" i="1" l="1"/>
  <c r="G29" i="1"/>
  <c r="F29" i="1" s="1"/>
  <c r="K28" i="1" l="1"/>
  <c r="E28" i="1"/>
  <c r="I29" i="1" l="1"/>
  <c r="M28" i="1"/>
  <c r="N28" i="1" s="1"/>
  <c r="O28" i="1" s="1"/>
  <c r="H29" i="1" l="1"/>
  <c r="G30" i="1"/>
  <c r="F30" i="1" s="1"/>
  <c r="E29" i="1" l="1"/>
  <c r="K29" i="1"/>
  <c r="M29" i="1" l="1"/>
  <c r="N29" i="1" s="1"/>
  <c r="O29" i="1" s="1"/>
  <c r="I30" i="1"/>
  <c r="G31" i="1" l="1"/>
  <c r="F31" i="1" s="1"/>
  <c r="H30" i="1"/>
  <c r="K30" i="1" l="1"/>
  <c r="E30" i="1"/>
  <c r="I31" i="1" l="1"/>
  <c r="M30" i="1"/>
  <c r="N30" i="1" s="1"/>
  <c r="O30" i="1" s="1"/>
  <c r="H31" i="1" l="1"/>
  <c r="G32" i="1"/>
  <c r="F32" i="1" s="1"/>
  <c r="E31" i="1" l="1"/>
  <c r="K31" i="1"/>
  <c r="M31" i="1" l="1"/>
  <c r="N31" i="1" s="1"/>
  <c r="O31" i="1" s="1"/>
  <c r="I32" i="1"/>
  <c r="H32" i="1" l="1"/>
  <c r="G33" i="1"/>
  <c r="F33" i="1" s="1"/>
  <c r="K32" i="1" l="1"/>
  <c r="E32" i="1"/>
  <c r="I33" i="1" l="1"/>
  <c r="M32" i="1"/>
  <c r="N32" i="1" s="1"/>
  <c r="O32" i="1" s="1"/>
  <c r="G34" i="1" l="1"/>
  <c r="F34" i="1" s="1"/>
  <c r="H33" i="1"/>
  <c r="E33" i="1" l="1"/>
  <c r="K33" i="1"/>
  <c r="M33" i="1" l="1"/>
  <c r="N33" i="1" s="1"/>
  <c r="O33" i="1" s="1"/>
  <c r="I34" i="1"/>
  <c r="G35" i="1" l="1"/>
  <c r="F35" i="1" s="1"/>
  <c r="H34" i="1"/>
  <c r="K34" i="1" l="1"/>
  <c r="E34" i="1"/>
  <c r="I35" i="1" l="1"/>
  <c r="M34" i="1"/>
  <c r="N34" i="1" s="1"/>
  <c r="O34" i="1" s="1"/>
  <c r="G36" i="1" l="1"/>
  <c r="F36" i="1" s="1"/>
  <c r="H35" i="1"/>
  <c r="E35" i="1" l="1"/>
  <c r="K35" i="1"/>
  <c r="M35" i="1" l="1"/>
  <c r="N35" i="1" s="1"/>
  <c r="O35" i="1" s="1"/>
  <c r="I36" i="1"/>
  <c r="H36" i="1" l="1"/>
  <c r="G37" i="1"/>
  <c r="F37" i="1" s="1"/>
  <c r="K36" i="1" l="1"/>
  <c r="E36" i="1"/>
  <c r="I37" i="1" l="1"/>
  <c r="M36" i="1"/>
  <c r="N36" i="1" s="1"/>
  <c r="O36" i="1" s="1"/>
  <c r="H37" i="1" l="1"/>
  <c r="G38" i="1"/>
  <c r="F38" i="1" s="1"/>
  <c r="E37" i="1" l="1"/>
  <c r="K37" i="1"/>
  <c r="M37" i="1" l="1"/>
  <c r="N37" i="1" s="1"/>
  <c r="O37" i="1" s="1"/>
  <c r="I38" i="1"/>
  <c r="G39" i="1" l="1"/>
  <c r="F39" i="1" s="1"/>
  <c r="H38" i="1"/>
  <c r="K38" i="1" l="1"/>
  <c r="E38" i="1"/>
  <c r="I39" i="1" l="1"/>
  <c r="M38" i="1"/>
  <c r="N38" i="1" s="1"/>
  <c r="O38" i="1" s="1"/>
  <c r="H39" i="1" l="1"/>
  <c r="G40" i="1"/>
  <c r="F40" i="1" s="1"/>
  <c r="E39" i="1" l="1"/>
  <c r="K39" i="1"/>
  <c r="M39" i="1" l="1"/>
  <c r="N39" i="1" s="1"/>
  <c r="O39" i="1" s="1"/>
  <c r="I40" i="1"/>
  <c r="G41" i="1" s="1"/>
  <c r="F41" i="1" s="1"/>
  <c r="H40" i="1" l="1"/>
  <c r="K40" i="1" s="1"/>
  <c r="E40" i="1" l="1"/>
  <c r="M40" i="1"/>
  <c r="I41" i="1" l="1"/>
  <c r="N40" i="1"/>
  <c r="O2" i="1" s="1"/>
  <c r="M3" i="1"/>
  <c r="H41" i="1" l="1"/>
  <c r="G42" i="1"/>
  <c r="F42" i="1" s="1"/>
  <c r="O40" i="1"/>
  <c r="N3" i="1"/>
  <c r="K41" i="1" l="1"/>
  <c r="E41" i="1"/>
  <c r="I42" i="1" l="1"/>
  <c r="M41" i="1"/>
  <c r="N41" i="1" s="1"/>
  <c r="O41" i="1" l="1"/>
  <c r="G43" i="1"/>
  <c r="F43" i="1" s="1"/>
  <c r="H42" i="1"/>
  <c r="E42" i="1" l="1"/>
  <c r="K42" i="1"/>
  <c r="M42" i="1" l="1"/>
  <c r="N42" i="1" s="1"/>
  <c r="I43" i="1"/>
  <c r="H43" i="1" l="1"/>
  <c r="G44" i="1"/>
  <c r="F44" i="1" s="1"/>
  <c r="O42" i="1"/>
  <c r="K43" i="1" l="1"/>
  <c r="E43" i="1"/>
  <c r="I44" i="1" l="1"/>
  <c r="M43" i="1"/>
  <c r="N43" i="1" s="1"/>
  <c r="O43" i="1" l="1"/>
  <c r="H44" i="1"/>
  <c r="G45" i="1"/>
  <c r="F45" i="1" s="1"/>
  <c r="E44" i="1" l="1"/>
  <c r="K44" i="1"/>
  <c r="M44" i="1" l="1"/>
  <c r="N44" i="1" s="1"/>
  <c r="I45" i="1"/>
  <c r="G46" i="1" l="1"/>
  <c r="F46" i="1" s="1"/>
  <c r="H45" i="1"/>
  <c r="O44" i="1"/>
  <c r="K45" i="1" l="1"/>
  <c r="E45" i="1"/>
  <c r="M45" i="1" l="1"/>
  <c r="N45" i="1" s="1"/>
  <c r="I46" i="1"/>
  <c r="O45" i="1" l="1"/>
  <c r="H46" i="1"/>
  <c r="G47" i="1"/>
  <c r="F47" i="1" s="1"/>
  <c r="K46" i="1" l="1"/>
  <c r="E46" i="1"/>
  <c r="M46" i="1" l="1"/>
  <c r="N46" i="1" s="1"/>
  <c r="O46" i="1" s="1"/>
  <c r="I47" i="1"/>
  <c r="H47" i="1" l="1"/>
  <c r="G48" i="1"/>
  <c r="F48" i="1" s="1"/>
  <c r="K47" i="1" l="1"/>
  <c r="E47" i="1"/>
  <c r="M47" i="1" l="1"/>
  <c r="N47" i="1" s="1"/>
  <c r="O47" i="1" s="1"/>
  <c r="I48" i="1"/>
  <c r="H48" i="1" l="1"/>
  <c r="G49" i="1"/>
  <c r="F49" i="1" s="1"/>
  <c r="K48" i="1" l="1"/>
  <c r="E48" i="1"/>
  <c r="I49" i="1" l="1"/>
  <c r="M48" i="1"/>
  <c r="N48" i="1" s="1"/>
  <c r="O48" i="1" s="1"/>
  <c r="H49" i="1" l="1"/>
  <c r="G50" i="1"/>
  <c r="F50" i="1" s="1"/>
  <c r="E49" i="1" l="1"/>
  <c r="K49" i="1"/>
  <c r="M49" i="1" l="1"/>
  <c r="N49" i="1" s="1"/>
  <c r="O49" i="1" s="1"/>
  <c r="I50" i="1"/>
  <c r="G51" i="1" l="1"/>
  <c r="F51" i="1" s="1"/>
  <c r="H50" i="1"/>
  <c r="K50" i="1" l="1"/>
  <c r="E50" i="1"/>
  <c r="I51" i="1" s="1"/>
  <c r="H51" i="1" s="1"/>
  <c r="E51" i="1" s="1"/>
  <c r="M50" i="1" l="1"/>
  <c r="N50" i="1" s="1"/>
  <c r="O50" i="1" s="1"/>
  <c r="K51" i="1"/>
  <c r="M51" i="1" s="1"/>
  <c r="N51" i="1" s="1"/>
  <c r="O51" i="1" l="1"/>
  <c r="N53" i="1"/>
</calcChain>
</file>

<file path=xl/sharedStrings.xml><?xml version="1.0" encoding="utf-8"?>
<sst xmlns="http://schemas.openxmlformats.org/spreadsheetml/2006/main" count="16" uniqueCount="15">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</sst>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O53"/>
  <sheetViews>
    <sheetView tabSelected="1" topLeftCell="D33" workbookViewId="0">
      <selection activeCell="I43" sqref="I43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13"/>
    <col min="5" max="5" width="14.140625" style="3" customWidth="1"/>
    <col min="6" max="6" width="11.42578125" style="3"/>
    <col min="7" max="7" width="17" style="3" customWidth="1"/>
    <col min="8" max="8" width="18" style="3" customWidth="1"/>
    <col min="9" max="9" width="23" style="3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12" customWidth="1"/>
    <col min="14" max="14" width="11.42578125" style="3"/>
  </cols>
  <sheetData>
    <row r="1" spans="1:15" x14ac:dyDescent="0.25">
      <c r="G1" s="3">
        <v>3</v>
      </c>
      <c r="I1" s="3">
        <v>10</v>
      </c>
      <c r="J1" s="3" t="s">
        <v>9</v>
      </c>
      <c r="K1" s="3">
        <v>2E-3</v>
      </c>
      <c r="L1" s="3" t="s">
        <v>10</v>
      </c>
      <c r="M1" s="16">
        <f>0.001</f>
        <v>1E-3</v>
      </c>
    </row>
    <row r="2" spans="1:15" ht="30" x14ac:dyDescent="0.25">
      <c r="B2" s="4" t="s">
        <v>3</v>
      </c>
      <c r="C2" s="4" t="s">
        <v>0</v>
      </c>
      <c r="D2" s="18" t="s">
        <v>6</v>
      </c>
      <c r="E2" s="4" t="s">
        <v>2</v>
      </c>
      <c r="F2" s="4" t="s">
        <v>1</v>
      </c>
      <c r="G2" s="5" t="s">
        <v>8</v>
      </c>
      <c r="H2" s="4" t="s">
        <v>5</v>
      </c>
      <c r="I2" s="4" t="s">
        <v>7</v>
      </c>
      <c r="J2" s="5" t="s">
        <v>11</v>
      </c>
      <c r="K2" s="5" t="s">
        <v>12</v>
      </c>
      <c r="L2" s="5" t="s">
        <v>10</v>
      </c>
      <c r="M2" s="14" t="s">
        <v>13</v>
      </c>
      <c r="N2" s="5" t="s">
        <v>14</v>
      </c>
      <c r="O2" s="6">
        <f>SUM(N6:N40)</f>
        <v>3134.7587809648594</v>
      </c>
    </row>
    <row r="3" spans="1:15" s="1" customFormat="1" x14ac:dyDescent="0.25">
      <c r="A3" s="20" t="s">
        <v>4</v>
      </c>
      <c r="B3" s="2">
        <v>-2</v>
      </c>
      <c r="C3" s="2">
        <v>100</v>
      </c>
      <c r="D3" s="19">
        <v>100</v>
      </c>
      <c r="E3" s="2"/>
      <c r="F3" s="2"/>
      <c r="G3" s="2"/>
      <c r="H3" s="2"/>
      <c r="I3" s="2"/>
      <c r="J3" s="2"/>
      <c r="K3" s="2"/>
      <c r="L3" s="8">
        <f>SUM(L6:L40)</f>
        <v>787.5</v>
      </c>
      <c r="M3" s="7">
        <f>SUM(M6:M40)</f>
        <v>2347.2587809648594</v>
      </c>
      <c r="N3" s="8">
        <f>SUM(N6:N40)</f>
        <v>3134.7587809648594</v>
      </c>
    </row>
    <row r="4" spans="1:15" s="1" customFormat="1" x14ac:dyDescent="0.25">
      <c r="A4" s="20"/>
      <c r="B4" s="2">
        <v>-1</v>
      </c>
      <c r="C4" s="2">
        <v>100</v>
      </c>
      <c r="D4" s="19">
        <v>100</v>
      </c>
      <c r="E4" s="2"/>
      <c r="F4" s="2"/>
      <c r="G4" s="2"/>
      <c r="H4" s="2"/>
      <c r="I4" s="2"/>
      <c r="J4" s="2"/>
      <c r="K4" s="2"/>
      <c r="L4" s="2"/>
      <c r="M4" s="7"/>
      <c r="N4" s="2"/>
    </row>
    <row r="5" spans="1:15" s="1" customFormat="1" x14ac:dyDescent="0.25">
      <c r="A5" s="20"/>
      <c r="B5" s="2">
        <v>0</v>
      </c>
      <c r="C5" s="2">
        <v>100</v>
      </c>
      <c r="D5" s="19">
        <v>100</v>
      </c>
      <c r="E5" s="2">
        <v>1000</v>
      </c>
      <c r="F5" s="2">
        <v>100</v>
      </c>
      <c r="G5" s="2">
        <v>0</v>
      </c>
      <c r="H5" s="2">
        <v>100</v>
      </c>
      <c r="I5" s="2">
        <f>E5/$I$1</f>
        <v>100</v>
      </c>
      <c r="J5" s="2">
        <v>0</v>
      </c>
      <c r="K5" s="2">
        <v>0</v>
      </c>
      <c r="L5" s="2">
        <v>0</v>
      </c>
      <c r="M5" s="7">
        <v>0</v>
      </c>
      <c r="N5" s="2">
        <v>0</v>
      </c>
    </row>
    <row r="6" spans="1:15" x14ac:dyDescent="0.25">
      <c r="B6" s="3">
        <v>1</v>
      </c>
      <c r="C6" s="3">
        <v>100</v>
      </c>
      <c r="D6" s="13">
        <v>150</v>
      </c>
      <c r="E6" s="15">
        <f>E5+D3-H6</f>
        <v>1000</v>
      </c>
      <c r="F6" s="13">
        <f>F5+G6</f>
        <v>100</v>
      </c>
      <c r="G6" s="13">
        <f>(I5-F5)/$G$1</f>
        <v>0</v>
      </c>
      <c r="H6" s="13">
        <f>MIN(I6,F6)</f>
        <v>100</v>
      </c>
      <c r="I6" s="3">
        <f>E5/$I$1</f>
        <v>100</v>
      </c>
      <c r="J6" s="3">
        <f>J5+C6</f>
        <v>100</v>
      </c>
      <c r="K6" s="3">
        <f>K5+H6</f>
        <v>100</v>
      </c>
      <c r="L6" s="3">
        <f>(D6^2)*$M$1</f>
        <v>22.5</v>
      </c>
      <c r="M6" s="13">
        <f>$K$1*(J6-K6)^2</f>
        <v>0</v>
      </c>
      <c r="N6" s="3">
        <f>L6+M6</f>
        <v>22.5</v>
      </c>
      <c r="O6">
        <f>N6</f>
        <v>22.5</v>
      </c>
    </row>
    <row r="7" spans="1:15" x14ac:dyDescent="0.25">
      <c r="B7" s="3">
        <v>2</v>
      </c>
      <c r="C7" s="3">
        <v>100</v>
      </c>
      <c r="D7" s="13">
        <v>150</v>
      </c>
      <c r="E7" s="15">
        <f t="shared" ref="E7:E40" si="0">E6+D4-H7</f>
        <v>1000</v>
      </c>
      <c r="F7" s="13">
        <f t="shared" ref="F7:F40" si="1">F6+G7</f>
        <v>100</v>
      </c>
      <c r="G7" s="13">
        <f t="shared" ref="G7:G40" si="2">(I6-F6)/$G$1</f>
        <v>0</v>
      </c>
      <c r="H7" s="3">
        <f t="shared" ref="H7:H39" si="3">MIN(I7,F7)</f>
        <v>100</v>
      </c>
      <c r="I7" s="3">
        <f t="shared" ref="I7:I40" si="4">E6/$I$1</f>
        <v>100</v>
      </c>
      <c r="J7" s="3">
        <f t="shared" ref="J7:J40" si="5">J6+C7</f>
        <v>200</v>
      </c>
      <c r="K7" s="3">
        <f t="shared" ref="K7:K40" si="6">K6+H7</f>
        <v>200</v>
      </c>
      <c r="L7" s="3">
        <f t="shared" ref="L7:L40" si="7">(D7^2)*$M$1</f>
        <v>22.5</v>
      </c>
      <c r="M7" s="13">
        <f>$K$1*(J7-K7)^2</f>
        <v>0</v>
      </c>
      <c r="N7" s="3">
        <f t="shared" ref="N7:N40" si="8">L7+M7</f>
        <v>22.5</v>
      </c>
      <c r="O7">
        <f>N7+O6</f>
        <v>45</v>
      </c>
    </row>
    <row r="8" spans="1:15" x14ac:dyDescent="0.25">
      <c r="B8" s="3">
        <v>3</v>
      </c>
      <c r="C8" s="3">
        <v>120</v>
      </c>
      <c r="D8" s="13">
        <v>150</v>
      </c>
      <c r="E8" s="15">
        <f>E7+D5-H8</f>
        <v>1000</v>
      </c>
      <c r="F8" s="13">
        <f t="shared" si="1"/>
        <v>100</v>
      </c>
      <c r="G8" s="13">
        <f t="shared" si="2"/>
        <v>0</v>
      </c>
      <c r="H8" s="3">
        <f t="shared" si="3"/>
        <v>100</v>
      </c>
      <c r="I8" s="3">
        <f t="shared" si="4"/>
        <v>100</v>
      </c>
      <c r="J8" s="3">
        <f>J7+C8</f>
        <v>320</v>
      </c>
      <c r="K8" s="3">
        <f t="shared" si="6"/>
        <v>300</v>
      </c>
      <c r="L8" s="3">
        <f t="shared" si="7"/>
        <v>22.5</v>
      </c>
      <c r="M8" s="17">
        <f>$K$1*(J8-K8)^2</f>
        <v>0.8</v>
      </c>
      <c r="N8" s="3">
        <f t="shared" si="8"/>
        <v>23.3</v>
      </c>
      <c r="O8">
        <f t="shared" ref="O8:O40" si="9">N8+O7</f>
        <v>68.3</v>
      </c>
    </row>
    <row r="9" spans="1:15" x14ac:dyDescent="0.25">
      <c r="B9" s="3">
        <v>4</v>
      </c>
      <c r="C9" s="3">
        <v>120</v>
      </c>
      <c r="D9" s="13">
        <v>150</v>
      </c>
      <c r="E9" s="15">
        <f>E8+D6-H9</f>
        <v>1050</v>
      </c>
      <c r="F9" s="13">
        <f>F8+G9</f>
        <v>100</v>
      </c>
      <c r="G9" s="13">
        <f t="shared" si="2"/>
        <v>0</v>
      </c>
      <c r="H9" s="13">
        <f>MIN(I9,F9)</f>
        <v>100</v>
      </c>
      <c r="I9" s="3">
        <f>E8/$I$1</f>
        <v>100</v>
      </c>
      <c r="J9" s="3">
        <f t="shared" si="5"/>
        <v>440</v>
      </c>
      <c r="K9" s="3">
        <f t="shared" si="6"/>
        <v>400</v>
      </c>
      <c r="L9" s="3">
        <f t="shared" si="7"/>
        <v>22.5</v>
      </c>
      <c r="M9" s="13">
        <f t="shared" ref="M9:M40" si="10">$K$1*(J9-K9)^2</f>
        <v>3.2</v>
      </c>
      <c r="N9" s="3">
        <f t="shared" si="8"/>
        <v>25.7</v>
      </c>
      <c r="O9">
        <f t="shared" si="9"/>
        <v>94</v>
      </c>
    </row>
    <row r="10" spans="1:15" x14ac:dyDescent="0.25">
      <c r="B10" s="3">
        <v>5</v>
      </c>
      <c r="C10" s="3">
        <v>120</v>
      </c>
      <c r="D10" s="13">
        <v>150</v>
      </c>
      <c r="E10" s="15">
        <f t="shared" si="0"/>
        <v>1100</v>
      </c>
      <c r="F10" s="13">
        <f>F9+G10</f>
        <v>100</v>
      </c>
      <c r="G10" s="13">
        <f>(I9-F9)/$G$1</f>
        <v>0</v>
      </c>
      <c r="H10" s="3">
        <f>MIN(I10,F10)</f>
        <v>100</v>
      </c>
      <c r="I10" s="3">
        <f>E9/$I$1</f>
        <v>105</v>
      </c>
      <c r="J10" s="3">
        <f t="shared" si="5"/>
        <v>560</v>
      </c>
      <c r="K10" s="3">
        <f>K9+H10</f>
        <v>500</v>
      </c>
      <c r="L10" s="3">
        <f t="shared" si="7"/>
        <v>22.5</v>
      </c>
      <c r="M10" s="13">
        <f t="shared" si="10"/>
        <v>7.2</v>
      </c>
      <c r="N10" s="3">
        <f t="shared" si="8"/>
        <v>29.7</v>
      </c>
      <c r="O10">
        <f t="shared" si="9"/>
        <v>123.7</v>
      </c>
    </row>
    <row r="11" spans="1:15" x14ac:dyDescent="0.25">
      <c r="B11" s="3">
        <v>6</v>
      </c>
      <c r="C11" s="3">
        <v>120</v>
      </c>
      <c r="D11" s="13">
        <v>150</v>
      </c>
      <c r="E11" s="15">
        <f>E10+D8-H11</f>
        <v>1148.3333333333333</v>
      </c>
      <c r="F11" s="10">
        <f t="shared" si="1"/>
        <v>101.66666666666667</v>
      </c>
      <c r="G11" s="9">
        <f>(I10-F10)/$G$1</f>
        <v>1.6666666666666667</v>
      </c>
      <c r="H11" s="3">
        <f t="shared" si="3"/>
        <v>101.66666666666667</v>
      </c>
      <c r="I11" s="3">
        <f t="shared" si="4"/>
        <v>110</v>
      </c>
      <c r="J11" s="3">
        <f t="shared" si="5"/>
        <v>680</v>
      </c>
      <c r="K11" s="3">
        <f t="shared" si="6"/>
        <v>601.66666666666663</v>
      </c>
      <c r="L11" s="3">
        <f t="shared" si="7"/>
        <v>22.5</v>
      </c>
      <c r="M11" s="13">
        <f t="shared" si="10"/>
        <v>12.272222222222235</v>
      </c>
      <c r="N11" s="3">
        <f t="shared" si="8"/>
        <v>34.772222222222233</v>
      </c>
      <c r="O11">
        <f t="shared" si="9"/>
        <v>158.47222222222223</v>
      </c>
    </row>
    <row r="12" spans="1:15" x14ac:dyDescent="0.25">
      <c r="B12" s="3">
        <v>7</v>
      </c>
      <c r="C12" s="3">
        <v>120</v>
      </c>
      <c r="D12" s="13">
        <v>150</v>
      </c>
      <c r="E12" s="15">
        <f>E11+D9-H12</f>
        <v>1193.8888888888889</v>
      </c>
      <c r="F12" s="10">
        <f>F11+G12</f>
        <v>104.44444444444444</v>
      </c>
      <c r="G12" s="11">
        <f>(I11-F11)/$G$1</f>
        <v>2.7777777777777763</v>
      </c>
      <c r="H12" s="10">
        <f>MIN(I12,F12)</f>
        <v>104.44444444444444</v>
      </c>
      <c r="I12" s="3">
        <f>E11/$I$1</f>
        <v>114.83333333333333</v>
      </c>
      <c r="J12" s="3">
        <f t="shared" si="5"/>
        <v>800</v>
      </c>
      <c r="K12" s="10">
        <f>K11+H12</f>
        <v>706.11111111111109</v>
      </c>
      <c r="L12" s="3">
        <f t="shared" si="7"/>
        <v>22.5</v>
      </c>
      <c r="M12" s="13">
        <f t="shared" si="10"/>
        <v>17.630246913580258</v>
      </c>
      <c r="N12" s="3">
        <f t="shared" si="8"/>
        <v>40.130246913580258</v>
      </c>
      <c r="O12">
        <f t="shared" si="9"/>
        <v>198.60246913580249</v>
      </c>
    </row>
    <row r="13" spans="1:15" x14ac:dyDescent="0.25">
      <c r="B13" s="3">
        <v>8</v>
      </c>
      <c r="C13" s="3">
        <v>120</v>
      </c>
      <c r="D13" s="13">
        <v>150</v>
      </c>
      <c r="E13" s="15">
        <f t="shared" si="0"/>
        <v>1235.9814814814815</v>
      </c>
      <c r="F13" s="13">
        <f t="shared" si="1"/>
        <v>107.9074074074074</v>
      </c>
      <c r="G13" s="13">
        <f t="shared" si="2"/>
        <v>3.4629629629629619</v>
      </c>
      <c r="H13" s="3">
        <f t="shared" si="3"/>
        <v>107.9074074074074</v>
      </c>
      <c r="I13" s="3">
        <f t="shared" si="4"/>
        <v>119.38888888888889</v>
      </c>
      <c r="J13" s="3">
        <f t="shared" si="5"/>
        <v>920</v>
      </c>
      <c r="K13" s="3">
        <f t="shared" si="6"/>
        <v>814.01851851851848</v>
      </c>
      <c r="L13" s="3">
        <f t="shared" si="7"/>
        <v>22.5</v>
      </c>
      <c r="M13" s="13">
        <f t="shared" si="10"/>
        <v>22.464148834019223</v>
      </c>
      <c r="N13" s="3">
        <f t="shared" si="8"/>
        <v>44.964148834019227</v>
      </c>
      <c r="O13">
        <f t="shared" si="9"/>
        <v>243.56661796982172</v>
      </c>
    </row>
    <row r="14" spans="1:15" x14ac:dyDescent="0.25">
      <c r="B14" s="3">
        <v>9</v>
      </c>
      <c r="C14" s="3">
        <v>120</v>
      </c>
      <c r="D14" s="13">
        <v>150</v>
      </c>
      <c r="E14" s="15">
        <f t="shared" si="0"/>
        <v>1274.2469135802469</v>
      </c>
      <c r="F14" s="13">
        <f t="shared" si="1"/>
        <v>111.73456790123457</v>
      </c>
      <c r="G14" s="13">
        <f t="shared" si="2"/>
        <v>3.8271604938271602</v>
      </c>
      <c r="H14" s="3">
        <f t="shared" si="3"/>
        <v>111.73456790123457</v>
      </c>
      <c r="I14" s="3">
        <f t="shared" si="4"/>
        <v>123.59814814814816</v>
      </c>
      <c r="J14" s="3">
        <f t="shared" si="5"/>
        <v>1040</v>
      </c>
      <c r="K14" s="3">
        <f t="shared" si="6"/>
        <v>925.753086419753</v>
      </c>
      <c r="L14" s="3">
        <f t="shared" si="7"/>
        <v>22.5</v>
      </c>
      <c r="M14" s="13">
        <f t="shared" si="10"/>
        <v>26.104714525224853</v>
      </c>
      <c r="N14" s="3">
        <f t="shared" si="8"/>
        <v>48.60471452522485</v>
      </c>
      <c r="O14">
        <f t="shared" si="9"/>
        <v>292.17133249504656</v>
      </c>
    </row>
    <row r="15" spans="1:15" x14ac:dyDescent="0.25">
      <c r="B15" s="3">
        <v>10</v>
      </c>
      <c r="C15" s="3">
        <v>120</v>
      </c>
      <c r="D15" s="13">
        <v>150</v>
      </c>
      <c r="E15" s="15">
        <f t="shared" si="0"/>
        <v>1308.5578189300411</v>
      </c>
      <c r="F15" s="13">
        <f t="shared" si="1"/>
        <v>115.68909465020576</v>
      </c>
      <c r="G15" s="13">
        <f t="shared" si="2"/>
        <v>3.9545267489711953</v>
      </c>
      <c r="H15" s="3">
        <f t="shared" si="3"/>
        <v>115.68909465020576</v>
      </c>
      <c r="I15" s="3">
        <f t="shared" si="4"/>
        <v>127.42469135802469</v>
      </c>
      <c r="J15" s="3">
        <f t="shared" si="5"/>
        <v>1160</v>
      </c>
      <c r="K15" s="3">
        <f t="shared" si="6"/>
        <v>1041.4421810699587</v>
      </c>
      <c r="L15" s="3">
        <f t="shared" si="7"/>
        <v>22.5</v>
      </c>
      <c r="M15" s="13">
        <f t="shared" si="10"/>
        <v>28.111912858896929</v>
      </c>
      <c r="N15" s="3">
        <f t="shared" si="8"/>
        <v>50.611912858896929</v>
      </c>
      <c r="O15">
        <f t="shared" si="9"/>
        <v>342.78324535394347</v>
      </c>
    </row>
    <row r="16" spans="1:15" x14ac:dyDescent="0.25">
      <c r="B16" s="3">
        <v>11</v>
      </c>
      <c r="C16" s="3">
        <v>120</v>
      </c>
      <c r="D16" s="13">
        <v>150</v>
      </c>
      <c r="E16" s="15">
        <f t="shared" si="0"/>
        <v>1338.9568587105623</v>
      </c>
      <c r="F16" s="13">
        <f t="shared" si="1"/>
        <v>119.60096021947874</v>
      </c>
      <c r="G16" s="13">
        <f t="shared" si="2"/>
        <v>3.911865569272976</v>
      </c>
      <c r="H16" s="3">
        <f t="shared" si="3"/>
        <v>119.60096021947874</v>
      </c>
      <c r="I16" s="3">
        <f t="shared" si="4"/>
        <v>130.85578189300412</v>
      </c>
      <c r="J16" s="3">
        <f t="shared" si="5"/>
        <v>1280</v>
      </c>
      <c r="K16" s="3">
        <f t="shared" si="6"/>
        <v>1161.0431412894375</v>
      </c>
      <c r="L16" s="3">
        <f t="shared" si="7"/>
        <v>22.5</v>
      </c>
      <c r="M16" s="13">
        <f t="shared" si="10"/>
        <v>28.301468468569475</v>
      </c>
      <c r="N16" s="3">
        <f t="shared" si="8"/>
        <v>50.801468468569475</v>
      </c>
      <c r="O16">
        <f t="shared" si="9"/>
        <v>393.58471382251292</v>
      </c>
    </row>
    <row r="17" spans="2:15" x14ac:dyDescent="0.25">
      <c r="B17" s="3">
        <v>12</v>
      </c>
      <c r="C17" s="3">
        <v>120</v>
      </c>
      <c r="D17" s="13">
        <v>150</v>
      </c>
      <c r="E17" s="15">
        <f t="shared" si="0"/>
        <v>1365.604291266575</v>
      </c>
      <c r="F17" s="13">
        <f t="shared" si="1"/>
        <v>123.3525674439872</v>
      </c>
      <c r="G17" s="13">
        <f t="shared" si="2"/>
        <v>3.7516072245084615</v>
      </c>
      <c r="H17" s="3">
        <f t="shared" si="3"/>
        <v>123.3525674439872</v>
      </c>
      <c r="I17" s="3">
        <f t="shared" si="4"/>
        <v>133.89568587105623</v>
      </c>
      <c r="J17" s="3">
        <f t="shared" si="5"/>
        <v>1400</v>
      </c>
      <c r="K17" s="3">
        <f t="shared" si="6"/>
        <v>1284.3957087334247</v>
      </c>
      <c r="L17" s="3">
        <f t="shared" si="7"/>
        <v>22.5</v>
      </c>
      <c r="M17" s="13">
        <f t="shared" si="10"/>
        <v>26.728704318494344</v>
      </c>
      <c r="N17" s="3">
        <f t="shared" si="8"/>
        <v>49.228704318494344</v>
      </c>
      <c r="O17">
        <f t="shared" si="9"/>
        <v>442.81341814100728</v>
      </c>
    </row>
    <row r="18" spans="2:15" x14ac:dyDescent="0.25">
      <c r="B18" s="3">
        <v>13</v>
      </c>
      <c r="C18" s="3">
        <v>120</v>
      </c>
      <c r="D18" s="13">
        <v>150</v>
      </c>
      <c r="E18" s="15">
        <f t="shared" si="0"/>
        <v>1388.7373510135649</v>
      </c>
      <c r="F18" s="13">
        <f t="shared" si="1"/>
        <v>126.86694025301021</v>
      </c>
      <c r="G18" s="13">
        <f t="shared" si="2"/>
        <v>3.5143728090230106</v>
      </c>
      <c r="H18" s="3">
        <f t="shared" si="3"/>
        <v>126.86694025301021</v>
      </c>
      <c r="I18" s="3">
        <f t="shared" si="4"/>
        <v>136.56042912665751</v>
      </c>
      <c r="J18" s="3">
        <f t="shared" si="5"/>
        <v>1520</v>
      </c>
      <c r="K18" s="3">
        <f t="shared" si="6"/>
        <v>1411.2626489864349</v>
      </c>
      <c r="L18" s="3">
        <f t="shared" si="7"/>
        <v>22.5</v>
      </c>
      <c r="M18" s="13">
        <f t="shared" si="10"/>
        <v>23.647623010894534</v>
      </c>
      <c r="N18" s="3">
        <f t="shared" si="8"/>
        <v>46.147623010894534</v>
      </c>
      <c r="O18">
        <f t="shared" si="9"/>
        <v>488.96104115190178</v>
      </c>
    </row>
    <row r="19" spans="2:15" x14ac:dyDescent="0.25">
      <c r="B19" s="3">
        <v>14</v>
      </c>
      <c r="C19" s="3">
        <v>120</v>
      </c>
      <c r="D19" s="13">
        <v>150</v>
      </c>
      <c r="E19" s="15">
        <f t="shared" si="0"/>
        <v>1408.6392478026723</v>
      </c>
      <c r="F19" s="13">
        <f t="shared" si="1"/>
        <v>130.09810321089265</v>
      </c>
      <c r="G19" s="13">
        <f t="shared" si="2"/>
        <v>3.2311629578824324</v>
      </c>
      <c r="H19" s="3">
        <f t="shared" si="3"/>
        <v>130.09810321089265</v>
      </c>
      <c r="I19" s="3">
        <f t="shared" si="4"/>
        <v>138.87373510135649</v>
      </c>
      <c r="J19" s="3">
        <f t="shared" si="5"/>
        <v>1640</v>
      </c>
      <c r="K19" s="3">
        <f t="shared" si="6"/>
        <v>1541.3607521973277</v>
      </c>
      <c r="L19" s="3">
        <f t="shared" si="7"/>
        <v>22.5</v>
      </c>
      <c r="M19" s="13">
        <f t="shared" si="10"/>
        <v>19.459402414154003</v>
      </c>
      <c r="N19" s="3">
        <f t="shared" si="8"/>
        <v>41.959402414153999</v>
      </c>
      <c r="O19">
        <f t="shared" si="9"/>
        <v>530.92044356605584</v>
      </c>
    </row>
    <row r="20" spans="2:15" x14ac:dyDescent="0.25">
      <c r="B20" s="3">
        <v>15</v>
      </c>
      <c r="C20" s="3">
        <v>120</v>
      </c>
      <c r="D20" s="13">
        <v>150</v>
      </c>
      <c r="E20" s="15">
        <f t="shared" si="0"/>
        <v>1425.6159339616252</v>
      </c>
      <c r="F20" s="13">
        <f t="shared" si="1"/>
        <v>133.02331384104727</v>
      </c>
      <c r="G20" s="13">
        <f t="shared" si="2"/>
        <v>2.9252106301546141</v>
      </c>
      <c r="H20" s="3">
        <f t="shared" si="3"/>
        <v>133.02331384104727</v>
      </c>
      <c r="I20" s="3">
        <f t="shared" si="4"/>
        <v>140.86392478026724</v>
      </c>
      <c r="J20" s="3">
        <f t="shared" si="5"/>
        <v>1760</v>
      </c>
      <c r="K20" s="3">
        <f t="shared" si="6"/>
        <v>1674.3840660383748</v>
      </c>
      <c r="L20" s="3">
        <f t="shared" si="7"/>
        <v>22.5</v>
      </c>
      <c r="M20" s="13">
        <f t="shared" si="10"/>
        <v>14.660176296242721</v>
      </c>
      <c r="N20" s="3">
        <f t="shared" si="8"/>
        <v>37.160176296242724</v>
      </c>
      <c r="O20">
        <f t="shared" si="9"/>
        <v>568.08061986229859</v>
      </c>
    </row>
    <row r="21" spans="2:15" x14ac:dyDescent="0.25">
      <c r="B21" s="3">
        <v>16</v>
      </c>
      <c r="C21" s="3">
        <v>120</v>
      </c>
      <c r="D21" s="13">
        <v>150</v>
      </c>
      <c r="E21" s="15">
        <f t="shared" si="0"/>
        <v>1439.9790831408379</v>
      </c>
      <c r="F21" s="13">
        <f t="shared" si="1"/>
        <v>135.63685082078726</v>
      </c>
      <c r="G21" s="13">
        <f t="shared" si="2"/>
        <v>2.6135369797399903</v>
      </c>
      <c r="H21" s="3">
        <f t="shared" si="3"/>
        <v>135.63685082078726</v>
      </c>
      <c r="I21" s="3">
        <f t="shared" si="4"/>
        <v>142.56159339616252</v>
      </c>
      <c r="J21" s="3">
        <f t="shared" si="5"/>
        <v>1880</v>
      </c>
      <c r="K21" s="3">
        <f t="shared" si="6"/>
        <v>1810.0209168591621</v>
      </c>
      <c r="L21" s="3">
        <f t="shared" si="7"/>
        <v>22.5</v>
      </c>
      <c r="M21" s="13">
        <f t="shared" si="10"/>
        <v>9.7941441544646146</v>
      </c>
      <c r="N21" s="3">
        <f t="shared" si="8"/>
        <v>32.294144154464618</v>
      </c>
      <c r="O21">
        <f t="shared" si="9"/>
        <v>600.37476401676327</v>
      </c>
    </row>
    <row r="22" spans="2:15" x14ac:dyDescent="0.25">
      <c r="B22" s="3">
        <v>17</v>
      </c>
      <c r="C22" s="3">
        <v>120</v>
      </c>
      <c r="D22" s="13">
        <v>150</v>
      </c>
      <c r="E22" s="15">
        <f t="shared" si="0"/>
        <v>1452.0339847949256</v>
      </c>
      <c r="F22" s="13">
        <f t="shared" si="1"/>
        <v>137.94509834591236</v>
      </c>
      <c r="G22" s="13">
        <f t="shared" si="2"/>
        <v>2.3082475251250876</v>
      </c>
      <c r="H22" s="3">
        <f t="shared" si="3"/>
        <v>137.94509834591236</v>
      </c>
      <c r="I22" s="3">
        <f t="shared" si="4"/>
        <v>143.99790831408379</v>
      </c>
      <c r="J22" s="3">
        <f t="shared" si="5"/>
        <v>2000</v>
      </c>
      <c r="K22" s="3">
        <f t="shared" si="6"/>
        <v>1947.9660152050744</v>
      </c>
      <c r="L22" s="3">
        <f t="shared" si="7"/>
        <v>22.5</v>
      </c>
      <c r="M22" s="13">
        <f t="shared" si="10"/>
        <v>5.415071147277092</v>
      </c>
      <c r="N22" s="3">
        <f t="shared" si="8"/>
        <v>27.915071147277093</v>
      </c>
      <c r="O22">
        <f t="shared" si="9"/>
        <v>628.28983516404037</v>
      </c>
    </row>
    <row r="23" spans="2:15" x14ac:dyDescent="0.25">
      <c r="B23" s="3">
        <v>18</v>
      </c>
      <c r="C23" s="3">
        <v>120</v>
      </c>
      <c r="D23" s="13">
        <v>150</v>
      </c>
      <c r="E23" s="15">
        <f t="shared" si="0"/>
        <v>1462.0712831262895</v>
      </c>
      <c r="F23" s="13">
        <f t="shared" si="1"/>
        <v>139.96270166863616</v>
      </c>
      <c r="G23" s="13">
        <f t="shared" si="2"/>
        <v>2.0176033227238102</v>
      </c>
      <c r="H23" s="3">
        <f t="shared" si="3"/>
        <v>139.96270166863616</v>
      </c>
      <c r="I23" s="3">
        <f t="shared" si="4"/>
        <v>145.20339847949256</v>
      </c>
      <c r="J23" s="3">
        <f t="shared" si="5"/>
        <v>2120</v>
      </c>
      <c r="K23" s="3">
        <f t="shared" si="6"/>
        <v>2087.9287168737105</v>
      </c>
      <c r="L23" s="3">
        <f t="shared" si="7"/>
        <v>22.5</v>
      </c>
      <c r="M23" s="13">
        <f t="shared" si="10"/>
        <v>2.0571344027332397</v>
      </c>
      <c r="N23" s="3">
        <f t="shared" si="8"/>
        <v>24.55713440273324</v>
      </c>
      <c r="O23">
        <f t="shared" si="9"/>
        <v>652.84696956677362</v>
      </c>
    </row>
    <row r="24" spans="2:15" x14ac:dyDescent="0.25">
      <c r="B24" s="3">
        <v>19</v>
      </c>
      <c r="C24" s="3">
        <v>120</v>
      </c>
      <c r="D24" s="13">
        <v>150</v>
      </c>
      <c r="E24" s="15">
        <f t="shared" si="0"/>
        <v>1470.3616825207012</v>
      </c>
      <c r="F24" s="13">
        <f t="shared" si="1"/>
        <v>141.70960060558829</v>
      </c>
      <c r="G24" s="13">
        <f t="shared" si="2"/>
        <v>1.7468989369521353</v>
      </c>
      <c r="H24" s="3">
        <f t="shared" si="3"/>
        <v>141.70960060558829</v>
      </c>
      <c r="I24" s="3">
        <f t="shared" si="4"/>
        <v>146.20712831262895</v>
      </c>
      <c r="J24" s="3">
        <f t="shared" si="5"/>
        <v>2240</v>
      </c>
      <c r="K24" s="3">
        <f t="shared" si="6"/>
        <v>2229.6383174792986</v>
      </c>
      <c r="L24" s="3">
        <f t="shared" si="7"/>
        <v>22.5</v>
      </c>
      <c r="M24" s="13">
        <f t="shared" si="10"/>
        <v>0.21472892931961696</v>
      </c>
      <c r="N24" s="3">
        <f t="shared" si="8"/>
        <v>22.714728929319616</v>
      </c>
      <c r="O24">
        <f t="shared" si="9"/>
        <v>675.56169849609319</v>
      </c>
    </row>
    <row r="25" spans="2:15" x14ac:dyDescent="0.25">
      <c r="B25" s="3">
        <v>20</v>
      </c>
      <c r="C25" s="3">
        <v>120</v>
      </c>
      <c r="D25" s="13">
        <v>150</v>
      </c>
      <c r="E25" s="15">
        <f t="shared" si="0"/>
        <v>1477.1529060127659</v>
      </c>
      <c r="F25" s="13">
        <f t="shared" si="1"/>
        <v>143.20877650793517</v>
      </c>
      <c r="G25" s="13">
        <f t="shared" si="2"/>
        <v>1.4991759023468869</v>
      </c>
      <c r="H25" s="3">
        <f t="shared" si="3"/>
        <v>143.20877650793517</v>
      </c>
      <c r="I25" s="3">
        <f t="shared" si="4"/>
        <v>147.03616825207013</v>
      </c>
      <c r="J25" s="3">
        <f t="shared" si="5"/>
        <v>2360</v>
      </c>
      <c r="K25" s="3">
        <f t="shared" si="6"/>
        <v>2372.8470939872336</v>
      </c>
      <c r="L25" s="3">
        <f t="shared" si="7"/>
        <v>22.5</v>
      </c>
      <c r="M25" s="13">
        <f t="shared" si="10"/>
        <v>0.33009564783362849</v>
      </c>
      <c r="N25" s="3">
        <f t="shared" si="8"/>
        <v>22.830095647833627</v>
      </c>
      <c r="O25">
        <f t="shared" si="9"/>
        <v>698.39179414392686</v>
      </c>
    </row>
    <row r="26" spans="2:15" x14ac:dyDescent="0.25">
      <c r="B26" s="3">
        <v>21</v>
      </c>
      <c r="C26" s="3">
        <v>120</v>
      </c>
      <c r="D26" s="13">
        <v>150</v>
      </c>
      <c r="E26" s="15">
        <f t="shared" si="0"/>
        <v>1482.6683322567858</v>
      </c>
      <c r="F26" s="13">
        <f t="shared" si="1"/>
        <v>144.48457375598016</v>
      </c>
      <c r="G26" s="13">
        <f t="shared" si="2"/>
        <v>1.2757972480449855</v>
      </c>
      <c r="H26" s="3">
        <f t="shared" si="3"/>
        <v>144.48457375598016</v>
      </c>
      <c r="I26" s="3">
        <f t="shared" si="4"/>
        <v>147.71529060127659</v>
      </c>
      <c r="J26" s="3">
        <f t="shared" si="5"/>
        <v>2480</v>
      </c>
      <c r="K26" s="3">
        <f t="shared" si="6"/>
        <v>2517.331667743214</v>
      </c>
      <c r="L26" s="3">
        <f t="shared" si="7"/>
        <v>22.5</v>
      </c>
      <c r="M26" s="13">
        <f t="shared" si="10"/>
        <v>2.7873068329794468</v>
      </c>
      <c r="N26" s="3">
        <f t="shared" si="8"/>
        <v>25.287306832979446</v>
      </c>
      <c r="O26">
        <f t="shared" si="9"/>
        <v>723.67910097690628</v>
      </c>
    </row>
    <row r="27" spans="2:15" x14ac:dyDescent="0.25">
      <c r="B27" s="3">
        <v>22</v>
      </c>
      <c r="C27" s="3">
        <v>120</v>
      </c>
      <c r="D27" s="13">
        <v>150</v>
      </c>
      <c r="E27" s="15">
        <f t="shared" si="0"/>
        <v>1487.1068528857068</v>
      </c>
      <c r="F27" s="13">
        <f t="shared" si="1"/>
        <v>145.56147937107897</v>
      </c>
      <c r="G27" s="13">
        <f t="shared" si="2"/>
        <v>1.0769056150988092</v>
      </c>
      <c r="H27" s="3">
        <f t="shared" si="3"/>
        <v>145.56147937107897</v>
      </c>
      <c r="I27" s="3">
        <f t="shared" si="4"/>
        <v>148.26683322567857</v>
      </c>
      <c r="J27" s="3">
        <f t="shared" si="5"/>
        <v>2600</v>
      </c>
      <c r="K27" s="3">
        <f t="shared" si="6"/>
        <v>2662.8931471142928</v>
      </c>
      <c r="L27" s="3">
        <f t="shared" si="7"/>
        <v>22.5</v>
      </c>
      <c r="M27" s="13">
        <f t="shared" si="10"/>
        <v>7.911095907880151</v>
      </c>
      <c r="N27" s="3">
        <f t="shared" si="8"/>
        <v>30.411095907880153</v>
      </c>
      <c r="O27">
        <f t="shared" si="9"/>
        <v>754.09019688478645</v>
      </c>
    </row>
    <row r="28" spans="2:15" x14ac:dyDescent="0.25">
      <c r="B28" s="3">
        <v>23</v>
      </c>
      <c r="C28" s="3">
        <v>120</v>
      </c>
      <c r="D28" s="13">
        <v>150</v>
      </c>
      <c r="E28" s="15">
        <f t="shared" si="0"/>
        <v>1490.6435888964279</v>
      </c>
      <c r="F28" s="13">
        <f t="shared" si="1"/>
        <v>146.46326398927883</v>
      </c>
      <c r="G28" s="13">
        <f t="shared" si="2"/>
        <v>0.90178461819986444</v>
      </c>
      <c r="H28" s="3">
        <f t="shared" si="3"/>
        <v>146.46326398927883</v>
      </c>
      <c r="I28" s="3">
        <f t="shared" si="4"/>
        <v>148.71068528857069</v>
      </c>
      <c r="J28" s="3">
        <f t="shared" si="5"/>
        <v>2720</v>
      </c>
      <c r="K28" s="3">
        <f t="shared" si="6"/>
        <v>2809.3564111035716</v>
      </c>
      <c r="L28" s="3">
        <f t="shared" si="7"/>
        <v>22.5</v>
      </c>
      <c r="M28" s="13">
        <f t="shared" si="10"/>
        <v>15.969136410621005</v>
      </c>
      <c r="N28" s="3">
        <f t="shared" si="8"/>
        <v>38.469136410621005</v>
      </c>
      <c r="O28">
        <f t="shared" si="9"/>
        <v>792.55933329540744</v>
      </c>
    </row>
    <row r="29" spans="2:15" x14ac:dyDescent="0.25">
      <c r="B29" s="3">
        <v>24</v>
      </c>
      <c r="C29" s="3">
        <v>120</v>
      </c>
      <c r="D29" s="13">
        <v>150</v>
      </c>
      <c r="E29" s="15">
        <f t="shared" si="0"/>
        <v>1493.4311844740519</v>
      </c>
      <c r="F29" s="13">
        <f t="shared" si="1"/>
        <v>147.21240442237612</v>
      </c>
      <c r="G29" s="13">
        <f t="shared" si="2"/>
        <v>0.74914043309728606</v>
      </c>
      <c r="H29" s="3">
        <f t="shared" si="3"/>
        <v>147.21240442237612</v>
      </c>
      <c r="I29" s="3">
        <f t="shared" si="4"/>
        <v>149.06435888964279</v>
      </c>
      <c r="J29" s="3">
        <f t="shared" si="5"/>
        <v>2840</v>
      </c>
      <c r="K29" s="3">
        <f t="shared" si="6"/>
        <v>2956.5688155259477</v>
      </c>
      <c r="L29" s="3">
        <f t="shared" si="7"/>
        <v>22.5</v>
      </c>
      <c r="M29" s="13">
        <f t="shared" si="10"/>
        <v>27.176577506244847</v>
      </c>
      <c r="N29" s="3">
        <f t="shared" si="8"/>
        <v>49.676577506244847</v>
      </c>
      <c r="O29">
        <f t="shared" si="9"/>
        <v>842.23591080165227</v>
      </c>
    </row>
    <row r="30" spans="2:15" x14ac:dyDescent="0.25">
      <c r="B30" s="3">
        <v>25</v>
      </c>
      <c r="C30" s="3">
        <v>120</v>
      </c>
      <c r="D30" s="13">
        <v>150</v>
      </c>
      <c r="E30" s="15">
        <f t="shared" si="0"/>
        <v>1495.6014618959202</v>
      </c>
      <c r="F30" s="13">
        <f t="shared" si="1"/>
        <v>147.82972257813168</v>
      </c>
      <c r="G30" s="13">
        <f t="shared" si="2"/>
        <v>0.61731815575555515</v>
      </c>
      <c r="H30" s="3">
        <f t="shared" si="3"/>
        <v>147.82972257813168</v>
      </c>
      <c r="I30" s="3">
        <f t="shared" si="4"/>
        <v>149.34311844740517</v>
      </c>
      <c r="J30" s="3">
        <f t="shared" si="5"/>
        <v>2960</v>
      </c>
      <c r="K30" s="3">
        <f t="shared" si="6"/>
        <v>3104.3985381040793</v>
      </c>
      <c r="L30" s="3">
        <f t="shared" si="7"/>
        <v>22.5</v>
      </c>
      <c r="M30" s="13">
        <f t="shared" si="10"/>
        <v>41.701875613190488</v>
      </c>
      <c r="N30" s="3">
        <f t="shared" si="8"/>
        <v>64.201875613190481</v>
      </c>
      <c r="O30">
        <f t="shared" si="9"/>
        <v>906.43778641484278</v>
      </c>
    </row>
    <row r="31" spans="2:15" x14ac:dyDescent="0.25">
      <c r="B31" s="3">
        <v>26</v>
      </c>
      <c r="C31" s="3">
        <v>120</v>
      </c>
      <c r="D31" s="13">
        <v>150</v>
      </c>
      <c r="E31" s="15">
        <f t="shared" si="0"/>
        <v>1497.2672740280307</v>
      </c>
      <c r="F31" s="13">
        <f t="shared" si="1"/>
        <v>148.33418786788951</v>
      </c>
      <c r="G31" s="13">
        <f t="shared" si="2"/>
        <v>0.50446528975783167</v>
      </c>
      <c r="H31" s="3">
        <f t="shared" si="3"/>
        <v>148.33418786788951</v>
      </c>
      <c r="I31" s="3">
        <f t="shared" si="4"/>
        <v>149.56014618959202</v>
      </c>
      <c r="J31" s="3">
        <f t="shared" si="5"/>
        <v>3080</v>
      </c>
      <c r="K31" s="3">
        <f t="shared" si="6"/>
        <v>3252.7327259719686</v>
      </c>
      <c r="L31" s="3">
        <f t="shared" si="7"/>
        <v>22.5</v>
      </c>
      <c r="M31" s="13">
        <f t="shared" si="10"/>
        <v>59.673189243414427</v>
      </c>
      <c r="N31" s="3">
        <f t="shared" si="8"/>
        <v>82.173189243414427</v>
      </c>
      <c r="O31">
        <f t="shared" si="9"/>
        <v>988.61097565825719</v>
      </c>
    </row>
    <row r="32" spans="2:15" x14ac:dyDescent="0.25">
      <c r="B32" s="3">
        <v>27</v>
      </c>
      <c r="C32" s="3">
        <v>120</v>
      </c>
      <c r="D32" s="13">
        <v>150</v>
      </c>
      <c r="E32" s="15">
        <f t="shared" si="0"/>
        <v>1498.5244333862404</v>
      </c>
      <c r="F32" s="13">
        <f t="shared" si="1"/>
        <v>148.74284064179034</v>
      </c>
      <c r="G32" s="13">
        <f t="shared" si="2"/>
        <v>0.4086527739008356</v>
      </c>
      <c r="H32" s="3">
        <f t="shared" si="3"/>
        <v>148.74284064179034</v>
      </c>
      <c r="I32" s="3">
        <f t="shared" si="4"/>
        <v>149.72672740280308</v>
      </c>
      <c r="J32" s="3">
        <f t="shared" si="5"/>
        <v>3200</v>
      </c>
      <c r="K32" s="3">
        <f t="shared" si="6"/>
        <v>3401.4755666137589</v>
      </c>
      <c r="L32" s="3">
        <f t="shared" si="7"/>
        <v>22.5</v>
      </c>
      <c r="M32" s="13">
        <f t="shared" si="10"/>
        <v>81.184807884670434</v>
      </c>
      <c r="N32" s="3">
        <f t="shared" si="8"/>
        <v>103.68480788467043</v>
      </c>
      <c r="O32">
        <f t="shared" si="9"/>
        <v>1092.2957835429277</v>
      </c>
    </row>
    <row r="33" spans="2:15" x14ac:dyDescent="0.25">
      <c r="B33" s="3">
        <v>28</v>
      </c>
      <c r="C33" s="3">
        <v>120</v>
      </c>
      <c r="D33" s="13">
        <v>150</v>
      </c>
      <c r="E33" s="15">
        <f t="shared" si="0"/>
        <v>1499.4536304907792</v>
      </c>
      <c r="F33" s="13">
        <f t="shared" si="1"/>
        <v>149.07080289546124</v>
      </c>
      <c r="G33" s="13">
        <f t="shared" si="2"/>
        <v>0.32796225367091364</v>
      </c>
      <c r="H33" s="3">
        <f t="shared" si="3"/>
        <v>149.07080289546124</v>
      </c>
      <c r="I33" s="3">
        <f t="shared" si="4"/>
        <v>149.85244333862403</v>
      </c>
      <c r="J33" s="3">
        <f t="shared" si="5"/>
        <v>3320</v>
      </c>
      <c r="K33" s="3">
        <f t="shared" si="6"/>
        <v>3550.5463695092203</v>
      </c>
      <c r="L33" s="3">
        <f t="shared" si="7"/>
        <v>22.5</v>
      </c>
      <c r="M33" s="13">
        <f t="shared" si="10"/>
        <v>106.3032569877639</v>
      </c>
      <c r="N33" s="3">
        <f t="shared" si="8"/>
        <v>128.80325698776392</v>
      </c>
      <c r="O33">
        <f t="shared" si="9"/>
        <v>1221.0990405306916</v>
      </c>
    </row>
    <row r="34" spans="2:15" x14ac:dyDescent="0.25">
      <c r="B34" s="3">
        <v>29</v>
      </c>
      <c r="C34" s="3">
        <v>120</v>
      </c>
      <c r="D34" s="13">
        <v>150</v>
      </c>
      <c r="E34" s="15">
        <f t="shared" si="0"/>
        <v>1500.1222807809304</v>
      </c>
      <c r="F34" s="13">
        <f t="shared" si="1"/>
        <v>149.33134970984884</v>
      </c>
      <c r="G34" s="13">
        <f t="shared" si="2"/>
        <v>0.2605468143875953</v>
      </c>
      <c r="H34" s="3">
        <f t="shared" si="3"/>
        <v>149.33134970984884</v>
      </c>
      <c r="I34" s="3">
        <f t="shared" si="4"/>
        <v>149.94536304907791</v>
      </c>
      <c r="J34" s="3">
        <f t="shared" si="5"/>
        <v>3440</v>
      </c>
      <c r="K34" s="3">
        <f t="shared" si="6"/>
        <v>3699.8777192190691</v>
      </c>
      <c r="L34" s="3">
        <f t="shared" si="7"/>
        <v>22.5</v>
      </c>
      <c r="M34" s="13">
        <f t="shared" si="10"/>
        <v>135.07285789301068</v>
      </c>
      <c r="N34" s="3">
        <f t="shared" si="8"/>
        <v>157.57285789301068</v>
      </c>
      <c r="O34">
        <f t="shared" si="9"/>
        <v>1378.6718984237023</v>
      </c>
    </row>
    <row r="35" spans="2:15" x14ac:dyDescent="0.25">
      <c r="B35" s="3">
        <v>30</v>
      </c>
      <c r="C35" s="3">
        <v>120</v>
      </c>
      <c r="D35" s="13">
        <v>150</v>
      </c>
      <c r="E35" s="15">
        <f t="shared" si="0"/>
        <v>1500.5862599580053</v>
      </c>
      <c r="F35" s="13">
        <f t="shared" si="1"/>
        <v>149.5360208229252</v>
      </c>
      <c r="G35" s="13">
        <f t="shared" si="2"/>
        <v>0.20467111307635832</v>
      </c>
      <c r="H35" s="3">
        <f t="shared" si="3"/>
        <v>149.5360208229252</v>
      </c>
      <c r="I35" s="3">
        <f t="shared" si="4"/>
        <v>150.01222807809305</v>
      </c>
      <c r="J35" s="3">
        <f t="shared" si="5"/>
        <v>3560</v>
      </c>
      <c r="K35" s="3">
        <f t="shared" si="6"/>
        <v>3849.4137400419945</v>
      </c>
      <c r="L35" s="3">
        <f t="shared" si="7"/>
        <v>22.5</v>
      </c>
      <c r="M35" s="13">
        <f t="shared" si="10"/>
        <v>167.52062585019036</v>
      </c>
      <c r="N35" s="3">
        <f t="shared" si="8"/>
        <v>190.02062585019036</v>
      </c>
      <c r="O35">
        <f t="shared" si="9"/>
        <v>1568.6925242738926</v>
      </c>
    </row>
    <row r="36" spans="2:15" x14ac:dyDescent="0.25">
      <c r="B36" s="3">
        <v>31</v>
      </c>
      <c r="C36" s="3">
        <v>120</v>
      </c>
      <c r="D36" s="13">
        <v>150</v>
      </c>
      <c r="E36" s="15">
        <f t="shared" si="0"/>
        <v>1500.8915033833575</v>
      </c>
      <c r="F36" s="13">
        <f t="shared" si="1"/>
        <v>149.69475657464781</v>
      </c>
      <c r="G36" s="13">
        <f t="shared" si="2"/>
        <v>0.15873575172261667</v>
      </c>
      <c r="H36" s="3">
        <f t="shared" si="3"/>
        <v>149.69475657464781</v>
      </c>
      <c r="I36" s="3">
        <f t="shared" si="4"/>
        <v>150.05862599580053</v>
      </c>
      <c r="J36" s="3">
        <f t="shared" si="5"/>
        <v>3680</v>
      </c>
      <c r="K36" s="3">
        <f t="shared" si="6"/>
        <v>3999.1084966166422</v>
      </c>
      <c r="L36" s="3">
        <f t="shared" si="7"/>
        <v>22.5</v>
      </c>
      <c r="M36" s="13">
        <f t="shared" si="10"/>
        <v>203.66046522586714</v>
      </c>
      <c r="N36" s="3">
        <f t="shared" si="8"/>
        <v>226.16046522586714</v>
      </c>
      <c r="O36">
        <f t="shared" si="9"/>
        <v>1794.8529894997596</v>
      </c>
    </row>
    <row r="37" spans="2:15" x14ac:dyDescent="0.25">
      <c r="B37" s="3">
        <v>32</v>
      </c>
      <c r="C37" s="3">
        <v>120</v>
      </c>
      <c r="D37" s="13">
        <v>150</v>
      </c>
      <c r="E37" s="15">
        <f t="shared" si="0"/>
        <v>1501.0754570016588</v>
      </c>
      <c r="F37" s="13">
        <f t="shared" si="1"/>
        <v>149.81604638169873</v>
      </c>
      <c r="G37" s="13">
        <f t="shared" si="2"/>
        <v>0.1212898070509046</v>
      </c>
      <c r="H37" s="3">
        <f t="shared" si="3"/>
        <v>149.81604638169873</v>
      </c>
      <c r="I37" s="3">
        <f t="shared" si="4"/>
        <v>150.08915033833574</v>
      </c>
      <c r="J37" s="3">
        <f t="shared" si="5"/>
        <v>3800</v>
      </c>
      <c r="K37" s="3">
        <f t="shared" si="6"/>
        <v>4148.9245429983412</v>
      </c>
      <c r="L37" s="3">
        <f t="shared" si="7"/>
        <v>22.5</v>
      </c>
      <c r="M37" s="13">
        <f t="shared" si="10"/>
        <v>243.49667341320247</v>
      </c>
      <c r="N37" s="3">
        <f t="shared" si="8"/>
        <v>265.99667341320247</v>
      </c>
      <c r="O37">
        <f t="shared" si="9"/>
        <v>2060.8496629129622</v>
      </c>
    </row>
    <row r="38" spans="2:15" x14ac:dyDescent="0.25">
      <c r="B38" s="3">
        <v>33</v>
      </c>
      <c r="C38" s="3">
        <v>120</v>
      </c>
      <c r="D38" s="13">
        <v>150</v>
      </c>
      <c r="E38" s="15">
        <f t="shared" si="0"/>
        <v>1501.1683759677478</v>
      </c>
      <c r="F38" s="13">
        <f t="shared" si="1"/>
        <v>149.90708103391106</v>
      </c>
      <c r="G38" s="13">
        <f t="shared" si="2"/>
        <v>9.1034652212338571E-2</v>
      </c>
      <c r="H38" s="3">
        <f t="shared" si="3"/>
        <v>149.90708103391106</v>
      </c>
      <c r="I38" s="3">
        <f t="shared" si="4"/>
        <v>150.10754570016587</v>
      </c>
      <c r="J38" s="3">
        <f t="shared" si="5"/>
        <v>3920</v>
      </c>
      <c r="K38" s="3">
        <f t="shared" si="6"/>
        <v>4298.831624032252</v>
      </c>
      <c r="L38" s="3">
        <f t="shared" si="7"/>
        <v>22.5</v>
      </c>
      <c r="M38" s="13">
        <f t="shared" si="10"/>
        <v>287.02679873382704</v>
      </c>
      <c r="N38" s="3">
        <f t="shared" si="8"/>
        <v>309.52679873382704</v>
      </c>
      <c r="O38">
        <f t="shared" si="9"/>
        <v>2370.3764616467893</v>
      </c>
    </row>
    <row r="39" spans="2:15" x14ac:dyDescent="0.25">
      <c r="B39" s="3">
        <v>34</v>
      </c>
      <c r="C39" s="3">
        <v>120</v>
      </c>
      <c r="D39" s="13">
        <v>150</v>
      </c>
      <c r="E39" s="15">
        <f t="shared" si="0"/>
        <v>1501.1944733784185</v>
      </c>
      <c r="F39" s="13">
        <f t="shared" si="1"/>
        <v>149.97390258932933</v>
      </c>
      <c r="G39" s="13">
        <f t="shared" si="2"/>
        <v>6.6821555418272283E-2</v>
      </c>
      <c r="H39" s="3">
        <f t="shared" si="3"/>
        <v>149.97390258932933</v>
      </c>
      <c r="I39" s="3">
        <f t="shared" si="4"/>
        <v>150.11683759677479</v>
      </c>
      <c r="J39" s="3">
        <f t="shared" si="5"/>
        <v>4040</v>
      </c>
      <c r="K39" s="3">
        <f t="shared" si="6"/>
        <v>4448.8055266215815</v>
      </c>
      <c r="L39" s="3">
        <f t="shared" si="7"/>
        <v>22.5</v>
      </c>
      <c r="M39" s="13">
        <f t="shared" si="10"/>
        <v>334.24391719269721</v>
      </c>
      <c r="N39" s="3">
        <f t="shared" si="8"/>
        <v>356.74391719269721</v>
      </c>
      <c r="O39">
        <f t="shared" si="9"/>
        <v>2727.1203788394864</v>
      </c>
    </row>
    <row r="40" spans="2:15" x14ac:dyDescent="0.25">
      <c r="B40" s="3">
        <v>35</v>
      </c>
      <c r="C40" s="3">
        <v>120</v>
      </c>
      <c r="D40" s="13">
        <v>150</v>
      </c>
      <c r="E40" s="15">
        <f t="shared" si="0"/>
        <v>1501.1729257866073</v>
      </c>
      <c r="F40" s="13">
        <f t="shared" si="1"/>
        <v>150.02154759181116</v>
      </c>
      <c r="G40" s="13">
        <f t="shared" si="2"/>
        <v>4.7645002481819652E-2</v>
      </c>
      <c r="H40" s="3">
        <f>MIN(I40,F40)</f>
        <v>150.02154759181116</v>
      </c>
      <c r="I40" s="3">
        <f t="shared" si="4"/>
        <v>150.11944733784185</v>
      </c>
      <c r="J40" s="3">
        <f t="shared" si="5"/>
        <v>4160</v>
      </c>
      <c r="K40" s="3">
        <f t="shared" si="6"/>
        <v>4598.8270742133927</v>
      </c>
      <c r="L40" s="3">
        <f t="shared" si="7"/>
        <v>22.5</v>
      </c>
      <c r="M40" s="10">
        <f t="shared" si="10"/>
        <v>385.13840212537303</v>
      </c>
      <c r="N40" s="3">
        <f t="shared" si="8"/>
        <v>407.63840212537303</v>
      </c>
      <c r="O40">
        <f t="shared" si="9"/>
        <v>3134.7587809648594</v>
      </c>
    </row>
    <row r="41" spans="2:15" x14ac:dyDescent="0.25">
      <c r="B41" s="3">
        <v>36</v>
      </c>
      <c r="C41" s="3">
        <v>120</v>
      </c>
      <c r="D41" s="13">
        <v>150</v>
      </c>
      <c r="E41" s="15">
        <f t="shared" ref="E41:E51" si="11">E40+D38-H41</f>
        <v>1501.1187449461193</v>
      </c>
      <c r="F41" s="13">
        <f t="shared" ref="F41:F51" si="12">F40+G41</f>
        <v>150.05418084048804</v>
      </c>
      <c r="G41" s="13">
        <f t="shared" ref="G41:G51" si="13">(I40-F40)/$G$1</f>
        <v>3.2633248676897132E-2</v>
      </c>
      <c r="H41" s="3">
        <f t="shared" ref="H41:H51" si="14">MIN(I41,F41)</f>
        <v>150.05418084048804</v>
      </c>
      <c r="I41" s="3">
        <f t="shared" ref="I41:I51" si="15">E40/$I$1</f>
        <v>150.11729257866074</v>
      </c>
      <c r="J41" s="3">
        <f t="shared" ref="J41:J51" si="16">J40+C41</f>
        <v>4280</v>
      </c>
      <c r="K41" s="3">
        <f t="shared" ref="K41:K51" si="17">K40+H41</f>
        <v>4748.8812550538805</v>
      </c>
      <c r="L41" s="3">
        <f t="shared" ref="L41:L51" si="18">(D41^2)*$M$1</f>
        <v>22.5</v>
      </c>
      <c r="M41" s="13">
        <f t="shared" ref="M41:M51" si="19">$K$1*(J41-K41)^2</f>
        <v>439.69926268180433</v>
      </c>
      <c r="N41" s="3">
        <f t="shared" ref="N41:N51" si="20">L41+M41</f>
        <v>462.19926268180433</v>
      </c>
      <c r="O41">
        <f t="shared" ref="O41:O51" si="21">N41+O40</f>
        <v>3596.9580436466636</v>
      </c>
    </row>
    <row r="42" spans="2:15" x14ac:dyDescent="0.25">
      <c r="B42" s="3">
        <v>37</v>
      </c>
      <c r="C42" s="3">
        <v>120</v>
      </c>
      <c r="D42" s="13">
        <v>150</v>
      </c>
      <c r="E42" s="15">
        <f t="shared" si="11"/>
        <v>1501.0435268595736</v>
      </c>
      <c r="F42" s="13">
        <f t="shared" si="12"/>
        <v>150.07521808654562</v>
      </c>
      <c r="G42" s="13">
        <f t="shared" si="13"/>
        <v>2.1037246057564591E-2</v>
      </c>
      <c r="H42" s="3">
        <f t="shared" si="14"/>
        <v>150.07521808654562</v>
      </c>
      <c r="I42" s="3">
        <f t="shared" si="15"/>
        <v>150.11187449461193</v>
      </c>
      <c r="J42" s="3">
        <f t="shared" si="16"/>
        <v>4400</v>
      </c>
      <c r="K42" s="3">
        <f t="shared" si="17"/>
        <v>4898.9564731404262</v>
      </c>
      <c r="L42" s="3">
        <f t="shared" si="18"/>
        <v>22.5</v>
      </c>
      <c r="M42" s="13">
        <f t="shared" si="19"/>
        <v>497.91512417746566</v>
      </c>
      <c r="N42" s="3">
        <f t="shared" si="20"/>
        <v>520.41512417746571</v>
      </c>
      <c r="O42">
        <f t="shared" si="21"/>
        <v>4117.3731678241293</v>
      </c>
    </row>
    <row r="43" spans="2:15" x14ac:dyDescent="0.25">
      <c r="B43" s="3">
        <v>38</v>
      </c>
      <c r="C43" s="3">
        <v>120</v>
      </c>
      <c r="D43" s="13">
        <v>150</v>
      </c>
      <c r="E43" s="15">
        <f t="shared" si="11"/>
        <v>1500.9560899703392</v>
      </c>
      <c r="F43" s="13">
        <f t="shared" si="12"/>
        <v>150.0874368892344</v>
      </c>
      <c r="G43" s="13">
        <f t="shared" si="13"/>
        <v>1.2218802688768923E-2</v>
      </c>
      <c r="H43" s="3">
        <f t="shared" si="14"/>
        <v>150.0874368892344</v>
      </c>
      <c r="I43" s="3">
        <f t="shared" si="15"/>
        <v>150.10435268595737</v>
      </c>
      <c r="J43" s="3">
        <f t="shared" si="16"/>
        <v>4520</v>
      </c>
      <c r="K43" s="3">
        <f t="shared" si="17"/>
        <v>5049.0439100296608</v>
      </c>
      <c r="L43" s="3">
        <f t="shared" si="18"/>
        <v>22.5</v>
      </c>
      <c r="M43" s="13">
        <f t="shared" si="19"/>
        <v>559.77491747894362</v>
      </c>
      <c r="N43" s="3">
        <f t="shared" si="20"/>
        <v>582.27491747894362</v>
      </c>
      <c r="O43">
        <f t="shared" si="21"/>
        <v>4699.6480853030725</v>
      </c>
    </row>
    <row r="44" spans="2:15" x14ac:dyDescent="0.25">
      <c r="B44" s="3">
        <v>39</v>
      </c>
      <c r="C44" s="3">
        <v>120</v>
      </c>
      <c r="D44" s="13">
        <v>150</v>
      </c>
      <c r="E44" s="15">
        <f t="shared" si="11"/>
        <v>1500.8630144821973</v>
      </c>
      <c r="F44" s="13">
        <f t="shared" si="12"/>
        <v>150.09307548814206</v>
      </c>
      <c r="G44" s="13">
        <f t="shared" si="13"/>
        <v>5.6385989076564629E-3</v>
      </c>
      <c r="H44" s="3">
        <f t="shared" si="14"/>
        <v>150.09307548814206</v>
      </c>
      <c r="I44" s="3">
        <f t="shared" si="15"/>
        <v>150.09560899703393</v>
      </c>
      <c r="J44" s="3">
        <f t="shared" si="16"/>
        <v>4640</v>
      </c>
      <c r="K44" s="3">
        <f t="shared" si="17"/>
        <v>5199.1369855178027</v>
      </c>
      <c r="L44" s="3">
        <f t="shared" si="18"/>
        <v>22.5</v>
      </c>
      <c r="M44" s="13">
        <f t="shared" si="19"/>
        <v>625.26833714787108</v>
      </c>
      <c r="N44" s="3">
        <f t="shared" si="20"/>
        <v>647.76833714787108</v>
      </c>
      <c r="O44">
        <f t="shared" si="21"/>
        <v>5347.4164224509441</v>
      </c>
    </row>
    <row r="45" spans="2:15" x14ac:dyDescent="0.25">
      <c r="B45" s="3">
        <v>40</v>
      </c>
      <c r="C45" s="3">
        <v>120</v>
      </c>
      <c r="D45" s="13">
        <v>150</v>
      </c>
      <c r="E45" s="15">
        <f t="shared" si="11"/>
        <v>1500.7767130339776</v>
      </c>
      <c r="F45" s="13">
        <f t="shared" si="12"/>
        <v>150.09391999110602</v>
      </c>
      <c r="G45" s="13">
        <f t="shared" si="13"/>
        <v>8.4450296395743862E-4</v>
      </c>
      <c r="H45" s="3">
        <f t="shared" si="14"/>
        <v>150.08630144821973</v>
      </c>
      <c r="I45" s="3">
        <f t="shared" si="15"/>
        <v>150.08630144821973</v>
      </c>
      <c r="J45" s="3">
        <f t="shared" si="16"/>
        <v>4760</v>
      </c>
      <c r="K45" s="3">
        <f t="shared" si="17"/>
        <v>5349.223286966022</v>
      </c>
      <c r="L45" s="3">
        <f t="shared" si="18"/>
        <v>22.5</v>
      </c>
      <c r="M45" s="13">
        <f t="shared" si="19"/>
        <v>694.36816380608616</v>
      </c>
      <c r="N45" s="3">
        <f t="shared" si="20"/>
        <v>716.86816380608616</v>
      </c>
      <c r="O45">
        <f t="shared" si="21"/>
        <v>6064.2845862570302</v>
      </c>
    </row>
    <row r="46" spans="2:15" x14ac:dyDescent="0.25">
      <c r="B46" s="3">
        <v>41</v>
      </c>
      <c r="C46" s="3">
        <v>120</v>
      </c>
      <c r="D46" s="13">
        <v>150</v>
      </c>
      <c r="E46" s="15">
        <f t="shared" si="11"/>
        <v>1500.6990417305799</v>
      </c>
      <c r="F46" s="13">
        <f t="shared" si="12"/>
        <v>150.0913804768106</v>
      </c>
      <c r="G46" s="13">
        <f t="shared" si="13"/>
        <v>-2.5395142954304597E-3</v>
      </c>
      <c r="H46" s="3">
        <f t="shared" si="14"/>
        <v>150.07767130339775</v>
      </c>
      <c r="I46" s="3">
        <f t="shared" si="15"/>
        <v>150.07767130339775</v>
      </c>
      <c r="J46" s="3">
        <f t="shared" si="16"/>
        <v>4880</v>
      </c>
      <c r="K46" s="3">
        <f t="shared" si="17"/>
        <v>5499.3009582694194</v>
      </c>
      <c r="L46" s="3">
        <f t="shared" si="18"/>
        <v>22.5</v>
      </c>
      <c r="M46" s="13">
        <f t="shared" si="19"/>
        <v>767.06735382684235</v>
      </c>
      <c r="N46" s="3">
        <f t="shared" si="20"/>
        <v>789.56735382684235</v>
      </c>
      <c r="O46">
        <f t="shared" si="21"/>
        <v>6853.8519400838723</v>
      </c>
    </row>
    <row r="47" spans="2:15" x14ac:dyDescent="0.25">
      <c r="B47" s="3">
        <v>42</v>
      </c>
      <c r="C47" s="3">
        <v>120</v>
      </c>
      <c r="D47" s="13">
        <v>150</v>
      </c>
      <c r="E47" s="15">
        <f t="shared" si="11"/>
        <v>1500.629137557522</v>
      </c>
      <c r="F47" s="13">
        <f t="shared" si="12"/>
        <v>150.08681075233966</v>
      </c>
      <c r="G47" s="13">
        <f t="shared" si="13"/>
        <v>-4.5697244709496472E-3</v>
      </c>
      <c r="H47" s="3">
        <f t="shared" si="14"/>
        <v>150.06990417305798</v>
      </c>
      <c r="I47" s="3">
        <f t="shared" si="15"/>
        <v>150.06990417305798</v>
      </c>
      <c r="J47" s="3">
        <f t="shared" si="16"/>
        <v>5000</v>
      </c>
      <c r="K47" s="3">
        <f t="shared" si="17"/>
        <v>5649.3708624424771</v>
      </c>
      <c r="L47" s="3">
        <f t="shared" si="18"/>
        <v>22.5</v>
      </c>
      <c r="M47" s="13">
        <f t="shared" si="19"/>
        <v>843.36503397857302</v>
      </c>
      <c r="N47" s="3">
        <f t="shared" si="20"/>
        <v>865.86503397857302</v>
      </c>
      <c r="O47">
        <f t="shared" si="21"/>
        <v>7719.7169740624449</v>
      </c>
    </row>
    <row r="48" spans="2:15" x14ac:dyDescent="0.25">
      <c r="B48" s="3">
        <v>43</v>
      </c>
      <c r="C48" s="3">
        <v>120</v>
      </c>
      <c r="D48" s="13">
        <v>150</v>
      </c>
      <c r="E48" s="15">
        <f t="shared" si="11"/>
        <v>1500.5662238017699</v>
      </c>
      <c r="F48" s="13">
        <f t="shared" si="12"/>
        <v>150.08117522591243</v>
      </c>
      <c r="G48" s="13">
        <f t="shared" si="13"/>
        <v>-5.6355264272269778E-3</v>
      </c>
      <c r="H48" s="3">
        <f t="shared" si="14"/>
        <v>150.06291375575219</v>
      </c>
      <c r="I48" s="3">
        <f t="shared" si="15"/>
        <v>150.06291375575219</v>
      </c>
      <c r="J48" s="3">
        <f t="shared" si="16"/>
        <v>5120</v>
      </c>
      <c r="K48" s="3">
        <f t="shared" si="17"/>
        <v>5799.4337761982297</v>
      </c>
      <c r="L48" s="3">
        <f t="shared" si="18"/>
        <v>22.5</v>
      </c>
      <c r="M48" s="13">
        <f t="shared" si="19"/>
        <v>923.26051247797204</v>
      </c>
      <c r="N48" s="3">
        <f t="shared" si="20"/>
        <v>945.76051247797204</v>
      </c>
      <c r="O48">
        <f t="shared" si="21"/>
        <v>8665.4774865404179</v>
      </c>
    </row>
    <row r="49" spans="2:15" x14ac:dyDescent="0.25">
      <c r="B49" s="3">
        <v>44</v>
      </c>
      <c r="C49" s="3">
        <v>120</v>
      </c>
      <c r="D49" s="13">
        <v>150</v>
      </c>
      <c r="E49" s="15">
        <f t="shared" si="11"/>
        <v>1500.5096014215928</v>
      </c>
      <c r="F49" s="13">
        <f t="shared" si="12"/>
        <v>150.07508806919236</v>
      </c>
      <c r="G49" s="13">
        <f t="shared" si="13"/>
        <v>-6.0871567200801264E-3</v>
      </c>
      <c r="H49" s="3">
        <f t="shared" si="14"/>
        <v>150.05662238017698</v>
      </c>
      <c r="I49" s="3">
        <f t="shared" si="15"/>
        <v>150.05662238017698</v>
      </c>
      <c r="J49" s="3">
        <f t="shared" si="16"/>
        <v>5240</v>
      </c>
      <c r="K49" s="3">
        <f t="shared" si="17"/>
        <v>5949.4903985784067</v>
      </c>
      <c r="L49" s="3">
        <f t="shared" si="18"/>
        <v>22.5</v>
      </c>
      <c r="M49" s="13">
        <f t="shared" si="19"/>
        <v>1006.7532513498928</v>
      </c>
      <c r="N49" s="3">
        <f t="shared" si="20"/>
        <v>1029.2532513498927</v>
      </c>
      <c r="O49">
        <f t="shared" si="21"/>
        <v>9694.7307378903097</v>
      </c>
    </row>
    <row r="50" spans="2:15" x14ac:dyDescent="0.25">
      <c r="B50" s="3">
        <v>45</v>
      </c>
      <c r="C50" s="3">
        <v>120</v>
      </c>
      <c r="D50" s="13">
        <v>150</v>
      </c>
      <c r="E50" s="15">
        <f t="shared" si="11"/>
        <v>1500.4586412794336</v>
      </c>
      <c r="F50" s="13">
        <f t="shared" si="12"/>
        <v>150.06893283952056</v>
      </c>
      <c r="G50" s="13">
        <f t="shared" si="13"/>
        <v>-6.1552296717953441E-3</v>
      </c>
      <c r="H50" s="3">
        <f t="shared" si="14"/>
        <v>150.05096014215928</v>
      </c>
      <c r="I50" s="3">
        <f t="shared" si="15"/>
        <v>150.05096014215928</v>
      </c>
      <c r="J50" s="3">
        <f t="shared" si="16"/>
        <v>5360</v>
      </c>
      <c r="K50" s="3">
        <f t="shared" si="17"/>
        <v>6099.5413587205658</v>
      </c>
      <c r="L50" s="3">
        <f t="shared" si="18"/>
        <v>22.5</v>
      </c>
      <c r="M50" s="13">
        <f t="shared" si="19"/>
        <v>1093.8428425165209</v>
      </c>
      <c r="N50" s="3">
        <f t="shared" si="20"/>
        <v>1116.3428425165209</v>
      </c>
      <c r="O50">
        <f t="shared" si="21"/>
        <v>10811.07358040683</v>
      </c>
    </row>
    <row r="51" spans="2:15" x14ac:dyDescent="0.25">
      <c r="B51" s="3">
        <v>46</v>
      </c>
      <c r="C51" s="3">
        <v>120</v>
      </c>
      <c r="D51" s="13">
        <v>150</v>
      </c>
      <c r="E51" s="15">
        <f t="shared" si="11"/>
        <v>1500.4127771514902</v>
      </c>
      <c r="F51" s="13">
        <f t="shared" si="12"/>
        <v>150.06294194040012</v>
      </c>
      <c r="G51" s="13">
        <f t="shared" si="13"/>
        <v>-5.9908991204243494E-3</v>
      </c>
      <c r="H51" s="3">
        <f t="shared" si="14"/>
        <v>150.04586412794336</v>
      </c>
      <c r="I51" s="3">
        <f t="shared" si="15"/>
        <v>150.04586412794336</v>
      </c>
      <c r="J51" s="3">
        <f t="shared" si="16"/>
        <v>5480</v>
      </c>
      <c r="K51" s="3">
        <f t="shared" si="17"/>
        <v>6249.5872228485096</v>
      </c>
      <c r="L51" s="3">
        <f t="shared" si="18"/>
        <v>22.5</v>
      </c>
      <c r="M51" s="13">
        <f t="shared" si="19"/>
        <v>1184.5289871433631</v>
      </c>
      <c r="N51" s="3">
        <f t="shared" si="20"/>
        <v>1207.0289871433631</v>
      </c>
      <c r="O51">
        <f t="shared" si="21"/>
        <v>12018.102567550193</v>
      </c>
    </row>
    <row r="53" spans="2:15" x14ac:dyDescent="0.25">
      <c r="N53" s="3">
        <f>SUM(N6:N51)</f>
        <v>12018.102567550193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2025-03-12T22:10:21Z</dcterms:modified>
</cp:coreProperties>
</file>