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oogle Drive ccobos at unicauca\ccobos\Asignaturas\Metaheuristicas\Codigos-en-python\mochila-binaria\"/>
    </mc:Choice>
  </mc:AlternateContent>
  <xr:revisionPtr revIDLastSave="0" documentId="13_ncr:1_{E62F5279-7C06-40E9-8F06-4707BF5B818D}" xr6:coauthVersionLast="47" xr6:coauthVersionMax="47" xr10:uidLastSave="{00000000-0000-0000-0000-000000000000}"/>
  <bookViews>
    <workbookView xWindow="-108" yWindow="-108" windowWidth="23256" windowHeight="12576" xr2:uid="{CB30DB63-BF75-4AC3-B543-3109E466F28A}"/>
  </bookViews>
  <sheets>
    <sheet name="Mochila Binaria f1.txt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3" l="1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C13" i="3"/>
  <c r="C12" i="3"/>
  <c r="M12" i="3" l="1"/>
  <c r="M17" i="3"/>
  <c r="M18" i="3"/>
  <c r="M13" i="3"/>
  <c r="N13" i="3" l="1"/>
  <c r="Q13" i="3"/>
  <c r="Q18" i="3"/>
  <c r="N18" i="3"/>
  <c r="K6" i="1"/>
  <c r="K7" i="1"/>
  <c r="K8" i="1"/>
  <c r="K9" i="1"/>
  <c r="K10" i="1"/>
  <c r="K11" i="1"/>
  <c r="K12" i="1"/>
  <c r="K13" i="1"/>
  <c r="K14" i="1"/>
  <c r="I4" i="1"/>
  <c r="N4" i="1" s="1"/>
  <c r="H4" i="1"/>
  <c r="M4" i="1" s="1"/>
  <c r="F4" i="1"/>
  <c r="K4" i="1" s="1"/>
  <c r="L4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K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N15" i="1" l="1"/>
  <c r="N17" i="1" s="1"/>
  <c r="M15" i="1"/>
  <c r="F5" i="1"/>
  <c r="F6" i="1"/>
  <c r="F7" i="1"/>
  <c r="F8" i="1"/>
  <c r="F9" i="1"/>
  <c r="F10" i="1"/>
  <c r="F11" i="1"/>
  <c r="F12" i="1"/>
  <c r="F13" i="1"/>
  <c r="F14" i="1"/>
  <c r="H15" i="1" l="1"/>
  <c r="I15" i="1"/>
  <c r="I17" i="1" s="1"/>
</calcChain>
</file>

<file path=xl/sharedStrings.xml><?xml version="1.0" encoding="utf-8"?>
<sst xmlns="http://schemas.openxmlformats.org/spreadsheetml/2006/main" count="84" uniqueCount="65">
  <si>
    <t>Capacidad</t>
  </si>
  <si>
    <t>Valor</t>
  </si>
  <si>
    <t>Peso</t>
  </si>
  <si>
    <t>Va o No?</t>
  </si>
  <si>
    <t>Pos</t>
  </si>
  <si>
    <t>espacio</t>
  </si>
  <si>
    <t>s</t>
  </si>
  <si>
    <t>Best</t>
  </si>
  <si>
    <t>x[i]</t>
  </si>
  <si>
    <t>Capacity (C) =</t>
  </si>
  <si>
    <t>n =</t>
  </si>
  <si>
    <t>Problema</t>
  </si>
  <si>
    <t>Elemento</t>
  </si>
  <si>
    <r>
      <t>Profit (P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</si>
  <si>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Weight (W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</si>
  <si>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 xml:space="preserve">best 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</si>
  <si>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</si>
  <si>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</si>
  <si>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</si>
  <si>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</si>
  <si>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</si>
  <si>
    <t>Solución</t>
  </si>
  <si>
    <t>Profit</t>
  </si>
  <si>
    <t>Valid?</t>
  </si>
  <si>
    <r>
      <t>x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</si>
  <si>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</si>
  <si>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</si>
  <si>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</si>
  <si>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</si>
  <si>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t>Espacio libre</t>
  </si>
  <si>
    <r>
      <t>import</t>
    </r>
    <r>
      <rPr>
        <sz val="8"/>
        <color rgb="FF000000"/>
        <rFont val="Courier New"/>
        <family val="3"/>
      </rPr>
      <t> numpy </t>
    </r>
    <r>
      <rPr>
        <sz val="8"/>
        <color rgb="FFAF00DB"/>
        <rFont val="Courier New"/>
        <family val="3"/>
      </rPr>
      <t>as</t>
    </r>
    <r>
      <rPr>
        <sz val="8"/>
        <color rgb="FF000000"/>
        <rFont val="Courier New"/>
        <family val="3"/>
      </rPr>
      <t> np</t>
    </r>
  </si>
  <si>
    <r>
      <t>np.random.seed(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</t>
    </r>
  </si>
  <si>
    <r>
      <t>capacity = </t>
    </r>
    <r>
      <rPr>
        <sz val="8"/>
        <color rgb="FF09885A"/>
        <rFont val="Courier New"/>
        <family val="3"/>
      </rPr>
      <t>269</t>
    </r>
  </si>
  <si>
    <r>
      <t>profits = np.array([</t>
    </r>
    <r>
      <rPr>
        <sz val="8"/>
        <color rgb="FF09885A"/>
        <rFont val="Courier New"/>
        <family val="3"/>
      </rPr>
      <t>55.0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10.0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47.0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5.0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4.0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50.0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61.0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87.0</t>
    </r>
    <r>
      <rPr>
        <sz val="8"/>
        <color rgb="FF000000"/>
        <rFont val="Courier New"/>
        <family val="3"/>
      </rPr>
      <t>])</t>
    </r>
  </si>
  <si>
    <r>
      <t>weights = np.array([</t>
    </r>
    <r>
      <rPr>
        <sz val="8"/>
        <color rgb="FF09885A"/>
        <rFont val="Courier New"/>
        <family val="3"/>
      </rPr>
      <t>95.0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4.0</t>
    </r>
    <r>
      <rPr>
        <sz val="8"/>
        <color rgb="FF000000"/>
        <rFont val="Courier New"/>
        <family val="3"/>
      </rPr>
      <t>,  </t>
    </r>
    <r>
      <rPr>
        <sz val="8"/>
        <color rgb="FF09885A"/>
        <rFont val="Courier New"/>
        <family val="3"/>
      </rPr>
      <t>60.0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32.0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23.0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72.0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80.0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62.0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65.0</t>
    </r>
    <r>
      <rPr>
        <sz val="8"/>
        <color rgb="FF000000"/>
        <rFont val="Courier New"/>
        <family val="3"/>
      </rPr>
      <t>, </t>
    </r>
    <r>
      <rPr>
        <sz val="8"/>
        <color rgb="FF09885A"/>
        <rFont val="Courier New"/>
        <family val="3"/>
      </rPr>
      <t>46.0</t>
    </r>
    <r>
      <rPr>
        <sz val="8"/>
        <color rgb="FF000000"/>
        <rFont val="Courier New"/>
        <family val="3"/>
      </rPr>
      <t>])</t>
    </r>
  </si>
  <si>
    <r>
      <t>cells   = np.array([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,   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])</t>
    </r>
  </si>
  <si>
    <r>
      <t>weight = (cells * weights).</t>
    </r>
    <r>
      <rPr>
        <sz val="8"/>
        <color rgb="FF795E26"/>
        <rFont val="Courier New"/>
        <family val="3"/>
      </rPr>
      <t>sum</t>
    </r>
    <r>
      <rPr>
        <sz val="8"/>
        <color rgb="FF000000"/>
        <rFont val="Courier New"/>
        <family val="3"/>
      </rPr>
      <t>()</t>
    </r>
  </si>
  <si>
    <r>
      <t>fitness = (cells * profits).</t>
    </r>
    <r>
      <rPr>
        <sz val="8"/>
        <color rgb="FF795E26"/>
        <rFont val="Courier New"/>
        <family val="3"/>
      </rPr>
      <t>sum</t>
    </r>
    <r>
      <rPr>
        <sz val="8"/>
        <color rgb="FF000000"/>
        <rFont val="Courier New"/>
        <family val="3"/>
      </rPr>
      <t>()</t>
    </r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</si>
  <si>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weight, </t>
    </r>
    <r>
      <rPr>
        <sz val="8"/>
        <color rgb="FFA31515"/>
        <rFont val="Courier New"/>
        <family val="3"/>
      </rPr>
      <t>' fitness = '</t>
    </r>
    <r>
      <rPr>
        <sz val="8"/>
        <color rgb="FF000000"/>
        <rFont val="Courier New"/>
        <family val="3"/>
      </rPr>
      <t>, fitness)</t>
    </r>
  </si>
  <si>
    <r>
      <t>selectedPositions = np.where(cells == 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</si>
  <si>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unselectedPositions = np.where(cells ==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</si>
  <si>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'selected Positions = '</t>
    </r>
    <r>
      <rPr>
        <sz val="8"/>
        <color rgb="FF000000"/>
        <rFont val="Courier New"/>
        <family val="3"/>
      </rPr>
      <t>, selectedPositions, </t>
    </r>
    <r>
      <rPr>
        <sz val="8"/>
        <color rgb="FFA31515"/>
        <rFont val="Courier New"/>
        <family val="3"/>
      </rPr>
      <t>' unselectedPositions = '</t>
    </r>
    <r>
      <rPr>
        <sz val="8"/>
        <color rgb="FF000000"/>
        <rFont val="Courier New"/>
        <family val="3"/>
      </rPr>
      <t>, unselectedPositions)</t>
    </r>
  </si>
  <si>
    <r>
      <t>x = np.random.randint(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(selectedPositions), size=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)</t>
    </r>
  </si>
  <si>
    <r>
      <t>elementToRemove = selectedPositions[x[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]]</t>
    </r>
  </si>
  <si>
    <r>
      <t>cells[elementToRemove] = </t>
    </r>
    <r>
      <rPr>
        <sz val="8"/>
        <color rgb="FF09885A"/>
        <rFont val="Courier New"/>
        <family val="3"/>
      </rPr>
      <t>0</t>
    </r>
  </si>
  <si>
    <t>weight = weight - weights[elementToRemove]</t>
  </si>
  <si>
    <t>fitness = fitness - profits[elementToRemove]</t>
  </si>
  <si>
    <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weight)</t>
    </r>
  </si>
  <si>
    <t>empty = capacity - weight</t>
  </si>
  <si>
    <r>
      <t>while</t>
    </r>
    <r>
      <rPr>
        <sz val="8"/>
        <color rgb="FF000000"/>
        <rFont val="Courier New"/>
        <family val="3"/>
      </rPr>
      <t> (empty &gt; 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 </t>
    </r>
    <r>
      <rPr>
        <sz val="8"/>
        <color rgb="FF0000FF"/>
        <rFont val="Courier New"/>
        <family val="3"/>
      </rPr>
      <t>and</t>
    </r>
    <r>
      <rPr>
        <sz val="8"/>
        <color rgb="FF000000"/>
        <rFont val="Courier New"/>
        <family val="3"/>
      </rPr>
      <t> 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(unselectedPositions) &gt;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):</t>
    </r>
  </si>
  <si>
    <t>  fitUnselected = np.array([unselectedPositions, weights[unselectedPositions]])</t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</si>
  <si>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'empty ='</t>
    </r>
    <r>
      <rPr>
        <sz val="8"/>
        <color rgb="FF000000"/>
        <rFont val="Courier New"/>
        <family val="3"/>
      </rPr>
      <t>, empty, </t>
    </r>
    <r>
      <rPr>
        <sz val="8"/>
        <color rgb="FFA31515"/>
        <rFont val="Courier New"/>
        <family val="3"/>
      </rPr>
      <t>' fitUnselected with weigths = '</t>
    </r>
    <r>
      <rPr>
        <sz val="8"/>
        <color rgb="FF000000"/>
        <rFont val="Courier New"/>
        <family val="3"/>
      </rPr>
      <t>, fitUnselected)</t>
    </r>
  </si>
  <si>
    <r>
      <t>  fitUnselected = fitUnselected[:,np.where(fitUnselected[</t>
    </r>
    <r>
      <rPr>
        <sz val="8"/>
        <color rgb="FF09885A"/>
        <rFont val="Courier New"/>
        <family val="3"/>
      </rPr>
      <t>1</t>
    </r>
    <r>
      <rPr>
        <sz val="8"/>
        <color rgb="FF000000"/>
        <rFont val="Courier New"/>
        <family val="3"/>
      </rPr>
      <t>,:] &lt; empty)][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</t>
    </r>
  </si>
  <si>
    <r>
      <t>  unselectedPositions = np.copy(fitUnselected[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</t>
    </r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</si>
  <si>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'unselected with weigths = '</t>
    </r>
    <r>
      <rPr>
        <sz val="8"/>
        <color rgb="FF000000"/>
        <rFont val="Courier New"/>
        <family val="3"/>
      </rPr>
      <t>, unselectedPositions)</t>
    </r>
  </si>
  <si>
    <r>
      <t>  </t>
    </r>
    <r>
      <rPr>
        <sz val="8"/>
        <color rgb="FFAF00DB"/>
        <rFont val="Courier New"/>
        <family val="3"/>
      </rPr>
      <t>if</t>
    </r>
    <r>
      <rPr>
        <sz val="8"/>
        <color rgb="FF000000"/>
        <rFont val="Courier New"/>
        <family val="3"/>
      </rPr>
      <t> 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])==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):</t>
    </r>
  </si>
  <si>
    <r>
      <t>    </t>
    </r>
    <r>
      <rPr>
        <sz val="8"/>
        <color rgb="FFAF00DB"/>
        <rFont val="Courier New"/>
        <family val="3"/>
      </rPr>
      <t>break</t>
    </r>
  </si>
  <si>
    <r>
      <t>  elementToAdd = </t>
    </r>
    <r>
      <rPr>
        <sz val="8"/>
        <color rgb="FF267F99"/>
        <rFont val="Courier New"/>
        <family val="3"/>
      </rPr>
      <t>int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][np.random.randint(</t>
    </r>
    <r>
      <rPr>
        <sz val="8"/>
        <color rgb="FF795E26"/>
        <rFont val="Courier New"/>
        <family val="3"/>
      </rPr>
      <t>len</t>
    </r>
    <r>
      <rPr>
        <sz val="8"/>
        <color rgb="FF000000"/>
        <rFont val="Courier New"/>
        <family val="3"/>
      </rPr>
      <t>(fitUnselected[</t>
    </r>
    <r>
      <rPr>
        <sz val="8"/>
        <color rgb="FF09885A"/>
        <rFont val="Courier New"/>
        <family val="3"/>
      </rPr>
      <t>0</t>
    </r>
    <r>
      <rPr>
        <sz val="8"/>
        <color rgb="FF000000"/>
        <rFont val="Courier New"/>
        <family val="3"/>
      </rPr>
      <t>]))])</t>
    </r>
  </si>
  <si>
    <r>
      <t>  cells[elementToAdd] = </t>
    </r>
    <r>
      <rPr>
        <sz val="8"/>
        <color rgb="FF09885A"/>
        <rFont val="Courier New"/>
        <family val="3"/>
      </rPr>
      <t>1</t>
    </r>
  </si>
  <si>
    <t>  weight = weight + weights[elementToAdd]</t>
  </si>
  <si>
    <t>  fitness = fitness + profits[elementToAdd]</t>
  </si>
  <si>
    <r>
      <t>  </t>
    </r>
    <r>
      <rPr>
        <sz val="8"/>
        <color rgb="FF795E26"/>
        <rFont val="Courier New"/>
        <family val="3"/>
      </rPr>
      <t>print</t>
    </r>
    <r>
      <rPr>
        <sz val="8"/>
        <color rgb="FF000000"/>
        <rFont val="Courier New"/>
        <family val="3"/>
      </rPr>
      <t>(</t>
    </r>
    <r>
      <rPr>
        <sz val="8"/>
        <color rgb="FFA31515"/>
        <rFont val="Courier New"/>
        <family val="3"/>
      </rPr>
      <t>'solution = '</t>
    </r>
    <r>
      <rPr>
        <sz val="8"/>
        <color rgb="FF000000"/>
        <rFont val="Courier New"/>
        <family val="3"/>
      </rPr>
      <t>, cells, </t>
    </r>
    <r>
      <rPr>
        <sz val="8"/>
        <color rgb="FFA31515"/>
        <rFont val="Courier New"/>
        <family val="3"/>
      </rPr>
      <t>' weight = '</t>
    </r>
    <r>
      <rPr>
        <sz val="8"/>
        <color rgb="FF000000"/>
        <rFont val="Courier New"/>
        <family val="3"/>
      </rPr>
      <t>, weight, </t>
    </r>
    <r>
      <rPr>
        <sz val="8"/>
        <color rgb="FFA31515"/>
        <rFont val="Courier New"/>
        <family val="3"/>
      </rPr>
      <t>' fitness = '</t>
    </r>
    <r>
      <rPr>
        <sz val="8"/>
        <color rgb="FF000000"/>
        <rFont val="Courier New"/>
        <family val="3"/>
      </rPr>
      <t>, fitness)</t>
    </r>
  </si>
  <si>
    <r>
      <t>  unselectedPositions = np.array(unselectedPositions[np.where(unselectedPositions != elementToAdd)], dtype=</t>
    </r>
    <r>
      <rPr>
        <sz val="8"/>
        <color rgb="FF267F99"/>
        <rFont val="Courier New"/>
        <family val="3"/>
      </rPr>
      <t>int</t>
    </r>
    <r>
      <rPr>
        <sz val="8"/>
        <color rgb="FF000000"/>
        <rFont val="Courier New"/>
        <family val="3"/>
      </rPr>
      <t>)</t>
    </r>
  </si>
  <si>
    <t>  empty = capacity - weight</t>
  </si>
  <si>
    <t>P=295 / W=269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</si>
</sst>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8"/>
      <color rgb="FFAF00DB"/>
      <name val="Courier New"/>
      <family val="3"/>
    </font>
    <font>
      <sz val="8"/>
      <color rgb="FF09885A"/>
      <name val="Courier New"/>
      <family val="3"/>
    </font>
    <font>
      <sz val="8"/>
      <color rgb="FF795E26"/>
      <name val="Courier New"/>
      <family val="3"/>
    </font>
    <font>
      <sz val="8"/>
      <color rgb="FFA31515"/>
      <name val="Courier New"/>
      <family val="3"/>
    </font>
    <font>
      <sz val="8"/>
      <color rgb="FF0000FF"/>
      <name val="Courier New"/>
      <family val="3"/>
    </font>
    <font>
      <sz val="8"/>
      <color rgb="FF267F99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6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4536</xdr:colOff>
      <xdr:row>0</xdr:row>
      <xdr:rowOff>146051</xdr:rowOff>
    </xdr:from>
    <xdr:ext cx="3575050" cy="15790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CE8C86D-3DD1-4428-B18D-381EB6A8CE5B}"/>
                </a:ext>
              </a:extLst>
            </xdr:cNvPr>
            <xdr:cNvSpPr txBox="1"/>
          </xdr:nvSpPr>
          <xdr:spPr>
            <a:xfrm>
              <a:off x="6236607" y="146051"/>
              <a:ext cx="3575050" cy="1579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2000" b="0" i="1">
                        <a:latin typeface="Cambria Math" panose="02040503050406030204" pitchFamily="18" charset="0"/>
                      </a:rPr>
                      <m:t>𝑀𝑎𝑥𝑖𝑚𝑖𝑧𝑎𝑟</m:t>
                    </m:r>
                    <m:r>
                      <a:rPr lang="es-CO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20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⃗"/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</m:acc>
                      </m:e>
                    </m:d>
                    <m:r>
                      <a:rPr lang="es-CO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CO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CO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O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ES" sz="2000"/>
            </a:p>
            <a:p>
              <a:pPr algn="ctr"/>
              <a:r>
                <a:rPr lang="es-ES" sz="1600"/>
                <a:t>sujeto a: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=0</m:t>
                      </m:r>
                    </m:sub>
                    <m:sup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p>
                    <m:e>
                      <m:sSub>
                        <m:sSubPr>
                          <m:ctrlP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s-CO" sz="2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2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≤</m:t>
                  </m:r>
                  <m:r>
                    <a:rPr lang="es-CO" sz="2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endParaRPr lang="es-ES" sz="22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O" sz="2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s-ES" sz="2200"/>
                <a:t> = {0,1}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CE8C86D-3DD1-4428-B18D-381EB6A8CE5B}"/>
                </a:ext>
              </a:extLst>
            </xdr:cNvPr>
            <xdr:cNvSpPr txBox="1"/>
          </xdr:nvSpPr>
          <xdr:spPr>
            <a:xfrm>
              <a:off x="6236607" y="146051"/>
              <a:ext cx="3575050" cy="1579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2000" b="0" i="0">
                  <a:latin typeface="Cambria Math" panose="02040503050406030204" pitchFamily="18" charset="0"/>
                </a:rPr>
                <a:t>𝑀𝑎𝑥𝑖𝑚𝑖𝑧𝑎𝑟 𝐹(𝐾 ⃗ )=∑_(𝑖=0)^(𝑛−1)▒〖𝑃_𝑖 𝑥_𝑖 〗</a:t>
              </a:r>
              <a:endParaRPr lang="es-ES" sz="2000"/>
            </a:p>
            <a:p>
              <a:pPr algn="ctr"/>
              <a:r>
                <a:rPr lang="es-ES" sz="1600"/>
                <a:t>sujeto a: 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∑_(𝑖=0)^(𝑛−1)▒〖𝑊_𝑖 𝑥_𝑖 〗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endParaRPr lang="es-ES" sz="2200"/>
            </a:p>
            <a:p>
              <a:pPr algn="ctr"/>
              <a:r>
                <a:rPr lang="es-CO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es-ES" sz="2200"/>
                <a:t> = {0,1}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6847-B976-44BA-A066-D2386FB2C625}">
  <sheetPr codeName="Hoja3"/>
  <dimension ref="B1:V64"/>
  <sheetViews>
    <sheetView showGridLines="0" tabSelected="1" zoomScale="140" zoomScaleNormal="140" workbookViewId="0">
      <selection activeCell="F11" sqref="F11"/>
    </sheetView>
  </sheetViews>
  <sheetFormatPr baseColWidth="10" defaultRowHeight="14.4" x14ac:dyDescent="0.3"/>
  <cols>
    <col min="1" max="1" width="2.77734375" customWidth="1"/>
    <col min="2" max="2" width="12.77734375" style="1" customWidth="1"/>
    <col min="3" max="11" width="5.77734375" style="1" customWidth="1"/>
    <col min="12" max="22" width="5.77734375" customWidth="1"/>
  </cols>
  <sheetData>
    <row r="1" spans="2:22" ht="14.4" customHeight="1" x14ac:dyDescent="0.3"/>
    <row r="2" spans="2:22" ht="14.4" customHeight="1" x14ac:dyDescent="0.3">
      <c r="B2" s="9" t="s">
        <v>9</v>
      </c>
      <c r="C2" s="9">
        <v>269</v>
      </c>
      <c r="E2" s="9" t="s">
        <v>10</v>
      </c>
      <c r="F2" s="9">
        <v>10</v>
      </c>
    </row>
    <row r="3" spans="2:22" ht="14.4" customHeight="1" x14ac:dyDescent="0.3"/>
    <row r="4" spans="2:22" ht="14.4" customHeight="1" x14ac:dyDescent="0.3">
      <c r="B4" s="1" t="s">
        <v>11</v>
      </c>
      <c r="L4" s="1"/>
      <c r="M4" s="1"/>
      <c r="N4" s="1"/>
      <c r="O4" s="1"/>
      <c r="P4" s="1"/>
    </row>
    <row r="5" spans="2:22" ht="14.4" customHeight="1" x14ac:dyDescent="0.3">
      <c r="B5" s="9" t="s">
        <v>12</v>
      </c>
      <c r="C5" s="10">
        <v>0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</row>
    <row r="6" spans="2:22" ht="14.4" customHeight="1" x14ac:dyDescent="0.35">
      <c r="B6" s="9" t="s">
        <v>13</v>
      </c>
      <c r="C6" s="9">
        <v>55</v>
      </c>
      <c r="D6" s="9">
        <v>10</v>
      </c>
      <c r="E6" s="9">
        <v>47</v>
      </c>
      <c r="F6" s="9">
        <v>5</v>
      </c>
      <c r="G6" s="9">
        <v>4</v>
      </c>
      <c r="H6" s="9">
        <v>50</v>
      </c>
      <c r="I6" s="9">
        <v>8</v>
      </c>
      <c r="J6" s="9">
        <v>61</v>
      </c>
      <c r="K6" s="9">
        <v>85</v>
      </c>
      <c r="L6" s="9">
        <v>87</v>
      </c>
    </row>
    <row r="7" spans="2:22" ht="14.4" customHeight="1" x14ac:dyDescent="0.35">
      <c r="B7" s="9" t="s">
        <v>14</v>
      </c>
      <c r="C7" s="9">
        <v>95</v>
      </c>
      <c r="D7" s="9">
        <v>4</v>
      </c>
      <c r="E7" s="9">
        <v>60</v>
      </c>
      <c r="F7" s="9">
        <v>32</v>
      </c>
      <c r="G7" s="9">
        <v>23</v>
      </c>
      <c r="H7" s="9">
        <v>72</v>
      </c>
      <c r="I7" s="9">
        <v>80</v>
      </c>
      <c r="J7" s="9">
        <v>62</v>
      </c>
      <c r="K7" s="9">
        <v>65</v>
      </c>
      <c r="L7" s="9">
        <v>46</v>
      </c>
    </row>
    <row r="8" spans="2:22" ht="14.4" customHeight="1" x14ac:dyDescent="0.3">
      <c r="B8" s="11" t="s">
        <v>15</v>
      </c>
      <c r="C8" s="11">
        <v>0</v>
      </c>
      <c r="D8" s="11">
        <v>1</v>
      </c>
      <c r="E8" s="11">
        <v>1</v>
      </c>
      <c r="F8" s="11">
        <v>1</v>
      </c>
      <c r="G8" s="11">
        <v>0</v>
      </c>
      <c r="H8" s="11">
        <v>0</v>
      </c>
      <c r="I8" s="11">
        <v>0</v>
      </c>
      <c r="J8" s="11">
        <v>1</v>
      </c>
      <c r="K8" s="11">
        <v>1</v>
      </c>
      <c r="L8" s="11">
        <v>1</v>
      </c>
      <c r="M8" t="s">
        <v>64</v>
      </c>
    </row>
    <row r="9" spans="2:22" ht="14.4" customHeight="1" x14ac:dyDescent="0.3">
      <c r="L9" s="1"/>
      <c r="M9" s="18"/>
      <c r="N9" s="18"/>
      <c r="O9" s="18"/>
      <c r="P9" s="18"/>
      <c r="Q9" s="18"/>
      <c r="R9" s="18"/>
      <c r="S9" s="18"/>
    </row>
    <row r="10" spans="2:22" ht="14.4" customHeight="1" x14ac:dyDescent="0.35"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24</v>
      </c>
      <c r="I10" s="1" t="s">
        <v>25</v>
      </c>
      <c r="J10" s="1" t="s">
        <v>26</v>
      </c>
      <c r="K10" s="1" t="s">
        <v>27</v>
      </c>
      <c r="L10" s="1" t="s">
        <v>28</v>
      </c>
      <c r="M10" s="1"/>
      <c r="N10" s="1"/>
      <c r="O10" s="1"/>
      <c r="P10" s="1"/>
      <c r="Q10" s="1"/>
      <c r="R10" s="1"/>
      <c r="S10" s="1"/>
    </row>
    <row r="11" spans="2:22" ht="14.4" customHeight="1" x14ac:dyDescent="0.3">
      <c r="B11" s="13" t="s">
        <v>21</v>
      </c>
      <c r="C11" s="13">
        <v>0</v>
      </c>
      <c r="D11" s="13">
        <v>1</v>
      </c>
      <c r="E11" s="13">
        <v>0</v>
      </c>
      <c r="F11" s="13">
        <v>0</v>
      </c>
      <c r="G11" s="13">
        <v>1</v>
      </c>
      <c r="H11" s="13">
        <v>1</v>
      </c>
      <c r="I11" s="13">
        <v>0</v>
      </c>
      <c r="J11" s="13">
        <v>1</v>
      </c>
      <c r="K11" s="13">
        <v>0</v>
      </c>
      <c r="L11" s="19">
        <v>1</v>
      </c>
      <c r="M11" s="1"/>
      <c r="N11" s="1"/>
      <c r="O11" s="1"/>
      <c r="P11" s="1"/>
      <c r="Q11" s="1"/>
      <c r="R11" s="1"/>
      <c r="S11" s="1"/>
    </row>
    <row r="12" spans="2:22" ht="14.4" customHeight="1" x14ac:dyDescent="0.3">
      <c r="B12" s="13" t="s">
        <v>22</v>
      </c>
      <c r="C12" s="13">
        <f>C$6*C11</f>
        <v>0</v>
      </c>
      <c r="D12" s="13">
        <f t="shared" ref="D12:L12" si="0">D$6*D11</f>
        <v>10</v>
      </c>
      <c r="E12" s="13">
        <f t="shared" si="0"/>
        <v>0</v>
      </c>
      <c r="F12" s="13">
        <f t="shared" si="0"/>
        <v>0</v>
      </c>
      <c r="G12" s="13">
        <f t="shared" si="0"/>
        <v>4</v>
      </c>
      <c r="H12" s="13">
        <f t="shared" si="0"/>
        <v>50</v>
      </c>
      <c r="I12" s="13">
        <f t="shared" si="0"/>
        <v>0</v>
      </c>
      <c r="J12" s="13">
        <f t="shared" si="0"/>
        <v>61</v>
      </c>
      <c r="K12" s="13">
        <f t="shared" si="0"/>
        <v>0</v>
      </c>
      <c r="L12" s="13">
        <f t="shared" si="0"/>
        <v>87</v>
      </c>
      <c r="M12" s="13">
        <f>SUM(C12:L12)</f>
        <v>212</v>
      </c>
      <c r="Q12" s="1" t="s">
        <v>29</v>
      </c>
    </row>
    <row r="13" spans="2:22" ht="14.4" customHeight="1" x14ac:dyDescent="0.3">
      <c r="B13" s="13" t="s">
        <v>23</v>
      </c>
      <c r="C13" s="13">
        <f>C$7*C11</f>
        <v>0</v>
      </c>
      <c r="D13" s="13">
        <f t="shared" ref="D13:L13" si="1">D$7*D11</f>
        <v>4</v>
      </c>
      <c r="E13" s="13">
        <f t="shared" si="1"/>
        <v>0</v>
      </c>
      <c r="F13" s="13">
        <f t="shared" si="1"/>
        <v>0</v>
      </c>
      <c r="G13" s="13">
        <f t="shared" si="1"/>
        <v>23</v>
      </c>
      <c r="H13" s="13">
        <f t="shared" si="1"/>
        <v>72</v>
      </c>
      <c r="I13" s="13">
        <f t="shared" si="1"/>
        <v>0</v>
      </c>
      <c r="J13" s="13">
        <f t="shared" si="1"/>
        <v>62</v>
      </c>
      <c r="K13" s="13">
        <f t="shared" si="1"/>
        <v>0</v>
      </c>
      <c r="L13" s="13">
        <f t="shared" si="1"/>
        <v>46</v>
      </c>
      <c r="M13" s="13">
        <f>SUM(C13:L13)</f>
        <v>207</v>
      </c>
      <c r="N13" s="12" t="str">
        <f>IF(M13&lt;=C$2,"SI es factible","NO es factible")</f>
        <v>SI es factible</v>
      </c>
      <c r="P13" s="1"/>
      <c r="Q13" s="13">
        <f>C2-M13</f>
        <v>62</v>
      </c>
    </row>
    <row r="14" spans="2:22" ht="14.4" customHeight="1" x14ac:dyDescent="0.3">
      <c r="L14" s="1"/>
      <c r="M14" s="1"/>
      <c r="N14" s="1"/>
      <c r="O14" s="1"/>
      <c r="P14" s="1"/>
      <c r="V14" s="1"/>
    </row>
    <row r="15" spans="2:22" ht="14.4" customHeight="1" x14ac:dyDescent="0.35">
      <c r="C15" s="1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24</v>
      </c>
      <c r="I15" s="1" t="s">
        <v>25</v>
      </c>
      <c r="J15" s="1" t="s">
        <v>26</v>
      </c>
      <c r="K15" s="1" t="s">
        <v>27</v>
      </c>
      <c r="L15" s="1" t="s">
        <v>28</v>
      </c>
      <c r="M15" s="1"/>
      <c r="N15" s="1"/>
      <c r="O15" s="1"/>
      <c r="P15" s="1"/>
      <c r="Q15" s="1"/>
      <c r="R15" s="1"/>
      <c r="S15" s="1"/>
    </row>
    <row r="16" spans="2:22" ht="14.4" customHeight="1" x14ac:dyDescent="0.3">
      <c r="B16" s="13" t="s">
        <v>21</v>
      </c>
      <c r="C16" s="13">
        <v>0</v>
      </c>
      <c r="D16" s="13">
        <v>1</v>
      </c>
      <c r="E16" s="13">
        <v>1</v>
      </c>
      <c r="F16" s="13">
        <v>0</v>
      </c>
      <c r="G16" s="13">
        <v>1</v>
      </c>
      <c r="H16" s="13">
        <v>0</v>
      </c>
      <c r="I16" s="13">
        <v>1</v>
      </c>
      <c r="J16" s="13">
        <v>1</v>
      </c>
      <c r="K16" s="13">
        <v>0</v>
      </c>
      <c r="L16" s="13">
        <v>1</v>
      </c>
      <c r="M16" s="1"/>
      <c r="N16" s="1"/>
      <c r="O16" s="1"/>
      <c r="P16" s="1"/>
      <c r="Q16" s="1"/>
      <c r="R16" s="1"/>
      <c r="S16" s="1"/>
    </row>
    <row r="17" spans="2:22" ht="14.4" customHeight="1" x14ac:dyDescent="0.3">
      <c r="B17" s="13" t="s">
        <v>22</v>
      </c>
      <c r="C17" s="13">
        <f>C$6*C16</f>
        <v>0</v>
      </c>
      <c r="D17" s="13">
        <f t="shared" ref="D17" si="2">D$6*D16</f>
        <v>10</v>
      </c>
      <c r="E17" s="13">
        <f t="shared" ref="E17" si="3">E$6*E16</f>
        <v>47</v>
      </c>
      <c r="F17" s="13">
        <f t="shared" ref="F17" si="4">F$6*F16</f>
        <v>0</v>
      </c>
      <c r="G17" s="13">
        <f t="shared" ref="G17" si="5">G$6*G16</f>
        <v>4</v>
      </c>
      <c r="H17" s="13">
        <f t="shared" ref="H17" si="6">H$6*H16</f>
        <v>0</v>
      </c>
      <c r="I17" s="13">
        <f t="shared" ref="I17" si="7">I$6*I16</f>
        <v>8</v>
      </c>
      <c r="J17" s="13">
        <f t="shared" ref="J17" si="8">J$6*J16</f>
        <v>61</v>
      </c>
      <c r="K17" s="13">
        <f t="shared" ref="K17" si="9">K$6*K16</f>
        <v>0</v>
      </c>
      <c r="L17" s="13">
        <f t="shared" ref="L17" si="10">L$6*L16</f>
        <v>87</v>
      </c>
      <c r="M17" s="13">
        <f>SUM(C17:L17)</f>
        <v>217</v>
      </c>
      <c r="Q17" s="1" t="s">
        <v>29</v>
      </c>
    </row>
    <row r="18" spans="2:22" ht="14.4" customHeight="1" x14ac:dyDescent="0.3">
      <c r="B18" s="13" t="s">
        <v>23</v>
      </c>
      <c r="C18" s="13">
        <f>C$7*C16</f>
        <v>0</v>
      </c>
      <c r="D18" s="13">
        <f t="shared" ref="D18:L18" si="11">D$7*D16</f>
        <v>4</v>
      </c>
      <c r="E18" s="13">
        <f t="shared" si="11"/>
        <v>60</v>
      </c>
      <c r="F18" s="13">
        <f t="shared" si="11"/>
        <v>0</v>
      </c>
      <c r="G18" s="13">
        <f t="shared" si="11"/>
        <v>23</v>
      </c>
      <c r="H18" s="13">
        <f t="shared" si="11"/>
        <v>0</v>
      </c>
      <c r="I18" s="13">
        <f t="shared" si="11"/>
        <v>80</v>
      </c>
      <c r="J18" s="13">
        <f t="shared" si="11"/>
        <v>62</v>
      </c>
      <c r="K18" s="13">
        <f t="shared" si="11"/>
        <v>0</v>
      </c>
      <c r="L18" s="13">
        <f t="shared" si="11"/>
        <v>46</v>
      </c>
      <c r="M18" s="13">
        <f>SUM(C18:L18)</f>
        <v>275</v>
      </c>
      <c r="N18" s="12" t="str">
        <f>IF(M18&lt;=C$2,"SI es factible","NO es factible")</f>
        <v>NO es factible</v>
      </c>
      <c r="P18" s="1"/>
      <c r="Q18" s="13">
        <f>C2-M18</f>
        <v>-6</v>
      </c>
    </row>
    <row r="19" spans="2:22" ht="14.4" customHeight="1" x14ac:dyDescent="0.3">
      <c r="L19" s="1"/>
      <c r="M19" s="1"/>
      <c r="N19" s="1"/>
      <c r="O19" s="1"/>
      <c r="P19" s="1"/>
      <c r="V19" s="1"/>
    </row>
    <row r="20" spans="2:22" ht="14.4" customHeight="1" x14ac:dyDescent="0.3">
      <c r="B20" s="14" t="s">
        <v>30</v>
      </c>
      <c r="L20" s="1"/>
      <c r="M20" s="1"/>
      <c r="N20" s="1"/>
      <c r="O20" s="1"/>
      <c r="P20" s="1"/>
      <c r="V20" s="1"/>
    </row>
    <row r="21" spans="2:22" ht="14.4" customHeight="1" x14ac:dyDescent="0.3">
      <c r="B21" s="15" t="s">
        <v>31</v>
      </c>
      <c r="L21" s="1"/>
      <c r="M21" s="1"/>
      <c r="N21" s="1"/>
      <c r="O21" s="1"/>
      <c r="P21" s="1"/>
      <c r="V21" s="1"/>
    </row>
    <row r="22" spans="2:22" ht="14.4" customHeight="1" x14ac:dyDescent="0.3">
      <c r="B22" s="16"/>
      <c r="L22" s="1"/>
      <c r="M22" s="1"/>
      <c r="N22" s="1"/>
      <c r="O22" s="1"/>
      <c r="P22" s="1"/>
    </row>
    <row r="23" spans="2:22" ht="14.4" customHeight="1" x14ac:dyDescent="0.3">
      <c r="B23" s="15" t="s">
        <v>32</v>
      </c>
    </row>
    <row r="24" spans="2:22" x14ac:dyDescent="0.3">
      <c r="B24" s="15" t="s">
        <v>33</v>
      </c>
    </row>
    <row r="25" spans="2:22" x14ac:dyDescent="0.3">
      <c r="B25" s="15" t="s">
        <v>34</v>
      </c>
    </row>
    <row r="26" spans="2:22" x14ac:dyDescent="0.3">
      <c r="B26" s="16"/>
    </row>
    <row r="27" spans="2:22" x14ac:dyDescent="0.3">
      <c r="B27" s="15" t="s">
        <v>35</v>
      </c>
    </row>
    <row r="28" spans="2:22" x14ac:dyDescent="0.3">
      <c r="B28" s="15" t="s">
        <v>36</v>
      </c>
    </row>
    <row r="29" spans="2:22" x14ac:dyDescent="0.3">
      <c r="B29" s="15" t="s">
        <v>37</v>
      </c>
    </row>
    <row r="30" spans="2:22" x14ac:dyDescent="0.3">
      <c r="B30" s="17" t="s">
        <v>38</v>
      </c>
    </row>
    <row r="31" spans="2:22" x14ac:dyDescent="0.3">
      <c r="B31" s="16"/>
    </row>
    <row r="32" spans="2:22" x14ac:dyDescent="0.3">
      <c r="B32" s="15" t="s">
        <v>39</v>
      </c>
    </row>
    <row r="33" spans="2:2" x14ac:dyDescent="0.3">
      <c r="B33" s="15" t="s">
        <v>40</v>
      </c>
    </row>
    <row r="34" spans="2:2" x14ac:dyDescent="0.3">
      <c r="B34" s="17" t="s">
        <v>41</v>
      </c>
    </row>
    <row r="35" spans="2:2" x14ac:dyDescent="0.3">
      <c r="B35" s="16"/>
    </row>
    <row r="36" spans="2:2" x14ac:dyDescent="0.3">
      <c r="B36" s="15" t="s">
        <v>42</v>
      </c>
    </row>
    <row r="37" spans="2:2" x14ac:dyDescent="0.3">
      <c r="B37" s="15" t="s">
        <v>43</v>
      </c>
    </row>
    <row r="38" spans="2:2" x14ac:dyDescent="0.3">
      <c r="B38" s="15" t="s">
        <v>44</v>
      </c>
    </row>
    <row r="39" spans="2:2" x14ac:dyDescent="0.3">
      <c r="B39" s="15" t="s">
        <v>45</v>
      </c>
    </row>
    <row r="40" spans="2:2" x14ac:dyDescent="0.3">
      <c r="B40" s="15" t="s">
        <v>46</v>
      </c>
    </row>
    <row r="41" spans="2:2" x14ac:dyDescent="0.3">
      <c r="B41" s="17" t="s">
        <v>47</v>
      </c>
    </row>
    <row r="42" spans="2:2" x14ac:dyDescent="0.3">
      <c r="B42" s="16"/>
    </row>
    <row r="43" spans="2:2" x14ac:dyDescent="0.3">
      <c r="B43" s="15" t="s">
        <v>48</v>
      </c>
    </row>
    <row r="44" spans="2:2" x14ac:dyDescent="0.3">
      <c r="B44" s="14" t="s">
        <v>49</v>
      </c>
    </row>
    <row r="45" spans="2:2" x14ac:dyDescent="0.3">
      <c r="B45" s="15" t="s">
        <v>50</v>
      </c>
    </row>
    <row r="46" spans="2:2" x14ac:dyDescent="0.3">
      <c r="B46" s="15" t="s">
        <v>51</v>
      </c>
    </row>
    <row r="47" spans="2:2" x14ac:dyDescent="0.3">
      <c r="B47" s="15" t="s">
        <v>52</v>
      </c>
    </row>
    <row r="48" spans="2:2" x14ac:dyDescent="0.3">
      <c r="B48" s="15" t="s">
        <v>51</v>
      </c>
    </row>
    <row r="49" spans="2:2" x14ac:dyDescent="0.3">
      <c r="B49" s="15" t="s">
        <v>53</v>
      </c>
    </row>
    <row r="50" spans="2:2" x14ac:dyDescent="0.3">
      <c r="B50" s="15" t="s">
        <v>54</v>
      </c>
    </row>
    <row r="51" spans="2:2" x14ac:dyDescent="0.3">
      <c r="B51" s="16"/>
    </row>
    <row r="52" spans="2:2" x14ac:dyDescent="0.3">
      <c r="B52" s="15" t="s">
        <v>55</v>
      </c>
    </row>
    <row r="53" spans="2:2" x14ac:dyDescent="0.3">
      <c r="B53" s="15" t="s">
        <v>56</v>
      </c>
    </row>
    <row r="54" spans="2:2" x14ac:dyDescent="0.3">
      <c r="B54" s="15"/>
    </row>
    <row r="55" spans="2:2" x14ac:dyDescent="0.3">
      <c r="B55" s="15" t="s">
        <v>57</v>
      </c>
    </row>
    <row r="56" spans="2:2" x14ac:dyDescent="0.3">
      <c r="B56" s="15" t="s">
        <v>58</v>
      </c>
    </row>
    <row r="57" spans="2:2" x14ac:dyDescent="0.3">
      <c r="B57" s="15" t="s">
        <v>59</v>
      </c>
    </row>
    <row r="58" spans="2:2" x14ac:dyDescent="0.3">
      <c r="B58" s="15" t="s">
        <v>60</v>
      </c>
    </row>
    <row r="59" spans="2:2" x14ac:dyDescent="0.3">
      <c r="B59" s="15" t="s">
        <v>61</v>
      </c>
    </row>
    <row r="60" spans="2:2" x14ac:dyDescent="0.3">
      <c r="B60" s="15" t="s">
        <v>62</v>
      </c>
    </row>
    <row r="61" spans="2:2" x14ac:dyDescent="0.3">
      <c r="B61" s="15" t="s">
        <v>54</v>
      </c>
    </row>
    <row r="62" spans="2:2" x14ac:dyDescent="0.3">
      <c r="B62" s="15" t="s">
        <v>63</v>
      </c>
    </row>
    <row r="63" spans="2:2" x14ac:dyDescent="0.3">
      <c r="B63" s="16"/>
    </row>
    <row r="64" spans="2:2" x14ac:dyDescent="0.3">
      <c r="B64" s="17" t="s">
        <v>38</v>
      </c>
    </row>
  </sheetData>
  <mergeCells count="1">
    <mergeCell ref="M9:S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425-DB9E-4407-BFF4-E1024A46DB80}">
  <sheetPr codeName="Hoja1"/>
  <dimension ref="B2:P17"/>
  <sheetViews>
    <sheetView showGridLines="0" zoomScale="140" zoomScaleNormal="140" workbookViewId="0">
      <selection activeCell="P5" sqref="P5:P14"/>
    </sheetView>
  </sheetViews>
  <sheetFormatPr baseColWidth="10" defaultRowHeight="14.4" x14ac:dyDescent="0.3"/>
  <cols>
    <col min="1" max="1" width="1.77734375" customWidth="1"/>
    <col min="2" max="2" width="4.77734375" style="1" customWidth="1"/>
    <col min="3" max="4" width="8.77734375" style="1" customWidth="1"/>
    <col min="5" max="5" width="2.77734375" style="1" customWidth="1"/>
    <col min="6" max="6" width="4.77734375" style="1" customWidth="1"/>
    <col min="7" max="9" width="8.77734375" style="1" customWidth="1"/>
    <col min="10" max="10" width="2.77734375" style="1" customWidth="1"/>
    <col min="11" max="11" width="4.77734375" style="1" customWidth="1"/>
    <col min="12" max="14" width="8.77734375" style="1" customWidth="1"/>
    <col min="15" max="16" width="8.77734375" customWidth="1"/>
  </cols>
  <sheetData>
    <row r="2" spans="2:16" x14ac:dyDescent="0.3">
      <c r="C2" s="2" t="s">
        <v>0</v>
      </c>
      <c r="D2" s="2">
        <v>269</v>
      </c>
      <c r="E2" s="6"/>
      <c r="J2" s="6"/>
    </row>
    <row r="3" spans="2:16" x14ac:dyDescent="0.3">
      <c r="G3" s="1" t="s">
        <v>6</v>
      </c>
      <c r="L3" s="1" t="s">
        <v>6</v>
      </c>
      <c r="P3" t="s">
        <v>7</v>
      </c>
    </row>
    <row r="4" spans="2:16" x14ac:dyDescent="0.3">
      <c r="B4" s="2" t="s">
        <v>4</v>
      </c>
      <c r="C4" s="2" t="s">
        <v>1</v>
      </c>
      <c r="D4" s="2" t="s">
        <v>2</v>
      </c>
      <c r="E4" s="6"/>
      <c r="F4" s="2" t="str">
        <f t="shared" ref="F4:F14" si="0">B4</f>
        <v>Pos</v>
      </c>
      <c r="G4" s="2" t="s">
        <v>8</v>
      </c>
      <c r="H4" s="2" t="str">
        <f>C4</f>
        <v>Valor</v>
      </c>
      <c r="I4" s="2" t="str">
        <f>D4</f>
        <v>Peso</v>
      </c>
      <c r="J4" s="6"/>
      <c r="K4" s="2" t="str">
        <f>F4</f>
        <v>Pos</v>
      </c>
      <c r="L4" s="2" t="str">
        <f t="shared" ref="L4:N4" si="1">G4</f>
        <v>x[i]</v>
      </c>
      <c r="M4" s="2" t="str">
        <f t="shared" si="1"/>
        <v>Valor</v>
      </c>
      <c r="N4" s="2" t="str">
        <f t="shared" si="1"/>
        <v>Peso</v>
      </c>
      <c r="P4" s="2" t="s">
        <v>3</v>
      </c>
    </row>
    <row r="5" spans="2:16" x14ac:dyDescent="0.3">
      <c r="B5" s="2">
        <v>0</v>
      </c>
      <c r="C5" s="2">
        <v>55</v>
      </c>
      <c r="D5" s="3">
        <v>95</v>
      </c>
      <c r="E5" s="7"/>
      <c r="F5" s="2">
        <f t="shared" si="0"/>
        <v>0</v>
      </c>
      <c r="G5" s="3">
        <v>0</v>
      </c>
      <c r="H5" s="2">
        <f t="shared" ref="H5:H14" si="2">$C5*G5</f>
        <v>0</v>
      </c>
      <c r="I5" s="2">
        <f t="shared" ref="I5:I14" si="3">$D5*G5</f>
        <v>0</v>
      </c>
      <c r="J5" s="7"/>
      <c r="K5" s="2">
        <f t="shared" ref="K5:K14" si="4">G5</f>
        <v>0</v>
      </c>
      <c r="L5" s="3">
        <v>0</v>
      </c>
      <c r="M5" s="2">
        <f t="shared" ref="M5:M14" si="5">$C5*L5</f>
        <v>0</v>
      </c>
      <c r="N5" s="2">
        <f t="shared" ref="N5:N14" si="6">$D5*L5</f>
        <v>0</v>
      </c>
      <c r="P5" s="2">
        <v>0</v>
      </c>
    </row>
    <row r="6" spans="2:16" x14ac:dyDescent="0.3">
      <c r="B6" s="2">
        <v>1</v>
      </c>
      <c r="C6" s="2">
        <v>10</v>
      </c>
      <c r="D6" s="3">
        <v>4</v>
      </c>
      <c r="E6" s="7"/>
      <c r="F6" s="2">
        <f t="shared" si="0"/>
        <v>1</v>
      </c>
      <c r="G6" s="3">
        <v>1</v>
      </c>
      <c r="H6" s="2">
        <f t="shared" si="2"/>
        <v>10</v>
      </c>
      <c r="I6" s="2">
        <f t="shared" si="3"/>
        <v>4</v>
      </c>
      <c r="J6" s="7"/>
      <c r="K6" s="2">
        <f t="shared" si="4"/>
        <v>1</v>
      </c>
      <c r="L6" s="3">
        <v>1</v>
      </c>
      <c r="M6" s="2">
        <f t="shared" si="5"/>
        <v>10</v>
      </c>
      <c r="N6" s="2">
        <f t="shared" si="6"/>
        <v>4</v>
      </c>
      <c r="P6" s="2">
        <v>1</v>
      </c>
    </row>
    <row r="7" spans="2:16" x14ac:dyDescent="0.3">
      <c r="B7" s="2">
        <v>2</v>
      </c>
      <c r="C7" s="2">
        <v>47</v>
      </c>
      <c r="D7" s="3">
        <v>60</v>
      </c>
      <c r="E7" s="7"/>
      <c r="F7" s="2">
        <f t="shared" si="0"/>
        <v>2</v>
      </c>
      <c r="G7" s="3">
        <v>1</v>
      </c>
      <c r="H7" s="2">
        <f t="shared" si="2"/>
        <v>47</v>
      </c>
      <c r="I7" s="2">
        <f t="shared" si="3"/>
        <v>60</v>
      </c>
      <c r="J7" s="7"/>
      <c r="K7" s="2">
        <f t="shared" si="4"/>
        <v>1</v>
      </c>
      <c r="L7" s="8">
        <v>1</v>
      </c>
      <c r="M7" s="2">
        <f t="shared" si="5"/>
        <v>47</v>
      </c>
      <c r="N7" s="2">
        <f t="shared" si="6"/>
        <v>60</v>
      </c>
      <c r="P7" s="2">
        <v>1</v>
      </c>
    </row>
    <row r="8" spans="2:16" x14ac:dyDescent="0.3">
      <c r="B8" s="2">
        <v>3</v>
      </c>
      <c r="C8" s="2">
        <v>5</v>
      </c>
      <c r="D8" s="3">
        <v>32</v>
      </c>
      <c r="E8" s="7"/>
      <c r="F8" s="2">
        <f t="shared" si="0"/>
        <v>3</v>
      </c>
      <c r="G8" s="3">
        <v>1</v>
      </c>
      <c r="H8" s="2">
        <f t="shared" si="2"/>
        <v>5</v>
      </c>
      <c r="I8" s="2">
        <f t="shared" si="3"/>
        <v>32</v>
      </c>
      <c r="J8" s="7"/>
      <c r="K8" s="2">
        <f t="shared" si="4"/>
        <v>1</v>
      </c>
      <c r="L8" s="3">
        <v>1</v>
      </c>
      <c r="M8" s="2">
        <f t="shared" si="5"/>
        <v>5</v>
      </c>
      <c r="N8" s="2">
        <f t="shared" si="6"/>
        <v>32</v>
      </c>
      <c r="P8" s="2">
        <v>1</v>
      </c>
    </row>
    <row r="9" spans="2:16" x14ac:dyDescent="0.3">
      <c r="B9" s="2">
        <v>4</v>
      </c>
      <c r="C9" s="2">
        <v>4</v>
      </c>
      <c r="D9" s="3">
        <v>23</v>
      </c>
      <c r="E9" s="7"/>
      <c r="F9" s="2">
        <f t="shared" si="0"/>
        <v>4</v>
      </c>
      <c r="G9" s="3">
        <v>1</v>
      </c>
      <c r="H9" s="2">
        <f t="shared" si="2"/>
        <v>4</v>
      </c>
      <c r="I9" s="2">
        <f t="shared" si="3"/>
        <v>23</v>
      </c>
      <c r="J9" s="7"/>
      <c r="K9" s="2">
        <f t="shared" si="4"/>
        <v>1</v>
      </c>
      <c r="L9" s="3">
        <v>1</v>
      </c>
      <c r="M9" s="2">
        <f t="shared" si="5"/>
        <v>4</v>
      </c>
      <c r="N9" s="2">
        <f t="shared" si="6"/>
        <v>23</v>
      </c>
      <c r="P9" s="2">
        <v>0</v>
      </c>
    </row>
    <row r="10" spans="2:16" x14ac:dyDescent="0.3">
      <c r="B10" s="2">
        <v>5</v>
      </c>
      <c r="C10" s="2">
        <v>50</v>
      </c>
      <c r="D10" s="3">
        <v>72</v>
      </c>
      <c r="E10" s="7"/>
      <c r="F10" s="2">
        <f t="shared" si="0"/>
        <v>5</v>
      </c>
      <c r="G10" s="3">
        <v>0</v>
      </c>
      <c r="H10" s="2">
        <f t="shared" si="2"/>
        <v>0</v>
      </c>
      <c r="I10" s="2">
        <f t="shared" si="3"/>
        <v>0</v>
      </c>
      <c r="J10" s="7"/>
      <c r="K10" s="2">
        <f t="shared" si="4"/>
        <v>0</v>
      </c>
      <c r="L10" s="3">
        <v>0</v>
      </c>
      <c r="M10" s="2">
        <f t="shared" si="5"/>
        <v>0</v>
      </c>
      <c r="N10" s="2">
        <f t="shared" si="6"/>
        <v>0</v>
      </c>
      <c r="P10" s="2">
        <v>0</v>
      </c>
    </row>
    <row r="11" spans="2:16" x14ac:dyDescent="0.3">
      <c r="B11" s="2">
        <v>6</v>
      </c>
      <c r="C11" s="2">
        <v>8</v>
      </c>
      <c r="D11" s="3">
        <v>80</v>
      </c>
      <c r="E11" s="7"/>
      <c r="F11" s="2">
        <f t="shared" si="0"/>
        <v>6</v>
      </c>
      <c r="G11" s="3">
        <v>0</v>
      </c>
      <c r="H11" s="2">
        <f t="shared" si="2"/>
        <v>0</v>
      </c>
      <c r="I11" s="2">
        <f t="shared" si="3"/>
        <v>0</v>
      </c>
      <c r="J11" s="7"/>
      <c r="K11" s="2">
        <f t="shared" si="4"/>
        <v>0</v>
      </c>
      <c r="L11" s="3">
        <v>1</v>
      </c>
      <c r="M11" s="2">
        <f t="shared" si="5"/>
        <v>8</v>
      </c>
      <c r="N11" s="2">
        <f t="shared" si="6"/>
        <v>80</v>
      </c>
      <c r="P11" s="2">
        <v>0</v>
      </c>
    </row>
    <row r="12" spans="2:16" x14ac:dyDescent="0.3">
      <c r="B12" s="2">
        <v>7</v>
      </c>
      <c r="C12" s="2">
        <v>61</v>
      </c>
      <c r="D12" s="3">
        <v>62</v>
      </c>
      <c r="E12" s="7"/>
      <c r="F12" s="2">
        <f t="shared" si="0"/>
        <v>7</v>
      </c>
      <c r="G12" s="3">
        <v>0</v>
      </c>
      <c r="H12" s="2">
        <f t="shared" si="2"/>
        <v>0</v>
      </c>
      <c r="I12" s="2">
        <f t="shared" si="3"/>
        <v>0</v>
      </c>
      <c r="J12" s="7"/>
      <c r="K12" s="2">
        <f t="shared" si="4"/>
        <v>0</v>
      </c>
      <c r="L12" s="3">
        <v>1</v>
      </c>
      <c r="M12" s="2">
        <f t="shared" si="5"/>
        <v>61</v>
      </c>
      <c r="N12" s="2">
        <f t="shared" si="6"/>
        <v>62</v>
      </c>
      <c r="P12" s="2">
        <v>1</v>
      </c>
    </row>
    <row r="13" spans="2:16" x14ac:dyDescent="0.3">
      <c r="B13" s="2">
        <v>8</v>
      </c>
      <c r="C13" s="2">
        <v>85</v>
      </c>
      <c r="D13" s="3">
        <v>65</v>
      </c>
      <c r="E13" s="7"/>
      <c r="F13" s="2">
        <f t="shared" si="0"/>
        <v>8</v>
      </c>
      <c r="G13" s="3">
        <v>1</v>
      </c>
      <c r="H13" s="2">
        <f t="shared" si="2"/>
        <v>85</v>
      </c>
      <c r="I13" s="2">
        <f t="shared" si="3"/>
        <v>65</v>
      </c>
      <c r="J13" s="7"/>
      <c r="K13" s="2">
        <f t="shared" si="4"/>
        <v>1</v>
      </c>
      <c r="L13" s="8">
        <v>0</v>
      </c>
      <c r="M13" s="2">
        <f t="shared" si="5"/>
        <v>0</v>
      </c>
      <c r="N13" s="2">
        <f t="shared" si="6"/>
        <v>0</v>
      </c>
      <c r="P13" s="2">
        <v>1</v>
      </c>
    </row>
    <row r="14" spans="2:16" x14ac:dyDescent="0.3">
      <c r="B14" s="2">
        <v>9</v>
      </c>
      <c r="C14" s="2">
        <v>87</v>
      </c>
      <c r="D14" s="3">
        <v>46</v>
      </c>
      <c r="E14" s="7"/>
      <c r="F14" s="2">
        <f t="shared" si="0"/>
        <v>9</v>
      </c>
      <c r="G14" s="3">
        <v>1</v>
      </c>
      <c r="H14" s="2">
        <f t="shared" si="2"/>
        <v>87</v>
      </c>
      <c r="I14" s="2">
        <f t="shared" si="3"/>
        <v>46</v>
      </c>
      <c r="J14" s="7"/>
      <c r="K14" s="2">
        <f t="shared" si="4"/>
        <v>1</v>
      </c>
      <c r="L14" s="3">
        <v>0</v>
      </c>
      <c r="M14" s="2">
        <f t="shared" si="5"/>
        <v>0</v>
      </c>
      <c r="N14" s="2">
        <f t="shared" si="6"/>
        <v>0</v>
      </c>
      <c r="P14" s="2">
        <v>1</v>
      </c>
    </row>
    <row r="15" spans="2:16" x14ac:dyDescent="0.3">
      <c r="H15" s="4">
        <f>SUM(H5:H14)</f>
        <v>238</v>
      </c>
      <c r="I15" s="5">
        <f>SUM(I5:I14)</f>
        <v>230</v>
      </c>
      <c r="M15" s="4">
        <f>SUM(M5:M14)</f>
        <v>135</v>
      </c>
      <c r="N15" s="5">
        <f>SUM(N5:N14)</f>
        <v>261</v>
      </c>
    </row>
    <row r="17" spans="8:14" x14ac:dyDescent="0.3">
      <c r="H17" s="3" t="s">
        <v>5</v>
      </c>
      <c r="I17" s="3">
        <f>D2-I15</f>
        <v>39</v>
      </c>
      <c r="M17" s="3" t="s">
        <v>5</v>
      </c>
      <c r="N17" s="3">
        <f>I2-N15</f>
        <v>-261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Mochila Binaria f1.txt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Cobos Lozada</dc:creator>
  <cp:lastModifiedBy>Carlos Alberto Cobos Lozada</cp:lastModifiedBy>
  <dcterms:created xsi:type="dcterms:W3CDTF">2020-05-14T19:31:09Z</dcterms:created>
  <dcterms:modified xsi:type="dcterms:W3CDTF">2021-11-23T21:00:57Z</dcterms:modified>
</cp:coreProperties>
</file>