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cbello/Desktop/Soluciones/"/>
    </mc:Choice>
  </mc:AlternateContent>
  <xr:revisionPtr revIDLastSave="0" documentId="13_ncr:1_{E7B06003-AD28-484B-A8DC-2B02D045595D}" xr6:coauthVersionLast="47" xr6:coauthVersionMax="47" xr10:uidLastSave="{00000000-0000-0000-0000-000000000000}"/>
  <bookViews>
    <workbookView xWindow="10680" yWindow="500" windowWidth="18120" windowHeight="15880" activeTab="1" xr2:uid="{00000000-000D-0000-FFFF-FFFF00000000}"/>
  </bookViews>
  <sheets>
    <sheet name="Resultados" sheetId="1" r:id="rId1"/>
    <sheet name="Graficas" sheetId="2" r:id="rId2"/>
    <sheet name="Lunes AC" sheetId="3" r:id="rId3"/>
    <sheet name="Martes AC" sheetId="4" r:id="rId4"/>
    <sheet name="Miercoles AC" sheetId="5" r:id="rId5"/>
    <sheet name="Jueves AC" sheetId="6" r:id="rId6"/>
    <sheet name="Viernes AC" sheetId="7" r:id="rId7"/>
    <sheet name="Sabado AC" sheetId="8" r:id="rId8"/>
    <sheet name="Domingo AC" sheetId="9" r:id="rId9"/>
    <sheet name="Lunes MF" sheetId="10" r:id="rId10"/>
    <sheet name="Martes MF" sheetId="11" r:id="rId11"/>
    <sheet name="Miercoles MF" sheetId="12" r:id="rId12"/>
    <sheet name="Jueves MF" sheetId="13" r:id="rId13"/>
    <sheet name="Viernes MF" sheetId="14" r:id="rId14"/>
    <sheet name="Sabado MF" sheetId="15" r:id="rId15"/>
    <sheet name="Domingo MF" sheetId="16" r:id="rId16"/>
    <sheet name="Lunes OP" sheetId="17" r:id="rId17"/>
    <sheet name="Martes OP" sheetId="18" r:id="rId18"/>
    <sheet name="Miercoles OP" sheetId="19" r:id="rId19"/>
    <sheet name="Jueves OP" sheetId="20" r:id="rId20"/>
    <sheet name="Viernes OP" sheetId="21" r:id="rId21"/>
    <sheet name="Sabado OP" sheetId="22" r:id="rId22"/>
    <sheet name="Domingo OP" sheetId="23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35" i="2" l="1"/>
  <c r="O28" i="23" l="1"/>
  <c r="N28" i="23"/>
  <c r="M28" i="23"/>
  <c r="L28" i="23"/>
  <c r="K28" i="23"/>
  <c r="J28" i="23"/>
  <c r="I28" i="23"/>
  <c r="H28" i="23"/>
  <c r="G28" i="23"/>
  <c r="F28" i="23"/>
  <c r="E28" i="23"/>
  <c r="D28" i="23"/>
  <c r="C28" i="23"/>
  <c r="B28" i="23"/>
  <c r="O28" i="22"/>
  <c r="N28" i="22"/>
  <c r="M28" i="22"/>
  <c r="L28" i="22"/>
  <c r="K28" i="22"/>
  <c r="J28" i="22"/>
  <c r="I28" i="22"/>
  <c r="H28" i="22"/>
  <c r="G28" i="22"/>
  <c r="F28" i="22"/>
  <c r="E28" i="22"/>
  <c r="D28" i="22"/>
  <c r="C28" i="22"/>
  <c r="B28" i="22"/>
  <c r="O48" i="21"/>
  <c r="N48" i="21"/>
  <c r="M48" i="21"/>
  <c r="L48" i="21"/>
  <c r="K48" i="21"/>
  <c r="J48" i="21"/>
  <c r="I48" i="21"/>
  <c r="H48" i="21"/>
  <c r="G48" i="21"/>
  <c r="F48" i="21"/>
  <c r="E48" i="21"/>
  <c r="D48" i="21"/>
  <c r="C48" i="21"/>
  <c r="B48" i="21"/>
  <c r="O48" i="20"/>
  <c r="N48" i="20"/>
  <c r="M48" i="20"/>
  <c r="L48" i="20"/>
  <c r="K48" i="20"/>
  <c r="J48" i="20"/>
  <c r="I48" i="20"/>
  <c r="H48" i="20"/>
  <c r="G48" i="20"/>
  <c r="F48" i="20"/>
  <c r="E48" i="20"/>
  <c r="D48" i="20"/>
  <c r="C48" i="20"/>
  <c r="B48" i="20"/>
  <c r="O50" i="19"/>
  <c r="N50" i="19"/>
  <c r="M50" i="19"/>
  <c r="L50" i="19"/>
  <c r="K50" i="19"/>
  <c r="J50" i="19"/>
  <c r="I50" i="19"/>
  <c r="H50" i="19"/>
  <c r="G50" i="19"/>
  <c r="F50" i="19"/>
  <c r="E50" i="19"/>
  <c r="D50" i="19"/>
  <c r="C50" i="19"/>
  <c r="B50" i="19"/>
  <c r="O50" i="18"/>
  <c r="N50" i="18"/>
  <c r="M50" i="18"/>
  <c r="L50" i="18"/>
  <c r="K50" i="18"/>
  <c r="J50" i="18"/>
  <c r="I50" i="18"/>
  <c r="H50" i="18"/>
  <c r="G50" i="18"/>
  <c r="F50" i="18"/>
  <c r="E50" i="18"/>
  <c r="D50" i="18"/>
  <c r="C50" i="18"/>
  <c r="B50" i="18"/>
  <c r="O33" i="17"/>
  <c r="N33" i="17"/>
  <c r="M33" i="17"/>
  <c r="L33" i="17"/>
  <c r="K33" i="17"/>
  <c r="J33" i="17"/>
  <c r="I33" i="17"/>
  <c r="H33" i="17"/>
  <c r="G33" i="17"/>
  <c r="F33" i="17"/>
  <c r="E33" i="17"/>
  <c r="D33" i="17"/>
  <c r="C33" i="17"/>
  <c r="B33" i="17"/>
  <c r="O28" i="16"/>
  <c r="N28" i="16"/>
  <c r="M28" i="16"/>
  <c r="L28" i="16"/>
  <c r="K28" i="16"/>
  <c r="J28" i="16"/>
  <c r="I28" i="16"/>
  <c r="H28" i="16"/>
  <c r="G28" i="16"/>
  <c r="F28" i="16"/>
  <c r="E28" i="16"/>
  <c r="D28" i="16"/>
  <c r="C28" i="16"/>
  <c r="B28" i="16"/>
  <c r="O28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B28" i="15"/>
  <c r="O48" i="14"/>
  <c r="N48" i="14"/>
  <c r="M48" i="14"/>
  <c r="L48" i="14"/>
  <c r="K48" i="14"/>
  <c r="J48" i="14"/>
  <c r="I48" i="14"/>
  <c r="H48" i="14"/>
  <c r="G48" i="14"/>
  <c r="F48" i="14"/>
  <c r="E48" i="14"/>
  <c r="D48" i="14"/>
  <c r="C48" i="14"/>
  <c r="B48" i="14"/>
  <c r="O48" i="13"/>
  <c r="N48" i="13"/>
  <c r="M48" i="13"/>
  <c r="L48" i="13"/>
  <c r="K48" i="13"/>
  <c r="J48" i="13"/>
  <c r="I48" i="13"/>
  <c r="H48" i="13"/>
  <c r="G48" i="13"/>
  <c r="F48" i="13"/>
  <c r="E48" i="13"/>
  <c r="D48" i="13"/>
  <c r="C48" i="13"/>
  <c r="B48" i="13"/>
  <c r="O50" i="12"/>
  <c r="N50" i="12"/>
  <c r="M50" i="12"/>
  <c r="L50" i="12"/>
  <c r="K50" i="12"/>
  <c r="J50" i="12"/>
  <c r="I50" i="12"/>
  <c r="H50" i="12"/>
  <c r="G50" i="12"/>
  <c r="F50" i="12"/>
  <c r="E50" i="12"/>
  <c r="D50" i="12"/>
  <c r="C50" i="12"/>
  <c r="B50" i="12"/>
  <c r="O50" i="11"/>
  <c r="N50" i="11"/>
  <c r="M50" i="11"/>
  <c r="L50" i="11"/>
  <c r="K50" i="11"/>
  <c r="J50" i="11"/>
  <c r="I50" i="11"/>
  <c r="H50" i="11"/>
  <c r="G50" i="11"/>
  <c r="F50" i="11"/>
  <c r="E50" i="11"/>
  <c r="D50" i="11"/>
  <c r="C50" i="11"/>
  <c r="B50" i="11"/>
  <c r="O33" i="10"/>
  <c r="N33" i="10"/>
  <c r="M33" i="10"/>
  <c r="L33" i="10"/>
  <c r="K33" i="10"/>
  <c r="J33" i="10"/>
  <c r="I33" i="10"/>
  <c r="H33" i="10"/>
  <c r="G33" i="10"/>
  <c r="F33" i="10"/>
  <c r="E33" i="10"/>
  <c r="D33" i="10"/>
  <c r="C33" i="10"/>
  <c r="B33" i="10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B28" i="9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B48" i="7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B50" i="5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BZ5" i="2"/>
  <c r="AX5" i="2"/>
  <c r="V5" i="2"/>
  <c r="N5" i="2"/>
  <c r="B5" i="2"/>
  <c r="CG4" i="2"/>
  <c r="BY4" i="2"/>
  <c r="BU4" i="2"/>
  <c r="BE4" i="2"/>
  <c r="AS4" i="2"/>
  <c r="AO4" i="2"/>
  <c r="AC4" i="2"/>
  <c r="Y4" i="2"/>
  <c r="I4" i="2"/>
  <c r="CN3" i="2"/>
  <c r="CJ3" i="2"/>
  <c r="CF3" i="2"/>
  <c r="BP3" i="2"/>
  <c r="BL3" i="2"/>
  <c r="AZ3" i="2"/>
  <c r="AN3" i="2"/>
  <c r="L3" i="2"/>
  <c r="D3" i="2"/>
  <c r="AR1" i="2"/>
  <c r="I1" i="2"/>
  <c r="N42" i="1"/>
  <c r="M42" i="1"/>
  <c r="J42" i="1"/>
  <c r="I42" i="1"/>
  <c r="F42" i="1"/>
  <c r="E42" i="1"/>
  <c r="N41" i="1"/>
  <c r="J41" i="1"/>
  <c r="F41" i="1"/>
  <c r="P40" i="1"/>
  <c r="P42" i="1" s="1"/>
  <c r="O40" i="1"/>
  <c r="N40" i="1"/>
  <c r="M40" i="1"/>
  <c r="BS5" i="2" s="1"/>
  <c r="L40" i="1"/>
  <c r="L42" i="1" s="1"/>
  <c r="K40" i="1"/>
  <c r="J40" i="1"/>
  <c r="I40" i="1"/>
  <c r="AQ5" i="2" s="1"/>
  <c r="H40" i="1"/>
  <c r="G40" i="1"/>
  <c r="F40" i="1"/>
  <c r="E40" i="1"/>
  <c r="O5" i="2" s="1"/>
  <c r="D40" i="1"/>
  <c r="C40" i="1"/>
  <c r="P39" i="1"/>
  <c r="CN4" i="2" s="1"/>
  <c r="O39" i="1"/>
  <c r="N39" i="1"/>
  <c r="BZ4" i="2" s="1"/>
  <c r="M39" i="1"/>
  <c r="L39" i="1"/>
  <c r="BL4" i="2" s="1"/>
  <c r="K39" i="1"/>
  <c r="J39" i="1"/>
  <c r="AX4" i="2" s="1"/>
  <c r="I39" i="1"/>
  <c r="H39" i="1"/>
  <c r="AJ4" i="2" s="1"/>
  <c r="G39" i="1"/>
  <c r="F39" i="1"/>
  <c r="V4" i="2" s="1"/>
  <c r="E39" i="1"/>
  <c r="D39" i="1"/>
  <c r="H4" i="2" s="1"/>
  <c r="C39" i="1"/>
  <c r="P38" i="1"/>
  <c r="O38" i="1"/>
  <c r="N38" i="1"/>
  <c r="BZ3" i="2" s="1"/>
  <c r="M38" i="1"/>
  <c r="BS3" i="2" s="1"/>
  <c r="L38" i="1"/>
  <c r="K38" i="1"/>
  <c r="J38" i="1"/>
  <c r="AX3" i="2" s="1"/>
  <c r="I38" i="1"/>
  <c r="AQ3" i="2" s="1"/>
  <c r="H38" i="1"/>
  <c r="AJ3" i="2" s="1"/>
  <c r="G38" i="1"/>
  <c r="F38" i="1"/>
  <c r="V3" i="2" s="1"/>
  <c r="E38" i="1"/>
  <c r="O3" i="2" s="1"/>
  <c r="D38" i="1"/>
  <c r="H3" i="2" s="1"/>
  <c r="C38" i="1"/>
  <c r="N36" i="1"/>
  <c r="M36" i="1"/>
  <c r="J36" i="1"/>
  <c r="I36" i="1"/>
  <c r="F36" i="1"/>
  <c r="E36" i="1"/>
  <c r="O35" i="1"/>
  <c r="J35" i="1"/>
  <c r="G35" i="1"/>
  <c r="P34" i="1"/>
  <c r="O34" i="1"/>
  <c r="N34" i="1"/>
  <c r="BY5" i="2" s="1"/>
  <c r="M34" i="1"/>
  <c r="BR5" i="2" s="1"/>
  <c r="L34" i="1"/>
  <c r="K34" i="1"/>
  <c r="J34" i="1"/>
  <c r="AW5" i="2" s="1"/>
  <c r="I34" i="1"/>
  <c r="AP5" i="2" s="1"/>
  <c r="H34" i="1"/>
  <c r="G34" i="1"/>
  <c r="F34" i="1"/>
  <c r="U5" i="2" s="1"/>
  <c r="E34" i="1"/>
  <c r="D34" i="1"/>
  <c r="C34" i="1"/>
  <c r="P33" i="1"/>
  <c r="CM4" i="2" s="1"/>
  <c r="O33" i="1"/>
  <c r="CF4" i="2" s="1"/>
  <c r="N33" i="1"/>
  <c r="N35" i="1" s="1"/>
  <c r="M33" i="1"/>
  <c r="L33" i="1"/>
  <c r="BK4" i="2" s="1"/>
  <c r="K33" i="1"/>
  <c r="BD4" i="2" s="1"/>
  <c r="J33" i="1"/>
  <c r="AW4" i="2" s="1"/>
  <c r="I33" i="1"/>
  <c r="H33" i="1"/>
  <c r="AI4" i="2" s="1"/>
  <c r="G33" i="1"/>
  <c r="AB4" i="2" s="1"/>
  <c r="F33" i="1"/>
  <c r="U4" i="2" s="1"/>
  <c r="E33" i="1"/>
  <c r="D33" i="1"/>
  <c r="G4" i="2" s="1"/>
  <c r="C33" i="1"/>
  <c r="P32" i="1"/>
  <c r="CM3" i="2" s="1"/>
  <c r="O32" i="1"/>
  <c r="N32" i="1"/>
  <c r="BY3" i="2" s="1"/>
  <c r="M32" i="1"/>
  <c r="BR3" i="2" s="1"/>
  <c r="L32" i="1"/>
  <c r="BK3" i="2" s="1"/>
  <c r="K32" i="1"/>
  <c r="BD3" i="2" s="1"/>
  <c r="J32" i="1"/>
  <c r="AW3" i="2" s="1"/>
  <c r="I32" i="1"/>
  <c r="AP3" i="2" s="1"/>
  <c r="H32" i="1"/>
  <c r="AI3" i="2" s="1"/>
  <c r="G32" i="1"/>
  <c r="AB3" i="2" s="1"/>
  <c r="F32" i="1"/>
  <c r="U3" i="2" s="1"/>
  <c r="E32" i="1"/>
  <c r="N3" i="2" s="1"/>
  <c r="D32" i="1"/>
  <c r="G3" i="2" s="1"/>
  <c r="C32" i="1"/>
  <c r="I30" i="1"/>
  <c r="H30" i="1"/>
  <c r="E30" i="1"/>
  <c r="D30" i="1"/>
  <c r="M29" i="1"/>
  <c r="I29" i="1"/>
  <c r="E29" i="1"/>
  <c r="P28" i="1"/>
  <c r="O28" i="1"/>
  <c r="N28" i="1"/>
  <c r="BX5" i="2" s="1"/>
  <c r="M28" i="1"/>
  <c r="BQ5" i="2" s="1"/>
  <c r="L28" i="1"/>
  <c r="K28" i="1"/>
  <c r="J28" i="1"/>
  <c r="AV5" i="2" s="1"/>
  <c r="I28" i="1"/>
  <c r="AO5" i="2" s="1"/>
  <c r="H28" i="1"/>
  <c r="AH5" i="2" s="1"/>
  <c r="G28" i="1"/>
  <c r="AA5" i="2" s="1"/>
  <c r="F28" i="1"/>
  <c r="T5" i="2" s="1"/>
  <c r="E28" i="1"/>
  <c r="M5" i="2" s="1"/>
  <c r="D28" i="1"/>
  <c r="F5" i="2" s="1"/>
  <c r="C28" i="1"/>
  <c r="P27" i="1"/>
  <c r="CL4" i="2" s="1"/>
  <c r="O27" i="1"/>
  <c r="CE4" i="2" s="1"/>
  <c r="N27" i="1"/>
  <c r="BX4" i="2" s="1"/>
  <c r="M27" i="1"/>
  <c r="BQ4" i="2" s="1"/>
  <c r="L27" i="1"/>
  <c r="BJ4" i="2" s="1"/>
  <c r="K27" i="1"/>
  <c r="BC4" i="2" s="1"/>
  <c r="J27" i="1"/>
  <c r="AV4" i="2" s="1"/>
  <c r="I27" i="1"/>
  <c r="H27" i="1"/>
  <c r="AH4" i="2" s="1"/>
  <c r="G27" i="1"/>
  <c r="AA4" i="2" s="1"/>
  <c r="F27" i="1"/>
  <c r="T4" i="2" s="1"/>
  <c r="E27" i="1"/>
  <c r="M4" i="2" s="1"/>
  <c r="D27" i="1"/>
  <c r="F4" i="2" s="1"/>
  <c r="C27" i="1"/>
  <c r="P26" i="1"/>
  <c r="CL3" i="2" s="1"/>
  <c r="O26" i="1"/>
  <c r="CE3" i="2" s="1"/>
  <c r="N26" i="1"/>
  <c r="BX3" i="2" s="1"/>
  <c r="M26" i="1"/>
  <c r="BQ3" i="2" s="1"/>
  <c r="L26" i="1"/>
  <c r="BJ3" i="2" s="1"/>
  <c r="K26" i="1"/>
  <c r="BC3" i="2" s="1"/>
  <c r="J26" i="1"/>
  <c r="AV3" i="2" s="1"/>
  <c r="I26" i="1"/>
  <c r="AO3" i="2" s="1"/>
  <c r="H26" i="1"/>
  <c r="AH3" i="2" s="1"/>
  <c r="G26" i="1"/>
  <c r="AA3" i="2" s="1"/>
  <c r="F26" i="1"/>
  <c r="F29" i="1" s="1"/>
  <c r="E26" i="1"/>
  <c r="M3" i="2" s="1"/>
  <c r="D26" i="1"/>
  <c r="F3" i="2" s="1"/>
  <c r="C26" i="1"/>
  <c r="P24" i="1"/>
  <c r="M24" i="1"/>
  <c r="L24" i="1"/>
  <c r="I24" i="1"/>
  <c r="H24" i="1"/>
  <c r="E24" i="1"/>
  <c r="D24" i="1"/>
  <c r="M23" i="1"/>
  <c r="I23" i="1"/>
  <c r="E23" i="1"/>
  <c r="P22" i="1"/>
  <c r="CK5" i="2" s="1"/>
  <c r="O22" i="1"/>
  <c r="CD5" i="2" s="1"/>
  <c r="N22" i="1"/>
  <c r="BW5" i="2" s="1"/>
  <c r="M22" i="1"/>
  <c r="BP5" i="2" s="1"/>
  <c r="L22" i="1"/>
  <c r="BI5" i="2" s="1"/>
  <c r="K22" i="1"/>
  <c r="BB5" i="2" s="1"/>
  <c r="J22" i="1"/>
  <c r="AU5" i="2" s="1"/>
  <c r="I22" i="1"/>
  <c r="AN5" i="2" s="1"/>
  <c r="H22" i="1"/>
  <c r="AG5" i="2" s="1"/>
  <c r="G22" i="1"/>
  <c r="Z5" i="2" s="1"/>
  <c r="F22" i="1"/>
  <c r="S5" i="2" s="1"/>
  <c r="E22" i="1"/>
  <c r="L5" i="2" s="1"/>
  <c r="D22" i="1"/>
  <c r="E5" i="2" s="1"/>
  <c r="C22" i="1"/>
  <c r="P21" i="1"/>
  <c r="P23" i="1" s="1"/>
  <c r="O21" i="1"/>
  <c r="CD4" i="2" s="1"/>
  <c r="N21" i="1"/>
  <c r="BW4" i="2" s="1"/>
  <c r="M21" i="1"/>
  <c r="BP4" i="2" s="1"/>
  <c r="L21" i="1"/>
  <c r="L23" i="1" s="1"/>
  <c r="K21" i="1"/>
  <c r="BB4" i="2" s="1"/>
  <c r="J21" i="1"/>
  <c r="AU4" i="2" s="1"/>
  <c r="I21" i="1"/>
  <c r="AN4" i="2" s="1"/>
  <c r="H21" i="1"/>
  <c r="H23" i="1" s="1"/>
  <c r="G21" i="1"/>
  <c r="Z4" i="2" s="1"/>
  <c r="F21" i="1"/>
  <c r="S4" i="2" s="1"/>
  <c r="E21" i="1"/>
  <c r="L4" i="2" s="1"/>
  <c r="D21" i="1"/>
  <c r="E4" i="2" s="1"/>
  <c r="C21" i="1"/>
  <c r="P20" i="1"/>
  <c r="CK3" i="2" s="1"/>
  <c r="O20" i="1"/>
  <c r="CD3" i="2" s="1"/>
  <c r="N20" i="1"/>
  <c r="BW3" i="2" s="1"/>
  <c r="M20" i="1"/>
  <c r="L20" i="1"/>
  <c r="BI3" i="2" s="1"/>
  <c r="K20" i="1"/>
  <c r="BB3" i="2" s="1"/>
  <c r="J20" i="1"/>
  <c r="AU3" i="2" s="1"/>
  <c r="I20" i="1"/>
  <c r="H20" i="1"/>
  <c r="AG3" i="2" s="1"/>
  <c r="G20" i="1"/>
  <c r="Z3" i="2" s="1"/>
  <c r="F20" i="1"/>
  <c r="S3" i="2" s="1"/>
  <c r="E20" i="1"/>
  <c r="D20" i="1"/>
  <c r="E3" i="2" s="1"/>
  <c r="C20" i="1"/>
  <c r="P18" i="1"/>
  <c r="M18" i="1"/>
  <c r="L18" i="1"/>
  <c r="I18" i="1"/>
  <c r="H18" i="1"/>
  <c r="E18" i="1"/>
  <c r="D18" i="1"/>
  <c r="M17" i="1"/>
  <c r="I17" i="1"/>
  <c r="E17" i="1"/>
  <c r="P16" i="1"/>
  <c r="CJ5" i="2" s="1"/>
  <c r="O16" i="1"/>
  <c r="CC5" i="2" s="1"/>
  <c r="N16" i="1"/>
  <c r="BV5" i="2" s="1"/>
  <c r="M16" i="1"/>
  <c r="BO5" i="2" s="1"/>
  <c r="L16" i="1"/>
  <c r="BH5" i="2" s="1"/>
  <c r="K16" i="1"/>
  <c r="BA5" i="2" s="1"/>
  <c r="J16" i="1"/>
  <c r="AT5" i="2" s="1"/>
  <c r="I16" i="1"/>
  <c r="AM5" i="2" s="1"/>
  <c r="H16" i="1"/>
  <c r="AF5" i="2" s="1"/>
  <c r="G16" i="1"/>
  <c r="Y5" i="2" s="1"/>
  <c r="F16" i="1"/>
  <c r="R5" i="2" s="1"/>
  <c r="E16" i="1"/>
  <c r="K5" i="2" s="1"/>
  <c r="D16" i="1"/>
  <c r="D5" i="2" s="1"/>
  <c r="C16" i="1"/>
  <c r="P15" i="1"/>
  <c r="CJ4" i="2" s="1"/>
  <c r="O15" i="1"/>
  <c r="CC4" i="2" s="1"/>
  <c r="N15" i="1"/>
  <c r="BV4" i="2" s="1"/>
  <c r="M15" i="1"/>
  <c r="BO4" i="2" s="1"/>
  <c r="L15" i="1"/>
  <c r="BH4" i="2" s="1"/>
  <c r="K15" i="1"/>
  <c r="BA4" i="2" s="1"/>
  <c r="J15" i="1"/>
  <c r="AT4" i="2" s="1"/>
  <c r="I15" i="1"/>
  <c r="AM4" i="2" s="1"/>
  <c r="H15" i="1"/>
  <c r="AF4" i="2" s="1"/>
  <c r="G15" i="1"/>
  <c r="F15" i="1"/>
  <c r="R4" i="2" s="1"/>
  <c r="E15" i="1"/>
  <c r="K4" i="2" s="1"/>
  <c r="D15" i="1"/>
  <c r="D4" i="2" s="1"/>
  <c r="C15" i="1"/>
  <c r="P14" i="1"/>
  <c r="O14" i="1"/>
  <c r="CC3" i="2" s="1"/>
  <c r="N14" i="1"/>
  <c r="BV3" i="2" s="1"/>
  <c r="M14" i="1"/>
  <c r="BO3" i="2" s="1"/>
  <c r="L14" i="1"/>
  <c r="BH3" i="2" s="1"/>
  <c r="K14" i="1"/>
  <c r="BA3" i="2" s="1"/>
  <c r="J14" i="1"/>
  <c r="AT3" i="2" s="1"/>
  <c r="I14" i="1"/>
  <c r="AM3" i="2" s="1"/>
  <c r="H14" i="1"/>
  <c r="AF3" i="2" s="1"/>
  <c r="G14" i="1"/>
  <c r="Y3" i="2" s="1"/>
  <c r="F14" i="1"/>
  <c r="R3" i="2" s="1"/>
  <c r="E14" i="1"/>
  <c r="K3" i="2" s="1"/>
  <c r="D14" i="1"/>
  <c r="C14" i="1"/>
  <c r="P12" i="1"/>
  <c r="M12" i="1"/>
  <c r="L12" i="1"/>
  <c r="I12" i="1"/>
  <c r="H12" i="1"/>
  <c r="E12" i="1"/>
  <c r="D12" i="1"/>
  <c r="M11" i="1"/>
  <c r="I11" i="1"/>
  <c r="E11" i="1"/>
  <c r="P10" i="1"/>
  <c r="CI5" i="2" s="1"/>
  <c r="O10" i="1"/>
  <c r="CB5" i="2" s="1"/>
  <c r="N10" i="1"/>
  <c r="BU5" i="2" s="1"/>
  <c r="M10" i="1"/>
  <c r="BN5" i="2" s="1"/>
  <c r="L10" i="1"/>
  <c r="BG5" i="2" s="1"/>
  <c r="K10" i="1"/>
  <c r="AZ5" i="2" s="1"/>
  <c r="J10" i="1"/>
  <c r="AS5" i="2" s="1"/>
  <c r="I10" i="1"/>
  <c r="AL5" i="2" s="1"/>
  <c r="H10" i="1"/>
  <c r="AE5" i="2" s="1"/>
  <c r="G10" i="1"/>
  <c r="X5" i="2" s="1"/>
  <c r="F10" i="1"/>
  <c r="Q5" i="2" s="1"/>
  <c r="E10" i="1"/>
  <c r="J5" i="2" s="1"/>
  <c r="D10" i="1"/>
  <c r="C5" i="2" s="1"/>
  <c r="C10" i="1"/>
  <c r="P9" i="1"/>
  <c r="CI4" i="2" s="1"/>
  <c r="O9" i="1"/>
  <c r="CB4" i="2" s="1"/>
  <c r="N9" i="1"/>
  <c r="M9" i="1"/>
  <c r="BN4" i="2" s="1"/>
  <c r="L9" i="1"/>
  <c r="BG4" i="2" s="1"/>
  <c r="K9" i="1"/>
  <c r="AZ4" i="2" s="1"/>
  <c r="J9" i="1"/>
  <c r="I9" i="1"/>
  <c r="AL4" i="2" s="1"/>
  <c r="H9" i="1"/>
  <c r="AE4" i="2" s="1"/>
  <c r="G9" i="1"/>
  <c r="X4" i="2" s="1"/>
  <c r="F9" i="1"/>
  <c r="Q4" i="2" s="1"/>
  <c r="E9" i="1"/>
  <c r="J4" i="2" s="1"/>
  <c r="D9" i="1"/>
  <c r="C4" i="2" s="1"/>
  <c r="C9" i="1"/>
  <c r="P8" i="1"/>
  <c r="CI3" i="2" s="1"/>
  <c r="O8" i="1"/>
  <c r="CB3" i="2" s="1"/>
  <c r="N8" i="1"/>
  <c r="BU3" i="2" s="1"/>
  <c r="M8" i="1"/>
  <c r="BN3" i="2" s="1"/>
  <c r="L8" i="1"/>
  <c r="BG3" i="2" s="1"/>
  <c r="K8" i="1"/>
  <c r="K11" i="1" s="1"/>
  <c r="J8" i="1"/>
  <c r="AS3" i="2" s="1"/>
  <c r="I8" i="1"/>
  <c r="AL3" i="2" s="1"/>
  <c r="H8" i="1"/>
  <c r="AE3" i="2" s="1"/>
  <c r="G8" i="1"/>
  <c r="X3" i="2" s="1"/>
  <c r="F8" i="1"/>
  <c r="Q3" i="2" s="1"/>
  <c r="E8" i="1"/>
  <c r="J3" i="2" s="1"/>
  <c r="D8" i="1"/>
  <c r="C3" i="2" s="1"/>
  <c r="C8" i="1"/>
  <c r="P6" i="1"/>
  <c r="M6" i="1"/>
  <c r="L6" i="1"/>
  <c r="I6" i="1"/>
  <c r="H6" i="1"/>
  <c r="E6" i="1"/>
  <c r="D6" i="1"/>
  <c r="M5" i="1"/>
  <c r="I5" i="1"/>
  <c r="E5" i="1"/>
  <c r="P4" i="1"/>
  <c r="CH5" i="2" s="1"/>
  <c r="O4" i="1"/>
  <c r="CA5" i="2" s="1"/>
  <c r="N4" i="1"/>
  <c r="BT5" i="2" s="1"/>
  <c r="M4" i="1"/>
  <c r="BM5" i="2" s="1"/>
  <c r="L4" i="1"/>
  <c r="BF5" i="2" s="1"/>
  <c r="K4" i="1"/>
  <c r="AY5" i="2" s="1"/>
  <c r="J4" i="1"/>
  <c r="AR5" i="2" s="1"/>
  <c r="I4" i="1"/>
  <c r="AK5" i="2" s="1"/>
  <c r="H4" i="1"/>
  <c r="AD5" i="2" s="1"/>
  <c r="G4" i="1"/>
  <c r="W5" i="2" s="1"/>
  <c r="F4" i="1"/>
  <c r="P5" i="2" s="1"/>
  <c r="E4" i="1"/>
  <c r="I5" i="2" s="1"/>
  <c r="D4" i="1"/>
  <c r="C4" i="1"/>
  <c r="P3" i="1"/>
  <c r="CH4" i="2" s="1"/>
  <c r="O3" i="1"/>
  <c r="CA4" i="2" s="1"/>
  <c r="N3" i="1"/>
  <c r="BT4" i="2" s="1"/>
  <c r="M3" i="1"/>
  <c r="BM4" i="2" s="1"/>
  <c r="L3" i="1"/>
  <c r="BF4" i="2" s="1"/>
  <c r="K3" i="1"/>
  <c r="AY4" i="2" s="1"/>
  <c r="J3" i="1"/>
  <c r="AR4" i="2" s="1"/>
  <c r="I3" i="1"/>
  <c r="AK4" i="2" s="1"/>
  <c r="H3" i="1"/>
  <c r="AD4" i="2" s="1"/>
  <c r="G3" i="1"/>
  <c r="W4" i="2" s="1"/>
  <c r="F3" i="1"/>
  <c r="P4" i="2" s="1"/>
  <c r="E3" i="1"/>
  <c r="D3" i="1"/>
  <c r="B4" i="2" s="1"/>
  <c r="C3" i="1"/>
  <c r="P2" i="1"/>
  <c r="CH3" i="2" s="1"/>
  <c r="O2" i="1"/>
  <c r="CA3" i="2" s="1"/>
  <c r="N2" i="1"/>
  <c r="BT3" i="2" s="1"/>
  <c r="M2" i="1"/>
  <c r="BM3" i="2" s="1"/>
  <c r="L2" i="1"/>
  <c r="BF3" i="2" s="1"/>
  <c r="K2" i="1"/>
  <c r="AY3" i="2" s="1"/>
  <c r="J2" i="1"/>
  <c r="J5" i="1" s="1"/>
  <c r="I2" i="1"/>
  <c r="AK3" i="2" s="1"/>
  <c r="H2" i="1"/>
  <c r="AD3" i="2" s="1"/>
  <c r="G2" i="1"/>
  <c r="W3" i="2" s="1"/>
  <c r="F2" i="1"/>
  <c r="P3" i="2" s="1"/>
  <c r="E2" i="1"/>
  <c r="I3" i="2" s="1"/>
  <c r="D2" i="1"/>
  <c r="B3" i="2" s="1"/>
  <c r="C2" i="1"/>
  <c r="H42" i="1" l="1"/>
  <c r="T3" i="2"/>
  <c r="O30" i="1"/>
  <c r="CE5" i="2"/>
  <c r="J29" i="1"/>
  <c r="N29" i="1"/>
  <c r="I35" i="1"/>
  <c r="AP4" i="2"/>
  <c r="AB5" i="2"/>
  <c r="G36" i="1"/>
  <c r="CF5" i="2"/>
  <c r="O36" i="1"/>
  <c r="BI4" i="2"/>
  <c r="K5" i="1"/>
  <c r="G11" i="1"/>
  <c r="F12" i="1"/>
  <c r="N12" i="1"/>
  <c r="O17" i="1"/>
  <c r="O23" i="1"/>
  <c r="N24" i="1"/>
  <c r="L30" i="1"/>
  <c r="BJ5" i="2"/>
  <c r="P30" i="1"/>
  <c r="CL5" i="2"/>
  <c r="G29" i="1"/>
  <c r="K29" i="1"/>
  <c r="O29" i="1"/>
  <c r="F30" i="1"/>
  <c r="J30" i="1"/>
  <c r="D36" i="1"/>
  <c r="G5" i="2"/>
  <c r="H36" i="1"/>
  <c r="AI5" i="2"/>
  <c r="L36" i="1"/>
  <c r="BK5" i="2"/>
  <c r="P36" i="1"/>
  <c r="CM5" i="2"/>
  <c r="K35" i="1"/>
  <c r="AR3" i="2"/>
  <c r="AG4" i="2"/>
  <c r="N30" i="1"/>
  <c r="D42" i="1"/>
  <c r="CK4" i="2"/>
  <c r="CH35" i="2" s="1"/>
  <c r="F5" i="1"/>
  <c r="N5" i="1"/>
  <c r="F11" i="1"/>
  <c r="J11" i="1"/>
  <c r="N11" i="1"/>
  <c r="F17" i="1"/>
  <c r="J17" i="1"/>
  <c r="N17" i="1"/>
  <c r="F23" i="1"/>
  <c r="J23" i="1"/>
  <c r="N23" i="1"/>
  <c r="K30" i="1"/>
  <c r="BC5" i="2"/>
  <c r="E35" i="1"/>
  <c r="N4" i="2"/>
  <c r="M35" i="1"/>
  <c r="BR4" i="2"/>
  <c r="BD5" i="2"/>
  <c r="K36" i="1"/>
  <c r="CH34" i="2"/>
  <c r="G5" i="1"/>
  <c r="O5" i="1"/>
  <c r="F6" i="1"/>
  <c r="J6" i="1"/>
  <c r="N6" i="1"/>
  <c r="O11" i="1"/>
  <c r="J12" i="1"/>
  <c r="G17" i="1"/>
  <c r="K17" i="1"/>
  <c r="F18" i="1"/>
  <c r="J18" i="1"/>
  <c r="N18" i="1"/>
  <c r="G23" i="1"/>
  <c r="K23" i="1"/>
  <c r="F24" i="1"/>
  <c r="J24" i="1"/>
  <c r="D5" i="1"/>
  <c r="H5" i="1"/>
  <c r="L5" i="1"/>
  <c r="P5" i="1"/>
  <c r="G6" i="1"/>
  <c r="K6" i="1"/>
  <c r="O6" i="1"/>
  <c r="D11" i="1"/>
  <c r="H11" i="1"/>
  <c r="L11" i="1"/>
  <c r="P11" i="1"/>
  <c r="G12" i="1"/>
  <c r="K12" i="1"/>
  <c r="O12" i="1"/>
  <c r="D17" i="1"/>
  <c r="H17" i="1"/>
  <c r="L17" i="1"/>
  <c r="P17" i="1"/>
  <c r="G18" i="1"/>
  <c r="K18" i="1"/>
  <c r="O18" i="1"/>
  <c r="D23" i="1"/>
  <c r="G24" i="1"/>
  <c r="K24" i="1"/>
  <c r="O24" i="1"/>
  <c r="D29" i="1"/>
  <c r="H29" i="1"/>
  <c r="L29" i="1"/>
  <c r="P29" i="1"/>
  <c r="G30" i="1"/>
  <c r="M30" i="1"/>
  <c r="F35" i="1"/>
  <c r="AC3" i="2"/>
  <c r="G41" i="1"/>
  <c r="BE3" i="2"/>
  <c r="K41" i="1"/>
  <c r="CG3" i="2"/>
  <c r="O41" i="1"/>
  <c r="E41" i="1"/>
  <c r="O4" i="2"/>
  <c r="I41" i="1"/>
  <c r="AQ4" i="2"/>
  <c r="M41" i="1"/>
  <c r="BS4" i="2"/>
  <c r="AC5" i="2"/>
  <c r="G42" i="1"/>
  <c r="BE5" i="2"/>
  <c r="K42" i="1"/>
  <c r="CG5" i="2"/>
  <c r="O42" i="1"/>
  <c r="D35" i="1"/>
  <c r="H35" i="1"/>
  <c r="L35" i="1"/>
  <c r="P35" i="1"/>
  <c r="D41" i="1"/>
  <c r="H41" i="1"/>
  <c r="L41" i="1"/>
  <c r="P41" i="1"/>
  <c r="H5" i="2"/>
  <c r="AJ5" i="2"/>
  <c r="BL5" i="2"/>
  <c r="CN5" i="2"/>
  <c r="CH36" i="2" s="1"/>
</calcChain>
</file>

<file path=xl/sharedStrings.xml><?xml version="1.0" encoding="utf-8"?>
<sst xmlns="http://schemas.openxmlformats.org/spreadsheetml/2006/main" count="434" uniqueCount="33">
  <si>
    <t>Num. Médicos</t>
  </si>
  <si>
    <t>Tiempo de desplazamiento</t>
  </si>
  <si>
    <t>Cantidad de solicitudes</t>
  </si>
  <si>
    <t>Tiempo trabajado</t>
  </si>
  <si>
    <t>Tiempo ocioso</t>
  </si>
  <si>
    <t>Tiempo de espera</t>
  </si>
  <si>
    <t>Cantidad de solicitudes demoradas</t>
  </si>
  <si>
    <t>Tiempo de demora</t>
  </si>
  <si>
    <t>Tiempo de servicio</t>
  </si>
  <si>
    <t>Tiempo extra</t>
  </si>
  <si>
    <t>Cantidad de solicitudes por hora</t>
  </si>
  <si>
    <t>Tiempo de espera promedio</t>
  </si>
  <si>
    <t>Total de solicitudes</t>
  </si>
  <si>
    <t>Desviación estandar de las solicitudes</t>
  </si>
  <si>
    <t>Lunes</t>
  </si>
  <si>
    <t>AC</t>
  </si>
  <si>
    <t>MF</t>
  </si>
  <si>
    <t>OP</t>
  </si>
  <si>
    <t>Martes</t>
  </si>
  <si>
    <t>Miercoles</t>
  </si>
  <si>
    <t>Jueves</t>
  </si>
  <si>
    <t>Viernes</t>
  </si>
  <si>
    <t>Sabado</t>
  </si>
  <si>
    <t>Domingo</t>
  </si>
  <si>
    <t>Miércoles</t>
  </si>
  <si>
    <t>Sábado</t>
  </si>
  <si>
    <t>Actual</t>
  </si>
  <si>
    <t>Heurística</t>
  </si>
  <si>
    <t>Optimzador</t>
  </si>
  <si>
    <t>Medico</t>
  </si>
  <si>
    <t>Distancia total</t>
  </si>
  <si>
    <t>Tiempo en servicio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</si>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</sst>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2"/>
      <color theme="1"/>
      <name val="Calibri"/>
      <family val="2"/>
      <scheme val="minor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sz val="12"/>
      <color theme="0"/>
      <name val="Calibri"/>
      <family val="2"/>
      <scheme val="minor"/>
    </font>
    <font>
      <b/>
      <sz val="1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5B9BD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6" fillId="0" borderId="3" xfId="0" applyFont="1" applyBorder="1" applyAlignment="1">
      <alignment horizontal="center" vertical="top"/>
    </xf>
    <xf numFmtId="0" fontId="7" fillId="0" borderId="4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8" fillId="0" borderId="5" xfId="0" applyFont="1" applyBorder="1" applyAlignment="1">
      <alignment horizontal="center" vertical="top"/>
    </xf>
    <xf numFmtId="1" fontId="0" fillId="3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1" fontId="0" fillId="0" borderId="0" xfId="0" applyNumberFormat="1"/>
    <xf numFmtId="0" fontId="0" fillId="0" borderId="6" xfId="0" applyBorder="1"/>
    <xf numFmtId="2" fontId="0" fillId="0" borderId="0" xfId="0" applyNumberFormat="1"/>
    <xf numFmtId="2" fontId="0" fillId="0" borderId="6" xfId="0" applyNumberFormat="1" applyBorder="1"/>
    <xf numFmtId="0" fontId="0" fillId="0" borderId="7" xfId="0" applyBorder="1"/>
    <xf numFmtId="1" fontId="0" fillId="0" borderId="7" xfId="0" applyNumberFormat="1" applyBorder="1"/>
    <xf numFmtId="0" fontId="9" fillId="5" borderId="0" xfId="0" applyFont="1" applyFill="1"/>
    <xf numFmtId="0" fontId="9" fillId="6" borderId="0" xfId="0" applyFont="1" applyFill="1"/>
    <xf numFmtId="0" fontId="9" fillId="7" borderId="0" xfId="0" applyFont="1" applyFill="1"/>
    <xf numFmtId="164" fontId="0" fillId="0" borderId="0" xfId="0" applyNumberFormat="1"/>
    <xf numFmtId="0" fontId="10" fillId="0" borderId="9" xfId="0" applyFont="1" applyBorder="1" applyAlignment="1">
      <alignment horizontal="center" vertical="top"/>
    </xf>
    <xf numFmtId="0" fontId="0" fillId="0" borderId="8" xfId="0" applyBorder="1" applyAlignment="1">
      <alignment horizontal="center"/>
    </xf>
    <xf numFmtId="0" fontId="0" fillId="0" borderId="0" xfId="0"/>
    <xf numFmtId="0" fontId="0" fillId="0" borderId="6" xfId="0" applyBorder="1"/>
  </cellXfs>
  <cellStyles count="1">
    <cellStyle name="Normal" xfId="0" builtinId="0"/>
  </cellStyles>
  <dxfs count="4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 de desplazamiento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tx1"/>
            </a:solidFill>
            <a:ln>
              <a:noFill/>
              <a:prstDash val="solid"/>
            </a:ln>
          </c:spPr>
          <c:invertIfNegative val="0"/>
          <c:cat>
            <c:strRef>
              <c:f>Graficas!$B$2:$H$2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Graficas!$B$3:$H$3</c:f>
              <c:numCache>
                <c:formatCode>0.00</c:formatCode>
                <c:ptCount val="7"/>
                <c:pt idx="0" formatCode="General">
                  <c:v>109.96764281037308</c:v>
                </c:pt>
                <c:pt idx="1">
                  <c:v>109.70886125378554</c:v>
                </c:pt>
                <c:pt idx="2">
                  <c:v>102.06981705283364</c:v>
                </c:pt>
                <c:pt idx="3">
                  <c:v>106.45130212699584</c:v>
                </c:pt>
                <c:pt idx="4">
                  <c:v>93.216934624969909</c:v>
                </c:pt>
                <c:pt idx="5">
                  <c:v>102.1467049830916</c:v>
                </c:pt>
                <c:pt idx="6">
                  <c:v>124.25316333183831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2E-3244-81EF-BF984041F7B9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Graficas!$B$2:$H$2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Graficas!$B$4:$H$4</c:f>
              <c:numCache>
                <c:formatCode>0.00</c:formatCode>
                <c:ptCount val="7"/>
                <c:pt idx="0" formatCode="General">
                  <c:v>158.09578864346938</c:v>
                </c:pt>
                <c:pt idx="1">
                  <c:v>137.42718841881498</c:v>
                </c:pt>
                <c:pt idx="2">
                  <c:v>133.66414263637787</c:v>
                </c:pt>
                <c:pt idx="3">
                  <c:v>131.37818760394578</c:v>
                </c:pt>
                <c:pt idx="4">
                  <c:v>130.16244543846722</c:v>
                </c:pt>
                <c:pt idx="5">
                  <c:v>146.23362912580376</c:v>
                </c:pt>
                <c:pt idx="6">
                  <c:v>170.44089393237618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2E-3244-81EF-BF984041F7B9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Graficas!$B$2:$H$2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Graficas!$B$5:$H$5</c:f>
              <c:numCache>
                <c:formatCode>0.00</c:formatCode>
                <c:ptCount val="7"/>
                <c:pt idx="0" formatCode="General">
                  <c:v>129.69991636646887</c:v>
                </c:pt>
                <c:pt idx="1">
                  <c:v>106.96787395327331</c:v>
                </c:pt>
                <c:pt idx="2">
                  <c:v>109.57881026319822</c:v>
                </c:pt>
                <c:pt idx="3">
                  <c:v>112.98604132532782</c:v>
                </c:pt>
                <c:pt idx="4">
                  <c:v>101.66282875250599</c:v>
                </c:pt>
                <c:pt idx="5">
                  <c:v>119.01937035571608</c:v>
                </c:pt>
                <c:pt idx="6">
                  <c:v>129.2653635039853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2E-3244-81EF-BF984041F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1345248"/>
        <c:axId val="2129776704"/>
      </c:barChart>
      <c:catAx>
        <c:axId val="208134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9776704"/>
        <c:crosses val="autoZero"/>
        <c:auto val="1"/>
        <c:lblAlgn val="ctr"/>
        <c:lblOffset val="100"/>
        <c:noMultiLvlLbl val="0"/>
      </c:catAx>
      <c:valAx>
        <c:axId val="212977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134524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 de espera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</c:spPr>
          <c:marker>
            <c:symbol val="none"/>
          </c:marker>
          <c:cat>
            <c:strRef>
              <c:f>Graficas!$AD$2:$AJ$2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Graficas!$AD$3:$AJ$3</c:f>
              <c:numCache>
                <c:formatCode>0.00</c:formatCode>
                <c:ptCount val="7"/>
                <c:pt idx="0" formatCode="0">
                  <c:v>1321.96</c:v>
                </c:pt>
                <c:pt idx="1">
                  <c:v>1421.9749999999999</c:v>
                </c:pt>
                <c:pt idx="2">
                  <c:v>1219.0487804878048</c:v>
                </c:pt>
                <c:pt idx="3">
                  <c:v>938.87179487179492</c:v>
                </c:pt>
                <c:pt idx="4">
                  <c:v>882.69230769230774</c:v>
                </c:pt>
                <c:pt idx="5">
                  <c:v>1056.8181818181818</c:v>
                </c:pt>
                <c:pt idx="6">
                  <c:v>1740.7727272727273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6-AF43-A635-5CFB4E68029C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Graficas!$AD$2:$AJ$2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Graficas!$AD$4:$AJ$4</c:f>
              <c:numCache>
                <c:formatCode>0.00</c:formatCode>
                <c:ptCount val="7"/>
                <c:pt idx="0" formatCode="0">
                  <c:v>215.26933333333329</c:v>
                </c:pt>
                <c:pt idx="1">
                  <c:v>156.95083333333338</c:v>
                </c:pt>
                <c:pt idx="2">
                  <c:v>162.55243902439022</c:v>
                </c:pt>
                <c:pt idx="3">
                  <c:v>179.57179487179488</c:v>
                </c:pt>
                <c:pt idx="4">
                  <c:v>148.55470085470085</c:v>
                </c:pt>
                <c:pt idx="5">
                  <c:v>214.71666666666667</c:v>
                </c:pt>
                <c:pt idx="6">
                  <c:v>335.1098484848485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C6-AF43-A635-5CFB4E68029C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strRef>
              <c:f>Graficas!$AD$2:$AJ$2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Graficas!$AD$5:$AJ$5</c:f>
              <c:numCache>
                <c:formatCode>0.00</c:formatCode>
                <c:ptCount val="7"/>
                <c:pt idx="0" formatCode="0">
                  <c:v>243.76133333333328</c:v>
                </c:pt>
                <c:pt idx="1">
                  <c:v>213.03666666666663</c:v>
                </c:pt>
                <c:pt idx="2">
                  <c:v>217.17276422764235</c:v>
                </c:pt>
                <c:pt idx="3">
                  <c:v>235.21794871794881</c:v>
                </c:pt>
                <c:pt idx="4">
                  <c:v>190.41196581196587</c:v>
                </c:pt>
                <c:pt idx="5">
                  <c:v>201.82954545454547</c:v>
                </c:pt>
                <c:pt idx="6">
                  <c:v>283.54393939393947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C6-AF43-A635-5CFB4E680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112080"/>
        <c:axId val="1792439088"/>
      </c:lineChart>
      <c:catAx>
        <c:axId val="173511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2439088"/>
        <c:crosses val="autoZero"/>
        <c:auto val="1"/>
        <c:lblAlgn val="ctr"/>
        <c:lblOffset val="100"/>
        <c:noMultiLvlLbl val="0"/>
      </c:catAx>
      <c:valAx>
        <c:axId val="179243908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511208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strike="noStrike" baseline="0"/>
              <a:t>Cantidad de solicitudes demoradas</a:t>
            </a:r>
            <a:endParaRPr lang="es-MX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tx1"/>
            </a:solidFill>
            <a:ln>
              <a:noFill/>
              <a:prstDash val="solid"/>
            </a:ln>
          </c:spPr>
          <c:invertIfNegative val="0"/>
          <c:cat>
            <c:strRef>
              <c:f>Graficas!$AK$2:$AQ$2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Graficas!$AK$3:$AQ$3</c:f>
              <c:numCache>
                <c:formatCode>0.00</c:formatCode>
                <c:ptCount val="7"/>
                <c:pt idx="0" formatCode="0">
                  <c:v>67</c:v>
                </c:pt>
                <c:pt idx="1">
                  <c:v>140</c:v>
                </c:pt>
                <c:pt idx="2">
                  <c:v>95</c:v>
                </c:pt>
                <c:pt idx="3">
                  <c:v>64</c:v>
                </c:pt>
                <c:pt idx="4">
                  <c:v>47</c:v>
                </c:pt>
                <c:pt idx="5">
                  <c:v>41</c:v>
                </c:pt>
                <c:pt idx="6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B4-6F44-ABE2-E5ADAAC38BD4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Graficas!$AK$2:$AQ$2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Graficas!$AK$4:$AQ$4</c:f>
              <c:numCache>
                <c:formatCode>0.00</c:formatCode>
                <c:ptCount val="7"/>
                <c:pt idx="0" formatCode="0">
                  <c:v>16</c:v>
                </c:pt>
                <c:pt idx="1">
                  <c:v>4</c:v>
                </c:pt>
                <c:pt idx="2">
                  <c:v>13</c:v>
                </c:pt>
                <c:pt idx="3">
                  <c:v>16</c:v>
                </c:pt>
                <c:pt idx="4">
                  <c:v>7</c:v>
                </c:pt>
                <c:pt idx="5">
                  <c:v>8</c:v>
                </c:pt>
                <c:pt idx="6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B4-6F44-ABE2-E5ADAAC38BD4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Graficas!$AK$2:$AQ$2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Graficas!$AK$5:$AQ$5</c:f>
              <c:numCache>
                <c:formatCode>0.00</c:formatCode>
                <c:ptCount val="7"/>
                <c:pt idx="0" formatCode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B4-6F44-ABE2-E5ADAAC38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1345248"/>
        <c:axId val="2129776704"/>
      </c:barChart>
      <c:catAx>
        <c:axId val="208134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9776704"/>
        <c:crosses val="autoZero"/>
        <c:auto val="1"/>
        <c:lblAlgn val="ctr"/>
        <c:lblOffset val="100"/>
        <c:noMultiLvlLbl val="0"/>
      </c:catAx>
      <c:valAx>
        <c:axId val="2129776704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134524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Cantidad de solicitudes demoradas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</c:spPr>
          <c:marker>
            <c:symbol val="none"/>
          </c:marker>
          <c:cat>
            <c:strRef>
              <c:f>Graficas!$AK$2:$AQ$2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Graficas!$AK$3:$AQ$3</c:f>
              <c:numCache>
                <c:formatCode>0.00</c:formatCode>
                <c:ptCount val="7"/>
                <c:pt idx="0" formatCode="0">
                  <c:v>67</c:v>
                </c:pt>
                <c:pt idx="1">
                  <c:v>140</c:v>
                </c:pt>
                <c:pt idx="2">
                  <c:v>95</c:v>
                </c:pt>
                <c:pt idx="3">
                  <c:v>64</c:v>
                </c:pt>
                <c:pt idx="4">
                  <c:v>47</c:v>
                </c:pt>
                <c:pt idx="5">
                  <c:v>41</c:v>
                </c:pt>
                <c:pt idx="6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E2-7D4D-9409-9654878348EE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Graficas!$AK$2:$AQ$2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Graficas!$AK$4:$AQ$4</c:f>
              <c:numCache>
                <c:formatCode>0.00</c:formatCode>
                <c:ptCount val="7"/>
                <c:pt idx="0" formatCode="0">
                  <c:v>16</c:v>
                </c:pt>
                <c:pt idx="1">
                  <c:v>4</c:v>
                </c:pt>
                <c:pt idx="2">
                  <c:v>13</c:v>
                </c:pt>
                <c:pt idx="3">
                  <c:v>16</c:v>
                </c:pt>
                <c:pt idx="4">
                  <c:v>7</c:v>
                </c:pt>
                <c:pt idx="5">
                  <c:v>8</c:v>
                </c:pt>
                <c:pt idx="6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E2-7D4D-9409-9654878348EE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strRef>
              <c:f>Graficas!$AK$2:$AQ$2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Graficas!$AK$5:$AQ$5</c:f>
              <c:numCache>
                <c:formatCode>0.00</c:formatCode>
                <c:ptCount val="7"/>
                <c:pt idx="0" formatCode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E2-7D4D-9409-965487834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112080"/>
        <c:axId val="1792439088"/>
      </c:lineChart>
      <c:catAx>
        <c:axId val="173511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2439088"/>
        <c:crosses val="autoZero"/>
        <c:auto val="1"/>
        <c:lblAlgn val="ctr"/>
        <c:lblOffset val="100"/>
        <c:noMultiLvlLbl val="0"/>
      </c:catAx>
      <c:valAx>
        <c:axId val="179243908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511208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strike="noStrike" baseline="0"/>
              <a:t>Tiempo de demora</a:t>
            </a:r>
            <a:endParaRPr lang="es-MX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tx1"/>
            </a:solidFill>
            <a:ln>
              <a:noFill/>
              <a:prstDash val="solid"/>
            </a:ln>
          </c:spPr>
          <c:invertIfNegative val="0"/>
          <c:cat>
            <c:strRef>
              <c:f>Graficas!$AR$2:$AX$2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Graficas!$AR$3:$AX$3</c:f>
              <c:numCache>
                <c:formatCode>0.00</c:formatCode>
                <c:ptCount val="7"/>
                <c:pt idx="0" formatCode="0">
                  <c:v>710.6</c:v>
                </c:pt>
                <c:pt idx="1">
                  <c:v>898.55</c:v>
                </c:pt>
                <c:pt idx="2">
                  <c:v>636.43902439024396</c:v>
                </c:pt>
                <c:pt idx="3">
                  <c:v>418.97435897435895</c:v>
                </c:pt>
                <c:pt idx="4">
                  <c:v>333.46153846153845</c:v>
                </c:pt>
                <c:pt idx="5">
                  <c:v>482.04545454545456</c:v>
                </c:pt>
                <c:pt idx="6">
                  <c:v>1199.590909090909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C4-3A41-AADF-F13A639F701D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Graficas!$AR$2:$AX$2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Graficas!$AR$4:$AX$4</c:f>
              <c:numCache>
                <c:formatCode>0.00</c:formatCode>
                <c:ptCount val="7"/>
                <c:pt idx="0" formatCode="0">
                  <c:v>11.942000000000002</c:v>
                </c:pt>
                <c:pt idx="1">
                  <c:v>7.5137499999999999</c:v>
                </c:pt>
                <c:pt idx="2">
                  <c:v>13.282926829268288</c:v>
                </c:pt>
                <c:pt idx="3">
                  <c:v>8.6008547008546969</c:v>
                </c:pt>
                <c:pt idx="4">
                  <c:v>4.0290598290598316</c:v>
                </c:pt>
                <c:pt idx="5">
                  <c:v>52.232575757575773</c:v>
                </c:pt>
                <c:pt idx="6">
                  <c:v>55.923484848484854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C4-3A41-AADF-F13A639F701D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Graficas!$AR$2:$AX$2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Graficas!$AR$5:$AX$5</c:f>
              <c:numCache>
                <c:formatCode>0.00</c:formatCode>
                <c:ptCount val="7"/>
                <c:pt idx="0" formatCode="0">
                  <c:v>0.19933333333333392</c:v>
                </c:pt>
                <c:pt idx="1">
                  <c:v>0</c:v>
                </c:pt>
                <c:pt idx="2">
                  <c:v>2.8455284552847365E-3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C4-3A41-AADF-F13A639F7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1345248"/>
        <c:axId val="2129776704"/>
      </c:barChart>
      <c:catAx>
        <c:axId val="208134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9776704"/>
        <c:crosses val="autoZero"/>
        <c:auto val="1"/>
        <c:lblAlgn val="ctr"/>
        <c:lblOffset val="100"/>
        <c:noMultiLvlLbl val="0"/>
      </c:catAx>
      <c:valAx>
        <c:axId val="2129776704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134524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 de demora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</c:spPr>
          <c:marker>
            <c:symbol val="none"/>
          </c:marker>
          <c:cat>
            <c:strRef>
              <c:f>Graficas!$AR$2:$AX$2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Graficas!$AR$3:$AX$3</c:f>
              <c:numCache>
                <c:formatCode>0.00</c:formatCode>
                <c:ptCount val="7"/>
                <c:pt idx="0" formatCode="0">
                  <c:v>710.6</c:v>
                </c:pt>
                <c:pt idx="1">
                  <c:v>898.55</c:v>
                </c:pt>
                <c:pt idx="2">
                  <c:v>636.43902439024396</c:v>
                </c:pt>
                <c:pt idx="3">
                  <c:v>418.97435897435895</c:v>
                </c:pt>
                <c:pt idx="4">
                  <c:v>333.46153846153845</c:v>
                </c:pt>
                <c:pt idx="5">
                  <c:v>482.04545454545456</c:v>
                </c:pt>
                <c:pt idx="6">
                  <c:v>1199.590909090909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A2-B74E-AF77-60F519924E05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Graficas!$AR$2:$AX$2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Graficas!$AR$4:$AX$4</c:f>
              <c:numCache>
                <c:formatCode>0.00</c:formatCode>
                <c:ptCount val="7"/>
                <c:pt idx="0" formatCode="0">
                  <c:v>11.942000000000002</c:v>
                </c:pt>
                <c:pt idx="1">
                  <c:v>7.5137499999999999</c:v>
                </c:pt>
                <c:pt idx="2">
                  <c:v>13.282926829268288</c:v>
                </c:pt>
                <c:pt idx="3">
                  <c:v>8.6008547008546969</c:v>
                </c:pt>
                <c:pt idx="4">
                  <c:v>4.0290598290598316</c:v>
                </c:pt>
                <c:pt idx="5">
                  <c:v>52.232575757575773</c:v>
                </c:pt>
                <c:pt idx="6">
                  <c:v>55.923484848484854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A2-B74E-AF77-60F519924E05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strRef>
              <c:f>Graficas!$AR$2:$AX$2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Graficas!$AR$5:$AX$5</c:f>
              <c:numCache>
                <c:formatCode>0.00</c:formatCode>
                <c:ptCount val="7"/>
                <c:pt idx="0" formatCode="0">
                  <c:v>0.19933333333333392</c:v>
                </c:pt>
                <c:pt idx="1">
                  <c:v>0</c:v>
                </c:pt>
                <c:pt idx="2">
                  <c:v>2.8455284552847365E-3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A2-B74E-AF77-60F519924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112080"/>
        <c:axId val="1792439088"/>
      </c:lineChart>
      <c:catAx>
        <c:axId val="173511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2439088"/>
        <c:crosses val="autoZero"/>
        <c:auto val="1"/>
        <c:lblAlgn val="ctr"/>
        <c:lblOffset val="100"/>
        <c:noMultiLvlLbl val="0"/>
      </c:catAx>
      <c:valAx>
        <c:axId val="179243908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511208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strike="noStrike" baseline="0"/>
              <a:t>Tiempo de servicio </a:t>
            </a:r>
            <a:endParaRPr lang="es-MX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tx1"/>
            </a:solidFill>
            <a:ln>
              <a:noFill/>
              <a:prstDash val="solid"/>
            </a:ln>
          </c:spPr>
          <c:invertIfNegative val="0"/>
          <c:cat>
            <c:strRef>
              <c:f>Graficas!$AY$2:$BE$2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Graficas!$AY$3:$BE$3</c:f>
              <c:numCache>
                <c:formatCode>0.00</c:formatCode>
                <c:ptCount val="7"/>
                <c:pt idx="0" formatCode="0">
                  <c:v>407.08</c:v>
                </c:pt>
                <c:pt idx="1">
                  <c:v>379.75</c:v>
                </c:pt>
                <c:pt idx="2">
                  <c:v>360.60975609756099</c:v>
                </c:pt>
                <c:pt idx="3">
                  <c:v>366.20512820512823</c:v>
                </c:pt>
                <c:pt idx="4">
                  <c:v>355.71794871794873</c:v>
                </c:pt>
                <c:pt idx="5">
                  <c:v>515.90909090909088</c:v>
                </c:pt>
                <c:pt idx="6">
                  <c:v>614.72727272727275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CF-5A4E-A6C3-39C0F881A565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Graficas!$AY$2:$BE$2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Graficas!$AY$4:$BE$4</c:f>
              <c:numCache>
                <c:formatCode>0.00</c:formatCode>
                <c:ptCount val="7"/>
                <c:pt idx="0" formatCode="0">
                  <c:v>432.300334130458</c:v>
                </c:pt>
                <c:pt idx="1">
                  <c:v>463.91146362472762</c:v>
                </c:pt>
                <c:pt idx="2">
                  <c:v>460.16224365541603</c:v>
                </c:pt>
                <c:pt idx="3">
                  <c:v>421.52123558473437</c:v>
                </c:pt>
                <c:pt idx="4">
                  <c:v>427.17693869460174</c:v>
                </c:pt>
                <c:pt idx="5">
                  <c:v>463.83883661132535</c:v>
                </c:pt>
                <c:pt idx="6">
                  <c:v>467.26750368421239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CF-5A4E-A6C3-39C0F881A565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Graficas!$AY$2:$BE$2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Graficas!$AY$5:$BE$5</c:f>
              <c:numCache>
                <c:formatCode>0.00</c:formatCode>
                <c:ptCount val="7"/>
                <c:pt idx="0" formatCode="0">
                  <c:v>491.70229443977769</c:v>
                </c:pt>
                <c:pt idx="1">
                  <c:v>505.60043179432961</c:v>
                </c:pt>
                <c:pt idx="2">
                  <c:v>529.22538819392582</c:v>
                </c:pt>
                <c:pt idx="3">
                  <c:v>481.37871180587808</c:v>
                </c:pt>
                <c:pt idx="4">
                  <c:v>499.05096801513037</c:v>
                </c:pt>
                <c:pt idx="5">
                  <c:v>529.51095574391377</c:v>
                </c:pt>
                <c:pt idx="6">
                  <c:v>496.22546138689341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CF-5A4E-A6C3-39C0F881A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1345248"/>
        <c:axId val="2129776704"/>
      </c:barChart>
      <c:catAx>
        <c:axId val="208134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9776704"/>
        <c:crosses val="autoZero"/>
        <c:auto val="1"/>
        <c:lblAlgn val="ctr"/>
        <c:lblOffset val="100"/>
        <c:noMultiLvlLbl val="0"/>
      </c:catAx>
      <c:valAx>
        <c:axId val="2129776704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134524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 de servicio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</c:spPr>
          <c:marker>
            <c:symbol val="none"/>
          </c:marker>
          <c:cat>
            <c:strRef>
              <c:f>Graficas!$AY$2:$BE$2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Graficas!$AY$3:$BE$3</c:f>
              <c:numCache>
                <c:formatCode>0.00</c:formatCode>
                <c:ptCount val="7"/>
                <c:pt idx="0" formatCode="0">
                  <c:v>407.08</c:v>
                </c:pt>
                <c:pt idx="1">
                  <c:v>379.75</c:v>
                </c:pt>
                <c:pt idx="2">
                  <c:v>360.60975609756099</c:v>
                </c:pt>
                <c:pt idx="3">
                  <c:v>366.20512820512823</c:v>
                </c:pt>
                <c:pt idx="4">
                  <c:v>355.71794871794873</c:v>
                </c:pt>
                <c:pt idx="5">
                  <c:v>515.90909090909088</c:v>
                </c:pt>
                <c:pt idx="6">
                  <c:v>614.72727272727275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0C-4646-B583-3EBA56E72D9B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Graficas!$AY$2:$BE$2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Graficas!$AY$4:$BE$4</c:f>
              <c:numCache>
                <c:formatCode>0.00</c:formatCode>
                <c:ptCount val="7"/>
                <c:pt idx="0" formatCode="0">
                  <c:v>432.300334130458</c:v>
                </c:pt>
                <c:pt idx="1">
                  <c:v>463.91146362472762</c:v>
                </c:pt>
                <c:pt idx="2">
                  <c:v>460.16224365541603</c:v>
                </c:pt>
                <c:pt idx="3">
                  <c:v>421.52123558473437</c:v>
                </c:pt>
                <c:pt idx="4">
                  <c:v>427.17693869460174</c:v>
                </c:pt>
                <c:pt idx="5">
                  <c:v>463.83883661132535</c:v>
                </c:pt>
                <c:pt idx="6">
                  <c:v>467.26750368421239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0C-4646-B583-3EBA56E72D9B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strRef>
              <c:f>Graficas!$AY$2:$BE$2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Graficas!$AY$5:$BE$5</c:f>
              <c:numCache>
                <c:formatCode>0.00</c:formatCode>
                <c:ptCount val="7"/>
                <c:pt idx="0" formatCode="0">
                  <c:v>491.70229443977769</c:v>
                </c:pt>
                <c:pt idx="1">
                  <c:v>505.60043179432961</c:v>
                </c:pt>
                <c:pt idx="2">
                  <c:v>529.22538819392582</c:v>
                </c:pt>
                <c:pt idx="3">
                  <c:v>481.37871180587808</c:v>
                </c:pt>
                <c:pt idx="4">
                  <c:v>499.05096801513037</c:v>
                </c:pt>
                <c:pt idx="5">
                  <c:v>529.51095574391377</c:v>
                </c:pt>
                <c:pt idx="6">
                  <c:v>496.22546138689341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0C-4646-B583-3EBA56E72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112080"/>
        <c:axId val="1792439088"/>
      </c:lineChart>
      <c:catAx>
        <c:axId val="173511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2439088"/>
        <c:crosses val="autoZero"/>
        <c:auto val="1"/>
        <c:lblAlgn val="ctr"/>
        <c:lblOffset val="100"/>
        <c:noMultiLvlLbl val="0"/>
      </c:catAx>
      <c:valAx>
        <c:axId val="179243908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511208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strike="noStrike" baseline="0"/>
              <a:t>Tiempo extra </a:t>
            </a:r>
            <a:endParaRPr lang="es-MX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tx1"/>
            </a:solidFill>
            <a:ln>
              <a:noFill/>
              <a:prstDash val="solid"/>
            </a:ln>
          </c:spPr>
          <c:invertIfNegative val="0"/>
          <c:cat>
            <c:strRef>
              <c:f>Graficas!$BF$2:$BL$2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Graficas!$BF$3:$BL$3</c:f>
              <c:numCache>
                <c:formatCode>0.00</c:formatCode>
                <c:ptCount val="7"/>
                <c:pt idx="0" formatCode="0">
                  <c:v>20.2</c:v>
                </c:pt>
                <c:pt idx="1">
                  <c:v>12.4</c:v>
                </c:pt>
                <c:pt idx="2">
                  <c:v>3.0487804878048781</c:v>
                </c:pt>
                <c:pt idx="3">
                  <c:v>7.6410256410256414</c:v>
                </c:pt>
                <c:pt idx="4">
                  <c:v>3.8717948717948718</c:v>
                </c:pt>
                <c:pt idx="5">
                  <c:v>127.63636363636364</c:v>
                </c:pt>
                <c:pt idx="6">
                  <c:v>167.63636363636363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35-5C4D-84D0-910A8DE1DF0A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Graficas!$BF$2:$BL$2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Graficas!$BF$4:$BL$4</c:f>
              <c:numCache>
                <c:formatCode>0.00</c:formatCode>
                <c:ptCount val="7"/>
                <c:pt idx="0" formatCode="0">
                  <c:v>10.656883455839738</c:v>
                </c:pt>
                <c:pt idx="1">
                  <c:v>5.4620068235373846</c:v>
                </c:pt>
                <c:pt idx="2">
                  <c:v>11.78630560452725</c:v>
                </c:pt>
                <c:pt idx="3">
                  <c:v>4.3588493960247954</c:v>
                </c:pt>
                <c:pt idx="4">
                  <c:v>4.7182799474828521</c:v>
                </c:pt>
                <c:pt idx="5">
                  <c:v>13.091499755775574</c:v>
                </c:pt>
                <c:pt idx="6">
                  <c:v>9.0696390244962686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35-5C4D-84D0-910A8DE1DF0A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Graficas!$BF$2:$BL$2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Graficas!$BF$5:$BL$5</c:f>
              <c:numCache>
                <c:formatCode>0.00</c:formatCode>
                <c:ptCount val="7"/>
                <c:pt idx="0" formatCode="0">
                  <c:v>61.393968935076835</c:v>
                </c:pt>
                <c:pt idx="1">
                  <c:v>39.708842055879487</c:v>
                </c:pt>
                <c:pt idx="2">
                  <c:v>66.059672197019779</c:v>
                </c:pt>
                <c:pt idx="3">
                  <c:v>42.987460912692917</c:v>
                </c:pt>
                <c:pt idx="4">
                  <c:v>55.863608181383938</c:v>
                </c:pt>
                <c:pt idx="5">
                  <c:v>63.448564312741603</c:v>
                </c:pt>
                <c:pt idx="6">
                  <c:v>46.537956594780582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35-5C4D-84D0-910A8DE1D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1345248"/>
        <c:axId val="2129776704"/>
      </c:barChart>
      <c:catAx>
        <c:axId val="208134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9776704"/>
        <c:crosses val="autoZero"/>
        <c:auto val="1"/>
        <c:lblAlgn val="ctr"/>
        <c:lblOffset val="100"/>
        <c:noMultiLvlLbl val="0"/>
      </c:catAx>
      <c:valAx>
        <c:axId val="2129776704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134524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 extra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</c:spPr>
          <c:marker>
            <c:symbol val="none"/>
          </c:marker>
          <c:cat>
            <c:strRef>
              <c:f>Graficas!$BF$2:$BL$2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Graficas!$BF$3:$BL$3</c:f>
              <c:numCache>
                <c:formatCode>0.00</c:formatCode>
                <c:ptCount val="7"/>
                <c:pt idx="0" formatCode="0">
                  <c:v>20.2</c:v>
                </c:pt>
                <c:pt idx="1">
                  <c:v>12.4</c:v>
                </c:pt>
                <c:pt idx="2">
                  <c:v>3.0487804878048781</c:v>
                </c:pt>
                <c:pt idx="3">
                  <c:v>7.6410256410256414</c:v>
                </c:pt>
                <c:pt idx="4">
                  <c:v>3.8717948717948718</c:v>
                </c:pt>
                <c:pt idx="5">
                  <c:v>127.63636363636364</c:v>
                </c:pt>
                <c:pt idx="6">
                  <c:v>167.63636363636363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5B-F246-82A6-D1529629D889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Graficas!$BF$2:$BL$2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Graficas!$BF$4:$BL$4</c:f>
              <c:numCache>
                <c:formatCode>0.00</c:formatCode>
                <c:ptCount val="7"/>
                <c:pt idx="0" formatCode="0">
                  <c:v>10.656883455839738</c:v>
                </c:pt>
                <c:pt idx="1">
                  <c:v>5.4620068235373846</c:v>
                </c:pt>
                <c:pt idx="2">
                  <c:v>11.78630560452725</c:v>
                </c:pt>
                <c:pt idx="3">
                  <c:v>4.3588493960247954</c:v>
                </c:pt>
                <c:pt idx="4">
                  <c:v>4.7182799474828521</c:v>
                </c:pt>
                <c:pt idx="5">
                  <c:v>13.091499755775574</c:v>
                </c:pt>
                <c:pt idx="6">
                  <c:v>9.0696390244962686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5B-F246-82A6-D1529629D889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strRef>
              <c:f>Graficas!$BF$2:$BL$2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Graficas!$BF$5:$BL$5</c:f>
              <c:numCache>
                <c:formatCode>0.00</c:formatCode>
                <c:ptCount val="7"/>
                <c:pt idx="0" formatCode="0">
                  <c:v>61.393968935076835</c:v>
                </c:pt>
                <c:pt idx="1">
                  <c:v>39.708842055879487</c:v>
                </c:pt>
                <c:pt idx="2">
                  <c:v>66.059672197019779</c:v>
                </c:pt>
                <c:pt idx="3">
                  <c:v>42.987460912692917</c:v>
                </c:pt>
                <c:pt idx="4">
                  <c:v>55.863608181383938</c:v>
                </c:pt>
                <c:pt idx="5">
                  <c:v>63.448564312741603</c:v>
                </c:pt>
                <c:pt idx="6">
                  <c:v>46.537956594780582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5B-F246-82A6-D1529629D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112080"/>
        <c:axId val="1792439088"/>
      </c:lineChart>
      <c:catAx>
        <c:axId val="173511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2439088"/>
        <c:crosses val="autoZero"/>
        <c:auto val="1"/>
        <c:lblAlgn val="ctr"/>
        <c:lblOffset val="100"/>
        <c:noMultiLvlLbl val="0"/>
      </c:catAx>
      <c:valAx>
        <c:axId val="179243908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511208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strike="noStrike" baseline="0"/>
              <a:t>Cantidad de solicitudes por hora</a:t>
            </a:r>
            <a:endParaRPr lang="es-MX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tx1"/>
            </a:solidFill>
            <a:ln>
              <a:noFill/>
              <a:prstDash val="solid"/>
            </a:ln>
          </c:spPr>
          <c:invertIfNegative val="0"/>
          <c:cat>
            <c:strRef>
              <c:f>Graficas!$BM$2:$BS$2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Graficas!$BM$3:$BS$3</c:f>
              <c:numCache>
                <c:formatCode>0.00</c:formatCode>
                <c:ptCount val="7"/>
                <c:pt idx="0" formatCode="0">
                  <c:v>1.7839013362616793</c:v>
                </c:pt>
                <c:pt idx="1">
                  <c:v>1.7980385538376609</c:v>
                </c:pt>
                <c:pt idx="2">
                  <c:v>1.8207172014913346</c:v>
                </c:pt>
                <c:pt idx="3">
                  <c:v>1.7819396896244679</c:v>
                </c:pt>
                <c:pt idx="4">
                  <c:v>1.7180289232824582</c:v>
                </c:pt>
                <c:pt idx="5">
                  <c:v>1.7352445620826744</c:v>
                </c:pt>
                <c:pt idx="6">
                  <c:v>1.7696884087661808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C8-D846-8D2A-E552FE847FF9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Graficas!$BM$2:$BS$2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Graficas!$BM$4:$BS$4</c:f>
              <c:numCache>
                <c:formatCode>0.00</c:formatCode>
                <c:ptCount val="7"/>
                <c:pt idx="0" formatCode="0">
                  <c:v>1.2179527530846952</c:v>
                </c:pt>
                <c:pt idx="1">
                  <c:v>1.0884442126713183</c:v>
                </c:pt>
                <c:pt idx="2">
                  <c:v>1.0470254313548875</c:v>
                </c:pt>
                <c:pt idx="3">
                  <c:v>1.1274353181187775</c:v>
                </c:pt>
                <c:pt idx="4">
                  <c:v>1.0142830068972115</c:v>
                </c:pt>
                <c:pt idx="5">
                  <c:v>1.0505058103066316</c:v>
                </c:pt>
                <c:pt idx="6">
                  <c:v>1.2618006764585237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C8-D846-8D2A-E552FE847FF9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Graficas!$BM$2:$BS$2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Graficas!$BM$5:$BS$5</c:f>
              <c:numCache>
                <c:formatCode>0.00</c:formatCode>
                <c:ptCount val="7"/>
                <c:pt idx="0" formatCode="0">
                  <c:v>1.0829248565976992</c:v>
                </c:pt>
                <c:pt idx="1">
                  <c:v>0.99323679783124208</c:v>
                </c:pt>
                <c:pt idx="2">
                  <c:v>0.9028450384150607</c:v>
                </c:pt>
                <c:pt idx="3">
                  <c:v>1.0088509533070811</c:v>
                </c:pt>
                <c:pt idx="4">
                  <c:v>0.90231038148243581</c:v>
                </c:pt>
                <c:pt idx="5">
                  <c:v>0.89225051382194021</c:v>
                </c:pt>
                <c:pt idx="6">
                  <c:v>1.1619733358598205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C8-D846-8D2A-E552FE847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1345248"/>
        <c:axId val="2129776704"/>
      </c:barChart>
      <c:catAx>
        <c:axId val="208134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9776704"/>
        <c:crosses val="autoZero"/>
        <c:auto val="1"/>
        <c:lblAlgn val="ctr"/>
        <c:lblOffset val="100"/>
        <c:noMultiLvlLbl val="0"/>
      </c:catAx>
      <c:valAx>
        <c:axId val="2129776704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134524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 de desplazamiento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c:spPr>
          </c:marker>
          <c:xVal>
            <c:strRef>
              <c:f>Graficas!$B$2:$H$2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xVal>
          <c:yVal>
            <c:numRef>
              <c:f>Graficas!$B$3:$H$3</c:f>
              <c:numCache>
                <c:formatCode>0.00</c:formatCode>
                <c:ptCount val="7"/>
                <c:pt idx="0" formatCode="General">
                  <c:v>109.96764281037308</c:v>
                </c:pt>
                <c:pt idx="1">
                  <c:v>109.70886125378554</c:v>
                </c:pt>
                <c:pt idx="2">
                  <c:v>102.06981705283364</c:v>
                </c:pt>
                <c:pt idx="3">
                  <c:v>106.45130212699584</c:v>
                </c:pt>
                <c:pt idx="4">
                  <c:v>93.216934624969909</c:v>
                </c:pt>
                <c:pt idx="5">
                  <c:v>102.1467049830916</c:v>
                </c:pt>
                <c:pt idx="6">
                  <c:v>124.25316333183831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7A-514B-9BE6-8E13952D6896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  <a:prstDash val="solid"/>
              </a:ln>
            </c:spPr>
          </c:marker>
          <c:xVal>
            <c:strRef>
              <c:f>Graficas!$B$2:$H$2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xVal>
          <c:yVal>
            <c:numRef>
              <c:f>Graficas!$B$4:$H$4</c:f>
              <c:numCache>
                <c:formatCode>0.00</c:formatCode>
                <c:ptCount val="7"/>
                <c:pt idx="0" formatCode="General">
                  <c:v>158.09578864346938</c:v>
                </c:pt>
                <c:pt idx="1">
                  <c:v>137.42718841881498</c:v>
                </c:pt>
                <c:pt idx="2">
                  <c:v>133.66414263637787</c:v>
                </c:pt>
                <c:pt idx="3">
                  <c:v>131.37818760394578</c:v>
                </c:pt>
                <c:pt idx="4">
                  <c:v>130.16244543846722</c:v>
                </c:pt>
                <c:pt idx="5">
                  <c:v>146.23362912580376</c:v>
                </c:pt>
                <c:pt idx="6">
                  <c:v>170.44089393237618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7A-514B-9BE6-8E13952D6896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xVal>
            <c:strRef>
              <c:f>Graficas!$B$2:$H$2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xVal>
          <c:yVal>
            <c:numRef>
              <c:f>Graficas!$B$5:$H$5</c:f>
              <c:numCache>
                <c:formatCode>0.00</c:formatCode>
                <c:ptCount val="7"/>
                <c:pt idx="0" formatCode="General">
                  <c:v>129.69991636646887</c:v>
                </c:pt>
                <c:pt idx="1">
                  <c:v>106.96787395327331</c:v>
                </c:pt>
                <c:pt idx="2">
                  <c:v>109.57881026319822</c:v>
                </c:pt>
                <c:pt idx="3">
                  <c:v>112.98604132532782</c:v>
                </c:pt>
                <c:pt idx="4">
                  <c:v>101.66282875250599</c:v>
                </c:pt>
                <c:pt idx="5">
                  <c:v>119.01937035571608</c:v>
                </c:pt>
                <c:pt idx="6">
                  <c:v>129.2653635039853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7A-514B-9BE6-8E13952D6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112080"/>
        <c:axId val="1792439088"/>
      </c:scatterChart>
      <c:valAx>
        <c:axId val="173511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2439088"/>
        <c:crosses val="autoZero"/>
        <c:crossBetween val="midCat"/>
      </c:valAx>
      <c:valAx>
        <c:axId val="17924390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</a:t>
                </a:r>
                <a:r>
                  <a:rPr lang="es-MX" baseline="0"/>
                  <a:t> (min)</a:t>
                </a:r>
                <a:endParaRPr lang="es-MX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5112080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Cantidad de solicitudes por hora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</c:spPr>
          <c:marker>
            <c:symbol val="none"/>
          </c:marker>
          <c:cat>
            <c:strRef>
              <c:f>Graficas!$BM$2:$BS$2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Graficas!$BM$3:$BS$3</c:f>
              <c:numCache>
                <c:formatCode>0.00</c:formatCode>
                <c:ptCount val="7"/>
                <c:pt idx="0" formatCode="0">
                  <c:v>1.7839013362616793</c:v>
                </c:pt>
                <c:pt idx="1">
                  <c:v>1.7980385538376609</c:v>
                </c:pt>
                <c:pt idx="2">
                  <c:v>1.8207172014913346</c:v>
                </c:pt>
                <c:pt idx="3">
                  <c:v>1.7819396896244679</c:v>
                </c:pt>
                <c:pt idx="4">
                  <c:v>1.7180289232824582</c:v>
                </c:pt>
                <c:pt idx="5">
                  <c:v>1.7352445620826744</c:v>
                </c:pt>
                <c:pt idx="6">
                  <c:v>1.7696884087661808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CE-5544-ABF1-2A491F11F9A8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Graficas!$BM$2:$BS$2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Graficas!$BM$4:$BS$4</c:f>
              <c:numCache>
                <c:formatCode>0.00</c:formatCode>
                <c:ptCount val="7"/>
                <c:pt idx="0" formatCode="0">
                  <c:v>1.2179527530846952</c:v>
                </c:pt>
                <c:pt idx="1">
                  <c:v>1.0884442126713183</c:v>
                </c:pt>
                <c:pt idx="2">
                  <c:v>1.0470254313548875</c:v>
                </c:pt>
                <c:pt idx="3">
                  <c:v>1.1274353181187775</c:v>
                </c:pt>
                <c:pt idx="4">
                  <c:v>1.0142830068972115</c:v>
                </c:pt>
                <c:pt idx="5">
                  <c:v>1.0505058103066316</c:v>
                </c:pt>
                <c:pt idx="6">
                  <c:v>1.2618006764585237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CE-5544-ABF1-2A491F11F9A8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strRef>
              <c:f>Graficas!$BM$2:$BS$2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Graficas!$BM$5:$BS$5</c:f>
              <c:numCache>
                <c:formatCode>0.00</c:formatCode>
                <c:ptCount val="7"/>
                <c:pt idx="0" formatCode="0">
                  <c:v>1.0829248565976992</c:v>
                </c:pt>
                <c:pt idx="1">
                  <c:v>0.99323679783124208</c:v>
                </c:pt>
                <c:pt idx="2">
                  <c:v>0.9028450384150607</c:v>
                </c:pt>
                <c:pt idx="3">
                  <c:v>1.0088509533070811</c:v>
                </c:pt>
                <c:pt idx="4">
                  <c:v>0.90231038148243581</c:v>
                </c:pt>
                <c:pt idx="5">
                  <c:v>0.89225051382194021</c:v>
                </c:pt>
                <c:pt idx="6">
                  <c:v>1.1619733358598205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CE-5544-ABF1-2A491F11F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112080"/>
        <c:axId val="1792439088"/>
      </c:lineChart>
      <c:catAx>
        <c:axId val="173511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2439088"/>
        <c:crosses val="autoZero"/>
        <c:auto val="1"/>
        <c:lblAlgn val="ctr"/>
        <c:lblOffset val="100"/>
        <c:noMultiLvlLbl val="0"/>
      </c:catAx>
      <c:valAx>
        <c:axId val="179243908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511208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strike="noStrike" baseline="0"/>
              <a:t>Tiempo de espera promedio</a:t>
            </a:r>
            <a:endParaRPr lang="es-MX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tx1"/>
            </a:solidFill>
            <a:ln>
              <a:noFill/>
              <a:prstDash val="solid"/>
            </a:ln>
          </c:spPr>
          <c:invertIfNegative val="0"/>
          <c:cat>
            <c:strRef>
              <c:f>Graficas!$BT$2:$BZ$2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Graficas!$BT$3:$BZ$3</c:f>
              <c:numCache>
                <c:formatCode>0.00</c:formatCode>
                <c:ptCount val="7"/>
                <c:pt idx="0" formatCode="0">
                  <c:v>158.92345454545452</c:v>
                </c:pt>
                <c:pt idx="1">
                  <c:v>172.91984806859807</c:v>
                </c:pt>
                <c:pt idx="2">
                  <c:v>152.95326347094635</c:v>
                </c:pt>
                <c:pt idx="3">
                  <c:v>124.87661469584546</c:v>
                </c:pt>
                <c:pt idx="4">
                  <c:v>126.65499315499316</c:v>
                </c:pt>
                <c:pt idx="5">
                  <c:v>129.5788370720189</c:v>
                </c:pt>
                <c:pt idx="6">
                  <c:v>176.27545535272807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17-0C49-B214-A64FB46882D1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Graficas!$BT$2:$BZ$2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Graficas!$BT$4:$BZ$4</c:f>
              <c:numCache>
                <c:formatCode>0.00</c:formatCode>
                <c:ptCount val="7"/>
                <c:pt idx="0" formatCode="0">
                  <c:v>25.070484102934103</c:v>
                </c:pt>
                <c:pt idx="1">
                  <c:v>19.536030859187115</c:v>
                </c:pt>
                <c:pt idx="2">
                  <c:v>20.682151890566523</c:v>
                </c:pt>
                <c:pt idx="3">
                  <c:v>27.783746469579803</c:v>
                </c:pt>
                <c:pt idx="4">
                  <c:v>21.331165038665048</c:v>
                </c:pt>
                <c:pt idx="5">
                  <c:v>25.995710978835977</c:v>
                </c:pt>
                <c:pt idx="6">
                  <c:v>33.845852623807176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17-0C49-B214-A64FB46882D1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Graficas!$BT$2:$BZ$2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Graficas!$BT$5:$BZ$5</c:f>
              <c:numCache>
                <c:formatCode>0.00</c:formatCode>
                <c:ptCount val="7"/>
                <c:pt idx="0" formatCode="0">
                  <c:v>29.46414285714285</c:v>
                </c:pt>
                <c:pt idx="1">
                  <c:v>25.563071639009138</c:v>
                </c:pt>
                <c:pt idx="2">
                  <c:v>27.974440734288297</c:v>
                </c:pt>
                <c:pt idx="3">
                  <c:v>30.455769569936237</c:v>
                </c:pt>
                <c:pt idx="4">
                  <c:v>26.786820818070829</c:v>
                </c:pt>
                <c:pt idx="5">
                  <c:v>26.162060485810489</c:v>
                </c:pt>
                <c:pt idx="6">
                  <c:v>29.716072029822033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17-0C49-B214-A64FB4688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1345248"/>
        <c:axId val="2129776704"/>
      </c:barChart>
      <c:catAx>
        <c:axId val="208134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9776704"/>
        <c:crosses val="autoZero"/>
        <c:auto val="1"/>
        <c:lblAlgn val="ctr"/>
        <c:lblOffset val="100"/>
        <c:noMultiLvlLbl val="0"/>
      </c:catAx>
      <c:valAx>
        <c:axId val="2129776704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134524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</a:rPr>
              <a:t>Tiempo de espera promedio</a:t>
            </a:r>
            <a:endParaRPr lang="es-MX" sz="1400" b="0" i="0" strike="noStrike" kern="1200" spc="0" baseline="0">
              <a:solidFill>
                <a:sysClr val="windowText" lastClr="000000">
                  <a:lumOff val="35000"/>
                  <a:lumMod val="65000"/>
                </a:sysClr>
              </a:solidFill>
            </a:endParaRP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c:spPr>
          </c:marker>
          <c:cat>
            <c:strRef>
              <c:f>Graficas!$BT$2:$BZ$2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Graficas!$BT$3:$BZ$3</c:f>
              <c:numCache>
                <c:formatCode>0.00</c:formatCode>
                <c:ptCount val="7"/>
                <c:pt idx="0" formatCode="0">
                  <c:v>158.92345454545452</c:v>
                </c:pt>
                <c:pt idx="1">
                  <c:v>172.91984806859807</c:v>
                </c:pt>
                <c:pt idx="2">
                  <c:v>152.95326347094635</c:v>
                </c:pt>
                <c:pt idx="3">
                  <c:v>124.87661469584546</c:v>
                </c:pt>
                <c:pt idx="4">
                  <c:v>126.65499315499316</c:v>
                </c:pt>
                <c:pt idx="5">
                  <c:v>129.5788370720189</c:v>
                </c:pt>
                <c:pt idx="6">
                  <c:v>176.27545535272807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59-EB41-8A86-CA5E91372334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  <a:prstDash val="solid"/>
              </a:ln>
            </c:spPr>
          </c:marker>
          <c:cat>
            <c:strRef>
              <c:f>Graficas!$BT$2:$BZ$2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Graficas!$BT$4:$BZ$4</c:f>
              <c:numCache>
                <c:formatCode>0.00</c:formatCode>
                <c:ptCount val="7"/>
                <c:pt idx="0" formatCode="0">
                  <c:v>25.070484102934103</c:v>
                </c:pt>
                <c:pt idx="1">
                  <c:v>19.536030859187115</c:v>
                </c:pt>
                <c:pt idx="2">
                  <c:v>20.682151890566523</c:v>
                </c:pt>
                <c:pt idx="3">
                  <c:v>27.783746469579803</c:v>
                </c:pt>
                <c:pt idx="4">
                  <c:v>21.331165038665048</c:v>
                </c:pt>
                <c:pt idx="5">
                  <c:v>25.995710978835977</c:v>
                </c:pt>
                <c:pt idx="6">
                  <c:v>33.845852623807176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59-EB41-8A86-CA5E91372334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5B9BD5"/>
                </a:solidFill>
                <a:prstDash val="solid"/>
              </a:ln>
            </c:spPr>
          </c:marker>
          <c:cat>
            <c:strRef>
              <c:f>Graficas!$BT$2:$BZ$2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Graficas!$BT$5:$BZ$5</c:f>
              <c:numCache>
                <c:formatCode>0.00</c:formatCode>
                <c:ptCount val="7"/>
                <c:pt idx="0" formatCode="0">
                  <c:v>29.46414285714285</c:v>
                </c:pt>
                <c:pt idx="1">
                  <c:v>25.563071639009138</c:v>
                </c:pt>
                <c:pt idx="2">
                  <c:v>27.974440734288297</c:v>
                </c:pt>
                <c:pt idx="3">
                  <c:v>30.455769569936237</c:v>
                </c:pt>
                <c:pt idx="4">
                  <c:v>26.786820818070829</c:v>
                </c:pt>
                <c:pt idx="5">
                  <c:v>26.162060485810489</c:v>
                </c:pt>
                <c:pt idx="6">
                  <c:v>29.716072029822033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59-EB41-8A86-CA5E91372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5112080"/>
        <c:axId val="1792439088"/>
      </c:lineChart>
      <c:catAx>
        <c:axId val="173511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2439088"/>
        <c:crosses val="autoZero"/>
        <c:auto val="1"/>
        <c:lblAlgn val="ctr"/>
        <c:lblOffset val="100"/>
        <c:noMultiLvlLbl val="0"/>
      </c:catAx>
      <c:valAx>
        <c:axId val="17924390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(min)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511208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strike="noStrike" baseline="0"/>
              <a:t>Total de solicitudes </a:t>
            </a:r>
            <a:endParaRPr lang="es-MX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tx1"/>
            </a:solidFill>
            <a:ln>
              <a:noFill/>
              <a:prstDash val="solid"/>
            </a:ln>
          </c:spPr>
          <c:invertIfNegative val="0"/>
          <c:cat>
            <c:strRef>
              <c:f>Graficas!$CA$2:$CG$2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Graficas!$CA$3:$CG$3</c:f>
              <c:numCache>
                <c:formatCode>0.00</c:formatCode>
                <c:ptCount val="7"/>
                <c:pt idx="0" formatCode="0">
                  <c:v>215</c:v>
                </c:pt>
                <c:pt idx="1">
                  <c:v>335</c:v>
                </c:pt>
                <c:pt idx="2">
                  <c:v>324</c:v>
                </c:pt>
                <c:pt idx="3">
                  <c:v>306</c:v>
                </c:pt>
                <c:pt idx="4">
                  <c:v>281</c:v>
                </c:pt>
                <c:pt idx="5">
                  <c:v>177</c:v>
                </c:pt>
                <c:pt idx="6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C2-744C-B20A-B7D0D86BF410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Graficas!$CA$2:$CG$2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Graficas!$CA$4:$CG$4</c:f>
              <c:numCache>
                <c:formatCode>0.00</c:formatCode>
                <c:ptCount val="7"/>
                <c:pt idx="0" formatCode="0">
                  <c:v>215</c:v>
                </c:pt>
                <c:pt idx="1">
                  <c:v>335</c:v>
                </c:pt>
                <c:pt idx="2">
                  <c:v>324</c:v>
                </c:pt>
                <c:pt idx="3">
                  <c:v>306</c:v>
                </c:pt>
                <c:pt idx="4">
                  <c:v>281</c:v>
                </c:pt>
                <c:pt idx="5">
                  <c:v>177</c:v>
                </c:pt>
                <c:pt idx="6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C2-744C-B20A-B7D0D86BF410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Graficas!$CA$2:$CG$2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Graficas!$CA$5:$CG$5</c:f>
              <c:numCache>
                <c:formatCode>0.00</c:formatCode>
                <c:ptCount val="7"/>
                <c:pt idx="0" formatCode="0">
                  <c:v>212</c:v>
                </c:pt>
                <c:pt idx="1">
                  <c:v>331</c:v>
                </c:pt>
                <c:pt idx="2">
                  <c:v>320</c:v>
                </c:pt>
                <c:pt idx="3">
                  <c:v>304</c:v>
                </c:pt>
                <c:pt idx="4">
                  <c:v>280</c:v>
                </c:pt>
                <c:pt idx="5">
                  <c:v>171</c:v>
                </c:pt>
                <c:pt idx="6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C2-744C-B20A-B7D0D86BF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1345248"/>
        <c:axId val="2129776704"/>
      </c:barChart>
      <c:catAx>
        <c:axId val="208134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9776704"/>
        <c:crosses val="autoZero"/>
        <c:auto val="1"/>
        <c:lblAlgn val="ctr"/>
        <c:lblOffset val="100"/>
        <c:noMultiLvlLbl val="0"/>
      </c:catAx>
      <c:valAx>
        <c:axId val="2129776704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134524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strike="noStrike" baseline="0"/>
              <a:t>Total de solicitudes </a:t>
            </a:r>
            <a:endParaRPr lang="es-MX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</c:spPr>
          <c:marker>
            <c:symbol val="none"/>
          </c:marker>
          <c:cat>
            <c:strRef>
              <c:f>Graficas!$CA$2:$CG$2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Graficas!$CA$3:$CG$3</c:f>
              <c:numCache>
                <c:formatCode>0.00</c:formatCode>
                <c:ptCount val="7"/>
                <c:pt idx="0" formatCode="0">
                  <c:v>215</c:v>
                </c:pt>
                <c:pt idx="1">
                  <c:v>335</c:v>
                </c:pt>
                <c:pt idx="2">
                  <c:v>324</c:v>
                </c:pt>
                <c:pt idx="3">
                  <c:v>306</c:v>
                </c:pt>
                <c:pt idx="4">
                  <c:v>281</c:v>
                </c:pt>
                <c:pt idx="5">
                  <c:v>177</c:v>
                </c:pt>
                <c:pt idx="6">
                  <c:v>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5-1246-82AF-14276FF86F0A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Graficas!$CA$2:$CG$2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Graficas!$CA$4:$CG$4</c:f>
              <c:numCache>
                <c:formatCode>0.00</c:formatCode>
                <c:ptCount val="7"/>
                <c:pt idx="0" formatCode="0">
                  <c:v>215</c:v>
                </c:pt>
                <c:pt idx="1">
                  <c:v>335</c:v>
                </c:pt>
                <c:pt idx="2">
                  <c:v>324</c:v>
                </c:pt>
                <c:pt idx="3">
                  <c:v>306</c:v>
                </c:pt>
                <c:pt idx="4">
                  <c:v>281</c:v>
                </c:pt>
                <c:pt idx="5">
                  <c:v>177</c:v>
                </c:pt>
                <c:pt idx="6">
                  <c:v>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5-1246-82AF-14276FF86F0A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strRef>
              <c:f>Graficas!$CA$2:$CG$2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Graficas!$CA$5:$CG$5</c:f>
              <c:numCache>
                <c:formatCode>0.00</c:formatCode>
                <c:ptCount val="7"/>
                <c:pt idx="0" formatCode="0">
                  <c:v>212</c:v>
                </c:pt>
                <c:pt idx="1">
                  <c:v>331</c:v>
                </c:pt>
                <c:pt idx="2">
                  <c:v>320</c:v>
                </c:pt>
                <c:pt idx="3">
                  <c:v>304</c:v>
                </c:pt>
                <c:pt idx="4">
                  <c:v>280</c:v>
                </c:pt>
                <c:pt idx="5">
                  <c:v>171</c:v>
                </c:pt>
                <c:pt idx="6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D5-1246-82AF-14276FF86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112080"/>
        <c:axId val="1792439088"/>
      </c:lineChart>
      <c:catAx>
        <c:axId val="173511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2439088"/>
        <c:crosses val="autoZero"/>
        <c:auto val="1"/>
        <c:lblAlgn val="ctr"/>
        <c:lblOffset val="100"/>
        <c:noMultiLvlLbl val="0"/>
      </c:catAx>
      <c:valAx>
        <c:axId val="179243908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511208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strike="noStrike" baseline="0"/>
              <a:t>Desviación estandar de las solicitudes </a:t>
            </a:r>
            <a:endParaRPr lang="es-MX" b="0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tx1"/>
            </a:solidFill>
            <a:ln>
              <a:noFill/>
              <a:prstDash val="solid"/>
            </a:ln>
          </c:spPr>
          <c:invertIfNegative val="0"/>
          <c:cat>
            <c:strRef>
              <c:f>Graficas!$CH$2:$CN$2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Graficas!$CH$3:$CN$3</c:f>
              <c:numCache>
                <c:formatCode>0.00</c:formatCode>
                <c:ptCount val="7"/>
                <c:pt idx="0" formatCode="0">
                  <c:v>3.0276503540974917</c:v>
                </c:pt>
                <c:pt idx="1">
                  <c:v>3.6210743553784543</c:v>
                </c:pt>
                <c:pt idx="2">
                  <c:v>3.1048742168466377</c:v>
                </c:pt>
                <c:pt idx="3">
                  <c:v>2.9871519752227065</c:v>
                </c:pt>
                <c:pt idx="4">
                  <c:v>2.706517350275337</c:v>
                </c:pt>
                <c:pt idx="5">
                  <c:v>3.1844454212142881</c:v>
                </c:pt>
                <c:pt idx="6">
                  <c:v>2.6955952526731015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D-624C-B393-3026A2E55F16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Graficas!$CH$2:$CN$2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Graficas!$CH$4:$CN$4</c:f>
              <c:numCache>
                <c:formatCode>0.00</c:formatCode>
                <c:ptCount val="7"/>
                <c:pt idx="0" formatCode="0">
                  <c:v>1.4433756729740645</c:v>
                </c:pt>
                <c:pt idx="1">
                  <c:v>1.2747548783981961</c:v>
                </c:pt>
                <c:pt idx="2">
                  <c:v>0.91664818902293255</c:v>
                </c:pt>
                <c:pt idx="3">
                  <c:v>1.7097008285302191</c:v>
                </c:pt>
                <c:pt idx="4">
                  <c:v>1.3014058628932825</c:v>
                </c:pt>
                <c:pt idx="5">
                  <c:v>1.0455015987905494</c:v>
                </c:pt>
                <c:pt idx="6">
                  <c:v>1.8334317171555252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D-624C-B393-3026A2E55F16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Graficas!$CH$2:$CN$2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Graficas!$CH$5:$CN$5</c:f>
              <c:numCache>
                <c:formatCode>0.00</c:formatCode>
                <c:ptCount val="7"/>
                <c:pt idx="0" formatCode="0">
                  <c:v>1.194431524477928</c:v>
                </c:pt>
                <c:pt idx="1">
                  <c:v>1.2605961145833195</c:v>
                </c:pt>
                <c:pt idx="2">
                  <c:v>1.100443369627033</c:v>
                </c:pt>
                <c:pt idx="3">
                  <c:v>1.0804357595430278</c:v>
                </c:pt>
                <c:pt idx="4">
                  <c:v>0.88471806010951481</c:v>
                </c:pt>
                <c:pt idx="5">
                  <c:v>1.2317938209440784</c:v>
                </c:pt>
                <c:pt idx="6">
                  <c:v>1.8186146670912202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9D-624C-B393-3026A2E55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1345248"/>
        <c:axId val="2129776704"/>
      </c:barChart>
      <c:catAx>
        <c:axId val="208134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9776704"/>
        <c:crosses val="autoZero"/>
        <c:auto val="1"/>
        <c:lblAlgn val="ctr"/>
        <c:lblOffset val="100"/>
        <c:noMultiLvlLbl val="0"/>
      </c:catAx>
      <c:valAx>
        <c:axId val="2129776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Número de solicitudes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134524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strike="noStrike" baseline="0"/>
              <a:t>Desviación estandar de las solicitudes </a:t>
            </a:r>
            <a:endParaRPr lang="es-MX" b="0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</c:spPr>
          <c:marker>
            <c:symbol val="none"/>
          </c:marker>
          <c:cat>
            <c:strRef>
              <c:f>Graficas!$CH$2:$CN$2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Graficas!$CH$3:$CN$3</c:f>
              <c:numCache>
                <c:formatCode>0.00</c:formatCode>
                <c:ptCount val="7"/>
                <c:pt idx="0" formatCode="0">
                  <c:v>3.0276503540974917</c:v>
                </c:pt>
                <c:pt idx="1">
                  <c:v>3.6210743553784543</c:v>
                </c:pt>
                <c:pt idx="2">
                  <c:v>3.1048742168466377</c:v>
                </c:pt>
                <c:pt idx="3">
                  <c:v>2.9871519752227065</c:v>
                </c:pt>
                <c:pt idx="4">
                  <c:v>2.706517350275337</c:v>
                </c:pt>
                <c:pt idx="5">
                  <c:v>3.1844454212142881</c:v>
                </c:pt>
                <c:pt idx="6">
                  <c:v>2.6955952526731015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6F-B947-BC4D-364775F86A85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Graficas!$CH$2:$CN$2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Graficas!$CH$4:$CN$4</c:f>
              <c:numCache>
                <c:formatCode>0.00</c:formatCode>
                <c:ptCount val="7"/>
                <c:pt idx="0" formatCode="0">
                  <c:v>1.4433756729740645</c:v>
                </c:pt>
                <c:pt idx="1">
                  <c:v>1.2747548783981961</c:v>
                </c:pt>
                <c:pt idx="2">
                  <c:v>0.91664818902293255</c:v>
                </c:pt>
                <c:pt idx="3">
                  <c:v>1.7097008285302191</c:v>
                </c:pt>
                <c:pt idx="4">
                  <c:v>1.3014058628932825</c:v>
                </c:pt>
                <c:pt idx="5">
                  <c:v>1.0455015987905494</c:v>
                </c:pt>
                <c:pt idx="6">
                  <c:v>1.8334317171555252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6F-B947-BC4D-364775F86A85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strRef>
              <c:f>Graficas!$CH$2:$CN$2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Graficas!$CH$5:$CN$5</c:f>
              <c:numCache>
                <c:formatCode>0.00</c:formatCode>
                <c:ptCount val="7"/>
                <c:pt idx="0" formatCode="0">
                  <c:v>1.194431524477928</c:v>
                </c:pt>
                <c:pt idx="1">
                  <c:v>1.2605961145833195</c:v>
                </c:pt>
                <c:pt idx="2">
                  <c:v>1.100443369627033</c:v>
                </c:pt>
                <c:pt idx="3">
                  <c:v>1.0804357595430278</c:v>
                </c:pt>
                <c:pt idx="4">
                  <c:v>0.88471806010951481</c:v>
                </c:pt>
                <c:pt idx="5">
                  <c:v>1.2317938209440784</c:v>
                </c:pt>
                <c:pt idx="6">
                  <c:v>1.8186146670912202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6F-B947-BC4D-364775F86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112080"/>
        <c:axId val="1792439088"/>
      </c:lineChart>
      <c:catAx>
        <c:axId val="173511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2439088"/>
        <c:crosses val="autoZero"/>
        <c:auto val="1"/>
        <c:lblAlgn val="ctr"/>
        <c:lblOffset val="100"/>
        <c:noMultiLvlLbl val="0"/>
      </c:catAx>
      <c:valAx>
        <c:axId val="179243908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511208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Cantidad de solicitudes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tx1"/>
            </a:solidFill>
            <a:ln>
              <a:noFill/>
              <a:prstDash val="solid"/>
            </a:ln>
          </c:spPr>
          <c:invertIfNegative val="0"/>
          <c:cat>
            <c:strRef>
              <c:f>Graficas!$I$2:$O$2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Graficas!$I$3:$O$3</c:f>
              <c:numCache>
                <c:formatCode>0.00</c:formatCode>
                <c:ptCount val="7"/>
                <c:pt idx="0" formatCode="0">
                  <c:v>8.6</c:v>
                </c:pt>
                <c:pt idx="1">
                  <c:v>8.375</c:v>
                </c:pt>
                <c:pt idx="2">
                  <c:v>7.9024390243902438</c:v>
                </c:pt>
                <c:pt idx="3">
                  <c:v>7.8461538461538458</c:v>
                </c:pt>
                <c:pt idx="4">
                  <c:v>7.2051282051282053</c:v>
                </c:pt>
                <c:pt idx="5">
                  <c:v>8.045454545454545</c:v>
                </c:pt>
                <c:pt idx="6">
                  <c:v>9.8636363636363633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32-FD41-95D5-15E4723731A2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Graficas!$I$2:$O$2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Graficas!$I$4:$O$4</c:f>
              <c:numCache>
                <c:formatCode>0.00</c:formatCode>
                <c:ptCount val="7"/>
                <c:pt idx="0" formatCode="0">
                  <c:v>8.6</c:v>
                </c:pt>
                <c:pt idx="1">
                  <c:v>8.375</c:v>
                </c:pt>
                <c:pt idx="2">
                  <c:v>7.9024390243902438</c:v>
                </c:pt>
                <c:pt idx="3">
                  <c:v>7.8461538461538458</c:v>
                </c:pt>
                <c:pt idx="4">
                  <c:v>7.2051282051282053</c:v>
                </c:pt>
                <c:pt idx="5">
                  <c:v>8.045454545454545</c:v>
                </c:pt>
                <c:pt idx="6">
                  <c:v>9.8636363636363633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32-FD41-95D5-15E4723731A2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Graficas!$I$2:$O$2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Graficas!$I$5:$O$5</c:f>
              <c:numCache>
                <c:formatCode>0.00</c:formatCode>
                <c:ptCount val="7"/>
                <c:pt idx="0" formatCode="0">
                  <c:v>8.48</c:v>
                </c:pt>
                <c:pt idx="1">
                  <c:v>8.2750000000000004</c:v>
                </c:pt>
                <c:pt idx="2">
                  <c:v>7.8048780487804876</c:v>
                </c:pt>
                <c:pt idx="3">
                  <c:v>7.7948717948717947</c:v>
                </c:pt>
                <c:pt idx="4">
                  <c:v>7.1794871794871797</c:v>
                </c:pt>
                <c:pt idx="5">
                  <c:v>7.7727272727272725</c:v>
                </c:pt>
                <c:pt idx="6">
                  <c:v>9.545454545454545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32-FD41-95D5-15E472373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1345248"/>
        <c:axId val="2129776704"/>
      </c:barChart>
      <c:catAx>
        <c:axId val="208134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9776704"/>
        <c:crosses val="autoZero"/>
        <c:auto val="1"/>
        <c:lblAlgn val="ctr"/>
        <c:lblOffset val="100"/>
        <c:noMultiLvlLbl val="0"/>
      </c:catAx>
      <c:valAx>
        <c:axId val="2129776704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134524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Cantidad de solicitudes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</c:spPr>
          <c:marker>
            <c:symbol val="none"/>
          </c:marker>
          <c:cat>
            <c:strRef>
              <c:f>Graficas!$I$2:$O$2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Graficas!$I$3:$O$3</c:f>
              <c:numCache>
                <c:formatCode>0.00</c:formatCode>
                <c:ptCount val="7"/>
                <c:pt idx="0" formatCode="0">
                  <c:v>8.6</c:v>
                </c:pt>
                <c:pt idx="1">
                  <c:v>8.375</c:v>
                </c:pt>
                <c:pt idx="2">
                  <c:v>7.9024390243902438</c:v>
                </c:pt>
                <c:pt idx="3">
                  <c:v>7.8461538461538458</c:v>
                </c:pt>
                <c:pt idx="4">
                  <c:v>7.2051282051282053</c:v>
                </c:pt>
                <c:pt idx="5">
                  <c:v>8.045454545454545</c:v>
                </c:pt>
                <c:pt idx="6">
                  <c:v>9.8636363636363633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C-054B-A832-7E55940BB323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Graficas!$I$2:$O$2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Graficas!$I$4:$O$4</c:f>
              <c:numCache>
                <c:formatCode>0.00</c:formatCode>
                <c:ptCount val="7"/>
                <c:pt idx="0" formatCode="0">
                  <c:v>8.6</c:v>
                </c:pt>
                <c:pt idx="1">
                  <c:v>8.375</c:v>
                </c:pt>
                <c:pt idx="2">
                  <c:v>7.9024390243902438</c:v>
                </c:pt>
                <c:pt idx="3">
                  <c:v>7.8461538461538458</c:v>
                </c:pt>
                <c:pt idx="4">
                  <c:v>7.2051282051282053</c:v>
                </c:pt>
                <c:pt idx="5">
                  <c:v>8.045454545454545</c:v>
                </c:pt>
                <c:pt idx="6">
                  <c:v>9.8636363636363633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9C-054B-A832-7E55940BB323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strRef>
              <c:f>Graficas!$I$2:$O$2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Graficas!$I$5:$O$5</c:f>
              <c:numCache>
                <c:formatCode>0.00</c:formatCode>
                <c:ptCount val="7"/>
                <c:pt idx="0" formatCode="0">
                  <c:v>8.48</c:v>
                </c:pt>
                <c:pt idx="1">
                  <c:v>8.2750000000000004</c:v>
                </c:pt>
                <c:pt idx="2">
                  <c:v>7.8048780487804876</c:v>
                </c:pt>
                <c:pt idx="3">
                  <c:v>7.7948717948717947</c:v>
                </c:pt>
                <c:pt idx="4">
                  <c:v>7.1794871794871797</c:v>
                </c:pt>
                <c:pt idx="5">
                  <c:v>7.7727272727272725</c:v>
                </c:pt>
                <c:pt idx="6">
                  <c:v>9.545454545454545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9C-054B-A832-7E55940BB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112080"/>
        <c:axId val="1792439088"/>
      </c:lineChart>
      <c:catAx>
        <c:axId val="173511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2439088"/>
        <c:crosses val="autoZero"/>
        <c:auto val="1"/>
        <c:lblAlgn val="ctr"/>
        <c:lblOffset val="100"/>
        <c:noMultiLvlLbl val="0"/>
      </c:catAx>
      <c:valAx>
        <c:axId val="179243908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511208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strike="noStrike" baseline="0"/>
              <a:t>Tiempo trabajado </a:t>
            </a:r>
            <a:endParaRPr lang="es-MX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tx1"/>
            </a:solidFill>
            <a:ln>
              <a:noFill/>
              <a:prstDash val="solid"/>
            </a:ln>
          </c:spPr>
          <c:invertIfNegative val="0"/>
          <c:cat>
            <c:strRef>
              <c:f>Graficas!$P$2:$V$2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Graficas!$P$3:$V$3</c:f>
              <c:numCache>
                <c:formatCode>0.00</c:formatCode>
                <c:ptCount val="7"/>
                <c:pt idx="0" formatCode="0">
                  <c:v>296.80764281037312</c:v>
                </c:pt>
                <c:pt idx="1">
                  <c:v>290.13386125378554</c:v>
                </c:pt>
                <c:pt idx="2">
                  <c:v>267.94786583332143</c:v>
                </c:pt>
                <c:pt idx="3">
                  <c:v>276.52822520391896</c:v>
                </c:pt>
                <c:pt idx="4">
                  <c:v>263.88360129163658</c:v>
                </c:pt>
                <c:pt idx="5">
                  <c:v>291.28306861945515</c:v>
                </c:pt>
                <c:pt idx="6">
                  <c:v>340.79861787729283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71-464C-AD11-121131FF7610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Graficas!$P$2:$V$2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Graficas!$P$4:$V$4</c:f>
              <c:numCache>
                <c:formatCode>0.00</c:formatCode>
                <c:ptCount val="7"/>
                <c:pt idx="0" formatCode="0">
                  <c:v>308.59363678633287</c:v>
                </c:pt>
                <c:pt idx="1">
                  <c:v>280.30574629062551</c:v>
                </c:pt>
                <c:pt idx="2">
                  <c:v>270.67762137035515</c:v>
                </c:pt>
                <c:pt idx="3">
                  <c:v>265.8705649310304</c:v>
                </c:pt>
                <c:pt idx="4">
                  <c:v>275.98108025524317</c:v>
                </c:pt>
                <c:pt idx="5">
                  <c:v>300.68094061691568</c:v>
                </c:pt>
                <c:pt idx="6">
                  <c:v>343.47487131222476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71-464C-AD11-121131FF7610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Graficas!$P$2:$V$2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Graficas!$P$5:$V$5</c:f>
              <c:numCache>
                <c:formatCode>0.00</c:formatCode>
                <c:ptCount val="7"/>
                <c:pt idx="0" formatCode="0">
                  <c:v>487.43130205719353</c:v>
                </c:pt>
                <c:pt idx="1">
                  <c:v>501.34394887673699</c:v>
                </c:pt>
                <c:pt idx="2">
                  <c:v>560.37667844976215</c:v>
                </c:pt>
                <c:pt idx="3">
                  <c:v>477.45310502760185</c:v>
                </c:pt>
                <c:pt idx="4">
                  <c:v>495.63013353294735</c:v>
                </c:pt>
                <c:pt idx="5">
                  <c:v>525.47765188216863</c:v>
                </c:pt>
                <c:pt idx="6">
                  <c:v>491.42124983910912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71-464C-AD11-121131FF7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1345248"/>
        <c:axId val="2129776704"/>
      </c:barChart>
      <c:catAx>
        <c:axId val="208134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9776704"/>
        <c:crosses val="autoZero"/>
        <c:auto val="1"/>
        <c:lblAlgn val="ctr"/>
        <c:lblOffset val="100"/>
        <c:noMultiLvlLbl val="0"/>
      </c:catAx>
      <c:valAx>
        <c:axId val="2129776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(min)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134524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 trabajado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</c:spPr>
          <c:marker>
            <c:symbol val="none"/>
          </c:marker>
          <c:cat>
            <c:strRef>
              <c:f>Graficas!$P$2:$V$2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Graficas!$P$3:$V$3</c:f>
              <c:numCache>
                <c:formatCode>0.00</c:formatCode>
                <c:ptCount val="7"/>
                <c:pt idx="0" formatCode="0">
                  <c:v>296.80764281037312</c:v>
                </c:pt>
                <c:pt idx="1">
                  <c:v>290.13386125378554</c:v>
                </c:pt>
                <c:pt idx="2">
                  <c:v>267.94786583332143</c:v>
                </c:pt>
                <c:pt idx="3">
                  <c:v>276.52822520391896</c:v>
                </c:pt>
                <c:pt idx="4">
                  <c:v>263.88360129163658</c:v>
                </c:pt>
                <c:pt idx="5">
                  <c:v>291.28306861945515</c:v>
                </c:pt>
                <c:pt idx="6">
                  <c:v>340.79861787729283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38-CB43-8C6E-2A3B3EF871B2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Graficas!$P$2:$V$2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Graficas!$P$4:$V$4</c:f>
              <c:numCache>
                <c:formatCode>0.00</c:formatCode>
                <c:ptCount val="7"/>
                <c:pt idx="0" formatCode="0">
                  <c:v>308.59363678633287</c:v>
                </c:pt>
                <c:pt idx="1">
                  <c:v>280.30574629062551</c:v>
                </c:pt>
                <c:pt idx="2">
                  <c:v>270.67762137035515</c:v>
                </c:pt>
                <c:pt idx="3">
                  <c:v>265.8705649310304</c:v>
                </c:pt>
                <c:pt idx="4">
                  <c:v>275.98108025524317</c:v>
                </c:pt>
                <c:pt idx="5">
                  <c:v>300.68094061691568</c:v>
                </c:pt>
                <c:pt idx="6">
                  <c:v>343.47487131222476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38-CB43-8C6E-2A3B3EF871B2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strRef>
              <c:f>Graficas!$P$2:$V$2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Graficas!$P$5:$V$5</c:f>
              <c:numCache>
                <c:formatCode>0.00</c:formatCode>
                <c:ptCount val="7"/>
                <c:pt idx="0" formatCode="0">
                  <c:v>487.43130205719353</c:v>
                </c:pt>
                <c:pt idx="1">
                  <c:v>501.34394887673699</c:v>
                </c:pt>
                <c:pt idx="2">
                  <c:v>560.37667844976215</c:v>
                </c:pt>
                <c:pt idx="3">
                  <c:v>477.45310502760185</c:v>
                </c:pt>
                <c:pt idx="4">
                  <c:v>495.63013353294735</c:v>
                </c:pt>
                <c:pt idx="5">
                  <c:v>525.47765188216863</c:v>
                </c:pt>
                <c:pt idx="6">
                  <c:v>491.42124983910912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38-CB43-8C6E-2A3B3EF87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112080"/>
        <c:axId val="1792439088"/>
      </c:lineChart>
      <c:catAx>
        <c:axId val="173511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2439088"/>
        <c:crosses val="autoZero"/>
        <c:auto val="1"/>
        <c:lblAlgn val="ctr"/>
        <c:lblOffset val="100"/>
        <c:noMultiLvlLbl val="0"/>
      </c:catAx>
      <c:valAx>
        <c:axId val="179243908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511208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strike="noStrike" baseline="0"/>
              <a:t>Tiempo ocioso </a:t>
            </a:r>
            <a:endParaRPr lang="es-MX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tx1"/>
            </a:solidFill>
            <a:ln>
              <a:noFill/>
              <a:prstDash val="solid"/>
            </a:ln>
          </c:spPr>
          <c:invertIfNegative val="0"/>
          <c:cat>
            <c:strRef>
              <c:f>Graficas!$W$2:$AC$2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Graficas!$W$3:$AC$3</c:f>
              <c:numCache>
                <c:formatCode>0.00</c:formatCode>
                <c:ptCount val="7"/>
                <c:pt idx="0" formatCode="0">
                  <c:v>111.1001332288629</c:v>
                </c:pt>
                <c:pt idx="1">
                  <c:v>98.704135712047076</c:v>
                </c:pt>
                <c:pt idx="2">
                  <c:v>101.56912762021491</c:v>
                </c:pt>
                <c:pt idx="3">
                  <c:v>101.59633125239509</c:v>
                </c:pt>
                <c:pt idx="4">
                  <c:v>97.095705178445613</c:v>
                </c:pt>
                <c:pt idx="5">
                  <c:v>236.40119610225335</c:v>
                </c:pt>
                <c:pt idx="6">
                  <c:v>280.23035240580833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09-2A46-A06B-FD5F66964115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Graficas!$W$2:$AC$2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Graficas!$W$4:$AC$4</c:f>
              <c:numCache>
                <c:formatCode>0.00</c:formatCode>
                <c:ptCount val="7"/>
                <c:pt idx="0" formatCode="0">
                  <c:v>123.70669734412513</c:v>
                </c:pt>
                <c:pt idx="1">
                  <c:v>183.60571733410197</c:v>
                </c:pt>
                <c:pt idx="2">
                  <c:v>189.48462228506077</c:v>
                </c:pt>
                <c:pt idx="3">
                  <c:v>155.650670653704</c:v>
                </c:pt>
                <c:pt idx="4">
                  <c:v>151.19585843935877</c:v>
                </c:pt>
                <c:pt idx="5">
                  <c:v>163.15789599440964</c:v>
                </c:pt>
                <c:pt idx="6">
                  <c:v>123.79263237198778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09-2A46-A06B-FD5F66964115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Graficas!$W$2:$AC$2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Graficas!$W$5:$AC$5</c:f>
              <c:numCache>
                <c:formatCode>0.00</c:formatCode>
                <c:ptCount val="7"/>
                <c:pt idx="0" formatCode="0">
                  <c:v>4.2709923825841836</c:v>
                </c:pt>
                <c:pt idx="1">
                  <c:v>4.2564829175925158</c:v>
                </c:pt>
                <c:pt idx="2">
                  <c:v>-31.151290255836191</c:v>
                </c:pt>
                <c:pt idx="3">
                  <c:v>3.9256067782759838</c:v>
                </c:pt>
                <c:pt idx="4">
                  <c:v>3.4208344821829715</c:v>
                </c:pt>
                <c:pt idx="5">
                  <c:v>4.0333038617450567</c:v>
                </c:pt>
                <c:pt idx="6">
                  <c:v>4.8042115477843401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09-2A46-A06B-FD5F66964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1345248"/>
        <c:axId val="2129776704"/>
      </c:barChart>
      <c:catAx>
        <c:axId val="208134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9776704"/>
        <c:crosses val="autoZero"/>
        <c:auto val="1"/>
        <c:lblAlgn val="ctr"/>
        <c:lblOffset val="100"/>
        <c:noMultiLvlLbl val="0"/>
      </c:catAx>
      <c:valAx>
        <c:axId val="2129776704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134524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 ocioso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</c:spPr>
          <c:marker>
            <c:symbol val="none"/>
          </c:marker>
          <c:cat>
            <c:strRef>
              <c:f>Graficas!$W$2:$AC$2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Graficas!$W$3:$AC$3</c:f>
              <c:numCache>
                <c:formatCode>0.00</c:formatCode>
                <c:ptCount val="7"/>
                <c:pt idx="0" formatCode="0">
                  <c:v>111.1001332288629</c:v>
                </c:pt>
                <c:pt idx="1">
                  <c:v>98.704135712047076</c:v>
                </c:pt>
                <c:pt idx="2">
                  <c:v>101.56912762021491</c:v>
                </c:pt>
                <c:pt idx="3">
                  <c:v>101.59633125239509</c:v>
                </c:pt>
                <c:pt idx="4">
                  <c:v>97.095705178445613</c:v>
                </c:pt>
                <c:pt idx="5">
                  <c:v>236.40119610225335</c:v>
                </c:pt>
                <c:pt idx="6">
                  <c:v>280.23035240580833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D8-EE4A-89FE-609BCCD8B3A3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Graficas!$W$2:$AC$2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Graficas!$W$4:$AC$4</c:f>
              <c:numCache>
                <c:formatCode>0.00</c:formatCode>
                <c:ptCount val="7"/>
                <c:pt idx="0" formatCode="0">
                  <c:v>123.70669734412513</c:v>
                </c:pt>
                <c:pt idx="1">
                  <c:v>183.60571733410197</c:v>
                </c:pt>
                <c:pt idx="2">
                  <c:v>189.48462228506077</c:v>
                </c:pt>
                <c:pt idx="3">
                  <c:v>155.650670653704</c:v>
                </c:pt>
                <c:pt idx="4">
                  <c:v>151.19585843935877</c:v>
                </c:pt>
                <c:pt idx="5">
                  <c:v>163.15789599440964</c:v>
                </c:pt>
                <c:pt idx="6">
                  <c:v>123.79263237198778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D8-EE4A-89FE-609BCCD8B3A3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strRef>
              <c:f>Graficas!$W$2:$AC$2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Graficas!$W$5:$AC$5</c:f>
              <c:numCache>
                <c:formatCode>0.00</c:formatCode>
                <c:ptCount val="7"/>
                <c:pt idx="0" formatCode="0">
                  <c:v>4.2709923825841836</c:v>
                </c:pt>
                <c:pt idx="1">
                  <c:v>4.2564829175925158</c:v>
                </c:pt>
                <c:pt idx="2">
                  <c:v>-31.151290255836191</c:v>
                </c:pt>
                <c:pt idx="3">
                  <c:v>3.9256067782759838</c:v>
                </c:pt>
                <c:pt idx="4">
                  <c:v>3.4208344821829715</c:v>
                </c:pt>
                <c:pt idx="5">
                  <c:v>4.0333038617450567</c:v>
                </c:pt>
                <c:pt idx="6">
                  <c:v>4.8042115477843401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D8-EE4A-89FE-609BCCD8B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112080"/>
        <c:axId val="1792439088"/>
      </c:lineChart>
      <c:catAx>
        <c:axId val="173511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2439088"/>
        <c:crosses val="autoZero"/>
        <c:auto val="1"/>
        <c:lblAlgn val="ctr"/>
        <c:lblOffset val="100"/>
        <c:noMultiLvlLbl val="0"/>
      </c:catAx>
      <c:valAx>
        <c:axId val="179243908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511208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strike="noStrike" baseline="0"/>
              <a:t>Tiempo de espera </a:t>
            </a:r>
            <a:endParaRPr lang="es-MX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tx1"/>
            </a:solidFill>
            <a:ln>
              <a:noFill/>
              <a:prstDash val="solid"/>
            </a:ln>
          </c:spPr>
          <c:invertIfNegative val="0"/>
          <c:cat>
            <c:strRef>
              <c:f>Graficas!$AD$2:$AJ$2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Graficas!$AD$3:$AJ$3</c:f>
              <c:numCache>
                <c:formatCode>0.00</c:formatCode>
                <c:ptCount val="7"/>
                <c:pt idx="0" formatCode="0">
                  <c:v>1321.96</c:v>
                </c:pt>
                <c:pt idx="1">
                  <c:v>1421.9749999999999</c:v>
                </c:pt>
                <c:pt idx="2">
                  <c:v>1219.0487804878048</c:v>
                </c:pt>
                <c:pt idx="3">
                  <c:v>938.87179487179492</c:v>
                </c:pt>
                <c:pt idx="4">
                  <c:v>882.69230769230774</c:v>
                </c:pt>
                <c:pt idx="5">
                  <c:v>1056.8181818181818</c:v>
                </c:pt>
                <c:pt idx="6">
                  <c:v>1740.7727272727273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83-DA4A-AA7D-3D1BAED5989E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Heurística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Graficas!$AD$2:$AJ$2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Graficas!$AD$4:$AJ$4</c:f>
              <c:numCache>
                <c:formatCode>0.00</c:formatCode>
                <c:ptCount val="7"/>
                <c:pt idx="0" formatCode="0">
                  <c:v>215.26933333333329</c:v>
                </c:pt>
                <c:pt idx="1">
                  <c:v>156.95083333333338</c:v>
                </c:pt>
                <c:pt idx="2">
                  <c:v>162.55243902439022</c:v>
                </c:pt>
                <c:pt idx="3">
                  <c:v>179.57179487179488</c:v>
                </c:pt>
                <c:pt idx="4">
                  <c:v>148.55470085470085</c:v>
                </c:pt>
                <c:pt idx="5">
                  <c:v>214.71666666666667</c:v>
                </c:pt>
                <c:pt idx="6">
                  <c:v>335.1098484848485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83-DA4A-AA7D-3D1BAED5989E}"/>
            </c:ext>
          </c:extLst>
        </c:ser>
        <c:ser>
          <c:idx val="2"/>
          <c:order val="2"/>
          <c:tx>
            <c:strRef>
              <c:f>Graficas!$A$5</c:f>
              <c:strCache>
                <c:ptCount val="1"/>
                <c:pt idx="0">
                  <c:v>Optimzador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Graficas!$AD$2:$AJ$2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Graficas!$AD$5:$AJ$5</c:f>
              <c:numCache>
                <c:formatCode>0.00</c:formatCode>
                <c:ptCount val="7"/>
                <c:pt idx="0" formatCode="0">
                  <c:v>243.76133333333328</c:v>
                </c:pt>
                <c:pt idx="1">
                  <c:v>213.03666666666663</c:v>
                </c:pt>
                <c:pt idx="2">
                  <c:v>217.17276422764235</c:v>
                </c:pt>
                <c:pt idx="3">
                  <c:v>235.21794871794881</c:v>
                </c:pt>
                <c:pt idx="4">
                  <c:v>190.41196581196587</c:v>
                </c:pt>
                <c:pt idx="5">
                  <c:v>201.82954545454547</c:v>
                </c:pt>
                <c:pt idx="6">
                  <c:v>283.54393939393947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83-DA4A-AA7D-3D1BAED59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1345248"/>
        <c:axId val="2129776704"/>
      </c:barChart>
      <c:catAx>
        <c:axId val="208134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9776704"/>
        <c:crosses val="autoZero"/>
        <c:auto val="1"/>
        <c:lblAlgn val="ctr"/>
        <c:lblOffset val="100"/>
        <c:noMultiLvlLbl val="0"/>
      </c:catAx>
      <c:valAx>
        <c:axId val="2129776704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134524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5</xdr:row>
      <xdr:rowOff>139700</xdr:rowOff>
    </xdr:from>
    <xdr:to>
      <xdr:col>8</xdr:col>
      <xdr:colOff>25400</xdr:colOff>
      <xdr:row>17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101600</xdr:colOff>
      <xdr:row>18</xdr:row>
      <xdr:rowOff>76200</xdr:rowOff>
    </xdr:from>
    <xdr:to>
      <xdr:col>8</xdr:col>
      <xdr:colOff>12700</xdr:colOff>
      <xdr:row>31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165100</xdr:colOff>
      <xdr:row>5</xdr:row>
      <xdr:rowOff>169334</xdr:rowOff>
    </xdr:from>
    <xdr:to>
      <xdr:col>15</xdr:col>
      <xdr:colOff>95250</xdr:colOff>
      <xdr:row>18</xdr:row>
      <xdr:rowOff>4234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190500</xdr:colOff>
      <xdr:row>18</xdr:row>
      <xdr:rowOff>122767</xdr:rowOff>
    </xdr:from>
    <xdr:to>
      <xdr:col>15</xdr:col>
      <xdr:colOff>101600</xdr:colOff>
      <xdr:row>32</xdr:row>
      <xdr:rowOff>21167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165100</xdr:colOff>
      <xdr:row>5</xdr:row>
      <xdr:rowOff>169334</xdr:rowOff>
    </xdr:from>
    <xdr:to>
      <xdr:col>22</xdr:col>
      <xdr:colOff>95250</xdr:colOff>
      <xdr:row>18</xdr:row>
      <xdr:rowOff>4234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190500</xdr:colOff>
      <xdr:row>18</xdr:row>
      <xdr:rowOff>122767</xdr:rowOff>
    </xdr:from>
    <xdr:to>
      <xdr:col>22</xdr:col>
      <xdr:colOff>101600</xdr:colOff>
      <xdr:row>32</xdr:row>
      <xdr:rowOff>21167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165100</xdr:colOff>
      <xdr:row>5</xdr:row>
      <xdr:rowOff>169334</xdr:rowOff>
    </xdr:from>
    <xdr:to>
      <xdr:col>29</xdr:col>
      <xdr:colOff>95250</xdr:colOff>
      <xdr:row>18</xdr:row>
      <xdr:rowOff>4234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190500</xdr:colOff>
      <xdr:row>18</xdr:row>
      <xdr:rowOff>122767</xdr:rowOff>
    </xdr:from>
    <xdr:to>
      <xdr:col>29</xdr:col>
      <xdr:colOff>101600</xdr:colOff>
      <xdr:row>32</xdr:row>
      <xdr:rowOff>21167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165100</xdr:colOff>
      <xdr:row>5</xdr:row>
      <xdr:rowOff>169334</xdr:rowOff>
    </xdr:from>
    <xdr:to>
      <xdr:col>36</xdr:col>
      <xdr:colOff>95250</xdr:colOff>
      <xdr:row>18</xdr:row>
      <xdr:rowOff>4234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190500</xdr:colOff>
      <xdr:row>18</xdr:row>
      <xdr:rowOff>122767</xdr:rowOff>
    </xdr:from>
    <xdr:to>
      <xdr:col>36</xdr:col>
      <xdr:colOff>101600</xdr:colOff>
      <xdr:row>32</xdr:row>
      <xdr:rowOff>21167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36</xdr:col>
      <xdr:colOff>165100</xdr:colOff>
      <xdr:row>5</xdr:row>
      <xdr:rowOff>169334</xdr:rowOff>
    </xdr:from>
    <xdr:to>
      <xdr:col>43</xdr:col>
      <xdr:colOff>95250</xdr:colOff>
      <xdr:row>18</xdr:row>
      <xdr:rowOff>4234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36</xdr:col>
      <xdr:colOff>190500</xdr:colOff>
      <xdr:row>18</xdr:row>
      <xdr:rowOff>122767</xdr:rowOff>
    </xdr:from>
    <xdr:to>
      <xdr:col>43</xdr:col>
      <xdr:colOff>101600</xdr:colOff>
      <xdr:row>32</xdr:row>
      <xdr:rowOff>21167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43</xdr:col>
      <xdr:colOff>165100</xdr:colOff>
      <xdr:row>5</xdr:row>
      <xdr:rowOff>169334</xdr:rowOff>
    </xdr:from>
    <xdr:to>
      <xdr:col>50</xdr:col>
      <xdr:colOff>95250</xdr:colOff>
      <xdr:row>18</xdr:row>
      <xdr:rowOff>4234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43</xdr:col>
      <xdr:colOff>190500</xdr:colOff>
      <xdr:row>18</xdr:row>
      <xdr:rowOff>122767</xdr:rowOff>
    </xdr:from>
    <xdr:to>
      <xdr:col>50</xdr:col>
      <xdr:colOff>101600</xdr:colOff>
      <xdr:row>32</xdr:row>
      <xdr:rowOff>21167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50</xdr:col>
      <xdr:colOff>165100</xdr:colOff>
      <xdr:row>5</xdr:row>
      <xdr:rowOff>169334</xdr:rowOff>
    </xdr:from>
    <xdr:to>
      <xdr:col>57</xdr:col>
      <xdr:colOff>95250</xdr:colOff>
      <xdr:row>18</xdr:row>
      <xdr:rowOff>4234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50</xdr:col>
      <xdr:colOff>190500</xdr:colOff>
      <xdr:row>18</xdr:row>
      <xdr:rowOff>122767</xdr:rowOff>
    </xdr:from>
    <xdr:to>
      <xdr:col>57</xdr:col>
      <xdr:colOff>101600</xdr:colOff>
      <xdr:row>32</xdr:row>
      <xdr:rowOff>21167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57</xdr:col>
      <xdr:colOff>165100</xdr:colOff>
      <xdr:row>5</xdr:row>
      <xdr:rowOff>169334</xdr:rowOff>
    </xdr:from>
    <xdr:to>
      <xdr:col>64</xdr:col>
      <xdr:colOff>95250</xdr:colOff>
      <xdr:row>18</xdr:row>
      <xdr:rowOff>4234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57</xdr:col>
      <xdr:colOff>190500</xdr:colOff>
      <xdr:row>18</xdr:row>
      <xdr:rowOff>122767</xdr:rowOff>
    </xdr:from>
    <xdr:to>
      <xdr:col>64</xdr:col>
      <xdr:colOff>101600</xdr:colOff>
      <xdr:row>32</xdr:row>
      <xdr:rowOff>21167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64</xdr:col>
      <xdr:colOff>165100</xdr:colOff>
      <xdr:row>5</xdr:row>
      <xdr:rowOff>169334</xdr:rowOff>
    </xdr:from>
    <xdr:to>
      <xdr:col>71</xdr:col>
      <xdr:colOff>95250</xdr:colOff>
      <xdr:row>18</xdr:row>
      <xdr:rowOff>4234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64</xdr:col>
      <xdr:colOff>190500</xdr:colOff>
      <xdr:row>18</xdr:row>
      <xdr:rowOff>122767</xdr:rowOff>
    </xdr:from>
    <xdr:to>
      <xdr:col>71</xdr:col>
      <xdr:colOff>101600</xdr:colOff>
      <xdr:row>32</xdr:row>
      <xdr:rowOff>21167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71</xdr:col>
      <xdr:colOff>165100</xdr:colOff>
      <xdr:row>5</xdr:row>
      <xdr:rowOff>169334</xdr:rowOff>
    </xdr:from>
    <xdr:to>
      <xdr:col>78</xdr:col>
      <xdr:colOff>95250</xdr:colOff>
      <xdr:row>18</xdr:row>
      <xdr:rowOff>4234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71</xdr:col>
      <xdr:colOff>190500</xdr:colOff>
      <xdr:row>18</xdr:row>
      <xdr:rowOff>122767</xdr:rowOff>
    </xdr:from>
    <xdr:to>
      <xdr:col>78</xdr:col>
      <xdr:colOff>101600</xdr:colOff>
      <xdr:row>32</xdr:row>
      <xdr:rowOff>21167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78</xdr:col>
      <xdr:colOff>165100</xdr:colOff>
      <xdr:row>5</xdr:row>
      <xdr:rowOff>169334</xdr:rowOff>
    </xdr:from>
    <xdr:to>
      <xdr:col>85</xdr:col>
      <xdr:colOff>95250</xdr:colOff>
      <xdr:row>18</xdr:row>
      <xdr:rowOff>4234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78</xdr:col>
      <xdr:colOff>190500</xdr:colOff>
      <xdr:row>18</xdr:row>
      <xdr:rowOff>122767</xdr:rowOff>
    </xdr:from>
    <xdr:to>
      <xdr:col>85</xdr:col>
      <xdr:colOff>101600</xdr:colOff>
      <xdr:row>32</xdr:row>
      <xdr:rowOff>21167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85</xdr:col>
      <xdr:colOff>165100</xdr:colOff>
      <xdr:row>5</xdr:row>
      <xdr:rowOff>169334</xdr:rowOff>
    </xdr:from>
    <xdr:to>
      <xdr:col>92</xdr:col>
      <xdr:colOff>95250</xdr:colOff>
      <xdr:row>18</xdr:row>
      <xdr:rowOff>4234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85</xdr:col>
      <xdr:colOff>190500</xdr:colOff>
      <xdr:row>18</xdr:row>
      <xdr:rowOff>122767</xdr:rowOff>
    </xdr:from>
    <xdr:to>
      <xdr:col>92</xdr:col>
      <xdr:colOff>101600</xdr:colOff>
      <xdr:row>32</xdr:row>
      <xdr:rowOff>21167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8"/>
  <sheetViews>
    <sheetView showGridLines="0" topLeftCell="E1" zoomScale="75" workbookViewId="0">
      <selection activeCell="M3" sqref="M3"/>
    </sheetView>
  </sheetViews>
  <sheetFormatPr baseColWidth="10" defaultRowHeight="16" x14ac:dyDescent="0.2"/>
  <cols>
    <col min="2" max="2" width="3.83203125" bestFit="1" customWidth="1"/>
    <col min="3" max="3" width="13.5" bestFit="1" customWidth="1"/>
    <col min="4" max="4" width="28.1640625" bestFit="1" customWidth="1"/>
    <col min="5" max="5" width="21.33203125" bestFit="1" customWidth="1"/>
    <col min="6" max="6" width="16" bestFit="1" customWidth="1"/>
    <col min="7" max="7" width="13.6640625" bestFit="1" customWidth="1"/>
    <col min="8" max="8" width="16.6640625" bestFit="1" customWidth="1"/>
    <col min="9" max="9" width="31.5" bestFit="1" customWidth="1"/>
    <col min="10" max="11" width="17.33203125" bestFit="1" customWidth="1"/>
    <col min="12" max="12" width="13.6640625" bestFit="1" customWidth="1"/>
    <col min="13" max="13" width="29" bestFit="1" customWidth="1"/>
    <col min="14" max="14" width="25.6640625" bestFit="1" customWidth="1"/>
    <col min="15" max="15" width="17.6640625" bestFit="1" customWidth="1"/>
    <col min="16" max="16" width="33" bestFit="1" customWidth="1"/>
  </cols>
  <sheetData>
    <row r="1" spans="1:16" x14ac:dyDescent="0.2"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19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</row>
    <row r="2" spans="1:16" x14ac:dyDescent="0.2">
      <c r="A2" s="11" t="s">
        <v>14</v>
      </c>
      <c r="B2" s="11" t="s">
        <v>15</v>
      </c>
      <c r="C2" s="12">
        <f>'Lunes AC'!B33</f>
        <v>25</v>
      </c>
      <c r="D2" s="21">
        <f>'Lunes AC'!C33</f>
        <v>109.96764281037308</v>
      </c>
      <c r="E2" s="21">
        <f>'Lunes AC'!D33</f>
        <v>8.6</v>
      </c>
      <c r="F2" s="21">
        <f>'Lunes AC'!E33</f>
        <v>296.80764281037312</v>
      </c>
      <c r="G2" s="21">
        <f>'Lunes AC'!F33</f>
        <v>111.1001332288629</v>
      </c>
      <c r="H2" s="21">
        <f>'Lunes AC'!G33</f>
        <v>1321.96</v>
      </c>
      <c r="I2" s="21">
        <f>'Lunes AC'!H33</f>
        <v>67</v>
      </c>
      <c r="J2" s="21">
        <f>'Lunes AC'!I33</f>
        <v>710.6</v>
      </c>
      <c r="K2" s="21">
        <f>'Lunes AC'!J33</f>
        <v>407.08</v>
      </c>
      <c r="L2" s="21">
        <f>'Lunes AC'!K33</f>
        <v>20.2</v>
      </c>
      <c r="M2" s="21">
        <f>'Lunes AC'!L33</f>
        <v>1.7839013362616793</v>
      </c>
      <c r="N2" s="21">
        <f>'Lunes AC'!M33</f>
        <v>158.92345454545452</v>
      </c>
      <c r="O2" s="21">
        <f>'Lunes AC'!N33</f>
        <v>215</v>
      </c>
      <c r="P2" s="21">
        <f>'Lunes AC'!O33</f>
        <v>3.0276503540974917</v>
      </c>
    </row>
    <row r="3" spans="1:16" x14ac:dyDescent="0.2">
      <c r="A3" s="14" t="s">
        <v>14</v>
      </c>
      <c r="B3" s="14" t="s">
        <v>16</v>
      </c>
      <c r="C3" s="15">
        <f>'Lunes MF'!B33</f>
        <v>25</v>
      </c>
      <c r="D3" s="22">
        <f>'Lunes MF'!C33</f>
        <v>158.09578864346938</v>
      </c>
      <c r="E3" s="22">
        <f>'Lunes MF'!D33</f>
        <v>8.6</v>
      </c>
      <c r="F3" s="22">
        <f>'Lunes MF'!E33</f>
        <v>308.59363678633287</v>
      </c>
      <c r="G3" s="22">
        <f>'Lunes MF'!F33</f>
        <v>123.70669734412513</v>
      </c>
      <c r="H3" s="22">
        <f>'Lunes MF'!G33</f>
        <v>215.26933333333329</v>
      </c>
      <c r="I3" s="22">
        <f>'Lunes MF'!H33</f>
        <v>16</v>
      </c>
      <c r="J3" s="22">
        <f>'Lunes MF'!I33</f>
        <v>11.942000000000002</v>
      </c>
      <c r="K3" s="22">
        <f>'Lunes MF'!J33</f>
        <v>432.300334130458</v>
      </c>
      <c r="L3" s="22">
        <f>'Lunes MF'!K33</f>
        <v>10.656883455839738</v>
      </c>
      <c r="M3" s="22">
        <f>'Lunes MF'!L33</f>
        <v>1.2179527530846952</v>
      </c>
      <c r="N3" s="22">
        <f>'Lunes MF'!M33</f>
        <v>25.070484102934103</v>
      </c>
      <c r="O3" s="22">
        <f>'Lunes MF'!N33</f>
        <v>215</v>
      </c>
      <c r="P3" s="22">
        <f>'Lunes MF'!O33</f>
        <v>1.4433756729740645</v>
      </c>
    </row>
    <row r="4" spans="1:16" x14ac:dyDescent="0.2">
      <c r="A4" s="8" t="s">
        <v>14</v>
      </c>
      <c r="B4" s="8" t="s">
        <v>17</v>
      </c>
      <c r="C4" s="9">
        <f>'Lunes OP'!B33</f>
        <v>25</v>
      </c>
      <c r="D4" s="23">
        <f>'Lunes OP'!C33</f>
        <v>129.69991636646887</v>
      </c>
      <c r="E4" s="23">
        <f>'Lunes OP'!D33</f>
        <v>8.48</v>
      </c>
      <c r="F4" s="23">
        <f>'Lunes OP'!E33</f>
        <v>487.43130205719353</v>
      </c>
      <c r="G4" s="23">
        <f>'Lunes OP'!F33</f>
        <v>4.2709923825841836</v>
      </c>
      <c r="H4" s="23">
        <f>'Lunes OP'!G33</f>
        <v>243.76133333333328</v>
      </c>
      <c r="I4" s="23">
        <f>'Lunes OP'!H33</f>
        <v>1</v>
      </c>
      <c r="J4" s="23">
        <f>'Lunes OP'!I33</f>
        <v>0.19933333333333392</v>
      </c>
      <c r="K4" s="23">
        <f>'Lunes OP'!J33</f>
        <v>491.70229443977769</v>
      </c>
      <c r="L4" s="23">
        <f>'Lunes OP'!K33</f>
        <v>61.393968935076835</v>
      </c>
      <c r="M4" s="23">
        <f>'Lunes OP'!L33</f>
        <v>1.0829248565976992</v>
      </c>
      <c r="N4" s="23">
        <f>'Lunes OP'!M33</f>
        <v>29.46414285714285</v>
      </c>
      <c r="O4" s="23">
        <f>'Lunes OP'!N33</f>
        <v>212</v>
      </c>
      <c r="P4" s="23">
        <f>'Lunes OP'!O33</f>
        <v>1.194431524477928</v>
      </c>
    </row>
    <row r="5" spans="1:16" x14ac:dyDescent="0.2">
      <c r="C5" s="6"/>
      <c r="D5" s="7">
        <f t="shared" ref="D5:P5" si="0">(D3-D2)/D2</f>
        <v>0.43765733813252605</v>
      </c>
      <c r="E5" s="7">
        <f t="shared" si="0"/>
        <v>0</v>
      </c>
      <c r="F5" s="7">
        <f t="shared" si="0"/>
        <v>3.970919975092984E-2</v>
      </c>
      <c r="G5" s="7">
        <f t="shared" si="0"/>
        <v>0.11347028800850392</v>
      </c>
      <c r="H5" s="7">
        <f t="shared" si="0"/>
        <v>-0.83715896597980788</v>
      </c>
      <c r="I5" s="7">
        <f t="shared" si="0"/>
        <v>-0.76119402985074625</v>
      </c>
      <c r="J5" s="7">
        <f t="shared" si="0"/>
        <v>-0.9831944835350408</v>
      </c>
      <c r="K5" s="7">
        <f t="shared" si="0"/>
        <v>6.19542451863467E-2</v>
      </c>
      <c r="L5" s="7">
        <f t="shared" si="0"/>
        <v>-0.47243151208714168</v>
      </c>
      <c r="M5" s="7">
        <f t="shared" si="0"/>
        <v>-0.31725329852769701</v>
      </c>
      <c r="N5" s="7">
        <f t="shared" si="0"/>
        <v>-0.84224805473402564</v>
      </c>
      <c r="O5" s="7">
        <f t="shared" si="0"/>
        <v>0</v>
      </c>
      <c r="P5" s="7">
        <f t="shared" si="0"/>
        <v>-0.52326870537720382</v>
      </c>
    </row>
    <row r="6" spans="1:16" x14ac:dyDescent="0.2">
      <c r="C6" s="6"/>
      <c r="D6" s="7">
        <f t="shared" ref="D6:P6" si="1">(D4-D2)/D2</f>
        <v>0.17943708759968505</v>
      </c>
      <c r="E6" s="7">
        <f t="shared" si="1"/>
        <v>-1.3953488372092933E-2</v>
      </c>
      <c r="F6" s="7">
        <f t="shared" si="1"/>
        <v>0.64224646455147927</v>
      </c>
      <c r="G6" s="7">
        <f t="shared" si="1"/>
        <v>-0.96155727037891059</v>
      </c>
      <c r="H6" s="7">
        <f t="shared" si="1"/>
        <v>-0.81560612020535161</v>
      </c>
      <c r="I6" s="7">
        <f t="shared" si="1"/>
        <v>-0.9850746268656716</v>
      </c>
      <c r="J6" s="7">
        <f t="shared" si="1"/>
        <v>-0.99971948588047654</v>
      </c>
      <c r="K6" s="7">
        <f t="shared" si="1"/>
        <v>0.20787632514438859</v>
      </c>
      <c r="L6" s="7">
        <f t="shared" si="1"/>
        <v>2.039305392825586</v>
      </c>
      <c r="M6" s="7">
        <f t="shared" si="1"/>
        <v>-0.39294576746768822</v>
      </c>
      <c r="N6" s="7">
        <f t="shared" si="1"/>
        <v>-0.8146016713428812</v>
      </c>
      <c r="O6" s="7">
        <f t="shared" si="1"/>
        <v>-1.3953488372093023E-2</v>
      </c>
      <c r="P6" s="7">
        <f t="shared" si="1"/>
        <v>-0.60549225148754848</v>
      </c>
    </row>
    <row r="7" spans="1:16" x14ac:dyDescent="0.2">
      <c r="C7" s="6"/>
      <c r="D7" s="7"/>
      <c r="E7" s="7"/>
      <c r="F7" s="7"/>
      <c r="G7" s="7"/>
      <c r="H7" s="7"/>
    </row>
    <row r="8" spans="1:16" x14ac:dyDescent="0.2">
      <c r="A8" s="11" t="s">
        <v>18</v>
      </c>
      <c r="B8" s="11" t="s">
        <v>15</v>
      </c>
      <c r="C8" s="12">
        <f>'Martes AC'!B50</f>
        <v>40</v>
      </c>
      <c r="D8" s="13">
        <f>'Martes AC'!C50</f>
        <v>109.70886125378554</v>
      </c>
      <c r="E8" s="13">
        <f>'Martes AC'!D50</f>
        <v>8.375</v>
      </c>
      <c r="F8" s="13">
        <f>'Martes AC'!E50</f>
        <v>290.13386125378554</v>
      </c>
      <c r="G8" s="13">
        <f>'Martes AC'!F50</f>
        <v>98.704135712047076</v>
      </c>
      <c r="H8" s="13">
        <f>'Martes AC'!G50</f>
        <v>1421.9749999999999</v>
      </c>
      <c r="I8" s="13">
        <f>'Martes AC'!H50</f>
        <v>140</v>
      </c>
      <c r="J8" s="13">
        <f>'Martes AC'!I50</f>
        <v>898.55</v>
      </c>
      <c r="K8" s="13">
        <f>'Martes AC'!J50</f>
        <v>379.75</v>
      </c>
      <c r="L8" s="13">
        <f>'Martes AC'!K50</f>
        <v>12.4</v>
      </c>
      <c r="M8" s="13">
        <f>'Martes AC'!L50</f>
        <v>1.7980385538376609</v>
      </c>
      <c r="N8" s="13">
        <f>'Martes AC'!M50</f>
        <v>172.91984806859807</v>
      </c>
      <c r="O8" s="13">
        <f>'Martes AC'!N50</f>
        <v>335</v>
      </c>
      <c r="P8" s="13">
        <f>'Martes AC'!O50</f>
        <v>3.6210743553784543</v>
      </c>
    </row>
    <row r="9" spans="1:16" x14ac:dyDescent="0.2">
      <c r="A9" s="14" t="s">
        <v>18</v>
      </c>
      <c r="B9" s="14" t="s">
        <v>16</v>
      </c>
      <c r="C9" s="15">
        <f>'Martes MF'!B50</f>
        <v>40</v>
      </c>
      <c r="D9" s="16">
        <f>'Martes MF'!C50</f>
        <v>137.42718841881498</v>
      </c>
      <c r="E9" s="16">
        <f>'Martes MF'!D50</f>
        <v>8.375</v>
      </c>
      <c r="F9" s="16">
        <f>'Martes MF'!E50</f>
        <v>280.30574629062551</v>
      </c>
      <c r="G9" s="16">
        <f>'Martes MF'!F50</f>
        <v>183.60571733410197</v>
      </c>
      <c r="H9" s="16">
        <f>'Martes MF'!G50</f>
        <v>156.95083333333338</v>
      </c>
      <c r="I9" s="16">
        <f>'Martes MF'!H50</f>
        <v>4</v>
      </c>
      <c r="J9" s="16">
        <f>'Martes MF'!I50</f>
        <v>7.5137499999999999</v>
      </c>
      <c r="K9" s="16">
        <f>'Martes MF'!J50</f>
        <v>463.91146362472762</v>
      </c>
      <c r="L9" s="16">
        <f>'Martes MF'!K50</f>
        <v>5.4620068235373846</v>
      </c>
      <c r="M9" s="16">
        <f>'Martes MF'!L50</f>
        <v>1.0884442126713183</v>
      </c>
      <c r="N9" s="16">
        <f>'Martes MF'!M50</f>
        <v>19.536030859187115</v>
      </c>
      <c r="O9" s="16">
        <f>'Martes MF'!N50</f>
        <v>335</v>
      </c>
      <c r="P9" s="16">
        <f>'Martes MF'!O50</f>
        <v>1.2747548783981961</v>
      </c>
    </row>
    <row r="10" spans="1:16" x14ac:dyDescent="0.2">
      <c r="A10" s="8" t="s">
        <v>18</v>
      </c>
      <c r="B10" s="8" t="s">
        <v>17</v>
      </c>
      <c r="C10" s="9">
        <f>'Martes OP'!B50</f>
        <v>40</v>
      </c>
      <c r="D10" s="10">
        <f>'Martes OP'!C50</f>
        <v>106.96787395327331</v>
      </c>
      <c r="E10" s="10">
        <f>'Martes OP'!D50</f>
        <v>8.2750000000000004</v>
      </c>
      <c r="F10" s="10">
        <f>'Martes OP'!E50</f>
        <v>501.34394887673699</v>
      </c>
      <c r="G10" s="10">
        <f>'Martes OP'!F50</f>
        <v>4.2564829175925158</v>
      </c>
      <c r="H10" s="10">
        <f>'Martes OP'!G50</f>
        <v>213.03666666666663</v>
      </c>
      <c r="I10" s="10">
        <f>'Martes OP'!H50</f>
        <v>0</v>
      </c>
      <c r="J10" s="10">
        <f>'Martes OP'!I50</f>
        <v>0</v>
      </c>
      <c r="K10" s="10">
        <f>'Martes OP'!J50</f>
        <v>505.60043179432961</v>
      </c>
      <c r="L10" s="10">
        <f>'Martes OP'!K50</f>
        <v>39.708842055879487</v>
      </c>
      <c r="M10" s="10">
        <f>'Martes OP'!L50</f>
        <v>0.99323679783124208</v>
      </c>
      <c r="N10" s="10">
        <f>'Martes OP'!M50</f>
        <v>25.563071639009138</v>
      </c>
      <c r="O10" s="10">
        <f>'Martes OP'!N50</f>
        <v>331</v>
      </c>
      <c r="P10" s="10">
        <f>'Martes OP'!O50</f>
        <v>1.2605961145833195</v>
      </c>
    </row>
    <row r="11" spans="1:16" x14ac:dyDescent="0.2">
      <c r="C11" s="6"/>
      <c r="D11" s="7">
        <f t="shared" ref="D11:P11" si="2">(D9-D8)/D8</f>
        <v>0.25265349442384266</v>
      </c>
      <c r="E11" s="7">
        <f t="shared" si="2"/>
        <v>0</v>
      </c>
      <c r="F11" s="7">
        <f t="shared" si="2"/>
        <v>-3.3874415487695167E-2</v>
      </c>
      <c r="G11" s="7">
        <f t="shared" si="2"/>
        <v>0.86016235297111721</v>
      </c>
      <c r="H11" s="7">
        <f t="shared" si="2"/>
        <v>-0.88962475899130899</v>
      </c>
      <c r="I11" s="7">
        <f t="shared" si="2"/>
        <v>-0.97142857142857142</v>
      </c>
      <c r="J11" s="7">
        <f t="shared" si="2"/>
        <v>-0.99163791664348122</v>
      </c>
      <c r="K11" s="7">
        <f t="shared" si="2"/>
        <v>0.22162334068394368</v>
      </c>
      <c r="L11" s="7">
        <f t="shared" si="2"/>
        <v>-0.5595155787469851</v>
      </c>
      <c r="M11" s="7">
        <f t="shared" si="2"/>
        <v>-0.39464912454285983</v>
      </c>
      <c r="N11" s="7">
        <f t="shared" si="2"/>
        <v>-0.88702262303956514</v>
      </c>
      <c r="O11" s="7">
        <f t="shared" si="2"/>
        <v>0</v>
      </c>
      <c r="P11" s="7">
        <f t="shared" si="2"/>
        <v>-0.64796224730796337</v>
      </c>
    </row>
    <row r="12" spans="1:16" x14ac:dyDescent="0.2">
      <c r="C12" s="6"/>
      <c r="D12" s="7">
        <f t="shared" ref="D12:P12" si="3">(D10-D8)/D8</f>
        <v>-2.4984192427005544E-2</v>
      </c>
      <c r="E12" s="7">
        <f t="shared" si="3"/>
        <v>-1.1940298507462643E-2</v>
      </c>
      <c r="F12" s="7">
        <f t="shared" si="3"/>
        <v>0.72797462078444553</v>
      </c>
      <c r="G12" s="7">
        <f t="shared" si="3"/>
        <v>-0.95687634680262934</v>
      </c>
      <c r="H12" s="7">
        <f t="shared" si="3"/>
        <v>-0.85018255126379394</v>
      </c>
      <c r="I12" s="7">
        <f t="shared" si="3"/>
        <v>-1</v>
      </c>
      <c r="J12" s="7">
        <f t="shared" si="3"/>
        <v>-1</v>
      </c>
      <c r="K12" s="7">
        <f t="shared" si="3"/>
        <v>0.33140337536360659</v>
      </c>
      <c r="L12" s="7">
        <f t="shared" si="3"/>
        <v>2.2023259722483459</v>
      </c>
      <c r="M12" s="7">
        <f t="shared" si="3"/>
        <v>-0.44759983276703519</v>
      </c>
      <c r="N12" s="7">
        <f t="shared" si="3"/>
        <v>-0.85216808871548311</v>
      </c>
      <c r="O12" s="7">
        <f t="shared" si="3"/>
        <v>-1.1940298507462687E-2</v>
      </c>
      <c r="P12" s="7">
        <f t="shared" si="3"/>
        <v>-0.65187234757802448</v>
      </c>
    </row>
    <row r="13" spans="1:16" x14ac:dyDescent="0.2">
      <c r="C13" s="6"/>
      <c r="D13" s="7"/>
      <c r="E13" s="7"/>
      <c r="F13" s="7"/>
      <c r="G13" s="7"/>
      <c r="H13" s="7"/>
    </row>
    <row r="14" spans="1:16" x14ac:dyDescent="0.2">
      <c r="A14" s="11" t="s">
        <v>19</v>
      </c>
      <c r="B14" s="11" t="s">
        <v>15</v>
      </c>
      <c r="C14" s="12">
        <f>'Miercoles AC'!B50</f>
        <v>41</v>
      </c>
      <c r="D14" s="13">
        <f>'Miercoles AC'!C50</f>
        <v>102.06981705283364</v>
      </c>
      <c r="E14" s="13">
        <f>'Miercoles AC'!D50</f>
        <v>7.9024390243902438</v>
      </c>
      <c r="F14" s="13">
        <f>'Miercoles AC'!E50</f>
        <v>267.94786583332143</v>
      </c>
      <c r="G14" s="13">
        <f>'Miercoles AC'!F50</f>
        <v>101.56912762021491</v>
      </c>
      <c r="H14" s="13">
        <f>'Miercoles AC'!G50</f>
        <v>1219.0487804878048</v>
      </c>
      <c r="I14" s="13">
        <f>'Miercoles AC'!H50</f>
        <v>95</v>
      </c>
      <c r="J14" s="13">
        <f>'Miercoles AC'!I50</f>
        <v>636.43902439024396</v>
      </c>
      <c r="K14" s="13">
        <f>'Miercoles AC'!J50</f>
        <v>360.60975609756099</v>
      </c>
      <c r="L14" s="13">
        <f>'Miercoles AC'!K50</f>
        <v>3.0487804878048781</v>
      </c>
      <c r="M14" s="13">
        <f>'Miercoles AC'!L50</f>
        <v>1.8207172014913346</v>
      </c>
      <c r="N14" s="13">
        <f>'Miercoles AC'!M50</f>
        <v>152.95326347094635</v>
      </c>
      <c r="O14" s="13">
        <f>'Miercoles AC'!N50</f>
        <v>324</v>
      </c>
      <c r="P14" s="13">
        <f>'Miercoles AC'!O50</f>
        <v>3.1048742168466377</v>
      </c>
    </row>
    <row r="15" spans="1:16" x14ac:dyDescent="0.2">
      <c r="A15" s="14" t="s">
        <v>19</v>
      </c>
      <c r="B15" s="14" t="s">
        <v>16</v>
      </c>
      <c r="C15" s="15">
        <f>'Miercoles MF'!B50</f>
        <v>41</v>
      </c>
      <c r="D15" s="16">
        <f>'Miercoles MF'!C50</f>
        <v>133.66414263637787</v>
      </c>
      <c r="E15" s="16">
        <f>'Miercoles MF'!D50</f>
        <v>7.9024390243902438</v>
      </c>
      <c r="F15" s="16">
        <f>'Miercoles MF'!E50</f>
        <v>270.67762137035515</v>
      </c>
      <c r="G15" s="16">
        <f>'Miercoles MF'!F50</f>
        <v>189.48462228506077</v>
      </c>
      <c r="H15" s="16">
        <f>'Miercoles MF'!G50</f>
        <v>162.55243902439022</v>
      </c>
      <c r="I15" s="16">
        <f>'Miercoles MF'!H50</f>
        <v>13</v>
      </c>
      <c r="J15" s="16">
        <f>'Miercoles MF'!I50</f>
        <v>13.282926829268288</v>
      </c>
      <c r="K15" s="16">
        <f>'Miercoles MF'!J50</f>
        <v>460.16224365541603</v>
      </c>
      <c r="L15" s="16">
        <f>'Miercoles MF'!K50</f>
        <v>11.78630560452725</v>
      </c>
      <c r="M15" s="16">
        <f>'Miercoles MF'!L50</f>
        <v>1.0470254313548875</v>
      </c>
      <c r="N15" s="16">
        <f>'Miercoles MF'!M50</f>
        <v>20.682151890566523</v>
      </c>
      <c r="O15" s="16">
        <f>'Miercoles MF'!N50</f>
        <v>324</v>
      </c>
      <c r="P15" s="16">
        <f>'Miercoles MF'!O50</f>
        <v>0.91664818902293255</v>
      </c>
    </row>
    <row r="16" spans="1:16" x14ac:dyDescent="0.2">
      <c r="A16" s="8" t="s">
        <v>19</v>
      </c>
      <c r="B16" s="8" t="s">
        <v>17</v>
      </c>
      <c r="C16" s="9">
        <f>'Miercoles OP'!B50</f>
        <v>41</v>
      </c>
      <c r="D16" s="10">
        <f>'Miercoles OP'!C50</f>
        <v>109.57881026319822</v>
      </c>
      <c r="E16" s="10">
        <f>'Miercoles OP'!D50</f>
        <v>7.8048780487804876</v>
      </c>
      <c r="F16" s="10">
        <f>'Miercoles OP'!E50</f>
        <v>560.37667844976215</v>
      </c>
      <c r="G16" s="10">
        <f>'Miercoles OP'!F50</f>
        <v>-31.151290255836191</v>
      </c>
      <c r="H16" s="10">
        <f>'Miercoles OP'!G50</f>
        <v>217.17276422764235</v>
      </c>
      <c r="I16" s="10">
        <f>'Miercoles OP'!H50</f>
        <v>1</v>
      </c>
      <c r="J16" s="10">
        <f>'Miercoles OP'!I50</f>
        <v>2.8455284552847365E-3</v>
      </c>
      <c r="K16" s="10">
        <f>'Miercoles OP'!J50</f>
        <v>529.22538819392582</v>
      </c>
      <c r="L16" s="10">
        <f>'Miercoles OP'!K50</f>
        <v>66.059672197019779</v>
      </c>
      <c r="M16" s="10">
        <f>'Miercoles OP'!L50</f>
        <v>0.9028450384150607</v>
      </c>
      <c r="N16" s="10">
        <f>'Miercoles OP'!M50</f>
        <v>27.974440734288297</v>
      </c>
      <c r="O16" s="10">
        <f>'Miercoles OP'!N50</f>
        <v>320</v>
      </c>
      <c r="P16" s="10">
        <f>'Miercoles OP'!O50</f>
        <v>1.100443369627033</v>
      </c>
    </row>
    <row r="17" spans="1:16" x14ac:dyDescent="0.2">
      <c r="C17" s="6"/>
      <c r="D17" s="7">
        <f t="shared" ref="D17:P17" si="4">(D15-D14)/D14</f>
        <v>0.30953641826545353</v>
      </c>
      <c r="E17" s="7">
        <f t="shared" si="4"/>
        <v>0</v>
      </c>
      <c r="F17" s="7">
        <f t="shared" si="4"/>
        <v>1.0187636794732993E-2</v>
      </c>
      <c r="G17" s="7">
        <f t="shared" si="4"/>
        <v>0.86557300160711792</v>
      </c>
      <c r="H17" s="7">
        <f t="shared" si="4"/>
        <v>-0.86665632940517401</v>
      </c>
      <c r="I17" s="7">
        <f t="shared" si="4"/>
        <v>-0.86315789473684212</v>
      </c>
      <c r="J17" s="7">
        <f t="shared" si="4"/>
        <v>-0.97912930175519286</v>
      </c>
      <c r="K17" s="7">
        <f t="shared" si="4"/>
        <v>0.27606709434373056</v>
      </c>
      <c r="L17" s="7">
        <f t="shared" si="4"/>
        <v>2.8659082382849381</v>
      </c>
      <c r="M17" s="7">
        <f t="shared" si="4"/>
        <v>-0.42493791430251909</v>
      </c>
      <c r="N17" s="7">
        <f t="shared" si="4"/>
        <v>-0.86478123172249199</v>
      </c>
      <c r="O17" s="7">
        <f t="shared" si="4"/>
        <v>0</v>
      </c>
      <c r="P17" s="7">
        <f t="shared" si="4"/>
        <v>-0.70477123226141647</v>
      </c>
    </row>
    <row r="18" spans="1:16" x14ac:dyDescent="0.2">
      <c r="C18" s="6"/>
      <c r="D18" s="7">
        <f t="shared" ref="D18:P18" si="5">(D16-D14)/D14</f>
        <v>7.3567225132555633E-2</v>
      </c>
      <c r="E18" s="7">
        <f t="shared" si="5"/>
        <v>-1.234567901234569E-2</v>
      </c>
      <c r="F18" s="7">
        <f t="shared" si="5"/>
        <v>1.0913645895517146</v>
      </c>
      <c r="G18" s="7">
        <f t="shared" si="5"/>
        <v>-1.3067003821507301</v>
      </c>
      <c r="H18" s="7">
        <f t="shared" si="5"/>
        <v>-0.82185063657523183</v>
      </c>
      <c r="I18" s="7">
        <f t="shared" si="5"/>
        <v>-0.98947368421052628</v>
      </c>
      <c r="J18" s="7">
        <f t="shared" si="5"/>
        <v>-0.99999552898495181</v>
      </c>
      <c r="K18" s="7">
        <f t="shared" si="5"/>
        <v>0.46758477618876954</v>
      </c>
      <c r="L18" s="7">
        <f t="shared" si="5"/>
        <v>20.667572480622489</v>
      </c>
      <c r="M18" s="7">
        <f t="shared" si="5"/>
        <v>-0.50412670475373789</v>
      </c>
      <c r="N18" s="7">
        <f t="shared" si="5"/>
        <v>-0.81710464948920769</v>
      </c>
      <c r="O18" s="7">
        <f t="shared" si="5"/>
        <v>-1.2345679012345678E-2</v>
      </c>
      <c r="P18" s="7">
        <f t="shared" si="5"/>
        <v>-0.64557553937091161</v>
      </c>
    </row>
    <row r="19" spans="1:16" x14ac:dyDescent="0.2">
      <c r="C19" s="6"/>
      <c r="D19" s="7"/>
      <c r="E19" s="7"/>
      <c r="F19" s="7"/>
      <c r="G19" s="7"/>
      <c r="H19" s="7"/>
    </row>
    <row r="20" spans="1:16" x14ac:dyDescent="0.2">
      <c r="A20" s="11" t="s">
        <v>20</v>
      </c>
      <c r="B20" s="11" t="s">
        <v>15</v>
      </c>
      <c r="C20" s="12">
        <f>'Jueves AC'!B48</f>
        <v>39</v>
      </c>
      <c r="D20" s="13">
        <f>'Jueves AC'!C48</f>
        <v>106.45130212699584</v>
      </c>
      <c r="E20" s="13">
        <f>'Jueves AC'!D48</f>
        <v>7.8461538461538458</v>
      </c>
      <c r="F20" s="13">
        <f>'Jueves AC'!E48</f>
        <v>276.52822520391896</v>
      </c>
      <c r="G20" s="13">
        <f>'Jueves AC'!F48</f>
        <v>101.59633125239509</v>
      </c>
      <c r="H20" s="13">
        <f>'Jueves AC'!G48</f>
        <v>938.87179487179492</v>
      </c>
      <c r="I20" s="13">
        <f>'Jueves AC'!H48</f>
        <v>64</v>
      </c>
      <c r="J20" s="13">
        <f>'Jueves AC'!I48</f>
        <v>418.97435897435895</v>
      </c>
      <c r="K20" s="13">
        <f>'Jueves AC'!J48</f>
        <v>366.20512820512823</v>
      </c>
      <c r="L20" s="13">
        <f>'Jueves AC'!K48</f>
        <v>7.6410256410256414</v>
      </c>
      <c r="M20" s="13">
        <f>'Jueves AC'!L48</f>
        <v>1.7819396896244679</v>
      </c>
      <c r="N20" s="13">
        <f>'Jueves AC'!M48</f>
        <v>124.87661469584546</v>
      </c>
      <c r="O20" s="13">
        <f>'Jueves AC'!N48</f>
        <v>306</v>
      </c>
      <c r="P20" s="13">
        <f>'Jueves AC'!O48</f>
        <v>2.9871519752227065</v>
      </c>
    </row>
    <row r="21" spans="1:16" x14ac:dyDescent="0.2">
      <c r="A21" s="14" t="s">
        <v>20</v>
      </c>
      <c r="B21" s="14" t="s">
        <v>16</v>
      </c>
      <c r="C21" s="15">
        <f>'Jueves MF'!B48</f>
        <v>39</v>
      </c>
      <c r="D21" s="16">
        <f>'Jueves MF'!C48</f>
        <v>131.37818760394578</v>
      </c>
      <c r="E21" s="16">
        <f>'Jueves MF'!D48</f>
        <v>7.8461538461538458</v>
      </c>
      <c r="F21" s="16">
        <f>'Jueves MF'!E48</f>
        <v>265.8705649310304</v>
      </c>
      <c r="G21" s="16">
        <f>'Jueves MF'!F48</f>
        <v>155.650670653704</v>
      </c>
      <c r="H21" s="16">
        <f>'Jueves MF'!G48</f>
        <v>179.57179487179488</v>
      </c>
      <c r="I21" s="16">
        <f>'Jueves MF'!H48</f>
        <v>16</v>
      </c>
      <c r="J21" s="16">
        <f>'Jueves MF'!I48</f>
        <v>8.6008547008546969</v>
      </c>
      <c r="K21" s="16">
        <f>'Jueves MF'!J48</f>
        <v>421.52123558473437</v>
      </c>
      <c r="L21" s="16">
        <f>'Jueves MF'!K48</f>
        <v>4.3588493960247954</v>
      </c>
      <c r="M21" s="16">
        <f>'Jueves MF'!L48</f>
        <v>1.1274353181187775</v>
      </c>
      <c r="N21" s="16">
        <f>'Jueves MF'!M48</f>
        <v>27.783746469579803</v>
      </c>
      <c r="O21" s="16">
        <f>'Jueves MF'!N48</f>
        <v>306</v>
      </c>
      <c r="P21" s="16">
        <f>'Jueves MF'!O48</f>
        <v>1.7097008285302191</v>
      </c>
    </row>
    <row r="22" spans="1:16" x14ac:dyDescent="0.2">
      <c r="A22" s="8" t="s">
        <v>20</v>
      </c>
      <c r="B22" s="8" t="s">
        <v>17</v>
      </c>
      <c r="C22" s="9">
        <f>'Jueves OP'!B48</f>
        <v>39</v>
      </c>
      <c r="D22" s="10">
        <f>'Jueves OP'!C48</f>
        <v>112.98604132532782</v>
      </c>
      <c r="E22" s="10">
        <f>'Jueves OP'!D48</f>
        <v>7.7948717948717947</v>
      </c>
      <c r="F22" s="10">
        <f>'Jueves OP'!E48</f>
        <v>477.45310502760185</v>
      </c>
      <c r="G22" s="10">
        <f>'Jueves OP'!F48</f>
        <v>3.9256067782759838</v>
      </c>
      <c r="H22" s="10">
        <f>'Jueves OP'!G48</f>
        <v>235.21794871794881</v>
      </c>
      <c r="I22" s="10">
        <f>'Jueves OP'!H48</f>
        <v>0</v>
      </c>
      <c r="J22" s="10">
        <f>'Jueves OP'!I48</f>
        <v>0</v>
      </c>
      <c r="K22" s="10">
        <f>'Jueves OP'!J48</f>
        <v>481.37871180587808</v>
      </c>
      <c r="L22" s="10">
        <f>'Jueves OP'!K48</f>
        <v>42.987460912692917</v>
      </c>
      <c r="M22" s="10">
        <f>'Jueves OP'!L48</f>
        <v>1.0088509533070811</v>
      </c>
      <c r="N22" s="10">
        <f>'Jueves OP'!M48</f>
        <v>30.455769569936237</v>
      </c>
      <c r="O22" s="10">
        <f>'Jueves OP'!N48</f>
        <v>304</v>
      </c>
      <c r="P22" s="10">
        <f>'Jueves OP'!O48</f>
        <v>1.0804357595430278</v>
      </c>
    </row>
    <row r="23" spans="1:16" x14ac:dyDescent="0.2">
      <c r="C23" s="6"/>
      <c r="D23" s="7">
        <f t="shared" ref="D23:P23" si="6">(D21-D20)/D20</f>
        <v>0.2341623350667171</v>
      </c>
      <c r="E23" s="7">
        <f t="shared" si="6"/>
        <v>0</v>
      </c>
      <c r="F23" s="7">
        <f t="shared" si="6"/>
        <v>-3.8540949174462512E-2</v>
      </c>
      <c r="G23" s="7">
        <f t="shared" si="6"/>
        <v>0.53205011180002226</v>
      </c>
      <c r="H23" s="7">
        <f t="shared" si="6"/>
        <v>-0.8087366178719686</v>
      </c>
      <c r="I23" s="7">
        <f t="shared" si="6"/>
        <v>-0.75</v>
      </c>
      <c r="J23" s="7">
        <f t="shared" si="6"/>
        <v>-0.97947164422684618</v>
      </c>
      <c r="K23" s="7">
        <f t="shared" si="6"/>
        <v>0.15105224673047465</v>
      </c>
      <c r="L23" s="7">
        <f t="shared" si="6"/>
        <v>-0.429546555553802</v>
      </c>
      <c r="M23" s="7">
        <f t="shared" si="6"/>
        <v>-0.3672988347005296</v>
      </c>
      <c r="N23" s="7">
        <f t="shared" si="6"/>
        <v>-0.77751041268014021</v>
      </c>
      <c r="O23" s="7">
        <f t="shared" si="6"/>
        <v>0</v>
      </c>
      <c r="P23" s="7">
        <f t="shared" si="6"/>
        <v>-0.42764852852766128</v>
      </c>
    </row>
    <row r="24" spans="1:16" x14ac:dyDescent="0.2">
      <c r="C24" s="6"/>
      <c r="D24" s="7">
        <f t="shared" ref="D24:P24" si="7">(D22-D20)/D20</f>
        <v>6.1387123198700447E-2</v>
      </c>
      <c r="E24" s="7">
        <f t="shared" si="7"/>
        <v>-6.5359477124182774E-3</v>
      </c>
      <c r="F24" s="7">
        <f t="shared" si="7"/>
        <v>0.72659808840676487</v>
      </c>
      <c r="G24" s="7">
        <f t="shared" si="7"/>
        <v>-0.96136074275631456</v>
      </c>
      <c r="H24" s="7">
        <f t="shared" si="7"/>
        <v>-0.74946744592527847</v>
      </c>
      <c r="I24" s="7">
        <f t="shared" si="7"/>
        <v>-1</v>
      </c>
      <c r="J24" s="7">
        <f t="shared" si="7"/>
        <v>-1</v>
      </c>
      <c r="K24" s="7">
        <f t="shared" si="7"/>
        <v>0.31450565470026914</v>
      </c>
      <c r="L24" s="7">
        <f t="shared" si="7"/>
        <v>4.6258757570302809</v>
      </c>
      <c r="M24" s="7">
        <f t="shared" si="7"/>
        <v>-0.4338467462275955</v>
      </c>
      <c r="N24" s="7">
        <f t="shared" si="7"/>
        <v>-0.75611310697270628</v>
      </c>
      <c r="O24" s="7">
        <f t="shared" si="7"/>
        <v>-6.5359477124183009E-3</v>
      </c>
      <c r="P24" s="7">
        <f t="shared" si="7"/>
        <v>-0.63830572782877038</v>
      </c>
    </row>
    <row r="25" spans="1:16" x14ac:dyDescent="0.2">
      <c r="C25" s="6"/>
      <c r="D25" s="7"/>
      <c r="E25" s="7"/>
      <c r="F25" s="7"/>
      <c r="G25" s="7"/>
      <c r="H25" s="7"/>
    </row>
    <row r="26" spans="1:16" x14ac:dyDescent="0.2">
      <c r="A26" s="11" t="s">
        <v>21</v>
      </c>
      <c r="B26" s="11" t="s">
        <v>15</v>
      </c>
      <c r="C26" s="12">
        <f>'Viernes AC'!B48</f>
        <v>39</v>
      </c>
      <c r="D26" s="13">
        <f>'Viernes AC'!C48</f>
        <v>93.216934624969909</v>
      </c>
      <c r="E26" s="13">
        <f>'Viernes AC'!D48</f>
        <v>7.2051282051282053</v>
      </c>
      <c r="F26" s="13">
        <f>'Viernes AC'!E48</f>
        <v>263.88360129163658</v>
      </c>
      <c r="G26" s="13">
        <f>'Viernes AC'!F48</f>
        <v>97.095705178445613</v>
      </c>
      <c r="H26" s="13">
        <f>'Viernes AC'!G48</f>
        <v>882.69230769230774</v>
      </c>
      <c r="I26" s="13">
        <f>'Viernes AC'!H48</f>
        <v>47</v>
      </c>
      <c r="J26" s="13">
        <f>'Viernes AC'!I48</f>
        <v>333.46153846153845</v>
      </c>
      <c r="K26" s="13">
        <f>'Viernes AC'!J48</f>
        <v>355.71794871794873</v>
      </c>
      <c r="L26" s="13">
        <f>'Viernes AC'!K48</f>
        <v>3.8717948717948718</v>
      </c>
      <c r="M26" s="13">
        <f>'Viernes AC'!L48</f>
        <v>1.7180289232824582</v>
      </c>
      <c r="N26" s="13">
        <f>'Viernes AC'!M48</f>
        <v>126.65499315499316</v>
      </c>
      <c r="O26" s="13">
        <f>'Viernes AC'!N48</f>
        <v>281</v>
      </c>
      <c r="P26" s="13">
        <f>'Viernes AC'!O48</f>
        <v>2.706517350275337</v>
      </c>
    </row>
    <row r="27" spans="1:16" x14ac:dyDescent="0.2">
      <c r="A27" s="14" t="s">
        <v>21</v>
      </c>
      <c r="B27" s="14" t="s">
        <v>16</v>
      </c>
      <c r="C27" s="15">
        <f>'Viernes MF'!B48</f>
        <v>39</v>
      </c>
      <c r="D27" s="16">
        <f>'Viernes MF'!C48</f>
        <v>130.16244543846722</v>
      </c>
      <c r="E27" s="16">
        <f>'Viernes MF'!D48</f>
        <v>7.2051282051282053</v>
      </c>
      <c r="F27" s="16">
        <f>'Viernes MF'!E48</f>
        <v>275.98108025524317</v>
      </c>
      <c r="G27" s="16">
        <f>'Viernes MF'!F48</f>
        <v>151.19585843935877</v>
      </c>
      <c r="H27" s="16">
        <f>'Viernes MF'!G48</f>
        <v>148.55470085470085</v>
      </c>
      <c r="I27" s="16">
        <f>'Viernes MF'!H48</f>
        <v>7</v>
      </c>
      <c r="J27" s="16">
        <f>'Viernes MF'!I48</f>
        <v>4.0290598290598316</v>
      </c>
      <c r="K27" s="16">
        <f>'Viernes MF'!J48</f>
        <v>427.17693869460174</v>
      </c>
      <c r="L27" s="16">
        <f>'Viernes MF'!K48</f>
        <v>4.7182799474828521</v>
      </c>
      <c r="M27" s="16">
        <f>'Viernes MF'!L48</f>
        <v>1.0142830068972115</v>
      </c>
      <c r="N27" s="16">
        <f>'Viernes MF'!M48</f>
        <v>21.331165038665048</v>
      </c>
      <c r="O27" s="16">
        <f>'Viernes MF'!N48</f>
        <v>281</v>
      </c>
      <c r="P27" s="16">
        <f>'Viernes MF'!O48</f>
        <v>1.3014058628932825</v>
      </c>
    </row>
    <row r="28" spans="1:16" x14ac:dyDescent="0.2">
      <c r="A28" s="8" t="s">
        <v>21</v>
      </c>
      <c r="B28" s="8" t="s">
        <v>17</v>
      </c>
      <c r="C28" s="9">
        <f>'Viernes OP'!B48</f>
        <v>39</v>
      </c>
      <c r="D28" s="10">
        <f>'Viernes OP'!C48</f>
        <v>101.66282875250599</v>
      </c>
      <c r="E28" s="10">
        <f>'Viernes OP'!D48</f>
        <v>7.1794871794871797</v>
      </c>
      <c r="F28" s="10">
        <f>'Viernes OP'!E48</f>
        <v>495.63013353294735</v>
      </c>
      <c r="G28" s="10">
        <f>IF('Viernes OP'!F48&lt;0,0,'Viernes OP'!F48)</f>
        <v>3.4208344821829715</v>
      </c>
      <c r="H28" s="10">
        <f>'Viernes OP'!G48</f>
        <v>190.41196581196587</v>
      </c>
      <c r="I28" s="10">
        <f>'Viernes OP'!H48</f>
        <v>0</v>
      </c>
      <c r="J28" s="10">
        <f>'Viernes OP'!I48</f>
        <v>0</v>
      </c>
      <c r="K28" s="10">
        <f>'Viernes OP'!J48</f>
        <v>499.05096801513037</v>
      </c>
      <c r="L28" s="10">
        <f>'Viernes OP'!K48</f>
        <v>55.863608181383938</v>
      </c>
      <c r="M28" s="10">
        <f>'Viernes OP'!L48</f>
        <v>0.90231038148243581</v>
      </c>
      <c r="N28" s="10">
        <f>'Viernes OP'!M48</f>
        <v>26.786820818070829</v>
      </c>
      <c r="O28" s="10">
        <f>'Viernes OP'!N48</f>
        <v>280</v>
      </c>
      <c r="P28" s="10">
        <f>'Viernes OP'!O48</f>
        <v>0.88471806010951481</v>
      </c>
    </row>
    <row r="29" spans="1:16" x14ac:dyDescent="0.2">
      <c r="C29" s="6"/>
      <c r="D29" s="7">
        <f t="shared" ref="D29:P29" si="8">(D27-D26)/D26</f>
        <v>0.39633904463965025</v>
      </c>
      <c r="E29" s="7">
        <f t="shared" si="8"/>
        <v>0</v>
      </c>
      <c r="F29" s="7">
        <f t="shared" si="8"/>
        <v>4.5843996763697353E-2</v>
      </c>
      <c r="G29" s="7">
        <f t="shared" si="8"/>
        <v>0.55718379264547446</v>
      </c>
      <c r="H29" s="7">
        <f t="shared" si="8"/>
        <v>-0.83170273541515372</v>
      </c>
      <c r="I29" s="7">
        <f t="shared" si="8"/>
        <v>-0.85106382978723405</v>
      </c>
      <c r="J29" s="7">
        <f t="shared" si="8"/>
        <v>-0.98791746764065114</v>
      </c>
      <c r="K29" s="7">
        <f t="shared" si="8"/>
        <v>0.20088665819141263</v>
      </c>
      <c r="L29" s="7">
        <f t="shared" si="8"/>
        <v>0.2186285957074916</v>
      </c>
      <c r="M29" s="7">
        <f t="shared" si="8"/>
        <v>-0.40962402137018328</v>
      </c>
      <c r="N29" s="7">
        <f t="shared" si="8"/>
        <v>-0.83158054406460558</v>
      </c>
      <c r="O29" s="7">
        <f t="shared" si="8"/>
        <v>0</v>
      </c>
      <c r="P29" s="7">
        <f t="shared" si="8"/>
        <v>-0.51915849984819451</v>
      </c>
    </row>
    <row r="30" spans="1:16" x14ac:dyDescent="0.2">
      <c r="C30" s="6"/>
      <c r="D30" s="7">
        <f t="shared" ref="D30:P30" si="9">(D28-D26)/D26</f>
        <v>9.0604718568740486E-2</v>
      </c>
      <c r="E30" s="7">
        <f t="shared" si="9"/>
        <v>-3.5587188612099517E-3</v>
      </c>
      <c r="F30" s="7">
        <f t="shared" si="9"/>
        <v>0.87821498231408157</v>
      </c>
      <c r="G30" s="7">
        <f t="shared" si="9"/>
        <v>-0.96476842641086902</v>
      </c>
      <c r="H30" s="7">
        <f t="shared" si="9"/>
        <v>-0.78428274025659639</v>
      </c>
      <c r="I30" s="7">
        <f t="shared" si="9"/>
        <v>-1</v>
      </c>
      <c r="J30" s="7">
        <f t="shared" si="9"/>
        <v>-1</v>
      </c>
      <c r="K30" s="7">
        <f t="shared" si="9"/>
        <v>0.40294008163988204</v>
      </c>
      <c r="L30" s="7">
        <f t="shared" si="9"/>
        <v>13.428349132940223</v>
      </c>
      <c r="M30" s="7">
        <f t="shared" si="9"/>
        <v>-0.47479907395360621</v>
      </c>
      <c r="N30" s="7">
        <f t="shared" si="9"/>
        <v>-0.78850560762898114</v>
      </c>
      <c r="O30" s="7">
        <f t="shared" si="9"/>
        <v>-3.5587188612099642E-3</v>
      </c>
      <c r="P30" s="7">
        <f t="shared" si="9"/>
        <v>-0.67311568868401617</v>
      </c>
    </row>
    <row r="31" spans="1:16" x14ac:dyDescent="0.2">
      <c r="C31" s="6"/>
      <c r="D31" s="7"/>
      <c r="E31" s="7"/>
      <c r="F31" s="7"/>
      <c r="G31" s="7"/>
      <c r="H31" s="7"/>
    </row>
    <row r="32" spans="1:16" x14ac:dyDescent="0.2">
      <c r="A32" s="11" t="s">
        <v>22</v>
      </c>
      <c r="B32" s="11" t="s">
        <v>15</v>
      </c>
      <c r="C32" s="12">
        <f>'Sabado AC'!B28</f>
        <v>22</v>
      </c>
      <c r="D32" s="13">
        <f>'Sabado AC'!C28</f>
        <v>102.1467049830916</v>
      </c>
      <c r="E32" s="13">
        <f>'Sabado AC'!D28</f>
        <v>8.045454545454545</v>
      </c>
      <c r="F32" s="13">
        <f>'Sabado AC'!E28</f>
        <v>291.28306861945515</v>
      </c>
      <c r="G32" s="13">
        <f>'Sabado AC'!F28</f>
        <v>236.40119610225335</v>
      </c>
      <c r="H32" s="13">
        <f>'Sabado AC'!G28</f>
        <v>1056.8181818181818</v>
      </c>
      <c r="I32" s="13">
        <f>'Sabado AC'!H28</f>
        <v>41</v>
      </c>
      <c r="J32" s="13">
        <f>'Sabado AC'!I28</f>
        <v>482.04545454545456</v>
      </c>
      <c r="K32" s="13">
        <f>'Sabado AC'!J28</f>
        <v>515.90909090909088</v>
      </c>
      <c r="L32" s="13">
        <f>'Sabado AC'!K28</f>
        <v>127.63636363636364</v>
      </c>
      <c r="M32" s="13">
        <f>'Sabado AC'!L28</f>
        <v>1.7352445620826744</v>
      </c>
      <c r="N32" s="13">
        <f>'Sabado AC'!M28</f>
        <v>129.5788370720189</v>
      </c>
      <c r="O32" s="13">
        <f>'Sabado AC'!N28</f>
        <v>177</v>
      </c>
      <c r="P32" s="13">
        <f>'Sabado AC'!O28</f>
        <v>3.1844454212142881</v>
      </c>
    </row>
    <row r="33" spans="1:16" x14ac:dyDescent="0.2">
      <c r="A33" s="14" t="s">
        <v>22</v>
      </c>
      <c r="B33" s="14" t="s">
        <v>16</v>
      </c>
      <c r="C33" s="15">
        <f>'Sabado MF'!B28</f>
        <v>22</v>
      </c>
      <c r="D33" s="16">
        <f>'Sabado MF'!C28</f>
        <v>146.23362912580376</v>
      </c>
      <c r="E33" s="16">
        <f>'Sabado MF'!D28</f>
        <v>8.045454545454545</v>
      </c>
      <c r="F33" s="16">
        <f>'Sabado MF'!E28</f>
        <v>300.68094061691568</v>
      </c>
      <c r="G33" s="16">
        <f>'Sabado MF'!F28</f>
        <v>163.15789599440964</v>
      </c>
      <c r="H33" s="16">
        <f>'Sabado MF'!G28</f>
        <v>214.71666666666667</v>
      </c>
      <c r="I33" s="16">
        <f>'Sabado MF'!H28</f>
        <v>8</v>
      </c>
      <c r="J33" s="16">
        <f>'Sabado MF'!I28</f>
        <v>52.232575757575773</v>
      </c>
      <c r="K33" s="16">
        <f>'Sabado MF'!J28</f>
        <v>463.83883661132535</v>
      </c>
      <c r="L33" s="16">
        <f>'Sabado MF'!K28</f>
        <v>13.091499755775574</v>
      </c>
      <c r="M33" s="16">
        <f>'Sabado MF'!L28</f>
        <v>1.0505058103066316</v>
      </c>
      <c r="N33" s="16">
        <f>'Sabado MF'!M28</f>
        <v>25.995710978835977</v>
      </c>
      <c r="O33" s="16">
        <f>'Sabado MF'!N28</f>
        <v>177</v>
      </c>
      <c r="P33" s="16">
        <f>'Sabado MF'!O28</f>
        <v>1.0455015987905494</v>
      </c>
    </row>
    <row r="34" spans="1:16" x14ac:dyDescent="0.2">
      <c r="A34" s="8" t="s">
        <v>22</v>
      </c>
      <c r="B34" s="8" t="s">
        <v>17</v>
      </c>
      <c r="C34" s="9">
        <f>'Sabado OP'!B28</f>
        <v>22</v>
      </c>
      <c r="D34" s="10">
        <f>'Sabado OP'!C28</f>
        <v>119.01937035571608</v>
      </c>
      <c r="E34" s="10">
        <f>'Sabado OP'!D28</f>
        <v>7.7727272727272725</v>
      </c>
      <c r="F34" s="10">
        <f>'Sabado OP'!E28</f>
        <v>525.47765188216863</v>
      </c>
      <c r="G34" s="10">
        <f>'Sabado OP'!F28</f>
        <v>4.0333038617450567</v>
      </c>
      <c r="H34" s="10">
        <f>'Sabado OP'!G28</f>
        <v>201.82954545454547</v>
      </c>
      <c r="I34" s="10">
        <f>'Sabado OP'!H28</f>
        <v>0</v>
      </c>
      <c r="J34" s="10">
        <f>'Sabado OP'!I28</f>
        <v>0</v>
      </c>
      <c r="K34" s="10">
        <f>'Sabado OP'!J28</f>
        <v>529.51095574391377</v>
      </c>
      <c r="L34" s="10">
        <f>'Sabado OP'!K28</f>
        <v>63.448564312741603</v>
      </c>
      <c r="M34" s="10">
        <f>'Sabado OP'!L28</f>
        <v>0.89225051382194021</v>
      </c>
      <c r="N34" s="10">
        <f>'Sabado OP'!M28</f>
        <v>26.162060485810489</v>
      </c>
      <c r="O34" s="10">
        <f>'Sabado OP'!N28</f>
        <v>171</v>
      </c>
      <c r="P34" s="10">
        <f>'Sabado OP'!O28</f>
        <v>1.2317938209440784</v>
      </c>
    </row>
    <row r="35" spans="1:16" x14ac:dyDescent="0.2">
      <c r="C35" s="6"/>
      <c r="D35" s="7">
        <f t="shared" ref="D35:P35" si="10">(D33-D32)/D32</f>
        <v>0.43160397733837719</v>
      </c>
      <c r="E35" s="7">
        <f t="shared" si="10"/>
        <v>0</v>
      </c>
      <c r="F35" s="7">
        <f t="shared" si="10"/>
        <v>3.226370843318159E-2</v>
      </c>
      <c r="G35" s="7">
        <f t="shared" si="10"/>
        <v>-0.30982626702177485</v>
      </c>
      <c r="H35" s="7">
        <f t="shared" si="10"/>
        <v>-0.79682724014336914</v>
      </c>
      <c r="I35" s="7">
        <f t="shared" si="10"/>
        <v>-0.80487804878048785</v>
      </c>
      <c r="J35" s="7">
        <f t="shared" si="10"/>
        <v>-0.89164387867358164</v>
      </c>
      <c r="K35" s="7">
        <f t="shared" si="10"/>
        <v>-0.10092912727320191</v>
      </c>
      <c r="L35" s="7">
        <f t="shared" si="10"/>
        <v>-0.8974312697197071</v>
      </c>
      <c r="M35" s="7">
        <f t="shared" si="10"/>
        <v>-0.39460648184034991</v>
      </c>
      <c r="N35" s="7">
        <f t="shared" si="10"/>
        <v>-0.79938305076478067</v>
      </c>
      <c r="O35" s="7">
        <f t="shared" si="10"/>
        <v>0</v>
      </c>
      <c r="P35" s="7">
        <f t="shared" si="10"/>
        <v>-0.67168487428750456</v>
      </c>
    </row>
    <row r="36" spans="1:16" x14ac:dyDescent="0.2">
      <c r="C36" s="6"/>
      <c r="D36" s="7">
        <f t="shared" ref="D36:P36" si="11">(D34-D32)/D32</f>
        <v>0.16518071116848482</v>
      </c>
      <c r="E36" s="7">
        <f t="shared" si="11"/>
        <v>-3.3898305084745735E-2</v>
      </c>
      <c r="F36" s="7">
        <f t="shared" si="11"/>
        <v>0.8040102858456063</v>
      </c>
      <c r="G36" s="7">
        <f t="shared" si="11"/>
        <v>-0.98293873327104286</v>
      </c>
      <c r="H36" s="7">
        <f t="shared" si="11"/>
        <v>-0.80902150537634399</v>
      </c>
      <c r="I36" s="7">
        <f t="shared" si="11"/>
        <v>-1</v>
      </c>
      <c r="J36" s="7">
        <f t="shared" si="11"/>
        <v>-1</v>
      </c>
      <c r="K36" s="7">
        <f t="shared" si="11"/>
        <v>2.6364848137982698E-2</v>
      </c>
      <c r="L36" s="7">
        <f t="shared" si="11"/>
        <v>-0.50289586364661143</v>
      </c>
      <c r="M36" s="7">
        <f t="shared" si="11"/>
        <v>-0.485807053761319</v>
      </c>
      <c r="N36" s="7">
        <f t="shared" si="11"/>
        <v>-0.79809928012187814</v>
      </c>
      <c r="O36" s="7">
        <f t="shared" si="11"/>
        <v>-3.3898305084745763E-2</v>
      </c>
      <c r="P36" s="7">
        <f t="shared" si="11"/>
        <v>-0.61318419441637895</v>
      </c>
    </row>
    <row r="37" spans="1:16" x14ac:dyDescent="0.2">
      <c r="C37" s="6"/>
      <c r="D37" s="7"/>
      <c r="E37" s="7"/>
      <c r="F37" s="7"/>
      <c r="G37" s="7"/>
      <c r="H37" s="7"/>
    </row>
    <row r="38" spans="1:16" x14ac:dyDescent="0.2">
      <c r="A38" s="11" t="s">
        <v>23</v>
      </c>
      <c r="B38" s="11" t="s">
        <v>15</v>
      </c>
      <c r="C38" s="12">
        <f>'Domingo AC'!B28</f>
        <v>22</v>
      </c>
      <c r="D38" s="13">
        <f>'Domingo AC'!C28</f>
        <v>124.25316333183831</v>
      </c>
      <c r="E38" s="13">
        <f>'Domingo AC'!D28</f>
        <v>9.8636363636363633</v>
      </c>
      <c r="F38" s="13">
        <f>'Domingo AC'!E28</f>
        <v>340.79861787729283</v>
      </c>
      <c r="G38" s="13">
        <f>'Domingo AC'!F28</f>
        <v>280.23035240580833</v>
      </c>
      <c r="H38" s="13">
        <f>'Domingo AC'!G28</f>
        <v>1740.7727272727273</v>
      </c>
      <c r="I38" s="13">
        <f>'Domingo AC'!H28</f>
        <v>101</v>
      </c>
      <c r="J38" s="13">
        <f>'Domingo AC'!I28</f>
        <v>1199.590909090909</v>
      </c>
      <c r="K38" s="13">
        <f>'Domingo AC'!J28</f>
        <v>614.72727272727275</v>
      </c>
      <c r="L38" s="13">
        <f>'Domingo AC'!K28</f>
        <v>167.63636363636363</v>
      </c>
      <c r="M38" s="13">
        <f>'Domingo AC'!L28</f>
        <v>1.7696884087661808</v>
      </c>
      <c r="N38" s="13">
        <f>'Domingo AC'!M28</f>
        <v>176.27545535272807</v>
      </c>
      <c r="O38" s="13">
        <f>'Domingo AC'!N28</f>
        <v>217</v>
      </c>
      <c r="P38" s="13">
        <f>'Domingo AC'!O28</f>
        <v>2.6955952526731015</v>
      </c>
    </row>
    <row r="39" spans="1:16" x14ac:dyDescent="0.2">
      <c r="A39" s="14" t="s">
        <v>23</v>
      </c>
      <c r="B39" s="14" t="s">
        <v>16</v>
      </c>
      <c r="C39" s="15">
        <f>'Domingo MF'!B28</f>
        <v>22</v>
      </c>
      <c r="D39" s="16">
        <f>'Domingo MF'!C28</f>
        <v>170.44089393237618</v>
      </c>
      <c r="E39" s="16">
        <f>'Domingo MF'!D28</f>
        <v>9.8636363636363633</v>
      </c>
      <c r="F39" s="16">
        <f>'Domingo MF'!E28</f>
        <v>343.47487131222476</v>
      </c>
      <c r="G39" s="16">
        <f>'Domingo MF'!F28</f>
        <v>123.79263237198778</v>
      </c>
      <c r="H39" s="16">
        <f>'Domingo MF'!G28</f>
        <v>335.1098484848485</v>
      </c>
      <c r="I39" s="16">
        <f>'Domingo MF'!H28</f>
        <v>40</v>
      </c>
      <c r="J39" s="16">
        <f>'Domingo MF'!I28</f>
        <v>55.923484848484854</v>
      </c>
      <c r="K39" s="16">
        <f>'Domingo MF'!J28</f>
        <v>467.26750368421239</v>
      </c>
      <c r="L39" s="16">
        <f>'Domingo MF'!K28</f>
        <v>9.0696390244962686</v>
      </c>
      <c r="M39" s="16">
        <f>'Domingo MF'!L28</f>
        <v>1.2618006764585237</v>
      </c>
      <c r="N39" s="16">
        <f>'Domingo MF'!M28</f>
        <v>33.845852623807176</v>
      </c>
      <c r="O39" s="16">
        <f>'Domingo MF'!N28</f>
        <v>217</v>
      </c>
      <c r="P39" s="16">
        <f>'Domingo MF'!O28</f>
        <v>1.8334317171555252</v>
      </c>
    </row>
    <row r="40" spans="1:16" x14ac:dyDescent="0.2">
      <c r="A40" s="8" t="s">
        <v>23</v>
      </c>
      <c r="B40" s="8" t="s">
        <v>17</v>
      </c>
      <c r="C40" s="9">
        <f>'Domingo OP'!B28</f>
        <v>22</v>
      </c>
      <c r="D40" s="10">
        <f>'Domingo OP'!C28</f>
        <v>129.2653635039853</v>
      </c>
      <c r="E40" s="10">
        <f>'Domingo OP'!D28</f>
        <v>9.545454545454545</v>
      </c>
      <c r="F40" s="10">
        <f>'Domingo OP'!E28</f>
        <v>491.42124983910912</v>
      </c>
      <c r="G40" s="10">
        <f>'Domingo OP'!F28</f>
        <v>4.8042115477843401</v>
      </c>
      <c r="H40" s="10">
        <f>'Domingo OP'!G28</f>
        <v>283.54393939393947</v>
      </c>
      <c r="I40" s="10">
        <f>'Domingo OP'!H28</f>
        <v>0</v>
      </c>
      <c r="J40" s="10">
        <f>'Domingo OP'!I28</f>
        <v>0</v>
      </c>
      <c r="K40" s="10">
        <f>'Domingo OP'!J28</f>
        <v>496.22546138689341</v>
      </c>
      <c r="L40" s="10">
        <f>'Domingo OP'!K28</f>
        <v>46.537956594780582</v>
      </c>
      <c r="M40" s="10">
        <f>'Domingo OP'!L28</f>
        <v>1.1619733358598205</v>
      </c>
      <c r="N40" s="10">
        <f>'Domingo OP'!M28</f>
        <v>29.716072029822033</v>
      </c>
      <c r="O40" s="10">
        <f>'Domingo OP'!N28</f>
        <v>210</v>
      </c>
      <c r="P40" s="10">
        <f>'Domingo OP'!O28</f>
        <v>1.8186146670912202</v>
      </c>
    </row>
    <row r="41" spans="1:16" x14ac:dyDescent="0.2">
      <c r="C41" s="6"/>
      <c r="D41" s="7">
        <f t="shared" ref="D41:P41" si="12">(D39-D38)/D38</f>
        <v>0.37172277439074947</v>
      </c>
      <c r="E41" s="7">
        <f t="shared" si="12"/>
        <v>0</v>
      </c>
      <c r="F41" s="7">
        <f t="shared" si="12"/>
        <v>7.8528881707364863E-3</v>
      </c>
      <c r="G41" s="7">
        <f t="shared" si="12"/>
        <v>-0.55824688043527604</v>
      </c>
      <c r="H41" s="7">
        <f t="shared" si="12"/>
        <v>-0.80749362439181482</v>
      </c>
      <c r="I41" s="7">
        <f t="shared" si="12"/>
        <v>-0.60396039603960394</v>
      </c>
      <c r="J41" s="7">
        <f t="shared" si="12"/>
        <v>-0.95338120318795549</v>
      </c>
      <c r="K41" s="7">
        <f t="shared" si="12"/>
        <v>-0.23987835839598698</v>
      </c>
      <c r="L41" s="7">
        <f t="shared" si="12"/>
        <v>-0.94589694725083573</v>
      </c>
      <c r="M41" s="7">
        <f t="shared" si="12"/>
        <v>-0.28699274391572371</v>
      </c>
      <c r="N41" s="7">
        <f t="shared" si="12"/>
        <v>-0.80799452450097797</v>
      </c>
      <c r="O41" s="7">
        <f t="shared" si="12"/>
        <v>0</v>
      </c>
      <c r="P41" s="7">
        <f t="shared" si="12"/>
        <v>-0.31984161370762437</v>
      </c>
    </row>
    <row r="42" spans="1:16" x14ac:dyDescent="0.2">
      <c r="C42" s="6"/>
      <c r="D42" s="7">
        <f t="shared" ref="D42:P42" si="13">(D40-D38)/D38</f>
        <v>4.0338612215136072E-2</v>
      </c>
      <c r="E42" s="7">
        <f t="shared" si="13"/>
        <v>-3.2258064516129052E-2</v>
      </c>
      <c r="F42" s="7">
        <f t="shared" si="13"/>
        <v>0.44196960920789047</v>
      </c>
      <c r="G42" s="7">
        <f t="shared" si="13"/>
        <v>-0.98285620559464859</v>
      </c>
      <c r="H42" s="7">
        <f t="shared" si="13"/>
        <v>-0.83711604912482263</v>
      </c>
      <c r="I42" s="7">
        <f t="shared" si="13"/>
        <v>-1</v>
      </c>
      <c r="J42" s="7">
        <f t="shared" si="13"/>
        <v>-1</v>
      </c>
      <c r="K42" s="7">
        <f t="shared" si="13"/>
        <v>-0.19277135828810599</v>
      </c>
      <c r="L42" s="7">
        <f t="shared" si="13"/>
        <v>-0.72238746066020254</v>
      </c>
      <c r="M42" s="7">
        <f t="shared" si="13"/>
        <v>-0.34340230172500064</v>
      </c>
      <c r="N42" s="7">
        <f t="shared" si="13"/>
        <v>-0.83142252011001738</v>
      </c>
      <c r="O42" s="7">
        <f t="shared" si="13"/>
        <v>-3.2258064516129031E-2</v>
      </c>
      <c r="P42" s="7">
        <f t="shared" si="13"/>
        <v>-0.32533837738147775</v>
      </c>
    </row>
    <row r="43" spans="1:16" x14ac:dyDescent="0.2">
      <c r="D43" s="6"/>
      <c r="E43" s="6"/>
      <c r="F43" s="6"/>
      <c r="G43" s="6"/>
      <c r="H43" s="6"/>
    </row>
    <row r="46" spans="1:16" x14ac:dyDescent="0.2"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</row>
    <row r="47" spans="1:16" x14ac:dyDescent="0.2"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</row>
    <row r="48" spans="1:16" x14ac:dyDescent="0.2"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</row>
    <row r="54" spans="4:10" x14ac:dyDescent="0.2">
      <c r="D54" s="24"/>
      <c r="E54" s="24"/>
      <c r="F54" s="24"/>
      <c r="G54" s="24"/>
      <c r="H54" s="24"/>
      <c r="I54" s="24"/>
      <c r="J54" s="24"/>
    </row>
    <row r="55" spans="4:10" x14ac:dyDescent="0.2">
      <c r="D55" s="24"/>
      <c r="E55" s="24"/>
      <c r="F55" s="24"/>
      <c r="G55" s="24"/>
      <c r="H55" s="24"/>
      <c r="I55" s="24"/>
      <c r="J55" s="24"/>
    </row>
    <row r="56" spans="4:10" x14ac:dyDescent="0.2">
      <c r="D56" s="24"/>
      <c r="E56" s="24"/>
      <c r="F56" s="24"/>
      <c r="G56" s="24"/>
      <c r="H56" s="24"/>
      <c r="I56" s="24"/>
      <c r="J56" s="24"/>
    </row>
    <row r="66" spans="4:8" x14ac:dyDescent="0.2">
      <c r="D66" s="24"/>
      <c r="E66" s="24"/>
      <c r="F66" s="24"/>
      <c r="G66" s="24"/>
      <c r="H66" s="24"/>
    </row>
    <row r="67" spans="4:8" x14ac:dyDescent="0.2">
      <c r="D67" s="24"/>
      <c r="E67" s="24"/>
      <c r="F67" s="24"/>
      <c r="G67" s="24"/>
      <c r="H67" s="24"/>
    </row>
    <row r="68" spans="4:8" x14ac:dyDescent="0.2">
      <c r="D68" s="24"/>
      <c r="E68" s="24"/>
      <c r="F68" s="24"/>
      <c r="G68" s="24"/>
      <c r="H68" s="24"/>
    </row>
  </sheetData>
  <conditionalFormatting sqref="E5:E6">
    <cfRule type="cellIs" dxfId="41" priority="41" operator="greaterThan">
      <formula>0</formula>
    </cfRule>
    <cfRule type="cellIs" dxfId="40" priority="42" operator="lessThan">
      <formula>0</formula>
    </cfRule>
  </conditionalFormatting>
  <conditionalFormatting sqref="G5:H6">
    <cfRule type="cellIs" dxfId="39" priority="39" operator="greaterThan">
      <formula>0</formula>
    </cfRule>
    <cfRule type="cellIs" dxfId="38" priority="40" operator="lessThan">
      <formula>0</formula>
    </cfRule>
  </conditionalFormatting>
  <conditionalFormatting sqref="J5:J6">
    <cfRule type="cellIs" dxfId="37" priority="37" operator="lessThan">
      <formula>0</formula>
    </cfRule>
    <cfRule type="cellIs" dxfId="36" priority="38" operator="greaterThan">
      <formula>0</formula>
    </cfRule>
  </conditionalFormatting>
  <conditionalFormatting sqref="E11:E12">
    <cfRule type="cellIs" dxfId="35" priority="35" operator="greaterThan">
      <formula>0</formula>
    </cfRule>
    <cfRule type="cellIs" dxfId="34" priority="36" operator="lessThan">
      <formula>0</formula>
    </cfRule>
  </conditionalFormatting>
  <conditionalFormatting sqref="G11:H12">
    <cfRule type="cellIs" dxfId="33" priority="33" operator="greaterThan">
      <formula>0</formula>
    </cfRule>
    <cfRule type="cellIs" dxfId="32" priority="34" operator="lessThan">
      <formula>0</formula>
    </cfRule>
  </conditionalFormatting>
  <conditionalFormatting sqref="J11:J12">
    <cfRule type="cellIs" dxfId="31" priority="31" operator="lessThan">
      <formula>0</formula>
    </cfRule>
    <cfRule type="cellIs" dxfId="30" priority="32" operator="greaterThan">
      <formula>0</formula>
    </cfRule>
  </conditionalFormatting>
  <conditionalFormatting sqref="E17:E18">
    <cfRule type="cellIs" dxfId="29" priority="29" operator="greaterThan">
      <formula>0</formula>
    </cfRule>
    <cfRule type="cellIs" dxfId="28" priority="30" operator="lessThan">
      <formula>0</formula>
    </cfRule>
  </conditionalFormatting>
  <conditionalFormatting sqref="G17:H18">
    <cfRule type="cellIs" dxfId="27" priority="27" operator="greaterThan">
      <formula>0</formula>
    </cfRule>
    <cfRule type="cellIs" dxfId="26" priority="28" operator="lessThan">
      <formula>0</formula>
    </cfRule>
  </conditionalFormatting>
  <conditionalFormatting sqref="J17:J18">
    <cfRule type="cellIs" dxfId="25" priority="25" operator="lessThan">
      <formula>0</formula>
    </cfRule>
    <cfRule type="cellIs" dxfId="24" priority="26" operator="greaterThan">
      <formula>0</formula>
    </cfRule>
  </conditionalFormatting>
  <conditionalFormatting sqref="E23:E24">
    <cfRule type="cellIs" dxfId="23" priority="23" operator="greaterThan">
      <formula>0</formula>
    </cfRule>
    <cfRule type="cellIs" dxfId="22" priority="24" operator="lessThan">
      <formula>0</formula>
    </cfRule>
  </conditionalFormatting>
  <conditionalFormatting sqref="G23:H24">
    <cfRule type="cellIs" dxfId="21" priority="21" operator="greaterThan">
      <formula>0</formula>
    </cfRule>
    <cfRule type="cellIs" dxfId="20" priority="22" operator="lessThan">
      <formula>0</formula>
    </cfRule>
  </conditionalFormatting>
  <conditionalFormatting sqref="J23:J24">
    <cfRule type="cellIs" dxfId="19" priority="19" operator="lessThan">
      <formula>0</formula>
    </cfRule>
    <cfRule type="cellIs" dxfId="18" priority="20" operator="greaterThan">
      <formula>0</formula>
    </cfRule>
  </conditionalFormatting>
  <conditionalFormatting sqref="E29:E30">
    <cfRule type="cellIs" dxfId="17" priority="17" operator="greaterThan">
      <formula>0</formula>
    </cfRule>
    <cfRule type="cellIs" dxfId="16" priority="18" operator="lessThan">
      <formula>0</formula>
    </cfRule>
  </conditionalFormatting>
  <conditionalFormatting sqref="G29:H30">
    <cfRule type="cellIs" dxfId="15" priority="15" operator="greaterThan">
      <formula>0</formula>
    </cfRule>
    <cfRule type="cellIs" dxfId="14" priority="16" operator="lessThan">
      <formula>0</formula>
    </cfRule>
  </conditionalFormatting>
  <conditionalFormatting sqref="J29:J30">
    <cfRule type="cellIs" dxfId="13" priority="13" operator="lessThan">
      <formula>0</formula>
    </cfRule>
    <cfRule type="cellIs" dxfId="12" priority="14" operator="greaterThan">
      <formula>0</formula>
    </cfRule>
  </conditionalFormatting>
  <conditionalFormatting sqref="E35:E36">
    <cfRule type="cellIs" dxfId="11" priority="11" operator="greaterThan">
      <formula>0</formula>
    </cfRule>
    <cfRule type="cellIs" dxfId="10" priority="12" operator="lessThan">
      <formula>0</formula>
    </cfRule>
  </conditionalFormatting>
  <conditionalFormatting sqref="G35:H36">
    <cfRule type="cellIs" dxfId="9" priority="9" operator="greaterThan">
      <formula>0</formula>
    </cfRule>
    <cfRule type="cellIs" dxfId="8" priority="10" operator="lessThan">
      <formula>0</formula>
    </cfRule>
  </conditionalFormatting>
  <conditionalFormatting sqref="J35:J36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E41:E42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G41:H42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J41:J4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33"/>
  <sheetViews>
    <sheetView showGridLines="0" zoomScale="87" workbookViewId="0">
      <selection activeCell="O27" sqref="O27"/>
    </sheetView>
  </sheetViews>
  <sheetFormatPr baseColWidth="10" defaultColWidth="8.83203125" defaultRowHeight="16" x14ac:dyDescent="0.2"/>
  <cols>
    <col min="1" max="1" width="9" bestFit="1" customWidth="1"/>
    <col min="2" max="2" width="11.1640625" bestFit="1" customWidth="1"/>
    <col min="3" max="3" width="13.1640625" bestFit="1" customWidth="1"/>
    <col min="4" max="4" width="20.1640625" bestFit="1" customWidth="1"/>
    <col min="5" max="5" width="15.6640625" bestFit="1" customWidth="1"/>
    <col min="6" max="6" width="13" bestFit="1" customWidth="1"/>
    <col min="7" max="7" width="15.83203125" bestFit="1" customWidth="1"/>
  </cols>
  <sheetData>
    <row r="1" spans="1:13" x14ac:dyDescent="0.2">
      <c r="B1" s="34" t="s">
        <v>29</v>
      </c>
      <c r="C1" s="34" t="s">
        <v>30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6</v>
      </c>
      <c r="I1" s="34" t="s">
        <v>7</v>
      </c>
      <c r="J1" s="34" t="s">
        <v>31</v>
      </c>
      <c r="K1" s="34" t="s">
        <v>9</v>
      </c>
      <c r="L1" s="34" t="s">
        <v>10</v>
      </c>
      <c r="M1" s="34" t="s">
        <v>11</v>
      </c>
    </row>
    <row r="2" spans="1:13" x14ac:dyDescent="0.2">
      <c r="A2" s="34">
        <v>0</v>
      </c>
      <c r="B2">
        <v>1018472151</v>
      </c>
      <c r="C2">
        <v>144.0348667041215</v>
      </c>
      <c r="D2">
        <v>10</v>
      </c>
      <c r="E2">
        <v>287.45582706092682</v>
      </c>
      <c r="F2">
        <v>22.889197176274759</v>
      </c>
      <c r="G2">
        <v>570.48333333333335</v>
      </c>
      <c r="H2">
        <v>4</v>
      </c>
      <c r="I2">
        <v>152.33333333333329</v>
      </c>
      <c r="J2">
        <v>310.34502423720159</v>
      </c>
      <c r="K2">
        <v>0</v>
      </c>
      <c r="L2">
        <v>1.933332108271246</v>
      </c>
      <c r="M2">
        <v>57.048333333333332</v>
      </c>
    </row>
    <row r="3" spans="1:13" x14ac:dyDescent="0.2">
      <c r="A3" s="34">
        <v>1</v>
      </c>
      <c r="B3">
        <v>80773090</v>
      </c>
      <c r="C3">
        <v>165.39121463579431</v>
      </c>
      <c r="D3">
        <v>8</v>
      </c>
      <c r="E3">
        <v>371.98604431042992</v>
      </c>
      <c r="F3">
        <v>104.5708013572288</v>
      </c>
      <c r="G3">
        <v>249.33333333333329</v>
      </c>
      <c r="H3">
        <v>1</v>
      </c>
      <c r="I3">
        <v>16.566666666666659</v>
      </c>
      <c r="J3">
        <v>476.55684566765859</v>
      </c>
      <c r="K3">
        <v>0</v>
      </c>
      <c r="L3">
        <v>1.0072250653067789</v>
      </c>
      <c r="M3">
        <v>31.166666666666661</v>
      </c>
    </row>
    <row r="4" spans="1:13" x14ac:dyDescent="0.2">
      <c r="A4" s="34">
        <v>2</v>
      </c>
      <c r="B4">
        <v>1127250183</v>
      </c>
      <c r="C4">
        <v>221.170367636733</v>
      </c>
      <c r="D4">
        <v>10</v>
      </c>
      <c r="E4">
        <v>407.87896858485288</v>
      </c>
      <c r="F4">
        <v>90.52784769610895</v>
      </c>
      <c r="G4">
        <v>304.23333333333329</v>
      </c>
      <c r="H4">
        <v>1</v>
      </c>
      <c r="I4">
        <v>22.850000000000019</v>
      </c>
      <c r="J4">
        <v>498.40681628096178</v>
      </c>
      <c r="K4">
        <v>18.406816280961831</v>
      </c>
      <c r="L4">
        <v>1.203835863395913</v>
      </c>
      <c r="M4">
        <v>30.423333333333339</v>
      </c>
    </row>
    <row r="5" spans="1:13" x14ac:dyDescent="0.2">
      <c r="A5" s="34">
        <v>3</v>
      </c>
      <c r="B5">
        <v>39779707</v>
      </c>
      <c r="C5">
        <v>157.2037638568768</v>
      </c>
      <c r="D5">
        <v>11</v>
      </c>
      <c r="E5">
        <v>372.00137921047173</v>
      </c>
      <c r="F5">
        <v>129.73763285574759</v>
      </c>
      <c r="G5">
        <v>225.11666666666679</v>
      </c>
      <c r="H5">
        <v>1</v>
      </c>
      <c r="I5">
        <v>1.6666666666651508E-2</v>
      </c>
      <c r="J5">
        <v>501.73901206621929</v>
      </c>
      <c r="K5">
        <v>21.739012066219288</v>
      </c>
      <c r="L5">
        <v>1.315424920382499</v>
      </c>
      <c r="M5">
        <v>20.465151515151529</v>
      </c>
    </row>
    <row r="6" spans="1:13" x14ac:dyDescent="0.2">
      <c r="A6" s="34">
        <v>4</v>
      </c>
      <c r="B6">
        <v>1012376546</v>
      </c>
      <c r="C6">
        <v>161.45939457347259</v>
      </c>
      <c r="D6">
        <v>9</v>
      </c>
      <c r="E6">
        <v>313.97201937269358</v>
      </c>
      <c r="F6">
        <v>206.265663200251</v>
      </c>
      <c r="G6">
        <v>166.4166666666666</v>
      </c>
      <c r="H6">
        <v>0</v>
      </c>
      <c r="I6">
        <v>0</v>
      </c>
      <c r="J6">
        <v>520.23768257294466</v>
      </c>
      <c r="K6">
        <v>40.237682572944657</v>
      </c>
      <c r="L6">
        <v>1.037987093378774</v>
      </c>
      <c r="M6">
        <v>18.49074074074074</v>
      </c>
    </row>
    <row r="7" spans="1:13" x14ac:dyDescent="0.2">
      <c r="A7" s="34">
        <v>5</v>
      </c>
      <c r="B7">
        <v>1121853934</v>
      </c>
      <c r="C7">
        <v>170.73650516322999</v>
      </c>
      <c r="D7">
        <v>8</v>
      </c>
      <c r="E7">
        <v>363</v>
      </c>
      <c r="F7">
        <v>151.81973628681459</v>
      </c>
      <c r="G7">
        <v>170.68333333333351</v>
      </c>
      <c r="H7">
        <v>0</v>
      </c>
      <c r="I7">
        <v>0</v>
      </c>
      <c r="J7">
        <v>514.81973628681465</v>
      </c>
      <c r="K7">
        <v>34.819736286814653</v>
      </c>
      <c r="L7">
        <v>0.93236518759370945</v>
      </c>
      <c r="M7">
        <v>21.335416666666681</v>
      </c>
    </row>
    <row r="8" spans="1:13" x14ac:dyDescent="0.2">
      <c r="A8" s="34">
        <v>6</v>
      </c>
      <c r="B8">
        <v>52997773</v>
      </c>
      <c r="C8">
        <v>231.44909851573919</v>
      </c>
      <c r="D8">
        <v>10</v>
      </c>
      <c r="E8">
        <v>355.73080128580938</v>
      </c>
      <c r="F8">
        <v>165.64593674058659</v>
      </c>
      <c r="G8">
        <v>238.64999999999989</v>
      </c>
      <c r="H8">
        <v>0</v>
      </c>
      <c r="I8">
        <v>0</v>
      </c>
      <c r="J8">
        <v>521.37673802639608</v>
      </c>
      <c r="K8">
        <v>41.376738026396083</v>
      </c>
      <c r="L8">
        <v>1.1507993284687421</v>
      </c>
      <c r="M8">
        <v>23.864999999999991</v>
      </c>
    </row>
    <row r="9" spans="1:13" x14ac:dyDescent="0.2">
      <c r="A9" s="34">
        <v>7</v>
      </c>
      <c r="B9">
        <v>1020808271</v>
      </c>
      <c r="C9">
        <v>149.3086546535198</v>
      </c>
      <c r="D9">
        <v>10</v>
      </c>
      <c r="E9">
        <v>296.74643227295519</v>
      </c>
      <c r="F9">
        <v>169.90142372169839</v>
      </c>
      <c r="G9">
        <v>149.4666666666667</v>
      </c>
      <c r="H9">
        <v>0</v>
      </c>
      <c r="I9">
        <v>0</v>
      </c>
      <c r="J9">
        <v>466.6478559946537</v>
      </c>
      <c r="K9">
        <v>0</v>
      </c>
      <c r="L9">
        <v>1.2857661131242271</v>
      </c>
      <c r="M9">
        <v>14.946666666666671</v>
      </c>
    </row>
    <row r="10" spans="1:13" x14ac:dyDescent="0.2">
      <c r="A10" s="34">
        <v>8</v>
      </c>
      <c r="B10">
        <v>52200795</v>
      </c>
      <c r="C10">
        <v>194.49159145217291</v>
      </c>
      <c r="D10">
        <v>10</v>
      </c>
      <c r="E10">
        <v>372.29561981172287</v>
      </c>
      <c r="F10">
        <v>159.33622817845179</v>
      </c>
      <c r="G10">
        <v>258.09999999999991</v>
      </c>
      <c r="H10">
        <v>1</v>
      </c>
      <c r="I10">
        <v>3.75</v>
      </c>
      <c r="J10">
        <v>531.63184799017472</v>
      </c>
      <c r="K10">
        <v>51.63184799017472</v>
      </c>
      <c r="L10">
        <v>1.128600557450216</v>
      </c>
      <c r="M10">
        <v>25.809999999999981</v>
      </c>
    </row>
    <row r="11" spans="1:13" x14ac:dyDescent="0.2">
      <c r="A11" s="34">
        <v>9</v>
      </c>
      <c r="B11">
        <v>1098635342</v>
      </c>
      <c r="C11">
        <v>180.84149619321909</v>
      </c>
      <c r="D11">
        <v>10</v>
      </c>
      <c r="E11">
        <v>356.65220483919228</v>
      </c>
      <c r="F11">
        <v>95.346976517586313</v>
      </c>
      <c r="G11">
        <v>275.08333333333309</v>
      </c>
      <c r="H11">
        <v>1</v>
      </c>
      <c r="I11">
        <v>7.5</v>
      </c>
      <c r="J11">
        <v>451.99918135677859</v>
      </c>
      <c r="K11">
        <v>0</v>
      </c>
      <c r="L11">
        <v>1.3274360325144019</v>
      </c>
      <c r="M11">
        <v>27.508333333333319</v>
      </c>
    </row>
    <row r="12" spans="1:13" x14ac:dyDescent="0.2">
      <c r="A12" s="34">
        <v>10</v>
      </c>
      <c r="B12">
        <v>80185764</v>
      </c>
      <c r="C12">
        <v>142.33971439496361</v>
      </c>
      <c r="D12">
        <v>9</v>
      </c>
      <c r="E12">
        <v>339.92764281410012</v>
      </c>
      <c r="F12">
        <v>86.804899225293298</v>
      </c>
      <c r="G12">
        <v>268.30000000000013</v>
      </c>
      <c r="H12">
        <v>2</v>
      </c>
      <c r="I12">
        <v>16.016666666666652</v>
      </c>
      <c r="J12">
        <v>426.73254203939342</v>
      </c>
      <c r="K12">
        <v>0</v>
      </c>
      <c r="L12">
        <v>1.265429623481001</v>
      </c>
      <c r="M12">
        <v>29.811111111111121</v>
      </c>
    </row>
    <row r="13" spans="1:13" x14ac:dyDescent="0.2">
      <c r="A13" s="34">
        <v>11</v>
      </c>
      <c r="B13">
        <v>1015414697</v>
      </c>
      <c r="C13">
        <v>122.5354181453751</v>
      </c>
      <c r="D13">
        <v>9</v>
      </c>
      <c r="E13">
        <v>324.09965932447841</v>
      </c>
      <c r="F13">
        <v>140.92834677691991</v>
      </c>
      <c r="G13">
        <v>177.34999999999991</v>
      </c>
      <c r="H13">
        <v>0</v>
      </c>
      <c r="I13">
        <v>0</v>
      </c>
      <c r="J13">
        <v>465.0280061013982</v>
      </c>
      <c r="K13">
        <v>0</v>
      </c>
      <c r="L13">
        <v>1.161220384396062</v>
      </c>
      <c r="M13">
        <v>19.705555555555549</v>
      </c>
    </row>
    <row r="14" spans="1:13" x14ac:dyDescent="0.2">
      <c r="A14" s="34">
        <v>12</v>
      </c>
      <c r="B14">
        <v>1016039086</v>
      </c>
      <c r="C14">
        <v>89.337799453771694</v>
      </c>
      <c r="D14">
        <v>10</v>
      </c>
      <c r="E14">
        <v>336.48311406767539</v>
      </c>
      <c r="F14">
        <v>143.20253366473091</v>
      </c>
      <c r="G14">
        <v>138.76666666666651</v>
      </c>
      <c r="H14">
        <v>0</v>
      </c>
      <c r="I14">
        <v>0</v>
      </c>
      <c r="J14">
        <v>479.68564773240632</v>
      </c>
      <c r="K14">
        <v>0</v>
      </c>
      <c r="L14">
        <v>1.250819162166618</v>
      </c>
      <c r="M14">
        <v>13.876666666666649</v>
      </c>
    </row>
    <row r="15" spans="1:13" x14ac:dyDescent="0.2">
      <c r="A15" s="34">
        <v>13</v>
      </c>
      <c r="B15">
        <v>1085310672</v>
      </c>
      <c r="C15">
        <v>152.0205646272687</v>
      </c>
      <c r="D15">
        <v>9</v>
      </c>
      <c r="E15">
        <v>300.27023587983803</v>
      </c>
      <c r="F15">
        <v>141.03826644601179</v>
      </c>
      <c r="G15">
        <v>276.64999999999998</v>
      </c>
      <c r="H15">
        <v>2</v>
      </c>
      <c r="I15">
        <v>50.333333333333371</v>
      </c>
      <c r="J15">
        <v>441.30850232584982</v>
      </c>
      <c r="K15">
        <v>0</v>
      </c>
      <c r="L15">
        <v>1.2236338007403249</v>
      </c>
      <c r="M15">
        <v>30.738888888888891</v>
      </c>
    </row>
    <row r="16" spans="1:13" x14ac:dyDescent="0.2">
      <c r="A16" s="34">
        <v>14</v>
      </c>
      <c r="B16">
        <v>1032491705</v>
      </c>
      <c r="C16">
        <v>152.77866368188981</v>
      </c>
      <c r="D16">
        <v>9</v>
      </c>
      <c r="E16">
        <v>294.51146586165288</v>
      </c>
      <c r="F16">
        <v>180.94905952684019</v>
      </c>
      <c r="G16">
        <v>259.2</v>
      </c>
      <c r="H16">
        <v>2</v>
      </c>
      <c r="I16">
        <v>27.616666666666671</v>
      </c>
      <c r="J16">
        <v>475.46052538849312</v>
      </c>
      <c r="K16">
        <v>0</v>
      </c>
      <c r="L16">
        <v>1.1357409735724591</v>
      </c>
      <c r="M16">
        <v>28.8</v>
      </c>
    </row>
    <row r="17" spans="1:13" x14ac:dyDescent="0.2">
      <c r="A17" s="34">
        <v>15</v>
      </c>
      <c r="B17">
        <v>80727764</v>
      </c>
      <c r="C17">
        <v>153.9335186839414</v>
      </c>
      <c r="D17">
        <v>8</v>
      </c>
      <c r="E17">
        <v>302.0444772098266</v>
      </c>
      <c r="F17">
        <v>176.1236018588487</v>
      </c>
      <c r="G17">
        <v>170.83333333333351</v>
      </c>
      <c r="H17">
        <v>0</v>
      </c>
      <c r="I17">
        <v>0</v>
      </c>
      <c r="J17">
        <v>478.1680790686753</v>
      </c>
      <c r="K17">
        <v>0</v>
      </c>
      <c r="L17">
        <v>1.003831123430265</v>
      </c>
      <c r="M17">
        <v>21.354166666666689</v>
      </c>
    </row>
    <row r="18" spans="1:13" x14ac:dyDescent="0.2">
      <c r="A18" s="34">
        <v>16</v>
      </c>
      <c r="B18">
        <v>1098697055</v>
      </c>
      <c r="C18">
        <v>189.96041147313559</v>
      </c>
      <c r="D18">
        <v>9</v>
      </c>
      <c r="E18">
        <v>305.58170850791788</v>
      </c>
      <c r="F18">
        <v>232.62854466456429</v>
      </c>
      <c r="G18">
        <v>251.28333333333339</v>
      </c>
      <c r="H18">
        <v>1</v>
      </c>
      <c r="I18">
        <v>1.5666666666667199</v>
      </c>
      <c r="J18">
        <v>538.21025317248223</v>
      </c>
      <c r="K18">
        <v>58.210253172482233</v>
      </c>
      <c r="L18">
        <v>1.0033253673949321</v>
      </c>
      <c r="M18">
        <v>27.920370370370382</v>
      </c>
    </row>
    <row r="19" spans="1:13" x14ac:dyDescent="0.2">
      <c r="A19" s="34">
        <v>17</v>
      </c>
      <c r="B19">
        <v>1014266018</v>
      </c>
      <c r="C19">
        <v>71.968343497467401</v>
      </c>
      <c r="D19">
        <v>9</v>
      </c>
      <c r="E19">
        <v>219</v>
      </c>
      <c r="F19">
        <v>178.9737554021533</v>
      </c>
      <c r="G19">
        <v>71.916666666666742</v>
      </c>
      <c r="H19">
        <v>0</v>
      </c>
      <c r="I19">
        <v>0</v>
      </c>
      <c r="J19">
        <v>397.9737554021533</v>
      </c>
      <c r="K19">
        <v>0</v>
      </c>
      <c r="L19">
        <v>1.3568733934586441</v>
      </c>
      <c r="M19">
        <v>7.9907407407407494</v>
      </c>
    </row>
    <row r="20" spans="1:13" x14ac:dyDescent="0.2">
      <c r="A20" s="34">
        <v>18</v>
      </c>
      <c r="B20">
        <v>1053327980</v>
      </c>
      <c r="C20">
        <v>188.9920970656998</v>
      </c>
      <c r="D20">
        <v>7</v>
      </c>
      <c r="E20">
        <v>292</v>
      </c>
      <c r="F20">
        <v>64.617908936355207</v>
      </c>
      <c r="G20">
        <v>188.94999999999979</v>
      </c>
      <c r="H20">
        <v>0</v>
      </c>
      <c r="I20">
        <v>0</v>
      </c>
      <c r="J20">
        <v>356.61790893635521</v>
      </c>
      <c r="K20">
        <v>0</v>
      </c>
      <c r="L20">
        <v>1.177731093911373</v>
      </c>
      <c r="M20">
        <v>26.992857142857119</v>
      </c>
    </row>
    <row r="21" spans="1:13" x14ac:dyDescent="0.2">
      <c r="A21" s="34">
        <v>19</v>
      </c>
      <c r="B21">
        <v>80075437</v>
      </c>
      <c r="C21">
        <v>161.76276595452441</v>
      </c>
      <c r="D21">
        <v>8</v>
      </c>
      <c r="E21">
        <v>288</v>
      </c>
      <c r="F21">
        <v>113.6735620203133</v>
      </c>
      <c r="G21">
        <v>161.70000000000019</v>
      </c>
      <c r="H21">
        <v>0</v>
      </c>
      <c r="I21">
        <v>0</v>
      </c>
      <c r="J21">
        <v>401.67356202031328</v>
      </c>
      <c r="K21">
        <v>0</v>
      </c>
      <c r="L21">
        <v>1.1950002324915909</v>
      </c>
      <c r="M21">
        <v>20.21250000000002</v>
      </c>
    </row>
    <row r="22" spans="1:13" x14ac:dyDescent="0.2">
      <c r="A22" s="34">
        <v>20</v>
      </c>
      <c r="B22">
        <v>1015437933</v>
      </c>
      <c r="C22">
        <v>173.91950691661449</v>
      </c>
      <c r="D22">
        <v>7</v>
      </c>
      <c r="E22">
        <v>336</v>
      </c>
      <c r="F22">
        <v>77.501498556455999</v>
      </c>
      <c r="G22">
        <v>173.86666666666679</v>
      </c>
      <c r="H22">
        <v>0</v>
      </c>
      <c r="I22">
        <v>0</v>
      </c>
      <c r="J22">
        <v>413.501498556456</v>
      </c>
      <c r="K22">
        <v>0</v>
      </c>
      <c r="L22">
        <v>1.0157157869227329</v>
      </c>
      <c r="M22">
        <v>24.83809523809526</v>
      </c>
    </row>
    <row r="23" spans="1:13" x14ac:dyDescent="0.2">
      <c r="A23" s="34">
        <v>21</v>
      </c>
      <c r="B23">
        <v>85488148</v>
      </c>
      <c r="C23">
        <v>165.65165554212729</v>
      </c>
      <c r="D23">
        <v>6</v>
      </c>
      <c r="E23">
        <v>238.0667791511971</v>
      </c>
      <c r="F23">
        <v>59.637315012607807</v>
      </c>
      <c r="G23">
        <v>201.53333333333339</v>
      </c>
      <c r="H23">
        <v>0</v>
      </c>
      <c r="I23">
        <v>0</v>
      </c>
      <c r="J23">
        <v>297.70409416380488</v>
      </c>
      <c r="K23">
        <v>0</v>
      </c>
      <c r="L23">
        <v>1.209254447813936</v>
      </c>
      <c r="M23">
        <v>33.588888888888903</v>
      </c>
    </row>
    <row r="24" spans="1:13" x14ac:dyDescent="0.2">
      <c r="A24" s="34">
        <v>22</v>
      </c>
      <c r="B24">
        <v>1018440480</v>
      </c>
      <c r="C24">
        <v>102.1212455763574</v>
      </c>
      <c r="D24">
        <v>7</v>
      </c>
      <c r="E24">
        <v>165</v>
      </c>
      <c r="F24">
        <v>80.211770660069078</v>
      </c>
      <c r="G24">
        <v>102.06666666666661</v>
      </c>
      <c r="H24">
        <v>0</v>
      </c>
      <c r="I24">
        <v>0</v>
      </c>
      <c r="J24">
        <v>245.21177066006911</v>
      </c>
      <c r="K24">
        <v>0</v>
      </c>
      <c r="L24">
        <v>1.7128052167701009</v>
      </c>
      <c r="M24">
        <v>14.58095238095237</v>
      </c>
    </row>
    <row r="25" spans="1:13" x14ac:dyDescent="0.2">
      <c r="A25" s="34">
        <v>23</v>
      </c>
      <c r="B25">
        <v>1019074166</v>
      </c>
      <c r="C25">
        <v>150.53419573846159</v>
      </c>
      <c r="D25">
        <v>6</v>
      </c>
      <c r="E25">
        <v>251</v>
      </c>
      <c r="F25">
        <v>43.082323949367719</v>
      </c>
      <c r="G25">
        <v>150.48333333333309</v>
      </c>
      <c r="H25">
        <v>0</v>
      </c>
      <c r="I25">
        <v>0</v>
      </c>
      <c r="J25">
        <v>294.08232394936772</v>
      </c>
      <c r="K25">
        <v>0</v>
      </c>
      <c r="L25">
        <v>1.224147018309</v>
      </c>
      <c r="M25">
        <v>25.08055555555552</v>
      </c>
    </row>
    <row r="26" spans="1:13" x14ac:dyDescent="0.2">
      <c r="A26" s="34">
        <v>24</v>
      </c>
      <c r="B26">
        <v>1020837402</v>
      </c>
      <c r="C26">
        <v>158.4518619502565</v>
      </c>
      <c r="D26">
        <v>6</v>
      </c>
      <c r="E26">
        <v>225.1365400925813</v>
      </c>
      <c r="F26">
        <v>77.252603171847795</v>
      </c>
      <c r="G26">
        <v>181.26666666666671</v>
      </c>
      <c r="H26">
        <v>0</v>
      </c>
      <c r="I26">
        <v>0</v>
      </c>
      <c r="J26">
        <v>302.38914326442909</v>
      </c>
      <c r="K26">
        <v>0</v>
      </c>
      <c r="L26">
        <v>1.190518932371829</v>
      </c>
      <c r="M26">
        <v>30.211111111111109</v>
      </c>
    </row>
    <row r="27" spans="1:13" x14ac:dyDescent="0.2">
      <c r="A27" s="1"/>
    </row>
    <row r="28" spans="1:13" x14ac:dyDescent="0.2">
      <c r="A28" s="1"/>
    </row>
    <row r="29" spans="1:13" x14ac:dyDescent="0.2">
      <c r="A29" s="1"/>
    </row>
    <row r="30" spans="1:13" x14ac:dyDescent="0.2">
      <c r="A30" s="1"/>
    </row>
    <row r="31" spans="1:13" x14ac:dyDescent="0.2">
      <c r="A31" s="1"/>
    </row>
    <row r="33" spans="1:15" x14ac:dyDescent="0.2">
      <c r="A33" s="3" t="s">
        <v>32</v>
      </c>
      <c r="B33">
        <f>COUNT(B2:B31)</f>
        <v>25</v>
      </c>
      <c r="C33">
        <f>AVERAGE(C2:C31)</f>
        <v>158.09578864346938</v>
      </c>
      <c r="D33">
        <f>AVERAGE(D2:D31)</f>
        <v>8.6</v>
      </c>
      <c r="E33">
        <f>AVERAGE(E2:E31)</f>
        <v>308.59363678633287</v>
      </c>
      <c r="F33">
        <f>AVERAGE(F2:F31)</f>
        <v>123.70669734412513</v>
      </c>
      <c r="G33">
        <f>AVERAGE(G2:G31)</f>
        <v>215.26933333333329</v>
      </c>
      <c r="H33">
        <f>SUM(H2:H26)</f>
        <v>16</v>
      </c>
      <c r="I33">
        <f>AVERAGE(I2:I26)</f>
        <v>11.942000000000002</v>
      </c>
      <c r="J33">
        <f>AVERAGE(J2:J26)</f>
        <v>432.300334130458</v>
      </c>
      <c r="K33">
        <f>AVERAGE(K2:K26)</f>
        <v>10.656883455839738</v>
      </c>
      <c r="L33">
        <f>AVERAGE(L2:L28)</f>
        <v>1.2179527530846952</v>
      </c>
      <c r="M33">
        <f>AVERAGE(M2:M26)</f>
        <v>25.070484102934103</v>
      </c>
      <c r="N33">
        <f>SUM(D2:D26)</f>
        <v>215</v>
      </c>
      <c r="O33">
        <f>STDEV(D2:D26)</f>
        <v>1.4433756729740645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50"/>
  <sheetViews>
    <sheetView showGridLines="0" zoomScale="75" workbookViewId="0">
      <selection activeCell="M41" sqref="A2:M41"/>
    </sheetView>
  </sheetViews>
  <sheetFormatPr baseColWidth="10" defaultColWidth="8.83203125" defaultRowHeight="16" x14ac:dyDescent="0.2"/>
  <cols>
    <col min="1" max="1" width="9" bestFit="1" customWidth="1"/>
    <col min="2" max="2" width="12.6640625" bestFit="1" customWidth="1"/>
    <col min="3" max="3" width="13.1640625" bestFit="1" customWidth="1"/>
    <col min="4" max="4" width="20.1640625" bestFit="1" customWidth="1"/>
    <col min="5" max="5" width="15.6640625" bestFit="1" customWidth="1"/>
    <col min="6" max="6" width="13" bestFit="1" customWidth="1"/>
    <col min="7" max="7" width="15.83203125" bestFit="1" customWidth="1"/>
  </cols>
  <sheetData>
    <row r="1" spans="1:13" x14ac:dyDescent="0.2">
      <c r="B1" s="34" t="s">
        <v>29</v>
      </c>
      <c r="C1" s="34" t="s">
        <v>30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6</v>
      </c>
      <c r="I1" s="34" t="s">
        <v>7</v>
      </c>
      <c r="J1" s="34" t="s">
        <v>31</v>
      </c>
      <c r="K1" s="34" t="s">
        <v>9</v>
      </c>
      <c r="L1" s="34" t="s">
        <v>10</v>
      </c>
      <c r="M1" s="34" t="s">
        <v>11</v>
      </c>
    </row>
    <row r="2" spans="1:13" x14ac:dyDescent="0.2">
      <c r="A2" s="34">
        <v>0</v>
      </c>
      <c r="B2">
        <v>1015405667</v>
      </c>
      <c r="C2">
        <v>188.83715043307851</v>
      </c>
      <c r="D2">
        <v>8</v>
      </c>
      <c r="E2">
        <v>347.45933423993569</v>
      </c>
      <c r="F2">
        <v>94.993926256964301</v>
      </c>
      <c r="G2">
        <v>658.33333333333326</v>
      </c>
      <c r="H2">
        <v>4</v>
      </c>
      <c r="I2">
        <v>300.55</v>
      </c>
      <c r="J2">
        <v>442.45326049689999</v>
      </c>
      <c r="K2">
        <v>0</v>
      </c>
      <c r="L2">
        <v>1.0848603521667639</v>
      </c>
      <c r="M2">
        <v>82.291666666666657</v>
      </c>
    </row>
    <row r="3" spans="1:13" x14ac:dyDescent="0.2">
      <c r="A3" s="34">
        <v>1</v>
      </c>
      <c r="B3">
        <v>1018472151</v>
      </c>
      <c r="C3">
        <v>183.87486286829821</v>
      </c>
      <c r="D3">
        <v>7</v>
      </c>
      <c r="E3">
        <v>280</v>
      </c>
      <c r="F3">
        <v>178.1787651476817</v>
      </c>
      <c r="G3">
        <v>183.81666666666669</v>
      </c>
      <c r="H3">
        <v>0</v>
      </c>
      <c r="I3">
        <v>0</v>
      </c>
      <c r="J3">
        <v>458.1787651476817</v>
      </c>
      <c r="K3">
        <v>0</v>
      </c>
      <c r="L3">
        <v>0.91667277479484277</v>
      </c>
      <c r="M3">
        <v>26.25952380952382</v>
      </c>
    </row>
    <row r="4" spans="1:13" x14ac:dyDescent="0.2">
      <c r="A4" s="34">
        <v>2</v>
      </c>
      <c r="B4">
        <v>1015437933</v>
      </c>
      <c r="C4">
        <v>175.38581874167369</v>
      </c>
      <c r="D4">
        <v>8</v>
      </c>
      <c r="E4">
        <v>316.13385133649899</v>
      </c>
      <c r="F4">
        <v>196.32318105303659</v>
      </c>
      <c r="G4">
        <v>177.18333333333331</v>
      </c>
      <c r="H4">
        <v>0</v>
      </c>
      <c r="I4">
        <v>0</v>
      </c>
      <c r="J4">
        <v>512.45703238953558</v>
      </c>
      <c r="K4">
        <v>32.457032389535577</v>
      </c>
      <c r="L4">
        <v>0.93666389504268932</v>
      </c>
      <c r="M4">
        <v>22.14791666666666</v>
      </c>
    </row>
    <row r="5" spans="1:13" x14ac:dyDescent="0.2">
      <c r="A5" s="34">
        <v>3</v>
      </c>
      <c r="B5">
        <v>52997773</v>
      </c>
      <c r="C5">
        <v>142.9618372651197</v>
      </c>
      <c r="D5">
        <v>7</v>
      </c>
      <c r="E5">
        <v>273.29639552026828</v>
      </c>
      <c r="F5">
        <v>228.97940318265461</v>
      </c>
      <c r="G5">
        <v>148.6</v>
      </c>
      <c r="H5">
        <v>0</v>
      </c>
      <c r="I5">
        <v>0</v>
      </c>
      <c r="J5">
        <v>502.27579870292288</v>
      </c>
      <c r="K5">
        <v>22.275798702922881</v>
      </c>
      <c r="L5">
        <v>0.83619398164237269</v>
      </c>
      <c r="M5">
        <v>21.228571428571421</v>
      </c>
    </row>
    <row r="6" spans="1:13" x14ac:dyDescent="0.2">
      <c r="A6" s="34">
        <v>4</v>
      </c>
      <c r="B6">
        <v>39779707</v>
      </c>
      <c r="C6">
        <v>134.48748670405581</v>
      </c>
      <c r="D6">
        <v>9</v>
      </c>
      <c r="E6">
        <v>239.09633153624</v>
      </c>
      <c r="F6">
        <v>259.13589698410271</v>
      </c>
      <c r="G6">
        <v>148.3333333333334</v>
      </c>
      <c r="H6">
        <v>0</v>
      </c>
      <c r="I6">
        <v>0</v>
      </c>
      <c r="J6">
        <v>498.23222852034269</v>
      </c>
      <c r="K6">
        <v>18.232228520342691</v>
      </c>
      <c r="L6">
        <v>1.083831934364623</v>
      </c>
      <c r="M6">
        <v>16.481481481481481</v>
      </c>
    </row>
    <row r="7" spans="1:13" x14ac:dyDescent="0.2">
      <c r="A7" s="34">
        <v>5</v>
      </c>
      <c r="B7">
        <v>1024468225</v>
      </c>
      <c r="C7">
        <v>156.18699722026861</v>
      </c>
      <c r="D7">
        <v>7</v>
      </c>
      <c r="E7">
        <v>291</v>
      </c>
      <c r="F7">
        <v>212.33315563292339</v>
      </c>
      <c r="G7">
        <v>156.13333333333341</v>
      </c>
      <c r="H7">
        <v>0</v>
      </c>
      <c r="I7">
        <v>0</v>
      </c>
      <c r="J7">
        <v>503.33315563292342</v>
      </c>
      <c r="K7">
        <v>23.333155632923422</v>
      </c>
      <c r="L7">
        <v>0.83443738068847262</v>
      </c>
      <c r="M7">
        <v>22.304761904761911</v>
      </c>
    </row>
    <row r="8" spans="1:13" x14ac:dyDescent="0.2">
      <c r="A8" s="34">
        <v>6</v>
      </c>
      <c r="B8">
        <v>1121853934</v>
      </c>
      <c r="C8">
        <v>113.4392209249049</v>
      </c>
      <c r="D8">
        <v>8</v>
      </c>
      <c r="E8">
        <v>271.26411138527862</v>
      </c>
      <c r="F8">
        <v>214.77840158513541</v>
      </c>
      <c r="G8">
        <v>127.10000000000009</v>
      </c>
      <c r="H8">
        <v>0</v>
      </c>
      <c r="I8">
        <v>0</v>
      </c>
      <c r="J8">
        <v>486.04251297041401</v>
      </c>
      <c r="K8">
        <v>6.042512970414009</v>
      </c>
      <c r="L8">
        <v>0.98756793323800918</v>
      </c>
      <c r="M8">
        <v>15.88750000000001</v>
      </c>
    </row>
    <row r="9" spans="1:13" x14ac:dyDescent="0.2">
      <c r="A9" s="34">
        <v>7</v>
      </c>
      <c r="B9">
        <v>1015414697</v>
      </c>
      <c r="C9">
        <v>91.152205478350311</v>
      </c>
      <c r="D9">
        <v>8</v>
      </c>
      <c r="E9">
        <v>211.82665483646409</v>
      </c>
      <c r="F9">
        <v>220.76934024402831</v>
      </c>
      <c r="G9">
        <v>129.23333333333329</v>
      </c>
      <c r="H9">
        <v>0</v>
      </c>
      <c r="I9">
        <v>0</v>
      </c>
      <c r="J9">
        <v>432.59599508049251</v>
      </c>
      <c r="K9">
        <v>0</v>
      </c>
      <c r="L9">
        <v>1.109580313869265</v>
      </c>
      <c r="M9">
        <v>16.154166666666669</v>
      </c>
    </row>
    <row r="10" spans="1:13" x14ac:dyDescent="0.2">
      <c r="A10" s="34">
        <v>8</v>
      </c>
      <c r="B10">
        <v>1020777651</v>
      </c>
      <c r="C10">
        <v>109.8762986495781</v>
      </c>
      <c r="D10">
        <v>8</v>
      </c>
      <c r="E10">
        <v>209</v>
      </c>
      <c r="F10">
        <v>213.81842941076201</v>
      </c>
      <c r="G10">
        <v>109.8333333333334</v>
      </c>
      <c r="H10">
        <v>0</v>
      </c>
      <c r="I10">
        <v>0</v>
      </c>
      <c r="J10">
        <v>422.81842941076201</v>
      </c>
      <c r="K10">
        <v>0</v>
      </c>
      <c r="L10">
        <v>1.13523906862084</v>
      </c>
      <c r="M10">
        <v>13.72916666666668</v>
      </c>
    </row>
    <row r="11" spans="1:13" x14ac:dyDescent="0.2">
      <c r="A11" s="34">
        <v>9</v>
      </c>
      <c r="B11">
        <v>79955886</v>
      </c>
      <c r="C11">
        <v>96.320559398031079</v>
      </c>
      <c r="D11">
        <v>9</v>
      </c>
      <c r="E11">
        <v>241</v>
      </c>
      <c r="F11">
        <v>237.1364869743401</v>
      </c>
      <c r="G11">
        <v>96.249999999999943</v>
      </c>
      <c r="H11">
        <v>0</v>
      </c>
      <c r="I11">
        <v>0</v>
      </c>
      <c r="J11">
        <v>478.13648697434007</v>
      </c>
      <c r="K11">
        <v>0</v>
      </c>
      <c r="L11">
        <v>1.129384631190006</v>
      </c>
      <c r="M11">
        <v>10.694444444444439</v>
      </c>
    </row>
    <row r="12" spans="1:13" x14ac:dyDescent="0.2">
      <c r="A12" s="34">
        <v>10</v>
      </c>
      <c r="B12">
        <v>80185764</v>
      </c>
      <c r="C12">
        <v>136.25040133218749</v>
      </c>
      <c r="D12">
        <v>8</v>
      </c>
      <c r="E12">
        <v>299</v>
      </c>
      <c r="F12">
        <v>210.09578546529181</v>
      </c>
      <c r="G12">
        <v>136.18333333333359</v>
      </c>
      <c r="H12">
        <v>0</v>
      </c>
      <c r="I12">
        <v>0</v>
      </c>
      <c r="J12">
        <v>509.09578546529178</v>
      </c>
      <c r="K12">
        <v>29.09578546529178</v>
      </c>
      <c r="L12">
        <v>0.94284811169925631</v>
      </c>
      <c r="M12">
        <v>17.022916666666699</v>
      </c>
    </row>
    <row r="13" spans="1:13" x14ac:dyDescent="0.2">
      <c r="A13" s="34">
        <v>11</v>
      </c>
      <c r="B13">
        <v>1127250183</v>
      </c>
      <c r="C13">
        <v>95.8265315365866</v>
      </c>
      <c r="D13">
        <v>9</v>
      </c>
      <c r="E13">
        <v>225</v>
      </c>
      <c r="F13">
        <v>252.65578608045371</v>
      </c>
      <c r="G13">
        <v>95.733333333333235</v>
      </c>
      <c r="H13">
        <v>0</v>
      </c>
      <c r="I13">
        <v>0</v>
      </c>
      <c r="J13">
        <v>477.65578608045371</v>
      </c>
      <c r="K13">
        <v>0</v>
      </c>
      <c r="L13">
        <v>1.1305212157715709</v>
      </c>
      <c r="M13">
        <v>10.637037037037031</v>
      </c>
    </row>
    <row r="14" spans="1:13" x14ac:dyDescent="0.2">
      <c r="A14" s="34">
        <v>12</v>
      </c>
      <c r="B14">
        <v>52200795</v>
      </c>
      <c r="C14">
        <v>152.20207163957679</v>
      </c>
      <c r="D14">
        <v>8</v>
      </c>
      <c r="E14">
        <v>361.29873696885079</v>
      </c>
      <c r="F14">
        <v>130.18460734996509</v>
      </c>
      <c r="G14">
        <v>232.8333333333334</v>
      </c>
      <c r="H14">
        <v>0</v>
      </c>
      <c r="I14">
        <v>0</v>
      </c>
      <c r="J14">
        <v>491.48334431881591</v>
      </c>
      <c r="K14">
        <v>11.483344318815851</v>
      </c>
      <c r="L14">
        <v>0.97663533372686007</v>
      </c>
      <c r="M14">
        <v>29.104166666666671</v>
      </c>
    </row>
    <row r="15" spans="1:13" x14ac:dyDescent="0.2">
      <c r="A15" s="34">
        <v>13</v>
      </c>
      <c r="B15">
        <v>1019088914</v>
      </c>
      <c r="C15">
        <v>119.3492992037984</v>
      </c>
      <c r="D15">
        <v>8</v>
      </c>
      <c r="E15">
        <v>260.38296060819891</v>
      </c>
      <c r="F15">
        <v>165.45561893615081</v>
      </c>
      <c r="G15">
        <v>143.90000000000009</v>
      </c>
      <c r="H15">
        <v>0</v>
      </c>
      <c r="I15">
        <v>0</v>
      </c>
      <c r="J15">
        <v>425.83857954434973</v>
      </c>
      <c r="K15">
        <v>0</v>
      </c>
      <c r="L15">
        <v>1.127187678752835</v>
      </c>
      <c r="M15">
        <v>17.987500000000011</v>
      </c>
    </row>
    <row r="16" spans="1:13" x14ac:dyDescent="0.2">
      <c r="A16" s="34">
        <v>14</v>
      </c>
      <c r="B16">
        <v>1098635342</v>
      </c>
      <c r="C16">
        <v>206.85003938340981</v>
      </c>
      <c r="D16">
        <v>7</v>
      </c>
      <c r="E16">
        <v>313.88671691462832</v>
      </c>
      <c r="F16">
        <v>135.69478780527481</v>
      </c>
      <c r="G16">
        <v>227.8833333333333</v>
      </c>
      <c r="H16">
        <v>0</v>
      </c>
      <c r="I16">
        <v>0</v>
      </c>
      <c r="J16">
        <v>449.58150471990308</v>
      </c>
      <c r="K16">
        <v>0</v>
      </c>
      <c r="L16">
        <v>0.93420213151710296</v>
      </c>
      <c r="M16">
        <v>32.554761904761897</v>
      </c>
    </row>
    <row r="17" spans="1:13" x14ac:dyDescent="0.2">
      <c r="A17" s="34">
        <v>15</v>
      </c>
      <c r="B17">
        <v>80383487</v>
      </c>
      <c r="C17">
        <v>90.35842775982357</v>
      </c>
      <c r="D17">
        <v>10</v>
      </c>
      <c r="E17">
        <v>218.96014086395911</v>
      </c>
      <c r="F17">
        <v>261.18457293305869</v>
      </c>
      <c r="G17">
        <v>129.34999999999991</v>
      </c>
      <c r="H17">
        <v>0</v>
      </c>
      <c r="I17">
        <v>0</v>
      </c>
      <c r="J17">
        <v>480.14471379701769</v>
      </c>
      <c r="K17">
        <v>0.1447137970177437</v>
      </c>
      <c r="L17">
        <v>1.249623254737428</v>
      </c>
      <c r="M17">
        <v>12.93499999999999</v>
      </c>
    </row>
    <row r="18" spans="1:13" x14ac:dyDescent="0.2">
      <c r="A18" s="34">
        <v>16</v>
      </c>
      <c r="B18">
        <v>1020808271</v>
      </c>
      <c r="C18">
        <v>129.88946315369171</v>
      </c>
      <c r="D18">
        <v>10</v>
      </c>
      <c r="E18">
        <v>234</v>
      </c>
      <c r="F18">
        <v>241.10989450697971</v>
      </c>
      <c r="G18">
        <v>129.7833333333333</v>
      </c>
      <c r="H18">
        <v>0</v>
      </c>
      <c r="I18">
        <v>0</v>
      </c>
      <c r="J18">
        <v>475.10989450697969</v>
      </c>
      <c r="K18">
        <v>0</v>
      </c>
      <c r="L18">
        <v>1.262865722092819</v>
      </c>
      <c r="M18">
        <v>12.97833333333333</v>
      </c>
    </row>
    <row r="19" spans="1:13" x14ac:dyDescent="0.2">
      <c r="A19" s="34">
        <v>17</v>
      </c>
      <c r="B19">
        <v>80727764</v>
      </c>
      <c r="C19">
        <v>192.18023590007849</v>
      </c>
      <c r="D19">
        <v>7</v>
      </c>
      <c r="E19">
        <v>311.75763433275011</v>
      </c>
      <c r="F19">
        <v>179.92492708863941</v>
      </c>
      <c r="G19">
        <v>216.3666666666667</v>
      </c>
      <c r="H19">
        <v>0</v>
      </c>
      <c r="I19">
        <v>0</v>
      </c>
      <c r="J19">
        <v>491.68256142138938</v>
      </c>
      <c r="K19">
        <v>11.68256142138944</v>
      </c>
      <c r="L19">
        <v>0.85420967297647366</v>
      </c>
      <c r="M19">
        <v>30.909523809523812</v>
      </c>
    </row>
    <row r="20" spans="1:13" x14ac:dyDescent="0.2">
      <c r="A20" s="34">
        <v>18</v>
      </c>
      <c r="B20">
        <v>1018446151</v>
      </c>
      <c r="C20">
        <v>130.52012624141409</v>
      </c>
      <c r="D20">
        <v>9</v>
      </c>
      <c r="E20">
        <v>280.7917050355112</v>
      </c>
      <c r="F20">
        <v>173.2578614145043</v>
      </c>
      <c r="G20">
        <v>132.65</v>
      </c>
      <c r="H20">
        <v>0</v>
      </c>
      <c r="I20">
        <v>0</v>
      </c>
      <c r="J20">
        <v>454.0495664500155</v>
      </c>
      <c r="K20">
        <v>0</v>
      </c>
      <c r="L20">
        <v>1.189297468604557</v>
      </c>
      <c r="M20">
        <v>14.738888888888891</v>
      </c>
    </row>
    <row r="21" spans="1:13" x14ac:dyDescent="0.2">
      <c r="A21" s="34">
        <v>19</v>
      </c>
      <c r="B21">
        <v>1020803066</v>
      </c>
      <c r="C21">
        <v>176.8250311222962</v>
      </c>
      <c r="D21">
        <v>8</v>
      </c>
      <c r="E21">
        <v>305</v>
      </c>
      <c r="F21">
        <v>125.5227257524724</v>
      </c>
      <c r="G21">
        <v>176.73333333333329</v>
      </c>
      <c r="H21">
        <v>0</v>
      </c>
      <c r="I21">
        <v>0</v>
      </c>
      <c r="J21">
        <v>430.52272575247241</v>
      </c>
      <c r="K21">
        <v>0</v>
      </c>
      <c r="L21">
        <v>1.114923722460994</v>
      </c>
      <c r="M21">
        <v>22.091666666666669</v>
      </c>
    </row>
    <row r="22" spans="1:13" x14ac:dyDescent="0.2">
      <c r="A22" s="34">
        <v>20</v>
      </c>
      <c r="B22">
        <v>1016039086</v>
      </c>
      <c r="C22">
        <v>126.3585636286529</v>
      </c>
      <c r="D22">
        <v>11</v>
      </c>
      <c r="E22">
        <v>257.37875184449661</v>
      </c>
      <c r="F22">
        <v>210.40586365436729</v>
      </c>
      <c r="G22">
        <v>158.8833333333333</v>
      </c>
      <c r="H22">
        <v>0</v>
      </c>
      <c r="I22">
        <v>0</v>
      </c>
      <c r="J22">
        <v>467.7846154988639</v>
      </c>
      <c r="K22">
        <v>0</v>
      </c>
      <c r="L22">
        <v>1.4109057419431159</v>
      </c>
      <c r="M22">
        <v>14.44393939393939</v>
      </c>
    </row>
    <row r="23" spans="1:13" x14ac:dyDescent="0.2">
      <c r="A23" s="34">
        <v>21</v>
      </c>
      <c r="B23">
        <v>1085310672</v>
      </c>
      <c r="C23">
        <v>128.88798768424249</v>
      </c>
      <c r="D23">
        <v>10</v>
      </c>
      <c r="E23">
        <v>269.69652620193898</v>
      </c>
      <c r="F23">
        <v>220.31522646552671</v>
      </c>
      <c r="G23">
        <v>145.11666666666659</v>
      </c>
      <c r="H23">
        <v>0</v>
      </c>
      <c r="I23">
        <v>0</v>
      </c>
      <c r="J23">
        <v>490.01175266746583</v>
      </c>
      <c r="K23">
        <v>10.011752667465769</v>
      </c>
      <c r="L23">
        <v>1.2244604271913759</v>
      </c>
      <c r="M23">
        <v>14.51166666666666</v>
      </c>
    </row>
    <row r="24" spans="1:13" x14ac:dyDescent="0.2">
      <c r="A24" s="34">
        <v>22</v>
      </c>
      <c r="B24">
        <v>1014217039</v>
      </c>
      <c r="C24">
        <v>168.97785668349641</v>
      </c>
      <c r="D24">
        <v>9</v>
      </c>
      <c r="E24">
        <v>311</v>
      </c>
      <c r="F24">
        <v>148.44152002197029</v>
      </c>
      <c r="G24">
        <v>168.9166666666666</v>
      </c>
      <c r="H24">
        <v>0</v>
      </c>
      <c r="I24">
        <v>0</v>
      </c>
      <c r="J24">
        <v>459.44152002197029</v>
      </c>
      <c r="K24">
        <v>0</v>
      </c>
      <c r="L24">
        <v>1.1753400083957961</v>
      </c>
      <c r="M24">
        <v>18.768518518518519</v>
      </c>
    </row>
    <row r="25" spans="1:13" x14ac:dyDescent="0.2">
      <c r="A25" s="34">
        <v>23</v>
      </c>
      <c r="B25">
        <v>1014266018</v>
      </c>
      <c r="C25">
        <v>141.49768678172001</v>
      </c>
      <c r="D25">
        <v>10</v>
      </c>
      <c r="E25">
        <v>314</v>
      </c>
      <c r="F25">
        <v>182.05924260733261</v>
      </c>
      <c r="G25">
        <v>141.43333333333339</v>
      </c>
      <c r="H25">
        <v>0</v>
      </c>
      <c r="I25">
        <v>0</v>
      </c>
      <c r="J25">
        <v>496.05924260733258</v>
      </c>
      <c r="K25">
        <v>16.059242607332639</v>
      </c>
      <c r="L25">
        <v>1.2095329518433029</v>
      </c>
      <c r="M25">
        <v>14.14333333333334</v>
      </c>
    </row>
    <row r="26" spans="1:13" x14ac:dyDescent="0.2">
      <c r="A26" s="34">
        <v>24</v>
      </c>
      <c r="B26">
        <v>85488148</v>
      </c>
      <c r="C26">
        <v>124.039092282374</v>
      </c>
      <c r="D26">
        <v>10</v>
      </c>
      <c r="E26">
        <v>307</v>
      </c>
      <c r="F26">
        <v>182.03049451256419</v>
      </c>
      <c r="G26">
        <v>123.93333333333339</v>
      </c>
      <c r="H26">
        <v>0</v>
      </c>
      <c r="I26">
        <v>0</v>
      </c>
      <c r="J26">
        <v>489.03049451256419</v>
      </c>
      <c r="K26">
        <v>9.0304945125642462</v>
      </c>
      <c r="L26">
        <v>1.2269173532788451</v>
      </c>
      <c r="M26">
        <v>12.39333333333334</v>
      </c>
    </row>
    <row r="27" spans="1:13" x14ac:dyDescent="0.2">
      <c r="A27" s="34">
        <v>25</v>
      </c>
      <c r="B27">
        <v>1032491705</v>
      </c>
      <c r="C27">
        <v>86.191787240777856</v>
      </c>
      <c r="D27">
        <v>10</v>
      </c>
      <c r="E27">
        <v>224</v>
      </c>
      <c r="F27">
        <v>216.4865230812147</v>
      </c>
      <c r="G27">
        <v>86.133333333333326</v>
      </c>
      <c r="H27">
        <v>0</v>
      </c>
      <c r="I27">
        <v>0</v>
      </c>
      <c r="J27">
        <v>440.48652308121473</v>
      </c>
      <c r="K27">
        <v>0</v>
      </c>
      <c r="L27">
        <v>1.362130209575958</v>
      </c>
      <c r="M27">
        <v>8.6133333333333333</v>
      </c>
    </row>
    <row r="28" spans="1:13" x14ac:dyDescent="0.2">
      <c r="A28" s="34">
        <v>26</v>
      </c>
      <c r="B28">
        <v>57293715</v>
      </c>
      <c r="C28">
        <v>96.262034392011245</v>
      </c>
      <c r="D28">
        <v>10</v>
      </c>
      <c r="E28">
        <v>305</v>
      </c>
      <c r="F28">
        <v>142.3283104678535</v>
      </c>
      <c r="G28">
        <v>96.166666666666742</v>
      </c>
      <c r="H28">
        <v>0</v>
      </c>
      <c r="I28">
        <v>0</v>
      </c>
      <c r="J28">
        <v>447.3283104678535</v>
      </c>
      <c r="K28">
        <v>0</v>
      </c>
      <c r="L28">
        <v>1.3412967298503189</v>
      </c>
      <c r="M28">
        <v>9.6166666666666742</v>
      </c>
    </row>
    <row r="29" spans="1:13" x14ac:dyDescent="0.2">
      <c r="A29" s="34">
        <v>27</v>
      </c>
      <c r="B29">
        <v>1083012532</v>
      </c>
      <c r="C29">
        <v>150.83352262061541</v>
      </c>
      <c r="D29">
        <v>8</v>
      </c>
      <c r="E29">
        <v>309</v>
      </c>
      <c r="F29">
        <v>180.42377004246191</v>
      </c>
      <c r="G29">
        <v>150.75</v>
      </c>
      <c r="H29">
        <v>0</v>
      </c>
      <c r="I29">
        <v>0</v>
      </c>
      <c r="J29">
        <v>489.42377004246191</v>
      </c>
      <c r="K29">
        <v>9.4237700424619106</v>
      </c>
      <c r="L29">
        <v>0.98074517295789643</v>
      </c>
      <c r="M29">
        <v>18.84375</v>
      </c>
    </row>
    <row r="30" spans="1:13" x14ac:dyDescent="0.2">
      <c r="A30" s="34">
        <v>28</v>
      </c>
      <c r="B30">
        <v>80075437</v>
      </c>
      <c r="C30">
        <v>103.3403132795797</v>
      </c>
      <c r="D30">
        <v>10</v>
      </c>
      <c r="E30">
        <v>296</v>
      </c>
      <c r="F30">
        <v>166.08341683711089</v>
      </c>
      <c r="G30">
        <v>103.2666666666664</v>
      </c>
      <c r="H30">
        <v>0</v>
      </c>
      <c r="I30">
        <v>0</v>
      </c>
      <c r="J30">
        <v>462.08341683711092</v>
      </c>
      <c r="K30">
        <v>0</v>
      </c>
      <c r="L30">
        <v>1.2984668528182779</v>
      </c>
      <c r="M30">
        <v>10.32666666666664</v>
      </c>
    </row>
    <row r="31" spans="1:13" x14ac:dyDescent="0.2">
      <c r="A31" s="34">
        <v>29</v>
      </c>
      <c r="B31">
        <v>1117504115</v>
      </c>
      <c r="C31">
        <v>151.26118984024879</v>
      </c>
      <c r="D31">
        <v>7</v>
      </c>
      <c r="E31">
        <v>334</v>
      </c>
      <c r="F31">
        <v>144.56618494594269</v>
      </c>
      <c r="G31">
        <v>151.19999999999999</v>
      </c>
      <c r="H31">
        <v>0</v>
      </c>
      <c r="I31">
        <v>0</v>
      </c>
      <c r="J31">
        <v>478.56618494594272</v>
      </c>
      <c r="K31">
        <v>0</v>
      </c>
      <c r="L31">
        <v>0.87762155624815374</v>
      </c>
      <c r="M31">
        <v>21.6</v>
      </c>
    </row>
    <row r="32" spans="1:13" x14ac:dyDescent="0.2">
      <c r="A32" s="34">
        <v>30</v>
      </c>
      <c r="B32">
        <v>1095825225</v>
      </c>
      <c r="C32">
        <v>118.442488388269</v>
      </c>
      <c r="D32">
        <v>10</v>
      </c>
      <c r="E32">
        <v>257</v>
      </c>
      <c r="F32">
        <v>200.72237130109741</v>
      </c>
      <c r="G32">
        <v>118.3666666666667</v>
      </c>
      <c r="H32">
        <v>0</v>
      </c>
      <c r="I32">
        <v>0</v>
      </c>
      <c r="J32">
        <v>457.72237130109738</v>
      </c>
      <c r="K32">
        <v>0</v>
      </c>
      <c r="L32">
        <v>1.310838267079828</v>
      </c>
      <c r="M32">
        <v>11.83666666666667</v>
      </c>
    </row>
    <row r="33" spans="1:13" x14ac:dyDescent="0.2">
      <c r="A33" s="34">
        <v>31</v>
      </c>
      <c r="B33">
        <v>1018440480</v>
      </c>
      <c r="C33">
        <v>97.460277150543789</v>
      </c>
      <c r="D33">
        <v>9</v>
      </c>
      <c r="E33">
        <v>272</v>
      </c>
      <c r="F33">
        <v>122.9380581026614</v>
      </c>
      <c r="G33">
        <v>97.366666666666902</v>
      </c>
      <c r="H33">
        <v>0</v>
      </c>
      <c r="I33">
        <v>0</v>
      </c>
      <c r="J33">
        <v>394.93805810266139</v>
      </c>
      <c r="K33">
        <v>0</v>
      </c>
      <c r="L33">
        <v>1.3673030211224431</v>
      </c>
      <c r="M33">
        <v>10.818518518518539</v>
      </c>
    </row>
    <row r="34" spans="1:13" x14ac:dyDescent="0.2">
      <c r="A34" s="34">
        <v>32</v>
      </c>
      <c r="B34">
        <v>1082996581</v>
      </c>
      <c r="C34">
        <v>154.26139257692071</v>
      </c>
      <c r="D34">
        <v>6</v>
      </c>
      <c r="E34">
        <v>356</v>
      </c>
      <c r="F34">
        <v>95.577932583950769</v>
      </c>
      <c r="G34">
        <v>154.21666666666661</v>
      </c>
      <c r="H34">
        <v>0</v>
      </c>
      <c r="I34">
        <v>0</v>
      </c>
      <c r="J34">
        <v>451.57793258395083</v>
      </c>
      <c r="K34">
        <v>0</v>
      </c>
      <c r="L34">
        <v>0.79720458867434596</v>
      </c>
      <c r="M34">
        <v>25.702777777777769</v>
      </c>
    </row>
    <row r="35" spans="1:13" x14ac:dyDescent="0.2">
      <c r="A35" s="34">
        <v>33</v>
      </c>
      <c r="B35">
        <v>1053327980</v>
      </c>
      <c r="C35">
        <v>139.70125807105919</v>
      </c>
      <c r="D35">
        <v>7</v>
      </c>
      <c r="E35">
        <v>333</v>
      </c>
      <c r="F35">
        <v>114.8377607274808</v>
      </c>
      <c r="G35">
        <v>139.65000000000009</v>
      </c>
      <c r="H35">
        <v>0</v>
      </c>
      <c r="I35">
        <v>0</v>
      </c>
      <c r="J35">
        <v>447.83776072748083</v>
      </c>
      <c r="K35">
        <v>0</v>
      </c>
      <c r="L35">
        <v>0.93783963040039242</v>
      </c>
      <c r="M35">
        <v>19.95000000000001</v>
      </c>
    </row>
    <row r="36" spans="1:13" x14ac:dyDescent="0.2">
      <c r="A36" s="34">
        <v>34</v>
      </c>
      <c r="B36">
        <v>1098697055</v>
      </c>
      <c r="C36">
        <v>166.03764894426911</v>
      </c>
      <c r="D36">
        <v>8</v>
      </c>
      <c r="E36">
        <v>310</v>
      </c>
      <c r="F36">
        <v>142.98186150093849</v>
      </c>
      <c r="G36">
        <v>165.95000000000039</v>
      </c>
      <c r="H36">
        <v>0</v>
      </c>
      <c r="I36">
        <v>0</v>
      </c>
      <c r="J36">
        <v>452.98186150093852</v>
      </c>
      <c r="K36">
        <v>0</v>
      </c>
      <c r="L36">
        <v>1.0596450780822391</v>
      </c>
      <c r="M36">
        <v>20.743750000000048</v>
      </c>
    </row>
    <row r="37" spans="1:13" x14ac:dyDescent="0.2">
      <c r="A37" s="34">
        <v>35</v>
      </c>
      <c r="B37">
        <v>1083026203</v>
      </c>
      <c r="C37">
        <v>88.196383982545072</v>
      </c>
      <c r="D37">
        <v>8</v>
      </c>
      <c r="E37">
        <v>247</v>
      </c>
      <c r="F37">
        <v>171.54363226763829</v>
      </c>
      <c r="G37">
        <v>88.116666666666561</v>
      </c>
      <c r="H37">
        <v>0</v>
      </c>
      <c r="I37">
        <v>0</v>
      </c>
      <c r="J37">
        <v>418.54363226763832</v>
      </c>
      <c r="K37">
        <v>0</v>
      </c>
      <c r="L37">
        <v>1.1468338376082701</v>
      </c>
      <c r="M37">
        <v>11.01458333333332</v>
      </c>
    </row>
    <row r="38" spans="1:13" x14ac:dyDescent="0.2">
      <c r="A38" s="34">
        <v>36</v>
      </c>
      <c r="B38">
        <v>1020837402</v>
      </c>
      <c r="C38">
        <v>123.91628327149979</v>
      </c>
      <c r="D38">
        <v>7</v>
      </c>
      <c r="E38">
        <v>202</v>
      </c>
      <c r="F38">
        <v>136.73342063413179</v>
      </c>
      <c r="G38">
        <v>123.8499999999998</v>
      </c>
      <c r="H38">
        <v>0</v>
      </c>
      <c r="I38">
        <v>0</v>
      </c>
      <c r="J38">
        <v>338.73342063413179</v>
      </c>
      <c r="K38">
        <v>0</v>
      </c>
      <c r="L38">
        <v>1.239913083314105</v>
      </c>
      <c r="M38">
        <v>17.692857142857111</v>
      </c>
    </row>
    <row r="39" spans="1:13" x14ac:dyDescent="0.2">
      <c r="A39" s="34">
        <v>37</v>
      </c>
      <c r="B39">
        <v>1019074166</v>
      </c>
      <c r="C39">
        <v>169.63281461928611</v>
      </c>
      <c r="D39">
        <v>6</v>
      </c>
      <c r="E39">
        <v>300</v>
      </c>
      <c r="F39">
        <v>199.16070931643711</v>
      </c>
      <c r="G39">
        <v>169.58333333333371</v>
      </c>
      <c r="H39">
        <v>0</v>
      </c>
      <c r="I39">
        <v>0</v>
      </c>
      <c r="J39">
        <v>499.16070931643708</v>
      </c>
      <c r="K39">
        <v>19.160709316437082</v>
      </c>
      <c r="L39">
        <v>0.7212106106928825</v>
      </c>
      <c r="M39">
        <v>28.26388888888895</v>
      </c>
    </row>
    <row r="40" spans="1:13" x14ac:dyDescent="0.2">
      <c r="A40" s="34">
        <v>38</v>
      </c>
      <c r="B40">
        <v>80773090</v>
      </c>
      <c r="C40">
        <v>200.46189568633861</v>
      </c>
      <c r="D40">
        <v>7</v>
      </c>
      <c r="E40">
        <v>306</v>
      </c>
      <c r="F40">
        <v>167.01166991239731</v>
      </c>
      <c r="G40">
        <v>200.41666666666671</v>
      </c>
      <c r="H40">
        <v>0</v>
      </c>
      <c r="I40">
        <v>0</v>
      </c>
      <c r="J40">
        <v>473.01166991239728</v>
      </c>
      <c r="K40">
        <v>0</v>
      </c>
      <c r="L40">
        <v>0.88792735299275971</v>
      </c>
      <c r="M40">
        <v>28.63095238095239</v>
      </c>
    </row>
    <row r="41" spans="1:13" x14ac:dyDescent="0.2">
      <c r="A41" s="34">
        <v>39</v>
      </c>
      <c r="B41">
        <v>1012376546</v>
      </c>
      <c r="C41">
        <v>138.5529946719254</v>
      </c>
      <c r="D41">
        <v>9</v>
      </c>
      <c r="E41">
        <v>212</v>
      </c>
      <c r="F41">
        <v>268.04717057658041</v>
      </c>
      <c r="G41">
        <v>138.48333333333349</v>
      </c>
      <c r="H41">
        <v>0</v>
      </c>
      <c r="I41">
        <v>0</v>
      </c>
      <c r="J41">
        <v>480.04717057658041</v>
      </c>
      <c r="K41">
        <v>4.7170576580356283E-2</v>
      </c>
      <c r="L41">
        <v>1.1248894548246391</v>
      </c>
      <c r="M41">
        <v>15.38703703703705</v>
      </c>
    </row>
    <row r="42" spans="1:13" x14ac:dyDescent="0.2">
      <c r="A42" s="2"/>
    </row>
    <row r="43" spans="1:13" x14ac:dyDescent="0.2">
      <c r="A43" s="2"/>
    </row>
    <row r="44" spans="1:13" x14ac:dyDescent="0.2">
      <c r="A44" s="2"/>
    </row>
    <row r="45" spans="1:13" x14ac:dyDescent="0.2">
      <c r="A45" s="2"/>
    </row>
    <row r="46" spans="1:13" x14ac:dyDescent="0.2">
      <c r="A46" s="2"/>
    </row>
    <row r="47" spans="1:13" x14ac:dyDescent="0.2">
      <c r="A47" s="2"/>
    </row>
    <row r="48" spans="1:13" x14ac:dyDescent="0.2">
      <c r="A48" s="2"/>
    </row>
    <row r="50" spans="1:15" x14ac:dyDescent="0.2">
      <c r="A50" s="3" t="s">
        <v>32</v>
      </c>
      <c r="B50">
        <f>COUNT(B2:B41)</f>
        <v>40</v>
      </c>
      <c r="C50">
        <f>AVERAGE(C2:C41)</f>
        <v>137.42718841881498</v>
      </c>
      <c r="D50">
        <f>AVERAGE(D2:D41)</f>
        <v>8.375</v>
      </c>
      <c r="E50">
        <f>AVERAGE(E2:E41)</f>
        <v>280.30574629062551</v>
      </c>
      <c r="F50">
        <f>AVERAGE(F2:F41)</f>
        <v>183.60571733410197</v>
      </c>
      <c r="G50">
        <f>AVERAGE(G2:G41)</f>
        <v>156.95083333333338</v>
      </c>
      <c r="H50">
        <f>SUM(H2:H41)</f>
        <v>4</v>
      </c>
      <c r="I50">
        <f>AVERAGE(I2:I41)</f>
        <v>7.5137499999999999</v>
      </c>
      <c r="J50">
        <f>AVERAGE(J2:J41)</f>
        <v>463.91146362472762</v>
      </c>
      <c r="K50">
        <f>AVERAGE(K2:K41)</f>
        <v>5.4620068235373846</v>
      </c>
      <c r="L50">
        <f>AVERAGE(L2:L41)</f>
        <v>1.0884442126713183</v>
      </c>
      <c r="M50">
        <f>AVERAGE(M2:M41)</f>
        <v>19.536030859187115</v>
      </c>
      <c r="N50">
        <f>SUM(D2:D41)</f>
        <v>335</v>
      </c>
      <c r="O50">
        <f>STDEV(D2:D41)</f>
        <v>1.2747548783981961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50"/>
  <sheetViews>
    <sheetView showGridLines="0" zoomScale="68" workbookViewId="0">
      <selection activeCell="M42" sqref="A2:M42"/>
    </sheetView>
  </sheetViews>
  <sheetFormatPr baseColWidth="10" defaultColWidth="8.83203125" defaultRowHeight="16" x14ac:dyDescent="0.2"/>
  <cols>
    <col min="1" max="1" width="9" bestFit="1" customWidth="1"/>
    <col min="2" max="2" width="11.1640625" bestFit="1" customWidth="1"/>
    <col min="3" max="3" width="13.1640625" bestFit="1" customWidth="1"/>
    <col min="4" max="4" width="20.1640625" bestFit="1" customWidth="1"/>
    <col min="5" max="5" width="15.6640625" bestFit="1" customWidth="1"/>
    <col min="6" max="6" width="13" bestFit="1" customWidth="1"/>
    <col min="7" max="7" width="15.83203125" bestFit="1" customWidth="1"/>
    <col min="10" max="10" width="10.83203125" bestFit="1" customWidth="1"/>
  </cols>
  <sheetData>
    <row r="1" spans="1:13" x14ac:dyDescent="0.2">
      <c r="B1" s="34" t="s">
        <v>29</v>
      </c>
      <c r="C1" s="34" t="s">
        <v>30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6</v>
      </c>
      <c r="I1" s="34" t="s">
        <v>7</v>
      </c>
      <c r="J1" s="34" t="s">
        <v>31</v>
      </c>
      <c r="K1" s="34" t="s">
        <v>9</v>
      </c>
      <c r="L1" s="34" t="s">
        <v>10</v>
      </c>
      <c r="M1" s="34" t="s">
        <v>11</v>
      </c>
    </row>
    <row r="2" spans="1:13" x14ac:dyDescent="0.2">
      <c r="A2" s="34">
        <v>0</v>
      </c>
      <c r="B2">
        <v>52997773</v>
      </c>
      <c r="C2">
        <v>192.6236919532966</v>
      </c>
      <c r="D2">
        <v>9</v>
      </c>
      <c r="E2">
        <v>349.00601778539402</v>
      </c>
      <c r="F2">
        <v>121.70235722950309</v>
      </c>
      <c r="G2">
        <v>659.55</v>
      </c>
      <c r="H2">
        <v>6</v>
      </c>
      <c r="I2">
        <v>270.16666666666657</v>
      </c>
      <c r="J2">
        <v>470.70837501489711</v>
      </c>
      <c r="K2">
        <v>0</v>
      </c>
      <c r="L2">
        <v>1.147207121570569</v>
      </c>
      <c r="M2">
        <v>73.283333333333331</v>
      </c>
    </row>
    <row r="3" spans="1:13" x14ac:dyDescent="0.2">
      <c r="A3" s="34">
        <v>1</v>
      </c>
      <c r="B3">
        <v>80073352</v>
      </c>
      <c r="C3">
        <v>201.72632875923119</v>
      </c>
      <c r="D3">
        <v>8</v>
      </c>
      <c r="E3">
        <v>361.94645468431918</v>
      </c>
      <c r="F3">
        <v>78.779874074912016</v>
      </c>
      <c r="G3">
        <v>594.7166666666667</v>
      </c>
      <c r="H3">
        <v>5</v>
      </c>
      <c r="I3">
        <v>234.33333333333329</v>
      </c>
      <c r="J3">
        <v>440.72632875923131</v>
      </c>
      <c r="K3">
        <v>0</v>
      </c>
      <c r="L3">
        <v>1.089111243594943</v>
      </c>
      <c r="M3">
        <v>74.339583333333337</v>
      </c>
    </row>
    <row r="4" spans="1:13" x14ac:dyDescent="0.2">
      <c r="A4" s="34">
        <v>2</v>
      </c>
      <c r="B4">
        <v>1015405667</v>
      </c>
      <c r="C4">
        <v>104.3999392703863</v>
      </c>
      <c r="D4">
        <v>9</v>
      </c>
      <c r="E4">
        <v>254</v>
      </c>
      <c r="F4">
        <v>215.94246456069891</v>
      </c>
      <c r="G4">
        <v>104.3333333333333</v>
      </c>
      <c r="H4">
        <v>0</v>
      </c>
      <c r="I4">
        <v>0</v>
      </c>
      <c r="J4">
        <v>469.94246456069891</v>
      </c>
      <c r="K4">
        <v>0</v>
      </c>
      <c r="L4">
        <v>1.1490768354053531</v>
      </c>
      <c r="M4">
        <v>11.59259259259259</v>
      </c>
    </row>
    <row r="5" spans="1:13" x14ac:dyDescent="0.2">
      <c r="A5" s="34">
        <v>3</v>
      </c>
      <c r="B5">
        <v>80773090</v>
      </c>
      <c r="C5">
        <v>143.4011959357785</v>
      </c>
      <c r="D5">
        <v>8</v>
      </c>
      <c r="E5">
        <v>295.09758984468863</v>
      </c>
      <c r="F5">
        <v>189.32379542601021</v>
      </c>
      <c r="G5">
        <v>178.23333333333329</v>
      </c>
      <c r="H5">
        <v>0</v>
      </c>
      <c r="I5">
        <v>0</v>
      </c>
      <c r="J5">
        <v>484.42138527069881</v>
      </c>
      <c r="K5">
        <v>4.4213852706988064</v>
      </c>
      <c r="L5">
        <v>0.99087285284024351</v>
      </c>
      <c r="M5">
        <v>22.279166666666669</v>
      </c>
    </row>
    <row r="6" spans="1:13" x14ac:dyDescent="0.2">
      <c r="A6" s="34">
        <v>4</v>
      </c>
      <c r="B6">
        <v>52200795</v>
      </c>
      <c r="C6">
        <v>114.23140987227561</v>
      </c>
      <c r="D6">
        <v>8</v>
      </c>
      <c r="E6">
        <v>244</v>
      </c>
      <c r="F6">
        <v>153.31008471331199</v>
      </c>
      <c r="G6">
        <v>114.1666666666666</v>
      </c>
      <c r="H6">
        <v>0</v>
      </c>
      <c r="I6">
        <v>0</v>
      </c>
      <c r="J6">
        <v>397.31008471331199</v>
      </c>
      <c r="K6">
        <v>0</v>
      </c>
      <c r="L6">
        <v>1.2081243805989841</v>
      </c>
      <c r="M6">
        <v>14.27083333333332</v>
      </c>
    </row>
    <row r="7" spans="1:13" x14ac:dyDescent="0.2">
      <c r="A7" s="34">
        <v>5</v>
      </c>
      <c r="B7">
        <v>1127250183</v>
      </c>
      <c r="C7">
        <v>188.27583813196611</v>
      </c>
      <c r="D7">
        <v>7</v>
      </c>
      <c r="E7">
        <v>335</v>
      </c>
      <c r="F7">
        <v>204.14520051000031</v>
      </c>
      <c r="G7">
        <v>188.2166666666667</v>
      </c>
      <c r="H7">
        <v>0</v>
      </c>
      <c r="I7">
        <v>0</v>
      </c>
      <c r="J7">
        <v>539.14520051000034</v>
      </c>
      <c r="K7">
        <v>59.145200510000343</v>
      </c>
      <c r="L7">
        <v>0.77901092248007431</v>
      </c>
      <c r="M7">
        <v>26.888095238095239</v>
      </c>
    </row>
    <row r="8" spans="1:13" x14ac:dyDescent="0.2">
      <c r="A8" s="34">
        <v>6</v>
      </c>
      <c r="B8">
        <v>1012376546</v>
      </c>
      <c r="C8">
        <v>115.4915433775993</v>
      </c>
      <c r="D8">
        <v>9</v>
      </c>
      <c r="E8">
        <v>248.63402296325759</v>
      </c>
      <c r="F8">
        <v>235.75334761061939</v>
      </c>
      <c r="G8">
        <v>118.7833333333333</v>
      </c>
      <c r="H8">
        <v>0</v>
      </c>
      <c r="I8">
        <v>0</v>
      </c>
      <c r="J8">
        <v>484.38737057387698</v>
      </c>
      <c r="K8">
        <v>4.3873705738769786</v>
      </c>
      <c r="L8">
        <v>1.114810238260828</v>
      </c>
      <c r="M8">
        <v>13.198148148148141</v>
      </c>
    </row>
    <row r="9" spans="1:13" x14ac:dyDescent="0.2">
      <c r="A9" s="34">
        <v>7</v>
      </c>
      <c r="B9">
        <v>1083026203</v>
      </c>
      <c r="C9">
        <v>101.9455472882823</v>
      </c>
      <c r="D9">
        <v>9</v>
      </c>
      <c r="E9">
        <v>242</v>
      </c>
      <c r="F9">
        <v>195.88560409174119</v>
      </c>
      <c r="G9">
        <v>101.85000000000009</v>
      </c>
      <c r="H9">
        <v>0</v>
      </c>
      <c r="I9">
        <v>0</v>
      </c>
      <c r="J9">
        <v>437.88560409174119</v>
      </c>
      <c r="K9">
        <v>0</v>
      </c>
      <c r="L9">
        <v>1.2331987965671161</v>
      </c>
      <c r="M9">
        <v>11.316666666666681</v>
      </c>
    </row>
    <row r="10" spans="1:13" x14ac:dyDescent="0.2">
      <c r="A10" s="34">
        <v>8</v>
      </c>
      <c r="B10">
        <v>80075437</v>
      </c>
      <c r="C10">
        <v>149.33655799707</v>
      </c>
      <c r="D10">
        <v>7</v>
      </c>
      <c r="E10">
        <v>277</v>
      </c>
      <c r="F10">
        <v>252.1814790923963</v>
      </c>
      <c r="G10">
        <v>149.26666666666671</v>
      </c>
      <c r="H10">
        <v>0</v>
      </c>
      <c r="I10">
        <v>0</v>
      </c>
      <c r="J10">
        <v>529.18147909239633</v>
      </c>
      <c r="K10">
        <v>49.18147909239633</v>
      </c>
      <c r="L10">
        <v>0.79367857076242654</v>
      </c>
      <c r="M10">
        <v>21.323809523809519</v>
      </c>
    </row>
    <row r="11" spans="1:13" x14ac:dyDescent="0.2">
      <c r="A11" s="34">
        <v>9</v>
      </c>
      <c r="B11">
        <v>39779707</v>
      </c>
      <c r="C11">
        <v>85.003880385127829</v>
      </c>
      <c r="D11">
        <v>9</v>
      </c>
      <c r="E11">
        <v>246.07407311822271</v>
      </c>
      <c r="F11">
        <v>160.17190506553931</v>
      </c>
      <c r="G11">
        <v>117.85</v>
      </c>
      <c r="H11">
        <v>0</v>
      </c>
      <c r="I11">
        <v>0</v>
      </c>
      <c r="J11">
        <v>406.24597818376202</v>
      </c>
      <c r="K11">
        <v>0</v>
      </c>
      <c r="L11">
        <v>1.3292439285533939</v>
      </c>
      <c r="M11">
        <v>13.09444444444445</v>
      </c>
    </row>
    <row r="12" spans="1:13" x14ac:dyDescent="0.2">
      <c r="A12" s="34">
        <v>10</v>
      </c>
      <c r="B12">
        <v>80185764</v>
      </c>
      <c r="C12">
        <v>178.48655726323929</v>
      </c>
      <c r="D12">
        <v>8</v>
      </c>
      <c r="E12">
        <v>291</v>
      </c>
      <c r="F12">
        <v>242.9027042310926</v>
      </c>
      <c r="G12">
        <v>178.43333333333331</v>
      </c>
      <c r="H12">
        <v>0</v>
      </c>
      <c r="I12">
        <v>0</v>
      </c>
      <c r="J12">
        <v>533.90270423109257</v>
      </c>
      <c r="K12">
        <v>53.902704231092571</v>
      </c>
      <c r="L12">
        <v>0.89904021125212064</v>
      </c>
      <c r="M12">
        <v>22.30416666666666</v>
      </c>
    </row>
    <row r="13" spans="1:13" x14ac:dyDescent="0.2">
      <c r="A13" s="34">
        <v>11</v>
      </c>
      <c r="B13">
        <v>1024468225</v>
      </c>
      <c r="C13">
        <v>146.58382611337629</v>
      </c>
      <c r="D13">
        <v>8</v>
      </c>
      <c r="E13">
        <v>261.38440198657048</v>
      </c>
      <c r="F13">
        <v>209.01520202496599</v>
      </c>
      <c r="G13">
        <v>167.1333333333333</v>
      </c>
      <c r="H13">
        <v>0</v>
      </c>
      <c r="I13">
        <v>0</v>
      </c>
      <c r="J13">
        <v>470.39960401153638</v>
      </c>
      <c r="K13">
        <v>0</v>
      </c>
      <c r="L13">
        <v>1.0204090222580799</v>
      </c>
      <c r="M13">
        <v>20.891666666666669</v>
      </c>
    </row>
    <row r="14" spans="1:13" x14ac:dyDescent="0.2">
      <c r="A14" s="34">
        <v>12</v>
      </c>
      <c r="B14">
        <v>85488148</v>
      </c>
      <c r="C14">
        <v>103.7917601033685</v>
      </c>
      <c r="D14">
        <v>9</v>
      </c>
      <c r="E14">
        <v>250.3244179054202</v>
      </c>
      <c r="F14">
        <v>194.55563152829879</v>
      </c>
      <c r="G14">
        <v>121.35</v>
      </c>
      <c r="H14">
        <v>0</v>
      </c>
      <c r="I14">
        <v>0</v>
      </c>
      <c r="J14">
        <v>444.88004943371902</v>
      </c>
      <c r="K14">
        <v>0</v>
      </c>
      <c r="L14">
        <v>1.213810330868641</v>
      </c>
      <c r="M14">
        <v>13.48333333333334</v>
      </c>
    </row>
    <row r="15" spans="1:13" x14ac:dyDescent="0.2">
      <c r="A15" s="34">
        <v>13</v>
      </c>
      <c r="B15">
        <v>1018446151</v>
      </c>
      <c r="C15">
        <v>116.1091704387169</v>
      </c>
      <c r="D15">
        <v>7</v>
      </c>
      <c r="E15">
        <v>221</v>
      </c>
      <c r="F15">
        <v>142.88802577770889</v>
      </c>
      <c r="G15">
        <v>116.05</v>
      </c>
      <c r="H15">
        <v>0</v>
      </c>
      <c r="I15">
        <v>0</v>
      </c>
      <c r="J15">
        <v>363.88802577770889</v>
      </c>
      <c r="K15">
        <v>0</v>
      </c>
      <c r="L15">
        <v>1.1542012109422051</v>
      </c>
      <c r="M15">
        <v>16.578571428571419</v>
      </c>
    </row>
    <row r="16" spans="1:13" x14ac:dyDescent="0.2">
      <c r="A16" s="34">
        <v>14</v>
      </c>
      <c r="B16">
        <v>1121853934</v>
      </c>
      <c r="C16">
        <v>72.326375253221698</v>
      </c>
      <c r="D16">
        <v>7</v>
      </c>
      <c r="E16">
        <v>253.80621992582959</v>
      </c>
      <c r="F16">
        <v>180.22750265657189</v>
      </c>
      <c r="G16">
        <v>79.466666666666583</v>
      </c>
      <c r="H16">
        <v>0</v>
      </c>
      <c r="I16">
        <v>0</v>
      </c>
      <c r="J16">
        <v>434.03372258240148</v>
      </c>
      <c r="K16">
        <v>0</v>
      </c>
      <c r="L16">
        <v>0.96766674603322511</v>
      </c>
      <c r="M16">
        <v>11.35238095238094</v>
      </c>
    </row>
    <row r="17" spans="1:13" x14ac:dyDescent="0.2">
      <c r="A17" s="34">
        <v>15</v>
      </c>
      <c r="B17">
        <v>1015414697</v>
      </c>
      <c r="C17">
        <v>97.602322401153714</v>
      </c>
      <c r="D17">
        <v>7</v>
      </c>
      <c r="E17">
        <v>216.23384135797721</v>
      </c>
      <c r="F17">
        <v>162.6748936073711</v>
      </c>
      <c r="G17">
        <v>146.30000000000001</v>
      </c>
      <c r="H17">
        <v>0</v>
      </c>
      <c r="I17">
        <v>0</v>
      </c>
      <c r="J17">
        <v>378.90873496534817</v>
      </c>
      <c r="K17">
        <v>0</v>
      </c>
      <c r="L17">
        <v>1.108446338769175</v>
      </c>
      <c r="M17">
        <v>20.9</v>
      </c>
    </row>
    <row r="18" spans="1:13" x14ac:dyDescent="0.2">
      <c r="A18" s="34">
        <v>16</v>
      </c>
      <c r="B18">
        <v>1019088914</v>
      </c>
      <c r="C18">
        <v>67.43293966181443</v>
      </c>
      <c r="D18">
        <v>8</v>
      </c>
      <c r="E18">
        <v>173.3983485196309</v>
      </c>
      <c r="F18">
        <v>244.7287310193889</v>
      </c>
      <c r="G18">
        <v>80.96666666666664</v>
      </c>
      <c r="H18">
        <v>0</v>
      </c>
      <c r="I18">
        <v>0</v>
      </c>
      <c r="J18">
        <v>418.12707953901969</v>
      </c>
      <c r="K18">
        <v>0</v>
      </c>
      <c r="L18">
        <v>1.147976353335437</v>
      </c>
      <c r="M18">
        <v>10.12083333333333</v>
      </c>
    </row>
    <row r="19" spans="1:13" x14ac:dyDescent="0.2">
      <c r="A19" s="34">
        <v>17</v>
      </c>
      <c r="B19">
        <v>1098635342</v>
      </c>
      <c r="C19">
        <v>102.93821107881909</v>
      </c>
      <c r="D19">
        <v>7</v>
      </c>
      <c r="E19">
        <v>197.5885398621524</v>
      </c>
      <c r="F19">
        <v>184.04620606970209</v>
      </c>
      <c r="G19">
        <v>112.2833333333333</v>
      </c>
      <c r="H19">
        <v>0</v>
      </c>
      <c r="I19">
        <v>0</v>
      </c>
      <c r="J19">
        <v>381.63474593185452</v>
      </c>
      <c r="K19">
        <v>0</v>
      </c>
      <c r="L19">
        <v>1.1005287240669539</v>
      </c>
      <c r="M19">
        <v>16.040476190476191</v>
      </c>
    </row>
    <row r="20" spans="1:13" x14ac:dyDescent="0.2">
      <c r="A20" s="34">
        <v>18</v>
      </c>
      <c r="B20">
        <v>79955886</v>
      </c>
      <c r="C20">
        <v>159.07516631221179</v>
      </c>
      <c r="D20">
        <v>7</v>
      </c>
      <c r="E20">
        <v>304.16433850495213</v>
      </c>
      <c r="F20">
        <v>216.68085636806549</v>
      </c>
      <c r="G20">
        <v>234.83333333333309</v>
      </c>
      <c r="H20">
        <v>1</v>
      </c>
      <c r="I20">
        <v>26.549999999999951</v>
      </c>
      <c r="J20">
        <v>520.84519487301759</v>
      </c>
      <c r="K20">
        <v>40.84519487301759</v>
      </c>
      <c r="L20">
        <v>0.80638163533868512</v>
      </c>
      <c r="M20">
        <v>33.547619047619023</v>
      </c>
    </row>
    <row r="21" spans="1:13" x14ac:dyDescent="0.2">
      <c r="A21" s="34">
        <v>19</v>
      </c>
      <c r="B21">
        <v>1020777651</v>
      </c>
      <c r="C21">
        <v>155.36543039916609</v>
      </c>
      <c r="D21">
        <v>7</v>
      </c>
      <c r="E21">
        <v>259.12420972614763</v>
      </c>
      <c r="F21">
        <v>242.5455479267583</v>
      </c>
      <c r="G21">
        <v>218.1999999999999</v>
      </c>
      <c r="H21">
        <v>1</v>
      </c>
      <c r="I21">
        <v>13.549999999999949</v>
      </c>
      <c r="J21">
        <v>501.6697576529059</v>
      </c>
      <c r="K21">
        <v>21.669757652905901</v>
      </c>
      <c r="L21">
        <v>0.83720414394719933</v>
      </c>
      <c r="M21">
        <v>31.17142857142856</v>
      </c>
    </row>
    <row r="22" spans="1:13" x14ac:dyDescent="0.2">
      <c r="A22" s="34">
        <v>20</v>
      </c>
      <c r="B22">
        <v>1020808271</v>
      </c>
      <c r="C22">
        <v>87.098592971644834</v>
      </c>
      <c r="D22">
        <v>7</v>
      </c>
      <c r="E22">
        <v>246</v>
      </c>
      <c r="F22">
        <v>254.69720380829591</v>
      </c>
      <c r="G22">
        <v>87.033333333333417</v>
      </c>
      <c r="H22">
        <v>0</v>
      </c>
      <c r="I22">
        <v>0</v>
      </c>
      <c r="J22">
        <v>500.69720380829591</v>
      </c>
      <c r="K22">
        <v>20.69720380829585</v>
      </c>
      <c r="L22">
        <v>0.838830328600771</v>
      </c>
      <c r="M22">
        <v>12.43333333333335</v>
      </c>
    </row>
    <row r="23" spans="1:13" x14ac:dyDescent="0.2">
      <c r="A23" s="34">
        <v>21</v>
      </c>
      <c r="B23">
        <v>80383487</v>
      </c>
      <c r="C23">
        <v>175.48067886260171</v>
      </c>
      <c r="D23">
        <v>7</v>
      </c>
      <c r="E23">
        <v>296</v>
      </c>
      <c r="F23">
        <v>227.3391072697855</v>
      </c>
      <c r="G23">
        <v>175.4166666666666</v>
      </c>
      <c r="H23">
        <v>0</v>
      </c>
      <c r="I23">
        <v>0</v>
      </c>
      <c r="J23">
        <v>523.33910726978547</v>
      </c>
      <c r="K23">
        <v>43.339107269785472</v>
      </c>
      <c r="L23">
        <v>0.80253891628910257</v>
      </c>
      <c r="M23">
        <v>25.0595238095238</v>
      </c>
    </row>
    <row r="24" spans="1:13" x14ac:dyDescent="0.2">
      <c r="A24" s="34">
        <v>22</v>
      </c>
      <c r="B24">
        <v>1020803066</v>
      </c>
      <c r="C24">
        <v>96.82335451662523</v>
      </c>
      <c r="D24">
        <v>7</v>
      </c>
      <c r="E24">
        <v>267</v>
      </c>
      <c r="F24">
        <v>232.02694812444821</v>
      </c>
      <c r="G24">
        <v>96.766666666666652</v>
      </c>
      <c r="H24">
        <v>0</v>
      </c>
      <c r="I24">
        <v>0</v>
      </c>
      <c r="J24">
        <v>499.02694812444821</v>
      </c>
      <c r="K24">
        <v>19.02694812444815</v>
      </c>
      <c r="L24">
        <v>0.8416379147028743</v>
      </c>
      <c r="M24">
        <v>13.823809523809521</v>
      </c>
    </row>
    <row r="25" spans="1:13" x14ac:dyDescent="0.2">
      <c r="A25" s="34">
        <v>23</v>
      </c>
      <c r="B25">
        <v>1016039086</v>
      </c>
      <c r="C25">
        <v>141.3316371099173</v>
      </c>
      <c r="D25">
        <v>7</v>
      </c>
      <c r="E25">
        <v>316</v>
      </c>
      <c r="F25">
        <v>200.8978571875148</v>
      </c>
      <c r="G25">
        <v>141.26666666666679</v>
      </c>
      <c r="H25">
        <v>0</v>
      </c>
      <c r="I25">
        <v>0</v>
      </c>
      <c r="J25">
        <v>516.89785718751477</v>
      </c>
      <c r="K25">
        <v>36.897857187514767</v>
      </c>
      <c r="L25">
        <v>0.81253964232944531</v>
      </c>
      <c r="M25">
        <v>20.180952380952391</v>
      </c>
    </row>
    <row r="26" spans="1:13" x14ac:dyDescent="0.2">
      <c r="A26" s="34">
        <v>24</v>
      </c>
      <c r="B26">
        <v>1085310672</v>
      </c>
      <c r="C26">
        <v>126.6687046585061</v>
      </c>
      <c r="D26">
        <v>7</v>
      </c>
      <c r="E26">
        <v>284</v>
      </c>
      <c r="F26">
        <v>235.58101674713731</v>
      </c>
      <c r="G26">
        <v>126.6</v>
      </c>
      <c r="H26">
        <v>0</v>
      </c>
      <c r="I26">
        <v>0</v>
      </c>
      <c r="J26">
        <v>519.58101674713726</v>
      </c>
      <c r="K26">
        <v>39.581016747137262</v>
      </c>
      <c r="L26">
        <v>0.80834362007571192</v>
      </c>
      <c r="M26">
        <v>18.085714285714289</v>
      </c>
    </row>
    <row r="27" spans="1:13" x14ac:dyDescent="0.2">
      <c r="A27" s="34">
        <v>25</v>
      </c>
      <c r="B27">
        <v>57293715</v>
      </c>
      <c r="C27">
        <v>69.260081096624219</v>
      </c>
      <c r="D27">
        <v>8</v>
      </c>
      <c r="E27">
        <v>203</v>
      </c>
      <c r="F27">
        <v>312.92315475816122</v>
      </c>
      <c r="G27">
        <v>69.200000000000273</v>
      </c>
      <c r="H27">
        <v>0</v>
      </c>
      <c r="I27">
        <v>0</v>
      </c>
      <c r="J27">
        <v>515.92315475816122</v>
      </c>
      <c r="K27">
        <v>35.923154758161218</v>
      </c>
      <c r="L27">
        <v>0.93037111355275337</v>
      </c>
      <c r="M27">
        <v>8.6500000000000341</v>
      </c>
    </row>
    <row r="28" spans="1:13" x14ac:dyDescent="0.2">
      <c r="A28" s="34">
        <v>26</v>
      </c>
      <c r="B28">
        <v>1053327980</v>
      </c>
      <c r="C28">
        <v>139.88118375881319</v>
      </c>
      <c r="D28">
        <v>8</v>
      </c>
      <c r="E28">
        <v>260</v>
      </c>
      <c r="F28">
        <v>232.0169598543757</v>
      </c>
      <c r="G28">
        <v>139.81666666666661</v>
      </c>
      <c r="H28">
        <v>0</v>
      </c>
      <c r="I28">
        <v>0</v>
      </c>
      <c r="J28">
        <v>492.01695985437573</v>
      </c>
      <c r="K28">
        <v>12.016959854375729</v>
      </c>
      <c r="L28">
        <v>0.97557612677023875</v>
      </c>
      <c r="M28">
        <v>17.477083333333329</v>
      </c>
    </row>
    <row r="29" spans="1:13" x14ac:dyDescent="0.2">
      <c r="A29" s="34">
        <v>27</v>
      </c>
      <c r="B29">
        <v>1015437933</v>
      </c>
      <c r="C29">
        <v>150.1733152972746</v>
      </c>
      <c r="D29">
        <v>7</v>
      </c>
      <c r="E29">
        <v>251</v>
      </c>
      <c r="F29">
        <v>223.36410593912771</v>
      </c>
      <c r="G29">
        <v>150.09999999999991</v>
      </c>
      <c r="H29">
        <v>0</v>
      </c>
      <c r="I29">
        <v>0</v>
      </c>
      <c r="J29">
        <v>474.36410593912768</v>
      </c>
      <c r="K29">
        <v>0</v>
      </c>
      <c r="L29">
        <v>0.88539582725910559</v>
      </c>
      <c r="M29">
        <v>21.442857142857129</v>
      </c>
    </row>
    <row r="30" spans="1:13" x14ac:dyDescent="0.2">
      <c r="A30" s="34">
        <v>28</v>
      </c>
      <c r="B30">
        <v>80727764</v>
      </c>
      <c r="C30">
        <v>172.0793544673094</v>
      </c>
      <c r="D30">
        <v>7</v>
      </c>
      <c r="E30">
        <v>330</v>
      </c>
      <c r="F30">
        <v>150.38608823970591</v>
      </c>
      <c r="G30">
        <v>172.03333333333339</v>
      </c>
      <c r="H30">
        <v>0</v>
      </c>
      <c r="I30">
        <v>0</v>
      </c>
      <c r="J30">
        <v>480.38608823970588</v>
      </c>
      <c r="K30">
        <v>0.38608823970594131</v>
      </c>
      <c r="L30">
        <v>0.87429675896531356</v>
      </c>
      <c r="M30">
        <v>24.57619047619049</v>
      </c>
    </row>
    <row r="31" spans="1:13" x14ac:dyDescent="0.2">
      <c r="A31" s="34">
        <v>29</v>
      </c>
      <c r="B31">
        <v>1014217039</v>
      </c>
      <c r="C31">
        <v>120.3388787356712</v>
      </c>
      <c r="D31">
        <v>8</v>
      </c>
      <c r="E31">
        <v>266</v>
      </c>
      <c r="F31">
        <v>189.67417874686339</v>
      </c>
      <c r="G31">
        <v>120.2833333333334</v>
      </c>
      <c r="H31">
        <v>0</v>
      </c>
      <c r="I31">
        <v>0</v>
      </c>
      <c r="J31">
        <v>455.67417874686339</v>
      </c>
      <c r="K31">
        <v>0</v>
      </c>
      <c r="L31">
        <v>1.05338424336449</v>
      </c>
      <c r="M31">
        <v>15.035416666666681</v>
      </c>
    </row>
    <row r="32" spans="1:13" x14ac:dyDescent="0.2">
      <c r="A32" s="34">
        <v>30</v>
      </c>
      <c r="B32">
        <v>1019074166</v>
      </c>
      <c r="C32">
        <v>141.1800306615757</v>
      </c>
      <c r="D32">
        <v>7</v>
      </c>
      <c r="E32">
        <v>274</v>
      </c>
      <c r="F32">
        <v>190.083035312698</v>
      </c>
      <c r="G32">
        <v>141.13333333333321</v>
      </c>
      <c r="H32">
        <v>0</v>
      </c>
      <c r="I32">
        <v>0</v>
      </c>
      <c r="J32">
        <v>464.08303531269797</v>
      </c>
      <c r="K32">
        <v>0</v>
      </c>
      <c r="L32">
        <v>0.90501045727087392</v>
      </c>
      <c r="M32">
        <v>20.16190476190474</v>
      </c>
    </row>
    <row r="33" spans="1:13" x14ac:dyDescent="0.2">
      <c r="A33" s="34">
        <v>31</v>
      </c>
      <c r="B33">
        <v>1083012532</v>
      </c>
      <c r="C33">
        <v>125.1806734062975</v>
      </c>
      <c r="D33">
        <v>9</v>
      </c>
      <c r="E33">
        <v>275</v>
      </c>
      <c r="F33">
        <v>202.90660476247561</v>
      </c>
      <c r="G33">
        <v>125.1166666666668</v>
      </c>
      <c r="H33">
        <v>0</v>
      </c>
      <c r="I33">
        <v>0</v>
      </c>
      <c r="J33">
        <v>477.90660476247558</v>
      </c>
      <c r="K33">
        <v>0</v>
      </c>
      <c r="L33">
        <v>1.1299278867852971</v>
      </c>
      <c r="M33">
        <v>13.90185185185187</v>
      </c>
    </row>
    <row r="34" spans="1:13" x14ac:dyDescent="0.2">
      <c r="A34" s="34">
        <v>32</v>
      </c>
      <c r="B34">
        <v>1014266018</v>
      </c>
      <c r="C34">
        <v>130.65386943808059</v>
      </c>
      <c r="D34">
        <v>10</v>
      </c>
      <c r="E34">
        <v>252</v>
      </c>
      <c r="F34">
        <v>219.11316709487369</v>
      </c>
      <c r="G34">
        <v>130.55000000000021</v>
      </c>
      <c r="H34">
        <v>0</v>
      </c>
      <c r="I34">
        <v>0</v>
      </c>
      <c r="J34">
        <v>471.11316709487369</v>
      </c>
      <c r="K34">
        <v>0</v>
      </c>
      <c r="L34">
        <v>1.2735793476117621</v>
      </c>
      <c r="M34">
        <v>13.055000000000019</v>
      </c>
    </row>
    <row r="35" spans="1:13" x14ac:dyDescent="0.2">
      <c r="A35" s="34">
        <v>33</v>
      </c>
      <c r="B35">
        <v>1082996581</v>
      </c>
      <c r="C35">
        <v>157.96597580209959</v>
      </c>
      <c r="D35">
        <v>7</v>
      </c>
      <c r="E35">
        <v>277</v>
      </c>
      <c r="F35">
        <v>173.08380246956199</v>
      </c>
      <c r="G35">
        <v>157.91666666666649</v>
      </c>
      <c r="H35">
        <v>0</v>
      </c>
      <c r="I35">
        <v>0</v>
      </c>
      <c r="J35">
        <v>450.08380246956199</v>
      </c>
      <c r="K35">
        <v>0</v>
      </c>
      <c r="L35">
        <v>0.93315955316655397</v>
      </c>
      <c r="M35">
        <v>22.559523809523789</v>
      </c>
    </row>
    <row r="36" spans="1:13" x14ac:dyDescent="0.2">
      <c r="A36" s="34">
        <v>34</v>
      </c>
      <c r="B36">
        <v>1117504115</v>
      </c>
      <c r="C36">
        <v>147.27046374514819</v>
      </c>
      <c r="D36">
        <v>9</v>
      </c>
      <c r="E36">
        <v>304</v>
      </c>
      <c r="F36">
        <v>150.16503844924659</v>
      </c>
      <c r="G36">
        <v>147.18333333333351</v>
      </c>
      <c r="H36">
        <v>0</v>
      </c>
      <c r="I36">
        <v>0</v>
      </c>
      <c r="J36">
        <v>454.16503844924659</v>
      </c>
      <c r="K36">
        <v>0</v>
      </c>
      <c r="L36">
        <v>1.188995088313795</v>
      </c>
      <c r="M36">
        <v>16.353703703703719</v>
      </c>
    </row>
    <row r="37" spans="1:13" x14ac:dyDescent="0.2">
      <c r="A37" s="34">
        <v>35</v>
      </c>
      <c r="B37">
        <v>1018440480</v>
      </c>
      <c r="C37">
        <v>141.74792453061241</v>
      </c>
      <c r="D37">
        <v>10</v>
      </c>
      <c r="E37">
        <v>291</v>
      </c>
      <c r="F37">
        <v>122.1628604452146</v>
      </c>
      <c r="G37">
        <v>141.66666666666671</v>
      </c>
      <c r="H37">
        <v>0</v>
      </c>
      <c r="I37">
        <v>0</v>
      </c>
      <c r="J37">
        <v>413.16286044521462</v>
      </c>
      <c r="K37">
        <v>0</v>
      </c>
      <c r="L37">
        <v>1.452211845356705</v>
      </c>
      <c r="M37">
        <v>14.16666666666667</v>
      </c>
    </row>
    <row r="38" spans="1:13" x14ac:dyDescent="0.2">
      <c r="A38" s="34">
        <v>36</v>
      </c>
      <c r="B38">
        <v>1098697055</v>
      </c>
      <c r="C38">
        <v>123.6176664346883</v>
      </c>
      <c r="D38">
        <v>8</v>
      </c>
      <c r="E38">
        <v>310</v>
      </c>
      <c r="F38">
        <v>211.81710159220441</v>
      </c>
      <c r="G38">
        <v>123.56666666666651</v>
      </c>
      <c r="H38">
        <v>0</v>
      </c>
      <c r="I38">
        <v>0</v>
      </c>
      <c r="J38">
        <v>521.81710159220438</v>
      </c>
      <c r="K38">
        <v>41.817101592204381</v>
      </c>
      <c r="L38">
        <v>0.91986253140303542</v>
      </c>
      <c r="M38">
        <v>15.44583333333331</v>
      </c>
    </row>
    <row r="39" spans="1:13" x14ac:dyDescent="0.2">
      <c r="A39" s="34">
        <v>37</v>
      </c>
      <c r="B39">
        <v>1140888504</v>
      </c>
      <c r="C39">
        <v>155.05407115127099</v>
      </c>
      <c r="D39">
        <v>8</v>
      </c>
      <c r="E39">
        <v>251</v>
      </c>
      <c r="F39">
        <v>93.423512621489181</v>
      </c>
      <c r="G39">
        <v>154.98333333333369</v>
      </c>
      <c r="H39">
        <v>0</v>
      </c>
      <c r="I39">
        <v>0</v>
      </c>
      <c r="J39">
        <v>344.42351262148918</v>
      </c>
      <c r="K39">
        <v>0</v>
      </c>
      <c r="L39">
        <v>1.3936330779121491</v>
      </c>
      <c r="M39">
        <v>19.372916666666711</v>
      </c>
    </row>
    <row r="40" spans="1:13" x14ac:dyDescent="0.2">
      <c r="A40" s="34">
        <v>38</v>
      </c>
      <c r="B40">
        <v>1032491705</v>
      </c>
      <c r="C40">
        <v>156.8123248760341</v>
      </c>
      <c r="D40">
        <v>8</v>
      </c>
      <c r="E40">
        <v>298</v>
      </c>
      <c r="F40">
        <v>119.512914821064</v>
      </c>
      <c r="G40">
        <v>156.73333333333309</v>
      </c>
      <c r="H40">
        <v>0</v>
      </c>
      <c r="I40">
        <v>0</v>
      </c>
      <c r="J40">
        <v>417.51291482106399</v>
      </c>
      <c r="K40">
        <v>0</v>
      </c>
      <c r="L40">
        <v>1.1496650354054709</v>
      </c>
      <c r="M40">
        <v>19.59166666666664</v>
      </c>
    </row>
    <row r="41" spans="1:13" x14ac:dyDescent="0.2">
      <c r="A41" s="34">
        <v>39</v>
      </c>
      <c r="B41">
        <v>1095825225</v>
      </c>
      <c r="C41">
        <v>147.34846735015421</v>
      </c>
      <c r="D41">
        <v>9</v>
      </c>
      <c r="E41">
        <v>268</v>
      </c>
      <c r="F41">
        <v>104.1008232389074</v>
      </c>
      <c r="G41">
        <v>147.26666666666651</v>
      </c>
      <c r="H41">
        <v>0</v>
      </c>
      <c r="I41">
        <v>0</v>
      </c>
      <c r="J41">
        <v>372.10082323890742</v>
      </c>
      <c r="K41">
        <v>0</v>
      </c>
      <c r="L41">
        <v>1.451219578875516</v>
      </c>
      <c r="M41">
        <v>16.36296296296295</v>
      </c>
    </row>
    <row r="42" spans="1:13" x14ac:dyDescent="0.2">
      <c r="A42" s="34">
        <v>40</v>
      </c>
      <c r="B42">
        <v>1018472151</v>
      </c>
      <c r="C42">
        <v>178.11490722444071</v>
      </c>
      <c r="D42">
        <v>8</v>
      </c>
      <c r="E42">
        <v>298</v>
      </c>
      <c r="F42">
        <v>96.132618619682717</v>
      </c>
      <c r="G42">
        <v>178.0333333333331</v>
      </c>
      <c r="H42">
        <v>0</v>
      </c>
      <c r="I42">
        <v>0</v>
      </c>
      <c r="J42">
        <v>394.13261861968272</v>
      </c>
      <c r="K42">
        <v>0</v>
      </c>
      <c r="L42">
        <v>1.2178641840937681</v>
      </c>
      <c r="M42">
        <v>22.254166666666631</v>
      </c>
    </row>
    <row r="43" spans="1:13" x14ac:dyDescent="0.2">
      <c r="A43" s="2"/>
    </row>
    <row r="44" spans="1:13" x14ac:dyDescent="0.2">
      <c r="A44" s="2"/>
    </row>
    <row r="45" spans="1:13" x14ac:dyDescent="0.2">
      <c r="A45" s="2"/>
    </row>
    <row r="46" spans="1:13" x14ac:dyDescent="0.2">
      <c r="A46" s="2"/>
    </row>
    <row r="47" spans="1:13" x14ac:dyDescent="0.2">
      <c r="A47" s="2"/>
    </row>
    <row r="48" spans="1:13" x14ac:dyDescent="0.2">
      <c r="A48" s="2"/>
    </row>
    <row r="50" spans="1:15" x14ac:dyDescent="0.2">
      <c r="A50" s="3" t="s">
        <v>32</v>
      </c>
      <c r="B50">
        <f>COUNT(B2:B42)</f>
        <v>41</v>
      </c>
      <c r="C50">
        <f>AVERAGE(C2:C42)</f>
        <v>133.66414263637787</v>
      </c>
      <c r="D50">
        <f>AVERAGE(D2:D42)</f>
        <v>7.9024390243902438</v>
      </c>
      <c r="E50">
        <f>AVERAGE(E2:E42)</f>
        <v>270.67762137035515</v>
      </c>
      <c r="F50">
        <f>AVERAGE(F2:F42)</f>
        <v>189.48462228506077</v>
      </c>
      <c r="G50">
        <f>AVERAGE(G2:G42)</f>
        <v>162.55243902439022</v>
      </c>
      <c r="H50">
        <f>SUM(H2:H42)</f>
        <v>13</v>
      </c>
      <c r="I50">
        <f>AVERAGE(I2:I42)</f>
        <v>13.282926829268288</v>
      </c>
      <c r="J50">
        <f>AVERAGE(J2:J42)</f>
        <v>460.16224365541603</v>
      </c>
      <c r="K50">
        <f>AVERAGE(K2:K42)</f>
        <v>11.78630560452725</v>
      </c>
      <c r="L50">
        <f>AVERAGE(L2:L42)</f>
        <v>1.0470254313548875</v>
      </c>
      <c r="M50">
        <f>AVERAGE(M2:M42)</f>
        <v>20.682151890566523</v>
      </c>
      <c r="N50">
        <f>SUM(D2:D42)</f>
        <v>324</v>
      </c>
      <c r="O50">
        <f>STDEV(D2:D42)</f>
        <v>0.91664818902293255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48"/>
  <sheetViews>
    <sheetView showGridLines="0" zoomScale="64" workbookViewId="0">
      <selection activeCell="M40" sqref="A2:M40"/>
    </sheetView>
  </sheetViews>
  <sheetFormatPr baseColWidth="10" defaultColWidth="8.83203125" defaultRowHeight="16" x14ac:dyDescent="0.2"/>
  <cols>
    <col min="1" max="1" width="9" bestFit="1" customWidth="1"/>
    <col min="2" max="2" width="11.1640625" bestFit="1" customWidth="1"/>
    <col min="3" max="3" width="13.1640625" bestFit="1" customWidth="1"/>
    <col min="4" max="4" width="20.1640625" bestFit="1" customWidth="1"/>
    <col min="5" max="5" width="15.6640625" bestFit="1" customWidth="1"/>
    <col min="6" max="6" width="13" bestFit="1" customWidth="1"/>
    <col min="7" max="7" width="15.83203125" bestFit="1" customWidth="1"/>
    <col min="8" max="8" width="10.83203125" bestFit="1" customWidth="1"/>
    <col min="10" max="10" width="10.83203125" bestFit="1" customWidth="1"/>
  </cols>
  <sheetData>
    <row r="1" spans="1:13" x14ac:dyDescent="0.2">
      <c r="B1" s="34" t="s">
        <v>29</v>
      </c>
      <c r="C1" s="34" t="s">
        <v>30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6</v>
      </c>
      <c r="I1" s="34" t="s">
        <v>7</v>
      </c>
      <c r="J1" s="34" t="s">
        <v>31</v>
      </c>
      <c r="K1" s="34" t="s">
        <v>9</v>
      </c>
      <c r="L1" s="34" t="s">
        <v>10</v>
      </c>
      <c r="M1" s="34" t="s">
        <v>11</v>
      </c>
    </row>
    <row r="2" spans="1:13" x14ac:dyDescent="0.2">
      <c r="A2" s="34">
        <v>0</v>
      </c>
      <c r="B2">
        <v>1032491705</v>
      </c>
      <c r="C2">
        <v>143.1084602967093</v>
      </c>
      <c r="D2">
        <v>5</v>
      </c>
      <c r="E2">
        <v>287.0794746291528</v>
      </c>
      <c r="F2">
        <v>95.892477497159348</v>
      </c>
      <c r="G2">
        <v>169</v>
      </c>
      <c r="H2">
        <v>1</v>
      </c>
      <c r="I2">
        <v>9.9666666666666401</v>
      </c>
      <c r="J2">
        <v>382.97195212631209</v>
      </c>
      <c r="K2">
        <v>0</v>
      </c>
      <c r="L2">
        <v>0.78334718334948383</v>
      </c>
      <c r="M2">
        <v>33.799999999999997</v>
      </c>
    </row>
    <row r="3" spans="1:13" x14ac:dyDescent="0.2">
      <c r="A3" s="34">
        <v>1</v>
      </c>
      <c r="B3">
        <v>1015405667</v>
      </c>
      <c r="C3">
        <v>104.89099742548591</v>
      </c>
      <c r="D3">
        <v>7</v>
      </c>
      <c r="E3">
        <v>277.52516258789478</v>
      </c>
      <c r="F3">
        <v>108.153333539286</v>
      </c>
      <c r="G3">
        <v>302.2833333333333</v>
      </c>
      <c r="H3">
        <v>3</v>
      </c>
      <c r="I3">
        <v>34.616666666666667</v>
      </c>
      <c r="J3">
        <v>385.67849612718078</v>
      </c>
      <c r="K3">
        <v>0</v>
      </c>
      <c r="L3">
        <v>1.088989933889136</v>
      </c>
      <c r="M3">
        <v>43.18333333333333</v>
      </c>
    </row>
    <row r="4" spans="1:13" x14ac:dyDescent="0.2">
      <c r="A4" s="34">
        <v>2</v>
      </c>
      <c r="B4">
        <v>1018472151</v>
      </c>
      <c r="C4">
        <v>137.86549668236299</v>
      </c>
      <c r="D4">
        <v>10</v>
      </c>
      <c r="E4">
        <v>325.15399068488819</v>
      </c>
      <c r="F4">
        <v>67.998012895157558</v>
      </c>
      <c r="G4">
        <v>205.63333333333341</v>
      </c>
      <c r="H4">
        <v>0</v>
      </c>
      <c r="I4">
        <v>0</v>
      </c>
      <c r="J4">
        <v>393.15200358004569</v>
      </c>
      <c r="K4">
        <v>0</v>
      </c>
      <c r="L4">
        <v>1.526127285468202</v>
      </c>
      <c r="M4">
        <v>20.56333333333334</v>
      </c>
    </row>
    <row r="5" spans="1:13" x14ac:dyDescent="0.2">
      <c r="A5" s="34">
        <v>3</v>
      </c>
      <c r="B5">
        <v>1015437933</v>
      </c>
      <c r="C5">
        <v>182.9420729739978</v>
      </c>
      <c r="D5">
        <v>10</v>
      </c>
      <c r="E5">
        <v>350.82899194875017</v>
      </c>
      <c r="F5">
        <v>98.352795043387118</v>
      </c>
      <c r="G5">
        <v>185.03333333333339</v>
      </c>
      <c r="H5">
        <v>0</v>
      </c>
      <c r="I5">
        <v>0</v>
      </c>
      <c r="J5">
        <v>449.18178699213729</v>
      </c>
      <c r="K5">
        <v>0</v>
      </c>
      <c r="L5">
        <v>1.3357620842505411</v>
      </c>
      <c r="M5">
        <v>18.503333333333341</v>
      </c>
    </row>
    <row r="6" spans="1:13" x14ac:dyDescent="0.2">
      <c r="A6" s="34">
        <v>4</v>
      </c>
      <c r="B6">
        <v>80073352</v>
      </c>
      <c r="C6">
        <v>157.44029645434051</v>
      </c>
      <c r="D6">
        <v>9</v>
      </c>
      <c r="E6">
        <v>311.28034896547882</v>
      </c>
      <c r="F6">
        <v>96.665973490041722</v>
      </c>
      <c r="G6">
        <v>218.06666666666669</v>
      </c>
      <c r="H6">
        <v>0</v>
      </c>
      <c r="I6">
        <v>0</v>
      </c>
      <c r="J6">
        <v>407.94632245552049</v>
      </c>
      <c r="K6">
        <v>0</v>
      </c>
      <c r="L6">
        <v>1.3237035616588451</v>
      </c>
      <c r="M6">
        <v>24.229629629629631</v>
      </c>
    </row>
    <row r="7" spans="1:13" x14ac:dyDescent="0.2">
      <c r="A7" s="34">
        <v>5</v>
      </c>
      <c r="B7">
        <v>52997773</v>
      </c>
      <c r="C7">
        <v>127.8407515781831</v>
      </c>
      <c r="D7">
        <v>11</v>
      </c>
      <c r="E7">
        <v>305.15789335727658</v>
      </c>
      <c r="F7">
        <v>99.846845799797165</v>
      </c>
      <c r="G7">
        <v>251.5833333333334</v>
      </c>
      <c r="H7">
        <v>0</v>
      </c>
      <c r="I7">
        <v>0</v>
      </c>
      <c r="J7">
        <v>405.0047391570738</v>
      </c>
      <c r="K7">
        <v>0</v>
      </c>
      <c r="L7">
        <v>1.629610560542184</v>
      </c>
      <c r="M7">
        <v>22.871212121212132</v>
      </c>
    </row>
    <row r="8" spans="1:13" x14ac:dyDescent="0.2">
      <c r="A8" s="34">
        <v>6</v>
      </c>
      <c r="B8">
        <v>79955886</v>
      </c>
      <c r="C8">
        <v>146.7415785621414</v>
      </c>
      <c r="D8">
        <v>11</v>
      </c>
      <c r="E8">
        <v>270.94320236131182</v>
      </c>
      <c r="F8">
        <v>159.4095642898651</v>
      </c>
      <c r="G8">
        <v>198.7166666666665</v>
      </c>
      <c r="H8">
        <v>0</v>
      </c>
      <c r="I8">
        <v>0</v>
      </c>
      <c r="J8">
        <v>430.35276665117692</v>
      </c>
      <c r="K8">
        <v>0</v>
      </c>
      <c r="L8">
        <v>1.5336255536030139</v>
      </c>
      <c r="M8">
        <v>18.065151515151499</v>
      </c>
    </row>
    <row r="9" spans="1:13" x14ac:dyDescent="0.2">
      <c r="A9" s="34">
        <v>7</v>
      </c>
      <c r="B9">
        <v>1015414697</v>
      </c>
      <c r="C9">
        <v>132.91723886824269</v>
      </c>
      <c r="D9">
        <v>7</v>
      </c>
      <c r="E9">
        <v>303.7584724211888</v>
      </c>
      <c r="F9">
        <v>71.720796081728508</v>
      </c>
      <c r="G9">
        <v>297.08333333333331</v>
      </c>
      <c r="H9">
        <v>1</v>
      </c>
      <c r="I9">
        <v>18.833333333333311</v>
      </c>
      <c r="J9">
        <v>375.47926850291731</v>
      </c>
      <c r="K9">
        <v>0</v>
      </c>
      <c r="L9">
        <v>1.118570411822182</v>
      </c>
      <c r="M9">
        <v>42.440476190476183</v>
      </c>
    </row>
    <row r="10" spans="1:13" x14ac:dyDescent="0.2">
      <c r="A10" s="34">
        <v>8</v>
      </c>
      <c r="B10">
        <v>1019088914</v>
      </c>
      <c r="C10">
        <v>125.1802165969989</v>
      </c>
      <c r="D10">
        <v>8</v>
      </c>
      <c r="E10">
        <v>320.81443076353082</v>
      </c>
      <c r="F10">
        <v>159.50450273397621</v>
      </c>
      <c r="G10">
        <v>215.31666666666669</v>
      </c>
      <c r="H10">
        <v>0</v>
      </c>
      <c r="I10">
        <v>0</v>
      </c>
      <c r="J10">
        <v>480.31893349750692</v>
      </c>
      <c r="K10">
        <v>0.31893349750691868</v>
      </c>
      <c r="L10">
        <v>0.99933599640725268</v>
      </c>
      <c r="M10">
        <v>26.914583333333329</v>
      </c>
    </row>
    <row r="11" spans="1:13" x14ac:dyDescent="0.2">
      <c r="A11" s="34">
        <v>9</v>
      </c>
      <c r="B11">
        <v>1020777651</v>
      </c>
      <c r="C11">
        <v>156.04541112180399</v>
      </c>
      <c r="D11">
        <v>8</v>
      </c>
      <c r="E11">
        <v>304.17916747217151</v>
      </c>
      <c r="F11">
        <v>192.9740348791739</v>
      </c>
      <c r="G11">
        <v>332.83333333333331</v>
      </c>
      <c r="H11">
        <v>3</v>
      </c>
      <c r="I11">
        <v>57.516666666666652</v>
      </c>
      <c r="J11">
        <v>497.15320235134539</v>
      </c>
      <c r="K11">
        <v>17.153202351345389</v>
      </c>
      <c r="L11">
        <v>0.96549715003299341</v>
      </c>
      <c r="M11">
        <v>41.604166666666657</v>
      </c>
    </row>
    <row r="12" spans="1:13" x14ac:dyDescent="0.2">
      <c r="A12" s="34">
        <v>10</v>
      </c>
      <c r="B12">
        <v>1018446151</v>
      </c>
      <c r="C12">
        <v>129.67348532073129</v>
      </c>
      <c r="D12">
        <v>9</v>
      </c>
      <c r="E12">
        <v>279.30028713682151</v>
      </c>
      <c r="F12">
        <v>228.53989992946941</v>
      </c>
      <c r="G12">
        <v>262.31666666666678</v>
      </c>
      <c r="H12">
        <v>1</v>
      </c>
      <c r="I12">
        <v>9.1166666666666742</v>
      </c>
      <c r="J12">
        <v>507.84018706629081</v>
      </c>
      <c r="K12">
        <v>27.84018706629081</v>
      </c>
      <c r="L12">
        <v>1.063326640452563</v>
      </c>
      <c r="M12">
        <v>29.14629629629631</v>
      </c>
    </row>
    <row r="13" spans="1:13" x14ac:dyDescent="0.2">
      <c r="A13" s="34">
        <v>11</v>
      </c>
      <c r="B13">
        <v>80185764</v>
      </c>
      <c r="C13">
        <v>143.95160425445911</v>
      </c>
      <c r="D13">
        <v>7</v>
      </c>
      <c r="E13">
        <v>280.59223204552319</v>
      </c>
      <c r="F13">
        <v>114.8129577697723</v>
      </c>
      <c r="G13">
        <v>210.3000000000001</v>
      </c>
      <c r="H13">
        <v>1</v>
      </c>
      <c r="I13">
        <v>2.3999999999999768</v>
      </c>
      <c r="J13">
        <v>395.40518981529561</v>
      </c>
      <c r="K13">
        <v>0</v>
      </c>
      <c r="L13">
        <v>1.062201536090595</v>
      </c>
      <c r="M13">
        <v>30.042857142857152</v>
      </c>
    </row>
    <row r="14" spans="1:13" x14ac:dyDescent="0.2">
      <c r="A14" s="34">
        <v>12</v>
      </c>
      <c r="B14">
        <v>39779707</v>
      </c>
      <c r="C14">
        <v>104.95999549892839</v>
      </c>
      <c r="D14">
        <v>8</v>
      </c>
      <c r="E14">
        <v>263.02038021859909</v>
      </c>
      <c r="F14">
        <v>225.54674517774961</v>
      </c>
      <c r="G14">
        <v>250.85</v>
      </c>
      <c r="H14">
        <v>1</v>
      </c>
      <c r="I14">
        <v>11.666666666666631</v>
      </c>
      <c r="J14">
        <v>488.56712539634867</v>
      </c>
      <c r="K14">
        <v>8.5671253963487288</v>
      </c>
      <c r="L14">
        <v>0.9824647935748877</v>
      </c>
      <c r="M14">
        <v>31.356249999999999</v>
      </c>
    </row>
    <row r="15" spans="1:13" x14ac:dyDescent="0.2">
      <c r="A15" s="34">
        <v>13</v>
      </c>
      <c r="B15">
        <v>52200795</v>
      </c>
      <c r="C15">
        <v>221.134210065388</v>
      </c>
      <c r="D15">
        <v>1</v>
      </c>
      <c r="E15">
        <v>293</v>
      </c>
      <c r="F15">
        <v>3.1342100653880611</v>
      </c>
      <c r="G15">
        <v>221.1333333333333</v>
      </c>
      <c r="H15">
        <v>1</v>
      </c>
      <c r="I15">
        <v>161.1333333333333</v>
      </c>
      <c r="J15">
        <v>296.13421006538812</v>
      </c>
      <c r="K15">
        <v>0</v>
      </c>
      <c r="L15">
        <v>0.20261083644051689</v>
      </c>
      <c r="M15">
        <v>221.1333333333333</v>
      </c>
    </row>
    <row r="16" spans="1:13" x14ac:dyDescent="0.2">
      <c r="A16" s="34">
        <v>14</v>
      </c>
      <c r="B16">
        <v>1127250183</v>
      </c>
      <c r="C16">
        <v>109.39569714576361</v>
      </c>
      <c r="D16">
        <v>9</v>
      </c>
      <c r="E16">
        <v>243.95451487162319</v>
      </c>
      <c r="F16">
        <v>252.19333958147189</v>
      </c>
      <c r="G16">
        <v>249.35</v>
      </c>
      <c r="H16">
        <v>1</v>
      </c>
      <c r="I16">
        <v>5.8666666666666742</v>
      </c>
      <c r="J16">
        <v>496.14785445309508</v>
      </c>
      <c r="K16">
        <v>16.147854453095078</v>
      </c>
      <c r="L16">
        <v>1.088385236685631</v>
      </c>
      <c r="M16">
        <v>27.705555555555559</v>
      </c>
    </row>
    <row r="17" spans="1:13" x14ac:dyDescent="0.2">
      <c r="A17" s="34">
        <v>15</v>
      </c>
      <c r="B17">
        <v>1024468225</v>
      </c>
      <c r="C17">
        <v>80.765148810991832</v>
      </c>
      <c r="D17">
        <v>9</v>
      </c>
      <c r="E17">
        <v>252.67105483254431</v>
      </c>
      <c r="F17">
        <v>256.653147049008</v>
      </c>
      <c r="G17">
        <v>225.01666666666679</v>
      </c>
      <c r="H17">
        <v>1</v>
      </c>
      <c r="I17">
        <v>6.0833333333333712</v>
      </c>
      <c r="J17">
        <v>509.32420188155231</v>
      </c>
      <c r="K17">
        <v>29.324201881552309</v>
      </c>
      <c r="L17">
        <v>1.060228432116763</v>
      </c>
      <c r="M17">
        <v>25.001851851851871</v>
      </c>
    </row>
    <row r="18" spans="1:13" x14ac:dyDescent="0.2">
      <c r="A18" s="34">
        <v>16</v>
      </c>
      <c r="B18">
        <v>1121853934</v>
      </c>
      <c r="C18">
        <v>121.2155313320434</v>
      </c>
      <c r="D18">
        <v>7</v>
      </c>
      <c r="E18">
        <v>251.4625607995263</v>
      </c>
      <c r="F18">
        <v>165.44431680132021</v>
      </c>
      <c r="G18">
        <v>204.69999999999979</v>
      </c>
      <c r="H18">
        <v>1</v>
      </c>
      <c r="I18">
        <v>7.9333333333332803</v>
      </c>
      <c r="J18">
        <v>416.90687760084643</v>
      </c>
      <c r="K18">
        <v>0</v>
      </c>
      <c r="L18">
        <v>1.007419216533326</v>
      </c>
      <c r="M18">
        <v>29.242857142857119</v>
      </c>
    </row>
    <row r="19" spans="1:13" x14ac:dyDescent="0.2">
      <c r="A19" s="34">
        <v>17</v>
      </c>
      <c r="B19">
        <v>1016039086</v>
      </c>
      <c r="C19">
        <v>169.80349027052671</v>
      </c>
      <c r="D19">
        <v>7</v>
      </c>
      <c r="E19">
        <v>276.12893438338261</v>
      </c>
      <c r="F19">
        <v>239.51800475499249</v>
      </c>
      <c r="G19">
        <v>238.6</v>
      </c>
      <c r="H19">
        <v>1</v>
      </c>
      <c r="I19">
        <v>10.299999999999949</v>
      </c>
      <c r="J19">
        <v>515.64693913837505</v>
      </c>
      <c r="K19">
        <v>35.646939138375053</v>
      </c>
      <c r="L19">
        <v>0.81451079822524075</v>
      </c>
      <c r="M19">
        <v>34.085714285714289</v>
      </c>
    </row>
    <row r="20" spans="1:13" x14ac:dyDescent="0.2">
      <c r="A20" s="34">
        <v>18</v>
      </c>
      <c r="B20">
        <v>80383487</v>
      </c>
      <c r="C20">
        <v>121.3773316592189</v>
      </c>
      <c r="D20">
        <v>7</v>
      </c>
      <c r="E20">
        <v>261.26952287583691</v>
      </c>
      <c r="F20">
        <v>202.0131297252253</v>
      </c>
      <c r="G20">
        <v>161.05000000000001</v>
      </c>
      <c r="H20">
        <v>0</v>
      </c>
      <c r="I20">
        <v>0</v>
      </c>
      <c r="J20">
        <v>463.28265260106218</v>
      </c>
      <c r="K20">
        <v>0</v>
      </c>
      <c r="L20">
        <v>0.90657398381300203</v>
      </c>
      <c r="M20">
        <v>23.007142857142849</v>
      </c>
    </row>
    <row r="21" spans="1:13" x14ac:dyDescent="0.2">
      <c r="A21" s="34">
        <v>19</v>
      </c>
      <c r="B21">
        <v>1020803066</v>
      </c>
      <c r="C21">
        <v>103.2335561708686</v>
      </c>
      <c r="D21">
        <v>7</v>
      </c>
      <c r="E21">
        <v>206.51994383700321</v>
      </c>
      <c r="F21">
        <v>242.61734695470429</v>
      </c>
      <c r="G21">
        <v>136.66666666666671</v>
      </c>
      <c r="H21">
        <v>0</v>
      </c>
      <c r="I21">
        <v>0</v>
      </c>
      <c r="J21">
        <v>449.13729079170753</v>
      </c>
      <c r="K21">
        <v>0</v>
      </c>
      <c r="L21">
        <v>0.93512609309205574</v>
      </c>
      <c r="M21">
        <v>19.52380952380954</v>
      </c>
    </row>
    <row r="22" spans="1:13" x14ac:dyDescent="0.2">
      <c r="A22" s="34">
        <v>20</v>
      </c>
      <c r="B22">
        <v>57293715</v>
      </c>
      <c r="C22">
        <v>73.965314469571723</v>
      </c>
      <c r="D22">
        <v>8</v>
      </c>
      <c r="E22">
        <v>214.31146611768099</v>
      </c>
      <c r="F22">
        <v>251.90266855823481</v>
      </c>
      <c r="G22">
        <v>139.6</v>
      </c>
      <c r="H22">
        <v>0</v>
      </c>
      <c r="I22">
        <v>0</v>
      </c>
      <c r="J22">
        <v>466.21413467591577</v>
      </c>
      <c r="K22">
        <v>0</v>
      </c>
      <c r="L22">
        <v>1.0295698141663321</v>
      </c>
      <c r="M22">
        <v>17.45</v>
      </c>
    </row>
    <row r="23" spans="1:13" x14ac:dyDescent="0.2">
      <c r="A23" s="34">
        <v>21</v>
      </c>
      <c r="B23">
        <v>1020808271</v>
      </c>
      <c r="C23">
        <v>112.8603472147435</v>
      </c>
      <c r="D23">
        <v>9</v>
      </c>
      <c r="E23">
        <v>198</v>
      </c>
      <c r="F23">
        <v>259.92941654053737</v>
      </c>
      <c r="G23">
        <v>112.8166666666668</v>
      </c>
      <c r="H23">
        <v>0</v>
      </c>
      <c r="I23">
        <v>0</v>
      </c>
      <c r="J23">
        <v>457.92941654053737</v>
      </c>
      <c r="K23">
        <v>0</v>
      </c>
      <c r="L23">
        <v>1.179221033842881</v>
      </c>
      <c r="M23">
        <v>12.535185185185201</v>
      </c>
    </row>
    <row r="24" spans="1:13" x14ac:dyDescent="0.2">
      <c r="A24" s="34">
        <v>22</v>
      </c>
      <c r="B24">
        <v>80727764</v>
      </c>
      <c r="C24">
        <v>85.480447446324774</v>
      </c>
      <c r="D24">
        <v>8</v>
      </c>
      <c r="E24">
        <v>265</v>
      </c>
      <c r="F24">
        <v>216.4457892025271</v>
      </c>
      <c r="G24">
        <v>85.400000000000091</v>
      </c>
      <c r="H24">
        <v>0</v>
      </c>
      <c r="I24">
        <v>0</v>
      </c>
      <c r="J24">
        <v>481.44578920252712</v>
      </c>
      <c r="K24">
        <v>1.4457892025270671</v>
      </c>
      <c r="L24">
        <v>0.99699698442700713</v>
      </c>
      <c r="M24">
        <v>10.67500000000001</v>
      </c>
    </row>
    <row r="25" spans="1:13" x14ac:dyDescent="0.2">
      <c r="A25" s="34">
        <v>23</v>
      </c>
      <c r="B25">
        <v>1098635342</v>
      </c>
      <c r="C25">
        <v>125.49100212080189</v>
      </c>
      <c r="D25">
        <v>8</v>
      </c>
      <c r="E25">
        <v>213</v>
      </c>
      <c r="F25">
        <v>253.43010756370381</v>
      </c>
      <c r="G25">
        <v>125.43333333333349</v>
      </c>
      <c r="H25">
        <v>0</v>
      </c>
      <c r="I25">
        <v>0</v>
      </c>
      <c r="J25">
        <v>466.43010756370381</v>
      </c>
      <c r="K25">
        <v>0</v>
      </c>
      <c r="L25">
        <v>1.029093088581214</v>
      </c>
      <c r="M25">
        <v>15.67916666666669</v>
      </c>
    </row>
    <row r="26" spans="1:13" x14ac:dyDescent="0.2">
      <c r="A26" s="34">
        <v>24</v>
      </c>
      <c r="B26">
        <v>1082996581</v>
      </c>
      <c r="C26">
        <v>155.40375305443479</v>
      </c>
      <c r="D26">
        <v>7</v>
      </c>
      <c r="E26">
        <v>268</v>
      </c>
      <c r="F26">
        <v>162.89596610134211</v>
      </c>
      <c r="G26">
        <v>155.35000000000011</v>
      </c>
      <c r="H26">
        <v>0</v>
      </c>
      <c r="I26">
        <v>0</v>
      </c>
      <c r="J26">
        <v>430.89596610134208</v>
      </c>
      <c r="K26">
        <v>0</v>
      </c>
      <c r="L26">
        <v>0.97471323252355657</v>
      </c>
      <c r="M26">
        <v>22.192857142857161</v>
      </c>
    </row>
    <row r="27" spans="1:13" x14ac:dyDescent="0.2">
      <c r="A27" s="34">
        <v>25</v>
      </c>
      <c r="B27">
        <v>1117504115</v>
      </c>
      <c r="C27">
        <v>114.61278896381479</v>
      </c>
      <c r="D27">
        <v>9</v>
      </c>
      <c r="E27">
        <v>231</v>
      </c>
      <c r="F27">
        <v>252.12026189027759</v>
      </c>
      <c r="G27">
        <v>114.51666666666679</v>
      </c>
      <c r="H27">
        <v>0</v>
      </c>
      <c r="I27">
        <v>0</v>
      </c>
      <c r="J27">
        <v>483.12026189027762</v>
      </c>
      <c r="K27">
        <v>3.1202618902775612</v>
      </c>
      <c r="L27">
        <v>1.11773411838943</v>
      </c>
      <c r="M27">
        <v>12.724074074074091</v>
      </c>
    </row>
    <row r="28" spans="1:13" x14ac:dyDescent="0.2">
      <c r="A28" s="34">
        <v>26</v>
      </c>
      <c r="B28">
        <v>1085310672</v>
      </c>
      <c r="C28">
        <v>209.40357644719529</v>
      </c>
      <c r="D28">
        <v>8</v>
      </c>
      <c r="E28">
        <v>345</v>
      </c>
      <c r="F28">
        <v>165.43063156764811</v>
      </c>
      <c r="G28">
        <v>209.35000000000011</v>
      </c>
      <c r="H28">
        <v>0</v>
      </c>
      <c r="I28">
        <v>0</v>
      </c>
      <c r="J28">
        <v>510.43063156764811</v>
      </c>
      <c r="K28">
        <v>30.43063156764811</v>
      </c>
      <c r="L28">
        <v>0.94038243458432591</v>
      </c>
      <c r="M28">
        <v>26.168750000000021</v>
      </c>
    </row>
    <row r="29" spans="1:13" x14ac:dyDescent="0.2">
      <c r="A29" s="34">
        <v>27</v>
      </c>
      <c r="B29">
        <v>1095825225</v>
      </c>
      <c r="C29">
        <v>131.91744677362709</v>
      </c>
      <c r="D29">
        <v>8</v>
      </c>
      <c r="E29">
        <v>256</v>
      </c>
      <c r="F29">
        <v>130.74629144238591</v>
      </c>
      <c r="G29">
        <v>131.83333333333329</v>
      </c>
      <c r="H29">
        <v>0</v>
      </c>
      <c r="I29">
        <v>0</v>
      </c>
      <c r="J29">
        <v>386.74629144238588</v>
      </c>
      <c r="K29">
        <v>0</v>
      </c>
      <c r="L29">
        <v>1.2411237305206491</v>
      </c>
      <c r="M29">
        <v>16.479166666666661</v>
      </c>
    </row>
    <row r="30" spans="1:13" x14ac:dyDescent="0.2">
      <c r="A30" s="34">
        <v>28</v>
      </c>
      <c r="B30">
        <v>1014217039</v>
      </c>
      <c r="C30">
        <v>142.09825584837799</v>
      </c>
      <c r="D30">
        <v>8</v>
      </c>
      <c r="E30">
        <v>287</v>
      </c>
      <c r="F30">
        <v>174.71826763737789</v>
      </c>
      <c r="G30">
        <v>142.03333333333339</v>
      </c>
      <c r="H30">
        <v>0</v>
      </c>
      <c r="I30">
        <v>0</v>
      </c>
      <c r="J30">
        <v>461.71826763737789</v>
      </c>
      <c r="K30">
        <v>0</v>
      </c>
      <c r="L30">
        <v>1.0395949947056899</v>
      </c>
      <c r="M30">
        <v>17.754166666666681</v>
      </c>
    </row>
    <row r="31" spans="1:13" x14ac:dyDescent="0.2">
      <c r="A31" s="34">
        <v>29</v>
      </c>
      <c r="B31">
        <v>1014266018</v>
      </c>
      <c r="C31">
        <v>120.80184090610921</v>
      </c>
      <c r="D31">
        <v>8</v>
      </c>
      <c r="E31">
        <v>235</v>
      </c>
      <c r="F31">
        <v>173.112716394329</v>
      </c>
      <c r="G31">
        <v>120.73333333333331</v>
      </c>
      <c r="H31">
        <v>0</v>
      </c>
      <c r="I31">
        <v>0</v>
      </c>
      <c r="J31">
        <v>408.11271639432903</v>
      </c>
      <c r="K31">
        <v>0</v>
      </c>
      <c r="L31">
        <v>1.176145659563844</v>
      </c>
      <c r="M31">
        <v>15.09166666666667</v>
      </c>
    </row>
    <row r="32" spans="1:13" x14ac:dyDescent="0.2">
      <c r="A32" s="34">
        <v>30</v>
      </c>
      <c r="B32">
        <v>1098697055</v>
      </c>
      <c r="C32">
        <v>82.506223159456937</v>
      </c>
      <c r="D32">
        <v>10</v>
      </c>
      <c r="E32">
        <v>242</v>
      </c>
      <c r="F32">
        <v>191.74231390808839</v>
      </c>
      <c r="G32">
        <v>82.399999999999977</v>
      </c>
      <c r="H32">
        <v>0</v>
      </c>
      <c r="I32">
        <v>0</v>
      </c>
      <c r="J32">
        <v>433.74231390808842</v>
      </c>
      <c r="K32">
        <v>0</v>
      </c>
      <c r="L32">
        <v>1.3833098149772449</v>
      </c>
      <c r="M32">
        <v>8.2399999999999984</v>
      </c>
    </row>
    <row r="33" spans="1:15" x14ac:dyDescent="0.2">
      <c r="A33" s="34">
        <v>31</v>
      </c>
      <c r="B33">
        <v>85488148</v>
      </c>
      <c r="C33">
        <v>166.0576201708221</v>
      </c>
      <c r="D33">
        <v>8</v>
      </c>
      <c r="E33">
        <v>283</v>
      </c>
      <c r="F33">
        <v>175.5700050551786</v>
      </c>
      <c r="G33">
        <v>165.98333333333309</v>
      </c>
      <c r="H33">
        <v>0</v>
      </c>
      <c r="I33">
        <v>0</v>
      </c>
      <c r="J33">
        <v>458.57000505517863</v>
      </c>
      <c r="K33">
        <v>0</v>
      </c>
      <c r="L33">
        <v>1.04673222127174</v>
      </c>
      <c r="M33">
        <v>20.74791666666664</v>
      </c>
    </row>
    <row r="34" spans="1:15" x14ac:dyDescent="0.2">
      <c r="A34" s="34">
        <v>32</v>
      </c>
      <c r="B34">
        <v>80075437</v>
      </c>
      <c r="C34">
        <v>117.7462100670984</v>
      </c>
      <c r="D34">
        <v>9</v>
      </c>
      <c r="E34">
        <v>234</v>
      </c>
      <c r="F34">
        <v>141.95114307814609</v>
      </c>
      <c r="G34">
        <v>117.68333333333349</v>
      </c>
      <c r="H34">
        <v>0</v>
      </c>
      <c r="I34">
        <v>0</v>
      </c>
      <c r="J34">
        <v>375.95114307814612</v>
      </c>
      <c r="K34">
        <v>0</v>
      </c>
      <c r="L34">
        <v>1.4363568509958069</v>
      </c>
      <c r="M34">
        <v>13.075925925925951</v>
      </c>
    </row>
    <row r="35" spans="1:15" x14ac:dyDescent="0.2">
      <c r="A35" s="34">
        <v>33</v>
      </c>
      <c r="B35">
        <v>1053327980</v>
      </c>
      <c r="C35">
        <v>160.6892662262041</v>
      </c>
      <c r="D35">
        <v>7</v>
      </c>
      <c r="E35">
        <v>294</v>
      </c>
      <c r="F35">
        <v>93</v>
      </c>
      <c r="G35">
        <v>160.65</v>
      </c>
      <c r="H35">
        <v>0</v>
      </c>
      <c r="I35">
        <v>0</v>
      </c>
      <c r="J35">
        <v>387</v>
      </c>
      <c r="K35">
        <v>0</v>
      </c>
      <c r="L35">
        <v>1.0852713178294571</v>
      </c>
      <c r="M35">
        <v>22.95</v>
      </c>
    </row>
    <row r="36" spans="1:15" x14ac:dyDescent="0.2">
      <c r="A36" s="34">
        <v>34</v>
      </c>
      <c r="B36">
        <v>1083026203</v>
      </c>
      <c r="C36">
        <v>123.83027456710769</v>
      </c>
      <c r="D36">
        <v>7</v>
      </c>
      <c r="E36">
        <v>246</v>
      </c>
      <c r="F36">
        <v>43.850980240188619</v>
      </c>
      <c r="G36">
        <v>123.7666666666665</v>
      </c>
      <c r="H36">
        <v>0</v>
      </c>
      <c r="I36">
        <v>0</v>
      </c>
      <c r="J36">
        <v>289.85098024018862</v>
      </c>
      <c r="K36">
        <v>0</v>
      </c>
      <c r="L36">
        <v>1.4490204575191079</v>
      </c>
      <c r="M36">
        <v>17.680952380952359</v>
      </c>
    </row>
    <row r="37" spans="1:15" x14ac:dyDescent="0.2">
      <c r="A37" s="34">
        <v>35</v>
      </c>
      <c r="B37">
        <v>1083012532</v>
      </c>
      <c r="C37">
        <v>130.16212515480569</v>
      </c>
      <c r="D37">
        <v>6</v>
      </c>
      <c r="E37">
        <v>236</v>
      </c>
      <c r="F37">
        <v>45.756290551455777</v>
      </c>
      <c r="G37">
        <v>130.11666666666659</v>
      </c>
      <c r="H37">
        <v>0</v>
      </c>
      <c r="I37">
        <v>0</v>
      </c>
      <c r="J37">
        <v>281.75629055145578</v>
      </c>
      <c r="K37">
        <v>0</v>
      </c>
      <c r="L37">
        <v>1.277699955856904</v>
      </c>
      <c r="M37">
        <v>21.686111111111089</v>
      </c>
    </row>
    <row r="38" spans="1:15" x14ac:dyDescent="0.2">
      <c r="A38" s="34">
        <v>36</v>
      </c>
      <c r="B38">
        <v>1018440480</v>
      </c>
      <c r="C38">
        <v>141.016853461382</v>
      </c>
      <c r="D38">
        <v>7</v>
      </c>
      <c r="E38">
        <v>242</v>
      </c>
      <c r="F38">
        <v>72.862486103699894</v>
      </c>
      <c r="G38">
        <v>140.9666666666667</v>
      </c>
      <c r="H38">
        <v>0</v>
      </c>
      <c r="I38">
        <v>0</v>
      </c>
      <c r="J38">
        <v>314.86248610369989</v>
      </c>
      <c r="K38">
        <v>0</v>
      </c>
      <c r="L38">
        <v>1.333915656950232</v>
      </c>
      <c r="M38">
        <v>20.138095238095239</v>
      </c>
    </row>
    <row r="39" spans="1:15" x14ac:dyDescent="0.2">
      <c r="A39" s="34">
        <v>37</v>
      </c>
      <c r="B39">
        <v>1019074166</v>
      </c>
      <c r="C39">
        <v>116.0187160303413</v>
      </c>
      <c r="D39">
        <v>7</v>
      </c>
      <c r="E39">
        <v>227</v>
      </c>
      <c r="F39">
        <v>76.935579004272768</v>
      </c>
      <c r="G39">
        <v>115.9666666666668</v>
      </c>
      <c r="H39">
        <v>0</v>
      </c>
      <c r="I39">
        <v>0</v>
      </c>
      <c r="J39">
        <v>303.93557900427282</v>
      </c>
      <c r="K39">
        <v>0</v>
      </c>
      <c r="L39">
        <v>1.38187178143463</v>
      </c>
      <c r="M39">
        <v>16.566666666666691</v>
      </c>
    </row>
    <row r="40" spans="1:15" x14ac:dyDescent="0.2">
      <c r="A40" s="34">
        <v>38</v>
      </c>
      <c r="B40">
        <v>1140888504</v>
      </c>
      <c r="C40">
        <v>93.204683382478905</v>
      </c>
      <c r="D40">
        <v>7</v>
      </c>
      <c r="E40">
        <v>188</v>
      </c>
      <c r="F40">
        <v>106.9838065963866</v>
      </c>
      <c r="G40">
        <v>93.166666666666629</v>
      </c>
      <c r="H40">
        <v>0</v>
      </c>
      <c r="I40">
        <v>0</v>
      </c>
      <c r="J40">
        <v>294.98380659638661</v>
      </c>
      <c r="K40">
        <v>0</v>
      </c>
      <c r="L40">
        <v>1.4238069704438649</v>
      </c>
      <c r="M40">
        <v>13.3095238095238</v>
      </c>
    </row>
    <row r="41" spans="1:15" x14ac:dyDescent="0.2">
      <c r="A41" s="17"/>
    </row>
    <row r="42" spans="1:15" x14ac:dyDescent="0.2">
      <c r="A42" s="17"/>
    </row>
    <row r="43" spans="1:15" x14ac:dyDescent="0.2">
      <c r="A43" s="2"/>
    </row>
    <row r="44" spans="1:15" x14ac:dyDescent="0.2">
      <c r="A44" s="2"/>
    </row>
    <row r="45" spans="1:15" x14ac:dyDescent="0.2">
      <c r="A45" s="2"/>
    </row>
    <row r="46" spans="1:15" x14ac:dyDescent="0.2">
      <c r="A46" s="2"/>
    </row>
    <row r="48" spans="1:15" x14ac:dyDescent="0.2">
      <c r="A48" s="3" t="s">
        <v>32</v>
      </c>
      <c r="B48">
        <f>COUNT(B2:B40)</f>
        <v>39</v>
      </c>
      <c r="C48">
        <f>AVERAGE(C2:C40)</f>
        <v>131.37818760394578</v>
      </c>
      <c r="D48">
        <f>AVERAGE(D2:D40)</f>
        <v>7.8461538461538458</v>
      </c>
      <c r="E48">
        <f>AVERAGE(E2:E40)</f>
        <v>265.8705649310304</v>
      </c>
      <c r="F48">
        <f>AVERAGE(F2:F40)</f>
        <v>155.650670653704</v>
      </c>
      <c r="G48">
        <f>AVERAGE(G2:G40)</f>
        <v>179.57179487179488</v>
      </c>
      <c r="H48">
        <f>SUM(H2:H40)</f>
        <v>16</v>
      </c>
      <c r="I48">
        <f>AVERAGE(I2:I40)</f>
        <v>8.6008547008546969</v>
      </c>
      <c r="J48">
        <f>AVERAGE(J2:J40)</f>
        <v>421.52123558473437</v>
      </c>
      <c r="K48">
        <f>AVERAGE(K2:K40)</f>
        <v>4.3588493960247954</v>
      </c>
      <c r="L48">
        <f>AVERAGE(L2:L40)</f>
        <v>1.1274353181187775</v>
      </c>
      <c r="M48">
        <f>AVERAGE(M2:M40)</f>
        <v>27.783746469579803</v>
      </c>
      <c r="N48">
        <f>SUM(D2:D40)</f>
        <v>306</v>
      </c>
      <c r="O48">
        <f>STDEV(D2:D40)</f>
        <v>1.7097008285302191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48"/>
  <sheetViews>
    <sheetView showGridLines="0" zoomScale="58" workbookViewId="0">
      <selection activeCell="M40" sqref="A2:M40"/>
    </sheetView>
  </sheetViews>
  <sheetFormatPr baseColWidth="10" defaultColWidth="8.83203125" defaultRowHeight="16" x14ac:dyDescent="0.2"/>
  <cols>
    <col min="1" max="1" width="9" bestFit="1" customWidth="1"/>
    <col min="2" max="2" width="11.1640625" bestFit="1" customWidth="1"/>
    <col min="3" max="3" width="13.1640625" bestFit="1" customWidth="1"/>
    <col min="4" max="4" width="20.1640625" bestFit="1" customWidth="1"/>
    <col min="5" max="5" width="15.6640625" bestFit="1" customWidth="1"/>
    <col min="6" max="6" width="13" bestFit="1" customWidth="1"/>
    <col min="7" max="7" width="15.83203125" bestFit="1" customWidth="1"/>
    <col min="10" max="10" width="10.83203125" bestFit="1" customWidth="1"/>
  </cols>
  <sheetData>
    <row r="1" spans="1:13" x14ac:dyDescent="0.2">
      <c r="B1" s="34" t="s">
        <v>29</v>
      </c>
      <c r="C1" s="34" t="s">
        <v>30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6</v>
      </c>
      <c r="I1" s="34" t="s">
        <v>7</v>
      </c>
      <c r="J1" s="34" t="s">
        <v>31</v>
      </c>
      <c r="K1" s="34" t="s">
        <v>9</v>
      </c>
      <c r="L1" s="34" t="s">
        <v>10</v>
      </c>
      <c r="M1" s="34" t="s">
        <v>11</v>
      </c>
    </row>
    <row r="2" spans="1:13" x14ac:dyDescent="0.2">
      <c r="A2" s="34">
        <v>0</v>
      </c>
      <c r="B2">
        <v>1085295550</v>
      </c>
      <c r="C2">
        <v>64.871530795064132</v>
      </c>
      <c r="D2">
        <v>6</v>
      </c>
      <c r="E2">
        <v>199</v>
      </c>
      <c r="F2">
        <v>139.31794126485349</v>
      </c>
      <c r="G2">
        <v>64.833333333333314</v>
      </c>
      <c r="H2">
        <v>0</v>
      </c>
      <c r="I2">
        <v>0</v>
      </c>
      <c r="J2">
        <v>338.31794126485352</v>
      </c>
      <c r="K2">
        <v>0</v>
      </c>
      <c r="L2">
        <v>1.0640878182637461</v>
      </c>
      <c r="M2">
        <v>10.80555555555555</v>
      </c>
    </row>
    <row r="3" spans="1:13" x14ac:dyDescent="0.2">
      <c r="A3" s="34">
        <v>1</v>
      </c>
      <c r="B3">
        <v>1015405667</v>
      </c>
      <c r="C3">
        <v>105.2911650041608</v>
      </c>
      <c r="D3">
        <v>5</v>
      </c>
      <c r="E3">
        <v>202.32727463673621</v>
      </c>
      <c r="F3">
        <v>140.2946734526038</v>
      </c>
      <c r="G3">
        <v>107.9166666666667</v>
      </c>
      <c r="H3">
        <v>0</v>
      </c>
      <c r="I3">
        <v>0</v>
      </c>
      <c r="J3">
        <v>342.62194808933998</v>
      </c>
      <c r="K3">
        <v>0</v>
      </c>
      <c r="L3">
        <v>0.87560064868282705</v>
      </c>
      <c r="M3">
        <v>21.583333333333339</v>
      </c>
    </row>
    <row r="4" spans="1:13" x14ac:dyDescent="0.2">
      <c r="A4" s="34">
        <v>2</v>
      </c>
      <c r="B4">
        <v>1024468225</v>
      </c>
      <c r="C4">
        <v>82.971281914050195</v>
      </c>
      <c r="D4">
        <v>4</v>
      </c>
      <c r="E4">
        <v>160.4204463162994</v>
      </c>
      <c r="F4">
        <v>148.07924192717891</v>
      </c>
      <c r="G4">
        <v>111.5</v>
      </c>
      <c r="H4">
        <v>0</v>
      </c>
      <c r="I4">
        <v>0</v>
      </c>
      <c r="J4">
        <v>308.49968824347832</v>
      </c>
      <c r="K4">
        <v>0</v>
      </c>
      <c r="L4">
        <v>0.77795864678665061</v>
      </c>
      <c r="M4">
        <v>27.875</v>
      </c>
    </row>
    <row r="5" spans="1:13" x14ac:dyDescent="0.2">
      <c r="A5" s="34">
        <v>3</v>
      </c>
      <c r="B5">
        <v>80185764</v>
      </c>
      <c r="C5">
        <v>95.525969228956413</v>
      </c>
      <c r="D5">
        <v>8</v>
      </c>
      <c r="E5">
        <v>291.56608484698648</v>
      </c>
      <c r="F5">
        <v>161.96421405256481</v>
      </c>
      <c r="G5">
        <v>151.86666666666659</v>
      </c>
      <c r="H5">
        <v>0</v>
      </c>
      <c r="I5">
        <v>0</v>
      </c>
      <c r="J5">
        <v>453.53029889955133</v>
      </c>
      <c r="K5">
        <v>0</v>
      </c>
      <c r="L5">
        <v>1.058363688522409</v>
      </c>
      <c r="M5">
        <v>18.98333333333332</v>
      </c>
    </row>
    <row r="6" spans="1:13" x14ac:dyDescent="0.2">
      <c r="A6" s="34">
        <v>4</v>
      </c>
      <c r="B6">
        <v>1127250183</v>
      </c>
      <c r="C6">
        <v>166.47531355178259</v>
      </c>
      <c r="D6">
        <v>7</v>
      </c>
      <c r="E6">
        <v>333.06726559271789</v>
      </c>
      <c r="F6">
        <v>96.369155798314921</v>
      </c>
      <c r="G6">
        <v>209.35</v>
      </c>
      <c r="H6">
        <v>0</v>
      </c>
      <c r="I6">
        <v>0</v>
      </c>
      <c r="J6">
        <v>429.43642139103281</v>
      </c>
      <c r="K6">
        <v>0</v>
      </c>
      <c r="L6">
        <v>0.97802603384112996</v>
      </c>
      <c r="M6">
        <v>29.907142857142851</v>
      </c>
    </row>
    <row r="7" spans="1:13" x14ac:dyDescent="0.2">
      <c r="A7" s="34">
        <v>5</v>
      </c>
      <c r="B7">
        <v>1121853934</v>
      </c>
      <c r="C7">
        <v>155.0746509232643</v>
      </c>
      <c r="D7">
        <v>8</v>
      </c>
      <c r="E7">
        <v>323.14007128246908</v>
      </c>
      <c r="F7">
        <v>142.56943125062841</v>
      </c>
      <c r="G7">
        <v>242.86666666666679</v>
      </c>
      <c r="H7">
        <v>1</v>
      </c>
      <c r="I7">
        <v>10.383333333333329</v>
      </c>
      <c r="J7">
        <v>465.70950253309752</v>
      </c>
      <c r="K7">
        <v>0</v>
      </c>
      <c r="L7">
        <v>1.0306854324190799</v>
      </c>
      <c r="M7">
        <v>30.358333333333348</v>
      </c>
    </row>
    <row r="8" spans="1:13" x14ac:dyDescent="0.2">
      <c r="A8" s="34">
        <v>6</v>
      </c>
      <c r="B8">
        <v>1098635342</v>
      </c>
      <c r="C8">
        <v>206.04902195481719</v>
      </c>
      <c r="D8">
        <v>7</v>
      </c>
      <c r="E8">
        <v>358.03527592494049</v>
      </c>
      <c r="F8">
        <v>74.506748980144152</v>
      </c>
      <c r="G8">
        <v>256.94999999999987</v>
      </c>
      <c r="H8">
        <v>2</v>
      </c>
      <c r="I8">
        <v>22.183333333333341</v>
      </c>
      <c r="J8">
        <v>432.54202490508459</v>
      </c>
      <c r="K8">
        <v>0</v>
      </c>
      <c r="L8">
        <v>0.9710039159597571</v>
      </c>
      <c r="M8">
        <v>36.707142857142848</v>
      </c>
    </row>
    <row r="9" spans="1:13" x14ac:dyDescent="0.2">
      <c r="A9" s="34">
        <v>7</v>
      </c>
      <c r="B9">
        <v>1018446151</v>
      </c>
      <c r="C9">
        <v>125.014382435716</v>
      </c>
      <c r="D9">
        <v>8</v>
      </c>
      <c r="E9">
        <v>337.34185825159608</v>
      </c>
      <c r="F9">
        <v>172.95491500488899</v>
      </c>
      <c r="G9">
        <v>218.6166666666667</v>
      </c>
      <c r="H9">
        <v>0</v>
      </c>
      <c r="I9">
        <v>0</v>
      </c>
      <c r="J9">
        <v>510.29677325648498</v>
      </c>
      <c r="K9">
        <v>30.296773256485039</v>
      </c>
      <c r="L9">
        <v>0.94062911065820665</v>
      </c>
      <c r="M9">
        <v>27.327083333333331</v>
      </c>
    </row>
    <row r="10" spans="1:13" x14ac:dyDescent="0.2">
      <c r="A10" s="34">
        <v>8</v>
      </c>
      <c r="B10">
        <v>39779707</v>
      </c>
      <c r="C10">
        <v>96.345638062813435</v>
      </c>
      <c r="D10">
        <v>9</v>
      </c>
      <c r="E10">
        <v>258.32471163344309</v>
      </c>
      <c r="F10">
        <v>225.99566717585111</v>
      </c>
      <c r="G10">
        <v>152.93333333333339</v>
      </c>
      <c r="H10">
        <v>0</v>
      </c>
      <c r="I10">
        <v>0</v>
      </c>
      <c r="J10">
        <v>484.3203788092942</v>
      </c>
      <c r="K10">
        <v>4.3203788092941977</v>
      </c>
      <c r="L10">
        <v>1.11496444012452</v>
      </c>
      <c r="M10">
        <v>16.992592592592601</v>
      </c>
    </row>
    <row r="11" spans="1:13" x14ac:dyDescent="0.2">
      <c r="A11" s="34">
        <v>9</v>
      </c>
      <c r="B11">
        <v>1020808271</v>
      </c>
      <c r="C11">
        <v>116.8298483521976</v>
      </c>
      <c r="D11">
        <v>5</v>
      </c>
      <c r="E11">
        <v>412.02588750320052</v>
      </c>
      <c r="F11">
        <v>54.939882450678112</v>
      </c>
      <c r="G11">
        <v>194.75</v>
      </c>
      <c r="H11">
        <v>1</v>
      </c>
      <c r="I11">
        <v>0.68333333333333712</v>
      </c>
      <c r="J11">
        <v>466.96576995387858</v>
      </c>
      <c r="K11">
        <v>0</v>
      </c>
      <c r="L11">
        <v>0.64244537673420998</v>
      </c>
      <c r="M11">
        <v>38.950000000000003</v>
      </c>
    </row>
    <row r="12" spans="1:13" x14ac:dyDescent="0.2">
      <c r="A12" s="34">
        <v>10</v>
      </c>
      <c r="B12">
        <v>1032437108</v>
      </c>
      <c r="C12">
        <v>199.5796500740519</v>
      </c>
      <c r="D12">
        <v>7</v>
      </c>
      <c r="E12">
        <v>344.64553667028753</v>
      </c>
      <c r="F12">
        <v>143.83741816036101</v>
      </c>
      <c r="G12">
        <v>318.85000000000008</v>
      </c>
      <c r="H12">
        <v>2</v>
      </c>
      <c r="I12">
        <v>51.25</v>
      </c>
      <c r="J12">
        <v>488.48295483064851</v>
      </c>
      <c r="K12">
        <v>8.4829548306485094</v>
      </c>
      <c r="L12">
        <v>0.85980482194227059</v>
      </c>
      <c r="M12">
        <v>45.550000000000018</v>
      </c>
    </row>
    <row r="13" spans="1:13" x14ac:dyDescent="0.2">
      <c r="A13" s="34">
        <v>11</v>
      </c>
      <c r="B13">
        <v>1020777651</v>
      </c>
      <c r="C13">
        <v>144.69122477601201</v>
      </c>
      <c r="D13">
        <v>6</v>
      </c>
      <c r="E13">
        <v>291.95797570334071</v>
      </c>
      <c r="F13">
        <v>92.426887728532904</v>
      </c>
      <c r="G13">
        <v>164.7000000000001</v>
      </c>
      <c r="H13">
        <v>0</v>
      </c>
      <c r="I13">
        <v>0</v>
      </c>
      <c r="J13">
        <v>384.38486343187361</v>
      </c>
      <c r="K13">
        <v>0</v>
      </c>
      <c r="L13">
        <v>0.9365613327898501</v>
      </c>
      <c r="M13">
        <v>27.450000000000021</v>
      </c>
    </row>
    <row r="14" spans="1:13" x14ac:dyDescent="0.2">
      <c r="A14" s="34">
        <v>12</v>
      </c>
      <c r="B14">
        <v>52200795</v>
      </c>
      <c r="C14">
        <v>187.77193378065621</v>
      </c>
      <c r="D14">
        <v>7</v>
      </c>
      <c r="E14">
        <v>275.03659284735431</v>
      </c>
      <c r="F14">
        <v>161.77877226379741</v>
      </c>
      <c r="G14">
        <v>202.6666666666666</v>
      </c>
      <c r="H14">
        <v>0</v>
      </c>
      <c r="I14">
        <v>0</v>
      </c>
      <c r="J14">
        <v>436.81536511115172</v>
      </c>
      <c r="K14">
        <v>0</v>
      </c>
      <c r="L14">
        <v>0.96150463913540951</v>
      </c>
      <c r="M14">
        <v>28.952380952380949</v>
      </c>
    </row>
    <row r="15" spans="1:13" x14ac:dyDescent="0.2">
      <c r="A15" s="34">
        <v>13</v>
      </c>
      <c r="B15">
        <v>1015414697</v>
      </c>
      <c r="C15">
        <v>99.646323410543587</v>
      </c>
      <c r="D15">
        <v>7</v>
      </c>
      <c r="E15">
        <v>213.03755104377109</v>
      </c>
      <c r="F15">
        <v>123.4293595777358</v>
      </c>
      <c r="G15">
        <v>137.55000000000001</v>
      </c>
      <c r="H15">
        <v>0</v>
      </c>
      <c r="I15">
        <v>0</v>
      </c>
      <c r="J15">
        <v>336.46691062150688</v>
      </c>
      <c r="K15">
        <v>0</v>
      </c>
      <c r="L15">
        <v>1.248265391756338</v>
      </c>
      <c r="M15">
        <v>19.649999999999999</v>
      </c>
    </row>
    <row r="16" spans="1:13" x14ac:dyDescent="0.2">
      <c r="A16" s="34">
        <v>14</v>
      </c>
      <c r="B16">
        <v>1016039086</v>
      </c>
      <c r="C16">
        <v>112.5011150188037</v>
      </c>
      <c r="D16">
        <v>8</v>
      </c>
      <c r="E16">
        <v>270</v>
      </c>
      <c r="F16">
        <v>230.93080981190869</v>
      </c>
      <c r="G16">
        <v>112.4499999999999</v>
      </c>
      <c r="H16">
        <v>0</v>
      </c>
      <c r="I16">
        <v>0</v>
      </c>
      <c r="J16">
        <v>500.93080981190872</v>
      </c>
      <c r="K16">
        <v>20.93080981190872</v>
      </c>
      <c r="L16">
        <v>0.95821616598154957</v>
      </c>
      <c r="M16">
        <v>14.05624999999999</v>
      </c>
    </row>
    <row r="17" spans="1:13" x14ac:dyDescent="0.2">
      <c r="A17" s="34">
        <v>15</v>
      </c>
      <c r="B17">
        <v>1019088914</v>
      </c>
      <c r="C17">
        <v>133.30517718857399</v>
      </c>
      <c r="D17">
        <v>8</v>
      </c>
      <c r="E17">
        <v>266</v>
      </c>
      <c r="F17">
        <v>222.238625895762</v>
      </c>
      <c r="G17">
        <v>133.23333333333349</v>
      </c>
      <c r="H17">
        <v>0</v>
      </c>
      <c r="I17">
        <v>0</v>
      </c>
      <c r="J17">
        <v>488.23862589576203</v>
      </c>
      <c r="K17">
        <v>8.2386258957619702</v>
      </c>
      <c r="L17">
        <v>0.98312582114811842</v>
      </c>
      <c r="M17">
        <v>16.654166666666679</v>
      </c>
    </row>
    <row r="18" spans="1:13" x14ac:dyDescent="0.2">
      <c r="A18" s="34">
        <v>16</v>
      </c>
      <c r="B18">
        <v>85488148</v>
      </c>
      <c r="C18">
        <v>192.74492898887479</v>
      </c>
      <c r="D18">
        <v>7</v>
      </c>
      <c r="E18">
        <v>315</v>
      </c>
      <c r="F18">
        <v>161.19119125791059</v>
      </c>
      <c r="G18">
        <v>192.6666666666666</v>
      </c>
      <c r="H18">
        <v>0</v>
      </c>
      <c r="I18">
        <v>0</v>
      </c>
      <c r="J18">
        <v>476.19119125791059</v>
      </c>
      <c r="K18">
        <v>0</v>
      </c>
      <c r="L18">
        <v>0.88199867555408673</v>
      </c>
      <c r="M18">
        <v>27.523809523809518</v>
      </c>
    </row>
    <row r="19" spans="1:13" x14ac:dyDescent="0.2">
      <c r="A19" s="34">
        <v>17</v>
      </c>
      <c r="B19">
        <v>1020803066</v>
      </c>
      <c r="C19">
        <v>101.8103521323511</v>
      </c>
      <c r="D19">
        <v>8</v>
      </c>
      <c r="E19">
        <v>227</v>
      </c>
      <c r="F19">
        <v>244.05109105474531</v>
      </c>
      <c r="G19">
        <v>101.73333333333331</v>
      </c>
      <c r="H19">
        <v>0</v>
      </c>
      <c r="I19">
        <v>0</v>
      </c>
      <c r="J19">
        <v>471.05109105474531</v>
      </c>
      <c r="K19">
        <v>0</v>
      </c>
      <c r="L19">
        <v>1.0189977459243691</v>
      </c>
      <c r="M19">
        <v>12.71666666666667</v>
      </c>
    </row>
    <row r="20" spans="1:13" x14ac:dyDescent="0.2">
      <c r="A20" s="34">
        <v>18</v>
      </c>
      <c r="B20">
        <v>79955886</v>
      </c>
      <c r="C20">
        <v>98.140115885586511</v>
      </c>
      <c r="D20">
        <v>8</v>
      </c>
      <c r="E20">
        <v>208</v>
      </c>
      <c r="F20">
        <v>241.80765333407979</v>
      </c>
      <c r="G20">
        <v>98.083333333333314</v>
      </c>
      <c r="H20">
        <v>0</v>
      </c>
      <c r="I20">
        <v>0</v>
      </c>
      <c r="J20">
        <v>449.80765333407982</v>
      </c>
      <c r="K20">
        <v>0</v>
      </c>
      <c r="L20">
        <v>1.0671227944703201</v>
      </c>
      <c r="M20">
        <v>12.260416666666661</v>
      </c>
    </row>
    <row r="21" spans="1:13" x14ac:dyDescent="0.2">
      <c r="A21" s="34">
        <v>19</v>
      </c>
      <c r="B21">
        <v>80075437</v>
      </c>
      <c r="C21">
        <v>102.65764711445109</v>
      </c>
      <c r="D21">
        <v>7</v>
      </c>
      <c r="E21">
        <v>271</v>
      </c>
      <c r="F21">
        <v>146.21538519945881</v>
      </c>
      <c r="G21">
        <v>102.5833333333334</v>
      </c>
      <c r="H21">
        <v>0</v>
      </c>
      <c r="I21">
        <v>0</v>
      </c>
      <c r="J21">
        <v>417.21538519945881</v>
      </c>
      <c r="K21">
        <v>0</v>
      </c>
      <c r="L21">
        <v>1.0066742859907001</v>
      </c>
      <c r="M21">
        <v>14.65476190476191</v>
      </c>
    </row>
    <row r="22" spans="1:13" x14ac:dyDescent="0.2">
      <c r="A22" s="34">
        <v>20</v>
      </c>
      <c r="B22">
        <v>80383487</v>
      </c>
      <c r="C22">
        <v>123.7566346636294</v>
      </c>
      <c r="D22">
        <v>7</v>
      </c>
      <c r="E22">
        <v>243</v>
      </c>
      <c r="F22">
        <v>178.5126076804261</v>
      </c>
      <c r="G22">
        <v>123.7</v>
      </c>
      <c r="H22">
        <v>0</v>
      </c>
      <c r="I22">
        <v>0</v>
      </c>
      <c r="J22">
        <v>421.51260768042607</v>
      </c>
      <c r="K22">
        <v>0</v>
      </c>
      <c r="L22">
        <v>0.99641147701666644</v>
      </c>
      <c r="M22">
        <v>17.671428571428581</v>
      </c>
    </row>
    <row r="23" spans="1:13" x14ac:dyDescent="0.2">
      <c r="A23" s="34">
        <v>21</v>
      </c>
      <c r="B23">
        <v>1014217039</v>
      </c>
      <c r="C23">
        <v>138.81732405198679</v>
      </c>
      <c r="D23">
        <v>5</v>
      </c>
      <c r="E23">
        <v>294</v>
      </c>
      <c r="F23">
        <v>49.377102010370777</v>
      </c>
      <c r="G23">
        <v>138.78333333333339</v>
      </c>
      <c r="H23">
        <v>0</v>
      </c>
      <c r="I23">
        <v>0</v>
      </c>
      <c r="J23">
        <v>343.37710201037078</v>
      </c>
      <c r="K23">
        <v>0</v>
      </c>
      <c r="L23">
        <v>0.87367503029057347</v>
      </c>
      <c r="M23">
        <v>27.756666666666678</v>
      </c>
    </row>
    <row r="24" spans="1:13" x14ac:dyDescent="0.2">
      <c r="A24" s="34">
        <v>22</v>
      </c>
      <c r="B24">
        <v>1117504115</v>
      </c>
      <c r="C24">
        <v>94.717287298309685</v>
      </c>
      <c r="D24">
        <v>7</v>
      </c>
      <c r="E24">
        <v>226</v>
      </c>
      <c r="F24">
        <v>152.34460276931881</v>
      </c>
      <c r="G24">
        <v>94.649999999999977</v>
      </c>
      <c r="H24">
        <v>0</v>
      </c>
      <c r="I24">
        <v>0</v>
      </c>
      <c r="J24">
        <v>378.34460276931878</v>
      </c>
      <c r="K24">
        <v>0</v>
      </c>
      <c r="L24">
        <v>1.110099092007079</v>
      </c>
      <c r="M24">
        <v>13.52142857142857</v>
      </c>
    </row>
    <row r="25" spans="1:13" x14ac:dyDescent="0.2">
      <c r="A25" s="34">
        <v>23</v>
      </c>
      <c r="B25">
        <v>80727764</v>
      </c>
      <c r="C25">
        <v>138.0379211664073</v>
      </c>
      <c r="D25">
        <v>7</v>
      </c>
      <c r="E25">
        <v>286</v>
      </c>
      <c r="F25">
        <v>183.47111151249621</v>
      </c>
      <c r="G25">
        <v>138.00000000000011</v>
      </c>
      <c r="H25">
        <v>0</v>
      </c>
      <c r="I25">
        <v>0</v>
      </c>
      <c r="J25">
        <v>469.47111151249618</v>
      </c>
      <c r="K25">
        <v>0</v>
      </c>
      <c r="L25">
        <v>0.89462373658495187</v>
      </c>
      <c r="M25">
        <v>19.71428571428573</v>
      </c>
    </row>
    <row r="26" spans="1:13" x14ac:dyDescent="0.2">
      <c r="A26" s="34">
        <v>24</v>
      </c>
      <c r="B26">
        <v>1098697055</v>
      </c>
      <c r="C26">
        <v>145.9014348053154</v>
      </c>
      <c r="D26">
        <v>8</v>
      </c>
      <c r="E26">
        <v>275</v>
      </c>
      <c r="F26">
        <v>220.5670785336772</v>
      </c>
      <c r="G26">
        <v>145.83333333333309</v>
      </c>
      <c r="H26">
        <v>0</v>
      </c>
      <c r="I26">
        <v>0</v>
      </c>
      <c r="J26">
        <v>495.5670785336772</v>
      </c>
      <c r="K26">
        <v>15.567078533677201</v>
      </c>
      <c r="L26">
        <v>0.96858734325181906</v>
      </c>
      <c r="M26">
        <v>18.229166666666639</v>
      </c>
    </row>
    <row r="27" spans="1:13" x14ac:dyDescent="0.2">
      <c r="A27" s="34">
        <v>25</v>
      </c>
      <c r="B27">
        <v>1053327980</v>
      </c>
      <c r="C27">
        <v>119.4527540228749</v>
      </c>
      <c r="D27">
        <v>8</v>
      </c>
      <c r="E27">
        <v>260</v>
      </c>
      <c r="F27">
        <v>231.37212347077801</v>
      </c>
      <c r="G27">
        <v>119.3833333333331</v>
      </c>
      <c r="H27">
        <v>0</v>
      </c>
      <c r="I27">
        <v>0</v>
      </c>
      <c r="J27">
        <v>491.37212347077798</v>
      </c>
      <c r="K27">
        <v>11.37212347077798</v>
      </c>
      <c r="L27">
        <v>0.97685639268574764</v>
      </c>
      <c r="M27">
        <v>14.922916666666641</v>
      </c>
    </row>
    <row r="28" spans="1:13" x14ac:dyDescent="0.2">
      <c r="A28" s="34">
        <v>26</v>
      </c>
      <c r="B28">
        <v>1085310672</v>
      </c>
      <c r="C28">
        <v>109.1987048570579</v>
      </c>
      <c r="D28">
        <v>10</v>
      </c>
      <c r="E28">
        <v>222</v>
      </c>
      <c r="F28">
        <v>273.96904451832029</v>
      </c>
      <c r="G28">
        <v>109.1333333333333</v>
      </c>
      <c r="H28">
        <v>0</v>
      </c>
      <c r="I28">
        <v>0</v>
      </c>
      <c r="J28">
        <v>495.96904451832029</v>
      </c>
      <c r="K28">
        <v>15.96904451832029</v>
      </c>
      <c r="L28">
        <v>1.209752920331375</v>
      </c>
      <c r="M28">
        <v>10.91333333333333</v>
      </c>
    </row>
    <row r="29" spans="1:13" x14ac:dyDescent="0.2">
      <c r="A29" s="34">
        <v>27</v>
      </c>
      <c r="B29">
        <v>1095825225</v>
      </c>
      <c r="C29">
        <v>141.68214351789649</v>
      </c>
      <c r="D29">
        <v>9</v>
      </c>
      <c r="E29">
        <v>336</v>
      </c>
      <c r="F29">
        <v>168.16454080777089</v>
      </c>
      <c r="G29">
        <v>141.6</v>
      </c>
      <c r="H29">
        <v>0</v>
      </c>
      <c r="I29">
        <v>0</v>
      </c>
      <c r="J29">
        <v>504.16454080777089</v>
      </c>
      <c r="K29">
        <v>24.164540807770891</v>
      </c>
      <c r="L29">
        <v>1.071078896454744</v>
      </c>
      <c r="M29">
        <v>15.73333333333334</v>
      </c>
    </row>
    <row r="30" spans="1:13" x14ac:dyDescent="0.2">
      <c r="A30" s="34">
        <v>28</v>
      </c>
      <c r="B30">
        <v>57293715</v>
      </c>
      <c r="C30">
        <v>164.0952138447081</v>
      </c>
      <c r="D30">
        <v>9</v>
      </c>
      <c r="E30">
        <v>322</v>
      </c>
      <c r="F30">
        <v>195.7118650923442</v>
      </c>
      <c r="G30">
        <v>164.0000000000002</v>
      </c>
      <c r="H30">
        <v>0</v>
      </c>
      <c r="I30">
        <v>0</v>
      </c>
      <c r="J30">
        <v>517.71186509234417</v>
      </c>
      <c r="K30">
        <v>37.711865092344169</v>
      </c>
      <c r="L30">
        <v>1.0430512345002569</v>
      </c>
      <c r="M30">
        <v>18.22222222222225</v>
      </c>
    </row>
    <row r="31" spans="1:13" x14ac:dyDescent="0.2">
      <c r="A31" s="34">
        <v>29</v>
      </c>
      <c r="B31">
        <v>1014266018</v>
      </c>
      <c r="C31">
        <v>138.54923770342401</v>
      </c>
      <c r="D31">
        <v>8</v>
      </c>
      <c r="E31">
        <v>283</v>
      </c>
      <c r="F31">
        <v>155.1046995090592</v>
      </c>
      <c r="G31">
        <v>138.46666666666661</v>
      </c>
      <c r="H31">
        <v>0</v>
      </c>
      <c r="I31">
        <v>0</v>
      </c>
      <c r="J31">
        <v>438.10469950905917</v>
      </c>
      <c r="K31">
        <v>0</v>
      </c>
      <c r="L31">
        <v>1.0956285119467759</v>
      </c>
      <c r="M31">
        <v>17.308333333333319</v>
      </c>
    </row>
    <row r="32" spans="1:13" x14ac:dyDescent="0.2">
      <c r="A32" s="34">
        <v>30</v>
      </c>
      <c r="B32">
        <v>1083012532</v>
      </c>
      <c r="C32">
        <v>154.0509623343618</v>
      </c>
      <c r="D32">
        <v>9</v>
      </c>
      <c r="E32">
        <v>269</v>
      </c>
      <c r="F32">
        <v>217.95872292484231</v>
      </c>
      <c r="G32">
        <v>153.9666666666667</v>
      </c>
      <c r="H32">
        <v>0</v>
      </c>
      <c r="I32">
        <v>0</v>
      </c>
      <c r="J32">
        <v>486.95872292484228</v>
      </c>
      <c r="K32">
        <v>6.9587229248422773</v>
      </c>
      <c r="L32">
        <v>1.108923558770184</v>
      </c>
      <c r="M32">
        <v>17.107407407407411</v>
      </c>
    </row>
    <row r="33" spans="1:15" x14ac:dyDescent="0.2">
      <c r="A33" s="34">
        <v>31</v>
      </c>
      <c r="B33">
        <v>1082996581</v>
      </c>
      <c r="C33">
        <v>145.81667729926059</v>
      </c>
      <c r="D33">
        <v>8</v>
      </c>
      <c r="E33">
        <v>318</v>
      </c>
      <c r="F33">
        <v>71.608143102707118</v>
      </c>
      <c r="G33">
        <v>145.75000000000011</v>
      </c>
      <c r="H33">
        <v>0</v>
      </c>
      <c r="I33">
        <v>0</v>
      </c>
      <c r="J33">
        <v>389.60814310270712</v>
      </c>
      <c r="K33">
        <v>0</v>
      </c>
      <c r="L33">
        <v>1.2320071037977871</v>
      </c>
      <c r="M33">
        <v>18.218750000000011</v>
      </c>
    </row>
    <row r="34" spans="1:15" x14ac:dyDescent="0.2">
      <c r="A34" s="34">
        <v>32</v>
      </c>
      <c r="B34">
        <v>1140888504</v>
      </c>
      <c r="C34">
        <v>146.78079468947891</v>
      </c>
      <c r="D34">
        <v>6</v>
      </c>
      <c r="E34">
        <v>338.51218254372822</v>
      </c>
      <c r="F34">
        <v>34.69785212147417</v>
      </c>
      <c r="G34">
        <v>150.21666666666661</v>
      </c>
      <c r="H34">
        <v>0</v>
      </c>
      <c r="I34">
        <v>0</v>
      </c>
      <c r="J34">
        <v>373.21003466520227</v>
      </c>
      <c r="K34">
        <v>0</v>
      </c>
      <c r="L34">
        <v>0.96460428863588099</v>
      </c>
      <c r="M34">
        <v>25.036111111111101</v>
      </c>
    </row>
    <row r="35" spans="1:15" x14ac:dyDescent="0.2">
      <c r="A35" s="34">
        <v>33</v>
      </c>
      <c r="B35">
        <v>1032491705</v>
      </c>
      <c r="C35">
        <v>150.82351135559759</v>
      </c>
      <c r="D35">
        <v>6</v>
      </c>
      <c r="E35">
        <v>235</v>
      </c>
      <c r="F35">
        <v>75.568650618985203</v>
      </c>
      <c r="G35">
        <v>150.78333333333319</v>
      </c>
      <c r="H35">
        <v>0</v>
      </c>
      <c r="I35">
        <v>0</v>
      </c>
      <c r="J35">
        <v>310.5686506189852</v>
      </c>
      <c r="K35">
        <v>0</v>
      </c>
      <c r="L35">
        <v>1.159164002169873</v>
      </c>
      <c r="M35">
        <v>25.130555555555532</v>
      </c>
    </row>
    <row r="36" spans="1:15" x14ac:dyDescent="0.2">
      <c r="A36" s="34">
        <v>34</v>
      </c>
      <c r="B36">
        <v>1019074166</v>
      </c>
      <c r="C36">
        <v>85.294779712619814</v>
      </c>
      <c r="D36">
        <v>8</v>
      </c>
      <c r="E36">
        <v>225</v>
      </c>
      <c r="F36">
        <v>158.99013672714949</v>
      </c>
      <c r="G36">
        <v>85.216666666666811</v>
      </c>
      <c r="H36">
        <v>0</v>
      </c>
      <c r="I36">
        <v>0</v>
      </c>
      <c r="J36">
        <v>383.99013672714949</v>
      </c>
      <c r="K36">
        <v>0</v>
      </c>
      <c r="L36">
        <v>1.2500321078326859</v>
      </c>
      <c r="M36">
        <v>10.65208333333335</v>
      </c>
    </row>
    <row r="37" spans="1:15" x14ac:dyDescent="0.2">
      <c r="A37" s="34">
        <v>35</v>
      </c>
      <c r="B37">
        <v>52997773</v>
      </c>
      <c r="C37">
        <v>120.0449242124938</v>
      </c>
      <c r="D37">
        <v>6</v>
      </c>
      <c r="E37">
        <v>282</v>
      </c>
      <c r="F37">
        <v>71.631208724295902</v>
      </c>
      <c r="G37">
        <v>119.9999999999999</v>
      </c>
      <c r="H37">
        <v>0</v>
      </c>
      <c r="I37">
        <v>0</v>
      </c>
      <c r="J37">
        <v>353.6312087242959</v>
      </c>
      <c r="K37">
        <v>0</v>
      </c>
      <c r="L37">
        <v>1.018009698009062</v>
      </c>
      <c r="M37">
        <v>19.999999999999979</v>
      </c>
    </row>
    <row r="38" spans="1:15" x14ac:dyDescent="0.2">
      <c r="A38" s="34">
        <v>36</v>
      </c>
      <c r="B38">
        <v>1018472151</v>
      </c>
      <c r="C38">
        <v>84.591099176484136</v>
      </c>
      <c r="D38">
        <v>8</v>
      </c>
      <c r="E38">
        <v>212</v>
      </c>
      <c r="F38">
        <v>157.23532121420021</v>
      </c>
      <c r="G38">
        <v>84.533333333333417</v>
      </c>
      <c r="H38">
        <v>0</v>
      </c>
      <c r="I38">
        <v>0</v>
      </c>
      <c r="J38">
        <v>369.23532121420021</v>
      </c>
      <c r="K38">
        <v>0</v>
      </c>
      <c r="L38">
        <v>1.299983973422584</v>
      </c>
      <c r="M38">
        <v>10.566666666666681</v>
      </c>
    </row>
    <row r="39" spans="1:15" x14ac:dyDescent="0.2">
      <c r="A39" s="34">
        <v>37</v>
      </c>
      <c r="B39">
        <v>1015437933</v>
      </c>
      <c r="C39">
        <v>196.75373226882039</v>
      </c>
      <c r="D39">
        <v>6</v>
      </c>
      <c r="E39">
        <v>310.72575878597598</v>
      </c>
      <c r="F39">
        <v>78.917358881261634</v>
      </c>
      <c r="G39">
        <v>202.98333333333349</v>
      </c>
      <c r="H39">
        <v>1</v>
      </c>
      <c r="I39">
        <v>72.633333333333439</v>
      </c>
      <c r="J39">
        <v>389.64311766723768</v>
      </c>
      <c r="K39">
        <v>0</v>
      </c>
      <c r="L39">
        <v>0.92392238865988785</v>
      </c>
      <c r="M39">
        <v>33.830555555555577</v>
      </c>
    </row>
    <row r="40" spans="1:15" x14ac:dyDescent="0.2">
      <c r="A40" s="34">
        <v>38</v>
      </c>
      <c r="B40">
        <v>80073352</v>
      </c>
      <c r="C40">
        <v>90.672964526766634</v>
      </c>
      <c r="D40">
        <v>6</v>
      </c>
      <c r="E40">
        <v>269.09765637163349</v>
      </c>
      <c r="F40">
        <v>96.537243273513468</v>
      </c>
      <c r="G40">
        <v>110.5333333333333</v>
      </c>
      <c r="H40">
        <v>0</v>
      </c>
      <c r="I40">
        <v>0</v>
      </c>
      <c r="J40">
        <v>365.63489964514702</v>
      </c>
      <c r="K40">
        <v>0</v>
      </c>
      <c r="L40">
        <v>0.98458872593777091</v>
      </c>
      <c r="M40">
        <v>18.422222222222221</v>
      </c>
    </row>
    <row r="41" spans="1:15" x14ac:dyDescent="0.2">
      <c r="A41" s="2"/>
    </row>
    <row r="42" spans="1:15" x14ac:dyDescent="0.2">
      <c r="A42" s="2"/>
    </row>
    <row r="43" spans="1:15" x14ac:dyDescent="0.2">
      <c r="A43" s="2"/>
    </row>
    <row r="44" spans="1:15" x14ac:dyDescent="0.2">
      <c r="A44" s="2"/>
    </row>
    <row r="45" spans="1:15" x14ac:dyDescent="0.2">
      <c r="A45" s="2"/>
    </row>
    <row r="46" spans="1:15" x14ac:dyDescent="0.2">
      <c r="A46" s="2"/>
    </row>
    <row r="48" spans="1:15" x14ac:dyDescent="0.2">
      <c r="A48" s="3" t="s">
        <v>32</v>
      </c>
      <c r="B48">
        <f>COUNT(B2:B40)</f>
        <v>39</v>
      </c>
      <c r="C48">
        <f>AVERAGE(C2:C40)</f>
        <v>130.16244543846722</v>
      </c>
      <c r="D48">
        <f>AVERAGE(D2:D40)</f>
        <v>7.2051282051282053</v>
      </c>
      <c r="E48">
        <f>AVERAGE(E2:E40)</f>
        <v>275.98108025524317</v>
      </c>
      <c r="F48">
        <f>AVERAGE(F2:F40)</f>
        <v>151.19585843935877</v>
      </c>
      <c r="G48">
        <f>AVERAGE(G2:G40)</f>
        <v>148.55470085470085</v>
      </c>
      <c r="H48">
        <f>SUM(H2:H40)</f>
        <v>7</v>
      </c>
      <c r="I48">
        <f>AVERAGE(I2:I40)</f>
        <v>4.0290598290598316</v>
      </c>
      <c r="J48">
        <f>AVERAGE(J2:J40)</f>
        <v>427.17693869460174</v>
      </c>
      <c r="K48">
        <f>AVERAGE(K2:K40)</f>
        <v>4.7182799474828521</v>
      </c>
      <c r="L48">
        <f>AVERAGE(L2:L40)</f>
        <v>1.0142830068972115</v>
      </c>
      <c r="M48">
        <f>AVERAGE(M2:M40)</f>
        <v>21.331165038665048</v>
      </c>
      <c r="N48">
        <f>SUM(D2:D40)</f>
        <v>281</v>
      </c>
      <c r="O48">
        <f>STDEV(D2:D40)</f>
        <v>1.3014058628932825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28"/>
  <sheetViews>
    <sheetView showGridLines="0" workbookViewId="0">
      <selection activeCell="M23" sqref="A2:M23"/>
    </sheetView>
  </sheetViews>
  <sheetFormatPr baseColWidth="10" defaultColWidth="8.83203125" defaultRowHeight="16" x14ac:dyDescent="0.2"/>
  <sheetData>
    <row r="1" spans="1:13" x14ac:dyDescent="0.2">
      <c r="B1" s="34" t="s">
        <v>29</v>
      </c>
      <c r="C1" s="34" t="s">
        <v>30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6</v>
      </c>
      <c r="I1" s="34" t="s">
        <v>7</v>
      </c>
      <c r="J1" s="34" t="s">
        <v>31</v>
      </c>
      <c r="K1" s="34" t="s">
        <v>9</v>
      </c>
      <c r="L1" s="34" t="s">
        <v>10</v>
      </c>
      <c r="M1" s="34" t="s">
        <v>11</v>
      </c>
    </row>
    <row r="2" spans="1:13" x14ac:dyDescent="0.2">
      <c r="A2" s="34">
        <v>0</v>
      </c>
      <c r="B2">
        <v>1015405667</v>
      </c>
      <c r="C2">
        <v>229.73704708729281</v>
      </c>
      <c r="D2">
        <v>9</v>
      </c>
      <c r="E2">
        <v>471.10468082133349</v>
      </c>
      <c r="F2">
        <v>104.63236626595931</v>
      </c>
      <c r="G2">
        <v>1650.583333333333</v>
      </c>
      <c r="H2">
        <v>8</v>
      </c>
      <c r="I2">
        <v>1149.116666666667</v>
      </c>
      <c r="J2">
        <v>575.73704708729281</v>
      </c>
      <c r="K2">
        <v>95.737047087292808</v>
      </c>
      <c r="L2">
        <v>0.93792817872657352</v>
      </c>
      <c r="M2">
        <v>183.39814814814821</v>
      </c>
    </row>
    <row r="3" spans="1:13" x14ac:dyDescent="0.2">
      <c r="A3" s="34">
        <v>1</v>
      </c>
      <c r="B3">
        <v>1015437933</v>
      </c>
      <c r="C3">
        <v>113.6434949090463</v>
      </c>
      <c r="D3">
        <v>8</v>
      </c>
      <c r="E3">
        <v>263.08303354674291</v>
      </c>
      <c r="F3">
        <v>200.77837084607151</v>
      </c>
      <c r="G3">
        <v>124.51666666666689</v>
      </c>
      <c r="H3">
        <v>0</v>
      </c>
      <c r="I3">
        <v>0</v>
      </c>
      <c r="J3">
        <v>463.86140439281439</v>
      </c>
      <c r="K3">
        <v>0</v>
      </c>
      <c r="L3">
        <v>1.034791848285612</v>
      </c>
      <c r="M3">
        <v>15.56458333333336</v>
      </c>
    </row>
    <row r="4" spans="1:13" x14ac:dyDescent="0.2">
      <c r="A4" s="34">
        <v>2</v>
      </c>
      <c r="B4">
        <v>1018472151</v>
      </c>
      <c r="C4">
        <v>114.43014594038971</v>
      </c>
      <c r="D4">
        <v>6</v>
      </c>
      <c r="E4">
        <v>210</v>
      </c>
      <c r="F4">
        <v>247.45148511192389</v>
      </c>
      <c r="G4">
        <v>114.4166666666667</v>
      </c>
      <c r="H4">
        <v>0</v>
      </c>
      <c r="I4">
        <v>0</v>
      </c>
      <c r="J4">
        <v>457.45148511192389</v>
      </c>
      <c r="K4">
        <v>0</v>
      </c>
      <c r="L4">
        <v>0.78696869879418874</v>
      </c>
      <c r="M4">
        <v>19.06944444444445</v>
      </c>
    </row>
    <row r="5" spans="1:13" x14ac:dyDescent="0.2">
      <c r="A5" s="34">
        <v>3</v>
      </c>
      <c r="B5">
        <v>80073352</v>
      </c>
      <c r="C5">
        <v>147.94154799343869</v>
      </c>
      <c r="D5">
        <v>7</v>
      </c>
      <c r="E5">
        <v>274</v>
      </c>
      <c r="F5">
        <v>178.4865275406901</v>
      </c>
      <c r="G5">
        <v>147.88333333333341</v>
      </c>
      <c r="H5">
        <v>0</v>
      </c>
      <c r="I5">
        <v>0</v>
      </c>
      <c r="J5">
        <v>452.48652754069008</v>
      </c>
      <c r="K5">
        <v>0</v>
      </c>
      <c r="L5">
        <v>0.92820443137333253</v>
      </c>
      <c r="M5">
        <v>21.12619047619048</v>
      </c>
    </row>
    <row r="6" spans="1:13" x14ac:dyDescent="0.2">
      <c r="A6" s="34">
        <v>4</v>
      </c>
      <c r="B6">
        <v>52997773</v>
      </c>
      <c r="C6">
        <v>151.51128203963069</v>
      </c>
      <c r="D6">
        <v>9</v>
      </c>
      <c r="E6">
        <v>262</v>
      </c>
      <c r="F6">
        <v>197.1816280501765</v>
      </c>
      <c r="G6">
        <v>151.41666666666671</v>
      </c>
      <c r="H6">
        <v>0</v>
      </c>
      <c r="I6">
        <v>0</v>
      </c>
      <c r="J6">
        <v>459.18162805017653</v>
      </c>
      <c r="K6">
        <v>0</v>
      </c>
      <c r="L6">
        <v>1.176005238478296</v>
      </c>
      <c r="M6">
        <v>16.82407407407408</v>
      </c>
    </row>
    <row r="7" spans="1:13" x14ac:dyDescent="0.2">
      <c r="A7" s="34">
        <v>5</v>
      </c>
      <c r="B7">
        <v>1024468225</v>
      </c>
      <c r="C7">
        <v>229.4641209675242</v>
      </c>
      <c r="D7">
        <v>8</v>
      </c>
      <c r="E7">
        <v>393.37847186402217</v>
      </c>
      <c r="F7">
        <v>145.5248061451839</v>
      </c>
      <c r="G7">
        <v>238.0333333333331</v>
      </c>
      <c r="H7">
        <v>0</v>
      </c>
      <c r="I7">
        <v>0</v>
      </c>
      <c r="J7">
        <v>538.90327800920613</v>
      </c>
      <c r="K7">
        <v>58.903278009206133</v>
      </c>
      <c r="L7">
        <v>0.89069786655073968</v>
      </c>
      <c r="M7">
        <v>29.754166666666642</v>
      </c>
    </row>
    <row r="8" spans="1:13" x14ac:dyDescent="0.2">
      <c r="A8" s="34">
        <v>6</v>
      </c>
      <c r="B8">
        <v>1020777651</v>
      </c>
      <c r="C8">
        <v>128.96678451449131</v>
      </c>
      <c r="D8">
        <v>9</v>
      </c>
      <c r="E8">
        <v>329</v>
      </c>
      <c r="F8">
        <v>165.05233688075859</v>
      </c>
      <c r="G8">
        <v>128.89999999999989</v>
      </c>
      <c r="H8">
        <v>0</v>
      </c>
      <c r="I8">
        <v>0</v>
      </c>
      <c r="J8">
        <v>494.05233688075862</v>
      </c>
      <c r="K8">
        <v>14.05233688075862</v>
      </c>
      <c r="L8">
        <v>1.0930016107389271</v>
      </c>
      <c r="M8">
        <v>14.32222222222221</v>
      </c>
    </row>
    <row r="9" spans="1:13" x14ac:dyDescent="0.2">
      <c r="A9" s="34">
        <v>7</v>
      </c>
      <c r="B9">
        <v>79955886</v>
      </c>
      <c r="C9">
        <v>197.63842810404071</v>
      </c>
      <c r="D9">
        <v>9</v>
      </c>
      <c r="E9">
        <v>356</v>
      </c>
      <c r="F9">
        <v>133.0382878094791</v>
      </c>
      <c r="G9">
        <v>197.55</v>
      </c>
      <c r="H9">
        <v>0</v>
      </c>
      <c r="I9">
        <v>0</v>
      </c>
      <c r="J9">
        <v>489.03828780947907</v>
      </c>
      <c r="K9">
        <v>9.0382878094791295</v>
      </c>
      <c r="L9">
        <v>1.104208021050439</v>
      </c>
      <c r="M9">
        <v>21.95</v>
      </c>
    </row>
    <row r="10" spans="1:13" x14ac:dyDescent="0.2">
      <c r="A10" s="34">
        <v>8</v>
      </c>
      <c r="B10">
        <v>1018446151</v>
      </c>
      <c r="C10">
        <v>149.78514351353721</v>
      </c>
      <c r="D10">
        <v>8</v>
      </c>
      <c r="E10">
        <v>346</v>
      </c>
      <c r="F10">
        <v>175.15748551380801</v>
      </c>
      <c r="G10">
        <v>149.71666666666661</v>
      </c>
      <c r="H10">
        <v>0</v>
      </c>
      <c r="I10">
        <v>0</v>
      </c>
      <c r="J10">
        <v>521.15748551380796</v>
      </c>
      <c r="K10">
        <v>41.157485513807963</v>
      </c>
      <c r="L10">
        <v>0.92102677854999848</v>
      </c>
      <c r="M10">
        <v>18.714583333333319</v>
      </c>
    </row>
    <row r="11" spans="1:13" x14ac:dyDescent="0.2">
      <c r="A11" s="34">
        <v>9</v>
      </c>
      <c r="B11">
        <v>1121853934</v>
      </c>
      <c r="C11">
        <v>104.75846999256559</v>
      </c>
      <c r="D11">
        <v>8</v>
      </c>
      <c r="E11">
        <v>266.96684544989148</v>
      </c>
      <c r="F11">
        <v>138.52567238320421</v>
      </c>
      <c r="G11">
        <v>121.73333333333331</v>
      </c>
      <c r="H11">
        <v>0</v>
      </c>
      <c r="I11">
        <v>0</v>
      </c>
      <c r="J11">
        <v>405.49251783309569</v>
      </c>
      <c r="K11">
        <v>0</v>
      </c>
      <c r="L11">
        <v>1.183745639907398</v>
      </c>
      <c r="M11">
        <v>15.21666666666667</v>
      </c>
    </row>
    <row r="12" spans="1:13" x14ac:dyDescent="0.2">
      <c r="A12" s="34">
        <v>10</v>
      </c>
      <c r="B12">
        <v>1085295550</v>
      </c>
      <c r="C12">
        <v>103.4500575464409</v>
      </c>
      <c r="D12">
        <v>8</v>
      </c>
      <c r="E12">
        <v>298.70806587987892</v>
      </c>
      <c r="F12">
        <v>139.2710522107927</v>
      </c>
      <c r="G12">
        <v>106.6666666666666</v>
      </c>
      <c r="H12">
        <v>0</v>
      </c>
      <c r="I12">
        <v>0</v>
      </c>
      <c r="J12">
        <v>437.97911809067159</v>
      </c>
      <c r="K12">
        <v>0</v>
      </c>
      <c r="L12">
        <v>1.0959426606741309</v>
      </c>
      <c r="M12">
        <v>13.33333333333333</v>
      </c>
    </row>
    <row r="13" spans="1:13" x14ac:dyDescent="0.2">
      <c r="A13" s="34">
        <v>11</v>
      </c>
      <c r="B13">
        <v>1019088914</v>
      </c>
      <c r="C13">
        <v>107.5214470475314</v>
      </c>
      <c r="D13">
        <v>7</v>
      </c>
      <c r="E13">
        <v>268</v>
      </c>
      <c r="F13">
        <v>125.6842151587994</v>
      </c>
      <c r="G13">
        <v>107.48333333333321</v>
      </c>
      <c r="H13">
        <v>0</v>
      </c>
      <c r="I13">
        <v>0</v>
      </c>
      <c r="J13">
        <v>393.68421515879942</v>
      </c>
      <c r="K13">
        <v>0</v>
      </c>
      <c r="L13">
        <v>1.0668449072325279</v>
      </c>
      <c r="M13">
        <v>15.35476190476189</v>
      </c>
    </row>
    <row r="14" spans="1:13" x14ac:dyDescent="0.2">
      <c r="A14" s="34">
        <v>12</v>
      </c>
      <c r="B14">
        <v>1020803066</v>
      </c>
      <c r="C14">
        <v>102.7311768600898</v>
      </c>
      <c r="D14">
        <v>9</v>
      </c>
      <c r="E14">
        <v>226.73959601027511</v>
      </c>
      <c r="F14">
        <v>168.05610223962819</v>
      </c>
      <c r="G14">
        <v>149.91666666666671</v>
      </c>
      <c r="H14">
        <v>0</v>
      </c>
      <c r="I14">
        <v>0</v>
      </c>
      <c r="J14">
        <v>394.79569824990341</v>
      </c>
      <c r="K14">
        <v>0</v>
      </c>
      <c r="L14">
        <v>1.36779605855326</v>
      </c>
      <c r="M14">
        <v>16.657407407407419</v>
      </c>
    </row>
    <row r="15" spans="1:13" x14ac:dyDescent="0.2">
      <c r="A15" s="34">
        <v>13</v>
      </c>
      <c r="B15">
        <v>1032437108</v>
      </c>
      <c r="C15">
        <v>154.6985036113613</v>
      </c>
      <c r="D15">
        <v>9</v>
      </c>
      <c r="E15">
        <v>334</v>
      </c>
      <c r="F15">
        <v>178.89004610525009</v>
      </c>
      <c r="G15">
        <v>154.6166666666669</v>
      </c>
      <c r="H15">
        <v>0</v>
      </c>
      <c r="I15">
        <v>0</v>
      </c>
      <c r="J15">
        <v>512.89004610525012</v>
      </c>
      <c r="K15">
        <v>32.890046105250121</v>
      </c>
      <c r="L15">
        <v>1.052857243186168</v>
      </c>
      <c r="M15">
        <v>17.179629629629659</v>
      </c>
    </row>
    <row r="16" spans="1:13" x14ac:dyDescent="0.2">
      <c r="A16" s="34">
        <v>14</v>
      </c>
      <c r="B16">
        <v>1018443338</v>
      </c>
      <c r="C16">
        <v>83.112765427541717</v>
      </c>
      <c r="D16">
        <v>6</v>
      </c>
      <c r="E16">
        <v>222</v>
      </c>
      <c r="F16">
        <v>197.86185611673909</v>
      </c>
      <c r="G16">
        <v>83.066666666666606</v>
      </c>
      <c r="H16">
        <v>0</v>
      </c>
      <c r="I16">
        <v>0</v>
      </c>
      <c r="J16">
        <v>419.86185611673909</v>
      </c>
      <c r="K16">
        <v>0</v>
      </c>
      <c r="L16">
        <v>0.85742487619524321</v>
      </c>
      <c r="M16">
        <v>13.844444444444431</v>
      </c>
    </row>
    <row r="17" spans="1:15" x14ac:dyDescent="0.2">
      <c r="A17" s="34">
        <v>15</v>
      </c>
      <c r="B17">
        <v>80383487</v>
      </c>
      <c r="C17">
        <v>196.85020313861639</v>
      </c>
      <c r="D17">
        <v>7</v>
      </c>
      <c r="E17">
        <v>309</v>
      </c>
      <c r="F17">
        <v>168.8469122047604</v>
      </c>
      <c r="G17">
        <v>196.7833333333333</v>
      </c>
      <c r="H17">
        <v>0</v>
      </c>
      <c r="I17">
        <v>0</v>
      </c>
      <c r="J17">
        <v>477.84691220476037</v>
      </c>
      <c r="K17">
        <v>0</v>
      </c>
      <c r="L17">
        <v>0.87894258448200946</v>
      </c>
      <c r="M17">
        <v>28.111904761904761</v>
      </c>
    </row>
    <row r="18" spans="1:15" x14ac:dyDescent="0.2">
      <c r="A18" s="34">
        <v>16</v>
      </c>
      <c r="B18">
        <v>1095825225</v>
      </c>
      <c r="C18">
        <v>118.6313523915117</v>
      </c>
      <c r="D18">
        <v>9</v>
      </c>
      <c r="E18">
        <v>345</v>
      </c>
      <c r="F18">
        <v>171.23451322126789</v>
      </c>
      <c r="G18">
        <v>118.5833333333334</v>
      </c>
      <c r="H18">
        <v>0</v>
      </c>
      <c r="I18">
        <v>0</v>
      </c>
      <c r="J18">
        <v>516.23451322126789</v>
      </c>
      <c r="K18">
        <v>36.234513221267889</v>
      </c>
      <c r="L18">
        <v>1.046036222240232</v>
      </c>
      <c r="M18">
        <v>13.175925925925929</v>
      </c>
    </row>
    <row r="19" spans="1:15" x14ac:dyDescent="0.2">
      <c r="A19" s="34">
        <v>17</v>
      </c>
      <c r="B19">
        <v>1082996581</v>
      </c>
      <c r="C19">
        <v>127.50427114599179</v>
      </c>
      <c r="D19">
        <v>8</v>
      </c>
      <c r="E19">
        <v>290</v>
      </c>
      <c r="F19">
        <v>125.0546685882409</v>
      </c>
      <c r="G19">
        <v>127.43333333333339</v>
      </c>
      <c r="H19">
        <v>0</v>
      </c>
      <c r="I19">
        <v>0</v>
      </c>
      <c r="J19">
        <v>415.05466858824087</v>
      </c>
      <c r="K19">
        <v>0</v>
      </c>
      <c r="L19">
        <v>1.156474161904173</v>
      </c>
      <c r="M19">
        <v>15.929166666666671</v>
      </c>
    </row>
    <row r="20" spans="1:15" x14ac:dyDescent="0.2">
      <c r="A20" s="34">
        <v>18</v>
      </c>
      <c r="B20">
        <v>57293715</v>
      </c>
      <c r="C20">
        <v>164.7904205725367</v>
      </c>
      <c r="D20">
        <v>8</v>
      </c>
      <c r="E20">
        <v>308</v>
      </c>
      <c r="F20">
        <v>169.9927410592895</v>
      </c>
      <c r="G20">
        <v>164.7</v>
      </c>
      <c r="H20">
        <v>0</v>
      </c>
      <c r="I20">
        <v>0</v>
      </c>
      <c r="J20">
        <v>477.99274105928947</v>
      </c>
      <c r="K20">
        <v>0</v>
      </c>
      <c r="L20">
        <v>1.004199350258463</v>
      </c>
      <c r="M20">
        <v>20.587500000000009</v>
      </c>
    </row>
    <row r="21" spans="1:15" x14ac:dyDescent="0.2">
      <c r="A21" s="34">
        <v>19</v>
      </c>
      <c r="B21">
        <v>1117504115</v>
      </c>
      <c r="C21">
        <v>129.72259763916469</v>
      </c>
      <c r="D21">
        <v>10</v>
      </c>
      <c r="E21">
        <v>229</v>
      </c>
      <c r="F21">
        <v>154.02158814334419</v>
      </c>
      <c r="G21">
        <v>129.65</v>
      </c>
      <c r="H21">
        <v>0</v>
      </c>
      <c r="I21">
        <v>0</v>
      </c>
      <c r="J21">
        <v>383.02158814334422</v>
      </c>
      <c r="K21">
        <v>0</v>
      </c>
      <c r="L21">
        <v>1.5664913377557519</v>
      </c>
      <c r="M21">
        <v>12.965</v>
      </c>
    </row>
    <row r="22" spans="1:15" x14ac:dyDescent="0.2">
      <c r="A22" s="34">
        <v>20</v>
      </c>
      <c r="B22">
        <v>1140888504</v>
      </c>
      <c r="C22">
        <v>213.5513088458047</v>
      </c>
      <c r="D22">
        <v>7</v>
      </c>
      <c r="E22">
        <v>295</v>
      </c>
      <c r="F22">
        <v>164.48861741245059</v>
      </c>
      <c r="G22">
        <v>213.4666666666667</v>
      </c>
      <c r="H22">
        <v>0</v>
      </c>
      <c r="I22">
        <v>0</v>
      </c>
      <c r="J22">
        <v>459.48861741245059</v>
      </c>
      <c r="K22">
        <v>0</v>
      </c>
      <c r="L22">
        <v>0.91405963952964597</v>
      </c>
      <c r="M22">
        <v>30.495238095238101</v>
      </c>
    </row>
    <row r="23" spans="1:15" x14ac:dyDescent="0.2">
      <c r="A23" s="34">
        <v>21</v>
      </c>
      <c r="B23">
        <v>1083012532</v>
      </c>
      <c r="C23">
        <v>146.6992714791339</v>
      </c>
      <c r="D23">
        <v>8</v>
      </c>
      <c r="E23">
        <v>318</v>
      </c>
      <c r="F23">
        <v>140.24243286919449</v>
      </c>
      <c r="G23">
        <v>146.65</v>
      </c>
      <c r="H23">
        <v>0</v>
      </c>
      <c r="I23">
        <v>0</v>
      </c>
      <c r="J23">
        <v>458.24243286919449</v>
      </c>
      <c r="K23">
        <v>0</v>
      </c>
      <c r="L23">
        <v>1.0474804722787781</v>
      </c>
      <c r="M23">
        <v>18.331250000000001</v>
      </c>
    </row>
    <row r="24" spans="1:15" x14ac:dyDescent="0.2">
      <c r="A24" s="2"/>
    </row>
    <row r="25" spans="1:15" x14ac:dyDescent="0.2">
      <c r="A25" s="2"/>
    </row>
    <row r="26" spans="1:15" x14ac:dyDescent="0.2">
      <c r="A26" s="2"/>
    </row>
    <row r="28" spans="1:15" x14ac:dyDescent="0.2">
      <c r="A28" s="3" t="s">
        <v>32</v>
      </c>
      <c r="B28">
        <f>COUNT(B2:B23)</f>
        <v>22</v>
      </c>
      <c r="C28">
        <f>AVERAGE(C2:C23)</f>
        <v>146.23362912580376</v>
      </c>
      <c r="D28">
        <f>AVERAGE(D2:D23)</f>
        <v>8.045454545454545</v>
      </c>
      <c r="E28">
        <f>AVERAGE(E2:E23)</f>
        <v>300.68094061691568</v>
      </c>
      <c r="F28">
        <f>AVERAGE(F2:F23)</f>
        <v>163.15789599440964</v>
      </c>
      <c r="G28">
        <f>AVERAGE(G2:G23)</f>
        <v>214.71666666666667</v>
      </c>
      <c r="H28">
        <f>SUM(H2:H23)</f>
        <v>8</v>
      </c>
      <c r="I28">
        <f>AVERAGE(I2:I23)</f>
        <v>52.232575757575773</v>
      </c>
      <c r="J28">
        <f>AVERAGE(J2:J23)</f>
        <v>463.83883661132535</v>
      </c>
      <c r="K28">
        <f>AVERAGE(K2:K23)</f>
        <v>13.091499755775574</v>
      </c>
      <c r="L28">
        <f>AVERAGE(L2:L23)</f>
        <v>1.0505058103066316</v>
      </c>
      <c r="M28">
        <f>AVERAGE(M2:M23)</f>
        <v>25.995710978835977</v>
      </c>
      <c r="N28">
        <f>SUM(D2:D23)</f>
        <v>177</v>
      </c>
      <c r="O28">
        <f>STDEV(D2:D23)</f>
        <v>1.0455015987905494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28"/>
  <sheetViews>
    <sheetView showGridLines="0" workbookViewId="0">
      <selection activeCell="M23" sqref="A2:M23"/>
    </sheetView>
  </sheetViews>
  <sheetFormatPr baseColWidth="10" defaultColWidth="8.83203125" defaultRowHeight="16" x14ac:dyDescent="0.2"/>
  <cols>
    <col min="1" max="1" width="9" bestFit="1" customWidth="1"/>
    <col min="2" max="2" width="11.1640625" bestFit="1" customWidth="1"/>
    <col min="3" max="3" width="13.1640625" bestFit="1" customWidth="1"/>
    <col min="4" max="4" width="20.1640625" bestFit="1" customWidth="1"/>
    <col min="5" max="5" width="15.6640625" bestFit="1" customWidth="1"/>
    <col min="6" max="6" width="13" bestFit="1" customWidth="1"/>
    <col min="7" max="7" width="15.83203125" bestFit="1" customWidth="1"/>
  </cols>
  <sheetData>
    <row r="1" spans="1:13" x14ac:dyDescent="0.2">
      <c r="B1" s="34" t="s">
        <v>29</v>
      </c>
      <c r="C1" s="34" t="s">
        <v>30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6</v>
      </c>
      <c r="I1" s="34" t="s">
        <v>7</v>
      </c>
      <c r="J1" s="34" t="s">
        <v>31</v>
      </c>
      <c r="K1" s="34" t="s">
        <v>9</v>
      </c>
      <c r="L1" s="34" t="s">
        <v>10</v>
      </c>
      <c r="M1" s="34" t="s">
        <v>11</v>
      </c>
    </row>
    <row r="2" spans="1:13" x14ac:dyDescent="0.2">
      <c r="A2" s="34">
        <v>0</v>
      </c>
      <c r="B2">
        <v>1117504115</v>
      </c>
      <c r="C2">
        <v>147.4333922231699</v>
      </c>
      <c r="D2">
        <v>8</v>
      </c>
      <c r="E2">
        <v>282.88536992566031</v>
      </c>
      <c r="F2">
        <v>151.70251963622289</v>
      </c>
      <c r="G2">
        <v>296.46666666666658</v>
      </c>
      <c r="H2">
        <v>2</v>
      </c>
      <c r="I2">
        <v>76.233333333333292</v>
      </c>
      <c r="J2">
        <v>434.58788956188317</v>
      </c>
      <c r="K2">
        <v>0</v>
      </c>
      <c r="L2">
        <v>1.104494652356506</v>
      </c>
      <c r="M2">
        <v>37.05833333333333</v>
      </c>
    </row>
    <row r="3" spans="1:13" x14ac:dyDescent="0.2">
      <c r="A3" s="34">
        <v>1</v>
      </c>
      <c r="B3">
        <v>57293715</v>
      </c>
      <c r="C3">
        <v>123.8746132214179</v>
      </c>
      <c r="D3">
        <v>8</v>
      </c>
      <c r="E3">
        <v>295.12659660722142</v>
      </c>
      <c r="F3">
        <v>107.24743097986359</v>
      </c>
      <c r="G3">
        <v>425.7</v>
      </c>
      <c r="H3">
        <v>2</v>
      </c>
      <c r="I3">
        <v>85.316666666666663</v>
      </c>
      <c r="J3">
        <v>402.37402758708498</v>
      </c>
      <c r="K3">
        <v>0</v>
      </c>
      <c r="L3">
        <v>1.1929199378956299</v>
      </c>
      <c r="M3">
        <v>53.212499999999999</v>
      </c>
    </row>
    <row r="4" spans="1:13" x14ac:dyDescent="0.2">
      <c r="A4" s="34">
        <v>2</v>
      </c>
      <c r="B4">
        <v>1018472151</v>
      </c>
      <c r="C4">
        <v>190.7548259890267</v>
      </c>
      <c r="D4">
        <v>13</v>
      </c>
      <c r="E4">
        <v>433.6455328834972</v>
      </c>
      <c r="F4">
        <v>58.659226203188553</v>
      </c>
      <c r="G4">
        <v>379.99999999999972</v>
      </c>
      <c r="H4">
        <v>1</v>
      </c>
      <c r="I4">
        <v>2.8999999999999768</v>
      </c>
      <c r="J4">
        <v>492.30475908668569</v>
      </c>
      <c r="K4">
        <v>12.304759086685751</v>
      </c>
      <c r="L4">
        <v>1.584384439929122</v>
      </c>
      <c r="M4">
        <v>29.230769230769209</v>
      </c>
    </row>
    <row r="5" spans="1:13" x14ac:dyDescent="0.2">
      <c r="A5" s="34">
        <v>3</v>
      </c>
      <c r="B5">
        <v>1015437933</v>
      </c>
      <c r="C5">
        <v>223.3553609832378</v>
      </c>
      <c r="D5">
        <v>9</v>
      </c>
      <c r="E5">
        <v>416.05527969746379</v>
      </c>
      <c r="F5">
        <v>63.969428503511097</v>
      </c>
      <c r="G5">
        <v>437.23333333333329</v>
      </c>
      <c r="H5">
        <v>3</v>
      </c>
      <c r="I5">
        <v>49.216666666666697</v>
      </c>
      <c r="J5">
        <v>480.02470820097489</v>
      </c>
      <c r="K5">
        <v>2.4708200974941971E-2</v>
      </c>
      <c r="L5">
        <v>1.1249420931347449</v>
      </c>
      <c r="M5">
        <v>48.581481481481482</v>
      </c>
    </row>
    <row r="6" spans="1:13" x14ac:dyDescent="0.2">
      <c r="A6" s="34">
        <v>4</v>
      </c>
      <c r="B6">
        <v>1015405667</v>
      </c>
      <c r="C6">
        <v>227.83621638374291</v>
      </c>
      <c r="D6">
        <v>11</v>
      </c>
      <c r="E6">
        <v>421.93924265211439</v>
      </c>
      <c r="F6">
        <v>73.417726591756548</v>
      </c>
      <c r="G6">
        <v>513.7833333333333</v>
      </c>
      <c r="H6">
        <v>4</v>
      </c>
      <c r="I6">
        <v>45.116666666666667</v>
      </c>
      <c r="J6">
        <v>495.35696924387088</v>
      </c>
      <c r="K6">
        <v>15.356969243870941</v>
      </c>
      <c r="L6">
        <v>1.332372492926557</v>
      </c>
      <c r="M6">
        <v>46.707575757575754</v>
      </c>
    </row>
    <row r="7" spans="1:13" x14ac:dyDescent="0.2">
      <c r="A7" s="34">
        <v>5</v>
      </c>
      <c r="B7">
        <v>1020803066</v>
      </c>
      <c r="C7">
        <v>156.9669233585187</v>
      </c>
      <c r="D7">
        <v>13</v>
      </c>
      <c r="E7">
        <v>373.44279311000997</v>
      </c>
      <c r="F7">
        <v>82.789681195336982</v>
      </c>
      <c r="G7">
        <v>414.4</v>
      </c>
      <c r="H7">
        <v>3</v>
      </c>
      <c r="I7">
        <v>15.71666666666658</v>
      </c>
      <c r="J7">
        <v>456.23247430534701</v>
      </c>
      <c r="K7">
        <v>0</v>
      </c>
      <c r="L7">
        <v>1.709654713175814</v>
      </c>
      <c r="M7">
        <v>31.876923076923081</v>
      </c>
    </row>
    <row r="8" spans="1:13" x14ac:dyDescent="0.2">
      <c r="A8" s="34">
        <v>6</v>
      </c>
      <c r="B8">
        <v>79955886</v>
      </c>
      <c r="C8">
        <v>161.91815969574941</v>
      </c>
      <c r="D8">
        <v>10</v>
      </c>
      <c r="E8">
        <v>433.13187058931192</v>
      </c>
      <c r="F8">
        <v>67.751428987461225</v>
      </c>
      <c r="G8">
        <v>471.7</v>
      </c>
      <c r="H8">
        <v>4</v>
      </c>
      <c r="I8">
        <v>135.75000000000011</v>
      </c>
      <c r="J8">
        <v>500.88329957677308</v>
      </c>
      <c r="K8">
        <v>20.88329957677308</v>
      </c>
      <c r="L8">
        <v>1.197883819458498</v>
      </c>
      <c r="M8">
        <v>47.17</v>
      </c>
    </row>
    <row r="9" spans="1:13" x14ac:dyDescent="0.2">
      <c r="A9" s="34">
        <v>7</v>
      </c>
      <c r="B9">
        <v>1018446151</v>
      </c>
      <c r="C9">
        <v>185.70649288884721</v>
      </c>
      <c r="D9">
        <v>10</v>
      </c>
      <c r="E9">
        <v>460.66013895890279</v>
      </c>
      <c r="F9">
        <v>36.717555941460773</v>
      </c>
      <c r="G9">
        <v>514.95000000000005</v>
      </c>
      <c r="H9">
        <v>4</v>
      </c>
      <c r="I9">
        <v>154.98333333333329</v>
      </c>
      <c r="J9">
        <v>497.37769490036362</v>
      </c>
      <c r="K9">
        <v>17.377694900363618</v>
      </c>
      <c r="L9">
        <v>1.206326713384672</v>
      </c>
      <c r="M9">
        <v>51.494999999999997</v>
      </c>
    </row>
    <row r="10" spans="1:13" x14ac:dyDescent="0.2">
      <c r="A10" s="34">
        <v>8</v>
      </c>
      <c r="B10">
        <v>80073352</v>
      </c>
      <c r="C10">
        <v>173.47090436831999</v>
      </c>
      <c r="D10">
        <v>12</v>
      </c>
      <c r="E10">
        <v>395.21926345319429</v>
      </c>
      <c r="F10">
        <v>76.854581373215751</v>
      </c>
      <c r="G10">
        <v>447.15000000000009</v>
      </c>
      <c r="H10">
        <v>3</v>
      </c>
      <c r="I10">
        <v>124.3833333333334</v>
      </c>
      <c r="J10">
        <v>472.0738448264101</v>
      </c>
      <c r="K10">
        <v>0</v>
      </c>
      <c r="L10">
        <v>1.5251851122248821</v>
      </c>
      <c r="M10">
        <v>37.26250000000001</v>
      </c>
    </row>
    <row r="11" spans="1:13" x14ac:dyDescent="0.2">
      <c r="A11" s="34">
        <v>9</v>
      </c>
      <c r="B11">
        <v>1020777651</v>
      </c>
      <c r="C11">
        <v>249.45321417355461</v>
      </c>
      <c r="D11">
        <v>11</v>
      </c>
      <c r="E11">
        <v>400.84720961543809</v>
      </c>
      <c r="F11">
        <v>82.762289438729113</v>
      </c>
      <c r="G11">
        <v>536.51666666666654</v>
      </c>
      <c r="H11">
        <v>3</v>
      </c>
      <c r="I11">
        <v>210.46666666666661</v>
      </c>
      <c r="J11">
        <v>483.60949905416732</v>
      </c>
      <c r="K11">
        <v>3.6094990541672591</v>
      </c>
      <c r="L11">
        <v>1.364737461300519</v>
      </c>
      <c r="M11">
        <v>48.774242424242409</v>
      </c>
    </row>
    <row r="12" spans="1:13" x14ac:dyDescent="0.2">
      <c r="A12" s="34">
        <v>10</v>
      </c>
      <c r="B12">
        <v>1121853934</v>
      </c>
      <c r="C12">
        <v>235.6052435056861</v>
      </c>
      <c r="D12">
        <v>10</v>
      </c>
      <c r="E12">
        <v>362.90943091315978</v>
      </c>
      <c r="F12">
        <v>85.423835450869205</v>
      </c>
      <c r="G12">
        <v>361.58333333333331</v>
      </c>
      <c r="H12">
        <v>2</v>
      </c>
      <c r="I12">
        <v>27.783333333333299</v>
      </c>
      <c r="J12">
        <v>448.33326636402899</v>
      </c>
      <c r="K12">
        <v>0</v>
      </c>
      <c r="L12">
        <v>1.3382901627309169</v>
      </c>
      <c r="M12">
        <v>36.158333333333317</v>
      </c>
    </row>
    <row r="13" spans="1:13" x14ac:dyDescent="0.2">
      <c r="A13" s="34">
        <v>11</v>
      </c>
      <c r="B13">
        <v>1024468225</v>
      </c>
      <c r="C13">
        <v>164.85920415291761</v>
      </c>
      <c r="D13">
        <v>12</v>
      </c>
      <c r="E13">
        <v>353.03603970965668</v>
      </c>
      <c r="F13">
        <v>169.98372499888609</v>
      </c>
      <c r="G13">
        <v>464.7</v>
      </c>
      <c r="H13">
        <v>4</v>
      </c>
      <c r="I13">
        <v>102.51666666666679</v>
      </c>
      <c r="J13">
        <v>523.01976470854288</v>
      </c>
      <c r="K13">
        <v>43.01976470854288</v>
      </c>
      <c r="L13">
        <v>1.3766210162272281</v>
      </c>
      <c r="M13">
        <v>38.725000000000001</v>
      </c>
    </row>
    <row r="14" spans="1:13" x14ac:dyDescent="0.2">
      <c r="A14" s="34">
        <v>12</v>
      </c>
      <c r="B14">
        <v>1085295550</v>
      </c>
      <c r="C14">
        <v>191.9124261243162</v>
      </c>
      <c r="D14">
        <v>11</v>
      </c>
      <c r="E14">
        <v>347.64835406075019</v>
      </c>
      <c r="F14">
        <v>170.2604711156624</v>
      </c>
      <c r="G14">
        <v>207.18333333333351</v>
      </c>
      <c r="H14">
        <v>0</v>
      </c>
      <c r="I14">
        <v>0</v>
      </c>
      <c r="J14">
        <v>517.90882517641262</v>
      </c>
      <c r="K14">
        <v>37.90882517641262</v>
      </c>
      <c r="L14">
        <v>1.2743555774999351</v>
      </c>
      <c r="M14">
        <v>18.8348484848485</v>
      </c>
    </row>
    <row r="15" spans="1:13" x14ac:dyDescent="0.2">
      <c r="A15" s="34">
        <v>13</v>
      </c>
      <c r="B15">
        <v>1032437108</v>
      </c>
      <c r="C15">
        <v>137.81811706996791</v>
      </c>
      <c r="D15">
        <v>11</v>
      </c>
      <c r="E15">
        <v>359.85096765015578</v>
      </c>
      <c r="F15">
        <v>130.62085650042309</v>
      </c>
      <c r="G15">
        <v>183.90000000000009</v>
      </c>
      <c r="H15">
        <v>0</v>
      </c>
      <c r="I15">
        <v>0</v>
      </c>
      <c r="J15">
        <v>490.47182415057893</v>
      </c>
      <c r="K15">
        <v>10.47182415057887</v>
      </c>
      <c r="L15">
        <v>1.3456430471679339</v>
      </c>
      <c r="M15">
        <v>16.718181818181829</v>
      </c>
    </row>
    <row r="16" spans="1:13" x14ac:dyDescent="0.2">
      <c r="A16" s="34">
        <v>14</v>
      </c>
      <c r="B16">
        <v>1019088914</v>
      </c>
      <c r="C16">
        <v>199.2108472108568</v>
      </c>
      <c r="D16">
        <v>9</v>
      </c>
      <c r="E16">
        <v>352.4287033768602</v>
      </c>
      <c r="F16">
        <v>149.6756730465373</v>
      </c>
      <c r="G16">
        <v>249.7166666666667</v>
      </c>
      <c r="H16">
        <v>0</v>
      </c>
      <c r="I16">
        <v>0</v>
      </c>
      <c r="J16">
        <v>502.10437642339753</v>
      </c>
      <c r="K16">
        <v>22.104376423397529</v>
      </c>
      <c r="L16">
        <v>1.0754735974351419</v>
      </c>
      <c r="M16">
        <v>27.7462962962963</v>
      </c>
    </row>
    <row r="17" spans="1:15" x14ac:dyDescent="0.2">
      <c r="A17" s="34">
        <v>15</v>
      </c>
      <c r="B17">
        <v>80383487</v>
      </c>
      <c r="C17">
        <v>157.70459244287491</v>
      </c>
      <c r="D17">
        <v>9</v>
      </c>
      <c r="E17">
        <v>300.70513671388142</v>
      </c>
      <c r="F17">
        <v>145.5183108671437</v>
      </c>
      <c r="G17">
        <v>226.9166666666666</v>
      </c>
      <c r="H17">
        <v>0</v>
      </c>
      <c r="I17">
        <v>0</v>
      </c>
      <c r="J17">
        <v>446.22344758102508</v>
      </c>
      <c r="K17">
        <v>0</v>
      </c>
      <c r="L17">
        <v>1.210156039372958</v>
      </c>
      <c r="M17">
        <v>25.212962962962958</v>
      </c>
    </row>
    <row r="18" spans="1:15" x14ac:dyDescent="0.2">
      <c r="A18" s="34">
        <v>16</v>
      </c>
      <c r="B18">
        <v>1082996581</v>
      </c>
      <c r="C18">
        <v>125.2513042745226</v>
      </c>
      <c r="D18">
        <v>10</v>
      </c>
      <c r="E18">
        <v>316.54300121107099</v>
      </c>
      <c r="F18">
        <v>145.95796285163621</v>
      </c>
      <c r="G18">
        <v>269.63333333333338</v>
      </c>
      <c r="H18">
        <v>2</v>
      </c>
      <c r="I18">
        <v>77.016666666666652</v>
      </c>
      <c r="J18">
        <v>462.50096406270723</v>
      </c>
      <c r="K18">
        <v>0</v>
      </c>
      <c r="L18">
        <v>1.2972945931387301</v>
      </c>
      <c r="M18">
        <v>26.963333333333349</v>
      </c>
    </row>
    <row r="19" spans="1:15" x14ac:dyDescent="0.2">
      <c r="A19" s="34">
        <v>17</v>
      </c>
      <c r="B19">
        <v>1014217039</v>
      </c>
      <c r="C19">
        <v>223.318976099671</v>
      </c>
      <c r="D19">
        <v>9</v>
      </c>
      <c r="E19">
        <v>326.16284365801079</v>
      </c>
      <c r="F19">
        <v>170.30749435913961</v>
      </c>
      <c r="G19">
        <v>436.10000000000031</v>
      </c>
      <c r="H19">
        <v>3</v>
      </c>
      <c r="I19">
        <v>122.9166666666667</v>
      </c>
      <c r="J19">
        <v>496.47033801715043</v>
      </c>
      <c r="K19">
        <v>16.470338017150429</v>
      </c>
      <c r="L19">
        <v>1.087678273301689</v>
      </c>
      <c r="M19">
        <v>48.455555555555577</v>
      </c>
    </row>
    <row r="20" spans="1:15" x14ac:dyDescent="0.2">
      <c r="A20" s="34">
        <v>18</v>
      </c>
      <c r="B20">
        <v>1095825225</v>
      </c>
      <c r="C20">
        <v>140.50874289457479</v>
      </c>
      <c r="D20">
        <v>7</v>
      </c>
      <c r="E20">
        <v>246.0493541035928</v>
      </c>
      <c r="F20">
        <v>175.95982134762431</v>
      </c>
      <c r="G20">
        <v>154.39999999999989</v>
      </c>
      <c r="H20">
        <v>0</v>
      </c>
      <c r="I20">
        <v>0</v>
      </c>
      <c r="J20">
        <v>422.00917545121712</v>
      </c>
      <c r="K20">
        <v>0</v>
      </c>
      <c r="L20">
        <v>0.99523902424853961</v>
      </c>
      <c r="M20">
        <v>22.057142857142839</v>
      </c>
    </row>
    <row r="21" spans="1:15" x14ac:dyDescent="0.2">
      <c r="A21" s="34">
        <v>19</v>
      </c>
      <c r="B21">
        <v>1083012532</v>
      </c>
      <c r="C21">
        <v>98.700950956499</v>
      </c>
      <c r="D21">
        <v>8</v>
      </c>
      <c r="E21">
        <v>222.6402096345314</v>
      </c>
      <c r="F21">
        <v>230.57839394417491</v>
      </c>
      <c r="G21">
        <v>102.9999999999998</v>
      </c>
      <c r="H21">
        <v>0</v>
      </c>
      <c r="I21">
        <v>0</v>
      </c>
      <c r="J21">
        <v>453.21860357870628</v>
      </c>
      <c r="K21">
        <v>0</v>
      </c>
      <c r="L21">
        <v>1.0590915646661949</v>
      </c>
      <c r="M21">
        <v>12.87499999999997</v>
      </c>
    </row>
    <row r="22" spans="1:15" x14ac:dyDescent="0.2">
      <c r="A22" s="34">
        <v>20</v>
      </c>
      <c r="B22">
        <v>1018443338</v>
      </c>
      <c r="C22">
        <v>101.15062935754349</v>
      </c>
      <c r="D22">
        <v>10</v>
      </c>
      <c r="E22">
        <v>207</v>
      </c>
      <c r="F22">
        <v>230.61766089765339</v>
      </c>
      <c r="G22">
        <v>101.06666666666651</v>
      </c>
      <c r="H22">
        <v>0</v>
      </c>
      <c r="I22">
        <v>0</v>
      </c>
      <c r="J22">
        <v>437.61766089765342</v>
      </c>
      <c r="K22">
        <v>0</v>
      </c>
      <c r="L22">
        <v>1.371059839699484</v>
      </c>
      <c r="M22">
        <v>10.10666666666665</v>
      </c>
    </row>
    <row r="23" spans="1:15" x14ac:dyDescent="0.2">
      <c r="A23" s="34">
        <v>21</v>
      </c>
      <c r="B23">
        <v>1140888504</v>
      </c>
      <c r="C23">
        <v>132.88852913725989</v>
      </c>
      <c r="D23">
        <v>6</v>
      </c>
      <c r="E23">
        <v>248.5198303444615</v>
      </c>
      <c r="F23">
        <v>116.6618379532342</v>
      </c>
      <c r="G23">
        <v>176.3166666666668</v>
      </c>
      <c r="H23">
        <v>0</v>
      </c>
      <c r="I23">
        <v>0</v>
      </c>
      <c r="J23">
        <v>365.18166829769581</v>
      </c>
      <c r="K23">
        <v>0</v>
      </c>
      <c r="L23">
        <v>0.98581071081182625</v>
      </c>
      <c r="M23">
        <v>29.386111111111141</v>
      </c>
    </row>
    <row r="24" spans="1:15" x14ac:dyDescent="0.2">
      <c r="A24" s="2"/>
    </row>
    <row r="25" spans="1:15" x14ac:dyDescent="0.2">
      <c r="A25" s="2"/>
    </row>
    <row r="26" spans="1:15" x14ac:dyDescent="0.2">
      <c r="A26" s="2"/>
    </row>
    <row r="28" spans="1:15" x14ac:dyDescent="0.2">
      <c r="A28" s="3" t="s">
        <v>32</v>
      </c>
      <c r="B28">
        <f>COUNT(B2:B23)</f>
        <v>22</v>
      </c>
      <c r="C28">
        <f>AVERAGE(C2:C23)</f>
        <v>170.44089393237618</v>
      </c>
      <c r="D28">
        <f>AVERAGE(D2:D23)</f>
        <v>9.8636363636363633</v>
      </c>
      <c r="E28">
        <f>AVERAGE(E2:E23)</f>
        <v>343.47487131222476</v>
      </c>
      <c r="F28">
        <f>AVERAGE(F2:F23)</f>
        <v>123.79263237198778</v>
      </c>
      <c r="G28">
        <f>AVERAGE(G2:G23)</f>
        <v>335.1098484848485</v>
      </c>
      <c r="H28">
        <f>SUM(H2:H23)</f>
        <v>40</v>
      </c>
      <c r="I28">
        <f>AVERAGE(I2:I23)</f>
        <v>55.923484848484854</v>
      </c>
      <c r="J28">
        <f>AVERAGE(J2:J23)</f>
        <v>467.26750368421239</v>
      </c>
      <c r="K28">
        <f>AVERAGE(K2:K23)</f>
        <v>9.0696390244962686</v>
      </c>
      <c r="L28">
        <f>AVERAGE(L2:L23)</f>
        <v>1.2618006764585237</v>
      </c>
      <c r="M28">
        <f>AVERAGE(M2:M23)</f>
        <v>33.845852623807176</v>
      </c>
      <c r="N28">
        <f>SUM(D2:D23)</f>
        <v>217</v>
      </c>
      <c r="O28">
        <f>STDEV(D2:D23)</f>
        <v>1.8334317171555252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33"/>
  <sheetViews>
    <sheetView showGridLines="0" zoomScale="58" workbookViewId="0">
      <selection activeCell="M26" sqref="A2:M26"/>
    </sheetView>
  </sheetViews>
  <sheetFormatPr baseColWidth="10" defaultColWidth="8.83203125" defaultRowHeight="16" x14ac:dyDescent="0.2"/>
  <cols>
    <col min="1" max="1" width="9" bestFit="1" customWidth="1"/>
    <col min="2" max="2" width="11.1640625" bestFit="1" customWidth="1"/>
    <col min="3" max="3" width="13.1640625" bestFit="1" customWidth="1"/>
    <col min="4" max="4" width="20.1640625" bestFit="1" customWidth="1"/>
    <col min="5" max="5" width="15.6640625" bestFit="1" customWidth="1"/>
    <col min="6" max="6" width="13" bestFit="1" customWidth="1"/>
    <col min="7" max="7" width="16.6640625" bestFit="1" customWidth="1"/>
    <col min="10" max="10" width="17.33203125" bestFit="1" customWidth="1"/>
    <col min="11" max="11" width="13.6640625" bestFit="1" customWidth="1"/>
    <col min="12" max="12" width="29" bestFit="1" customWidth="1"/>
    <col min="13" max="13" width="35.6640625" customWidth="1"/>
  </cols>
  <sheetData>
    <row r="1" spans="1:13" x14ac:dyDescent="0.2">
      <c r="B1" s="34" t="s">
        <v>29</v>
      </c>
      <c r="C1" s="34" t="s">
        <v>30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6</v>
      </c>
      <c r="I1" s="34" t="s">
        <v>7</v>
      </c>
      <c r="J1" s="34" t="s">
        <v>31</v>
      </c>
      <c r="K1" s="34" t="s">
        <v>9</v>
      </c>
      <c r="L1" s="34" t="s">
        <v>10</v>
      </c>
      <c r="M1" s="34" t="s">
        <v>11</v>
      </c>
    </row>
    <row r="2" spans="1:13" x14ac:dyDescent="0.2">
      <c r="A2" s="34">
        <v>0</v>
      </c>
      <c r="B2">
        <v>1018472151</v>
      </c>
      <c r="C2">
        <v>90.731659683703967</v>
      </c>
      <c r="D2">
        <v>7</v>
      </c>
      <c r="E2">
        <v>340.31287182574499</v>
      </c>
      <c r="F2">
        <v>4.1955154131072163</v>
      </c>
      <c r="G2">
        <v>153.11666666666659</v>
      </c>
      <c r="H2">
        <v>0</v>
      </c>
      <c r="I2">
        <v>0</v>
      </c>
      <c r="J2">
        <v>344.50838723885232</v>
      </c>
      <c r="K2">
        <v>0</v>
      </c>
      <c r="L2">
        <v>1.219128519239238</v>
      </c>
      <c r="M2">
        <v>21.87380952380952</v>
      </c>
    </row>
    <row r="3" spans="1:13" x14ac:dyDescent="0.2">
      <c r="A3" s="34">
        <v>1</v>
      </c>
      <c r="B3">
        <v>80773090</v>
      </c>
      <c r="C3">
        <v>141.78664732931389</v>
      </c>
      <c r="D3">
        <v>10</v>
      </c>
      <c r="E3">
        <v>493.10782616887599</v>
      </c>
      <c r="F3">
        <v>5.9081585812938329</v>
      </c>
      <c r="G3">
        <v>227.81666666666669</v>
      </c>
      <c r="H3">
        <v>0</v>
      </c>
      <c r="I3">
        <v>0</v>
      </c>
      <c r="J3">
        <v>499.01598475016988</v>
      </c>
      <c r="K3">
        <v>19.015984750169881</v>
      </c>
      <c r="L3">
        <v>1.2023662935374451</v>
      </c>
      <c r="M3">
        <v>22.78166666666667</v>
      </c>
    </row>
    <row r="4" spans="1:13" x14ac:dyDescent="0.2">
      <c r="A4" s="34">
        <v>2</v>
      </c>
      <c r="B4">
        <v>1127250183</v>
      </c>
      <c r="C4">
        <v>152.58467680103971</v>
      </c>
      <c r="D4">
        <v>9</v>
      </c>
      <c r="E4">
        <v>745.88654010811661</v>
      </c>
      <c r="F4">
        <v>3.5986324906098162</v>
      </c>
      <c r="G4">
        <v>188.5</v>
      </c>
      <c r="H4">
        <v>0</v>
      </c>
      <c r="I4">
        <v>0</v>
      </c>
      <c r="J4">
        <v>749.48517259872642</v>
      </c>
      <c r="K4">
        <v>269.48517259872642</v>
      </c>
      <c r="L4">
        <v>0.72049457379874737</v>
      </c>
      <c r="M4">
        <v>20.944444444444439</v>
      </c>
    </row>
    <row r="5" spans="1:13" x14ac:dyDescent="0.2">
      <c r="A5" s="34">
        <v>3</v>
      </c>
      <c r="B5">
        <v>39779707</v>
      </c>
      <c r="C5">
        <v>118.669376999774</v>
      </c>
      <c r="D5">
        <v>9</v>
      </c>
      <c r="E5">
        <v>485.58549680350222</v>
      </c>
      <c r="F5">
        <v>3.7904084149209889</v>
      </c>
      <c r="G5">
        <v>142.73333333333321</v>
      </c>
      <c r="H5">
        <v>0</v>
      </c>
      <c r="I5">
        <v>0</v>
      </c>
      <c r="J5">
        <v>489.37590521842321</v>
      </c>
      <c r="K5">
        <v>9.3759052184232132</v>
      </c>
      <c r="L5">
        <v>1.1034462347691221</v>
      </c>
      <c r="M5">
        <v>15.85925925925925</v>
      </c>
    </row>
    <row r="6" spans="1:13" x14ac:dyDescent="0.2">
      <c r="A6" s="34">
        <v>4</v>
      </c>
      <c r="B6">
        <v>52997773</v>
      </c>
      <c r="C6">
        <v>132.88332843215531</v>
      </c>
      <c r="D6">
        <v>10</v>
      </c>
      <c r="E6">
        <v>715.0593511248627</v>
      </c>
      <c r="F6">
        <v>5.883328432155281</v>
      </c>
      <c r="G6">
        <v>162.80000000000001</v>
      </c>
      <c r="H6">
        <v>0</v>
      </c>
      <c r="I6">
        <v>0</v>
      </c>
      <c r="J6">
        <v>720.94267955701798</v>
      </c>
      <c r="K6">
        <v>240.94267955701801</v>
      </c>
      <c r="L6">
        <v>0.83224369566893863</v>
      </c>
      <c r="M6">
        <v>16.28</v>
      </c>
    </row>
    <row r="7" spans="1:13" x14ac:dyDescent="0.2">
      <c r="A7" s="34">
        <v>5</v>
      </c>
      <c r="B7">
        <v>1012376546</v>
      </c>
      <c r="C7">
        <v>148.1792500810225</v>
      </c>
      <c r="D7">
        <v>9</v>
      </c>
      <c r="E7">
        <v>646.55899473101931</v>
      </c>
      <c r="F7">
        <v>4.8378261316720446</v>
      </c>
      <c r="G7">
        <v>172.76666666666671</v>
      </c>
      <c r="H7">
        <v>0</v>
      </c>
      <c r="I7">
        <v>0</v>
      </c>
      <c r="J7">
        <v>651.39682086269136</v>
      </c>
      <c r="K7">
        <v>171.39682086269141</v>
      </c>
      <c r="L7">
        <v>0.82898777320533967</v>
      </c>
      <c r="M7">
        <v>19.1962962962963</v>
      </c>
    </row>
    <row r="8" spans="1:13" x14ac:dyDescent="0.2">
      <c r="A8" s="34">
        <v>6</v>
      </c>
      <c r="B8">
        <v>1121853934</v>
      </c>
      <c r="C8">
        <v>116.01130876019801</v>
      </c>
      <c r="D8">
        <v>10</v>
      </c>
      <c r="E8">
        <v>503.85190212840462</v>
      </c>
      <c r="F8">
        <v>4.1193784620348879</v>
      </c>
      <c r="G8">
        <v>117.0333333333334</v>
      </c>
      <c r="H8">
        <v>0</v>
      </c>
      <c r="I8">
        <v>0</v>
      </c>
      <c r="J8">
        <v>507.97128059043951</v>
      </c>
      <c r="K8">
        <v>27.971280590439509</v>
      </c>
      <c r="L8">
        <v>1.1811691387406611</v>
      </c>
      <c r="M8">
        <v>11.70333333333334</v>
      </c>
    </row>
    <row r="9" spans="1:13" x14ac:dyDescent="0.2">
      <c r="A9" s="34">
        <v>7</v>
      </c>
      <c r="B9">
        <v>1020808271</v>
      </c>
      <c r="C9">
        <v>164.44115919060661</v>
      </c>
      <c r="D9">
        <v>9</v>
      </c>
      <c r="E9">
        <v>530.88692639773444</v>
      </c>
      <c r="F9">
        <v>3.600218620581813</v>
      </c>
      <c r="G9">
        <v>247.5500000000001</v>
      </c>
      <c r="H9">
        <v>0</v>
      </c>
      <c r="I9">
        <v>0</v>
      </c>
      <c r="J9">
        <v>534.48714501831626</v>
      </c>
      <c r="K9">
        <v>54.487145018316262</v>
      </c>
      <c r="L9">
        <v>1.0103142891893031</v>
      </c>
      <c r="M9">
        <v>27.505555555555571</v>
      </c>
    </row>
    <row r="10" spans="1:13" x14ac:dyDescent="0.2">
      <c r="A10" s="34">
        <v>8</v>
      </c>
      <c r="B10">
        <v>52200795</v>
      </c>
      <c r="C10">
        <v>186.77739844962781</v>
      </c>
      <c r="D10">
        <v>10</v>
      </c>
      <c r="E10">
        <v>654.13890137334511</v>
      </c>
      <c r="F10">
        <v>6.3708959152211264</v>
      </c>
      <c r="G10">
        <v>228.2833333333335</v>
      </c>
      <c r="H10">
        <v>0</v>
      </c>
      <c r="I10">
        <v>0</v>
      </c>
      <c r="J10">
        <v>660.50979728856623</v>
      </c>
      <c r="K10">
        <v>180.5097972885662</v>
      </c>
      <c r="L10">
        <v>0.90838925094379719</v>
      </c>
      <c r="M10">
        <v>22.828333333333351</v>
      </c>
    </row>
    <row r="11" spans="1:13" x14ac:dyDescent="0.2">
      <c r="A11" s="34">
        <v>9</v>
      </c>
      <c r="B11">
        <v>1098635342</v>
      </c>
      <c r="C11">
        <v>133.0937152523868</v>
      </c>
      <c r="D11">
        <v>10</v>
      </c>
      <c r="E11">
        <v>595.5662575310912</v>
      </c>
      <c r="F11">
        <v>5.5050593370576726</v>
      </c>
      <c r="G11">
        <v>200.44999999999959</v>
      </c>
      <c r="H11">
        <v>0</v>
      </c>
      <c r="I11">
        <v>0</v>
      </c>
      <c r="J11">
        <v>601.07131686814887</v>
      </c>
      <c r="K11">
        <v>121.0713168681489</v>
      </c>
      <c r="L11">
        <v>0.99821765431474774</v>
      </c>
      <c r="M11">
        <v>20.04499999999997</v>
      </c>
    </row>
    <row r="12" spans="1:13" x14ac:dyDescent="0.2">
      <c r="A12" s="34">
        <v>10</v>
      </c>
      <c r="B12">
        <v>80185764</v>
      </c>
      <c r="C12">
        <v>184.37283232205809</v>
      </c>
      <c r="D12">
        <v>10</v>
      </c>
      <c r="E12">
        <v>635.40139650262904</v>
      </c>
      <c r="F12">
        <v>4.2515632587999326</v>
      </c>
      <c r="G12">
        <v>283.2</v>
      </c>
      <c r="H12">
        <v>0</v>
      </c>
      <c r="I12">
        <v>0</v>
      </c>
      <c r="J12">
        <v>639.65295976142897</v>
      </c>
      <c r="K12">
        <v>159.652959761429</v>
      </c>
      <c r="L12">
        <v>0.9380086355322762</v>
      </c>
      <c r="M12">
        <v>28.32</v>
      </c>
    </row>
    <row r="13" spans="1:13" x14ac:dyDescent="0.2">
      <c r="A13" s="34">
        <v>11</v>
      </c>
      <c r="B13">
        <v>1015414697</v>
      </c>
      <c r="C13">
        <v>137.73592757105541</v>
      </c>
      <c r="D13">
        <v>8</v>
      </c>
      <c r="E13">
        <v>501.94673479064409</v>
      </c>
      <c r="F13">
        <v>3.7904842526781981</v>
      </c>
      <c r="G13">
        <v>302.71666666666681</v>
      </c>
      <c r="H13">
        <v>0</v>
      </c>
      <c r="I13">
        <v>0</v>
      </c>
      <c r="J13">
        <v>505.73721904332228</v>
      </c>
      <c r="K13">
        <v>25.73721904332228</v>
      </c>
      <c r="L13">
        <v>0.94910950178432962</v>
      </c>
      <c r="M13">
        <v>37.839583333333351</v>
      </c>
    </row>
    <row r="14" spans="1:13" x14ac:dyDescent="0.2">
      <c r="A14" s="34">
        <v>12</v>
      </c>
      <c r="B14">
        <v>1016039086</v>
      </c>
      <c r="C14">
        <v>118.17568685425179</v>
      </c>
      <c r="D14">
        <v>9</v>
      </c>
      <c r="E14">
        <v>599.56476821889567</v>
      </c>
      <c r="F14">
        <v>4.8992157615617771</v>
      </c>
      <c r="G14">
        <v>296.81666666666678</v>
      </c>
      <c r="H14">
        <v>0</v>
      </c>
      <c r="I14">
        <v>0</v>
      </c>
      <c r="J14">
        <v>604.46398398045744</v>
      </c>
      <c r="K14">
        <v>124.4639839804574</v>
      </c>
      <c r="L14">
        <v>0.89335347400525755</v>
      </c>
      <c r="M14">
        <v>32.979629629629649</v>
      </c>
    </row>
    <row r="15" spans="1:13" x14ac:dyDescent="0.2">
      <c r="A15" s="34">
        <v>13</v>
      </c>
      <c r="B15">
        <v>1085310672</v>
      </c>
      <c r="C15">
        <v>172.5310889974044</v>
      </c>
      <c r="D15">
        <v>8</v>
      </c>
      <c r="E15">
        <v>539.14295475335143</v>
      </c>
      <c r="F15">
        <v>3.103142428489718</v>
      </c>
      <c r="G15">
        <v>371.0333333333333</v>
      </c>
      <c r="H15">
        <v>0</v>
      </c>
      <c r="I15">
        <v>0</v>
      </c>
      <c r="J15">
        <v>542.24609718184115</v>
      </c>
      <c r="K15">
        <v>62.246097181841151</v>
      </c>
      <c r="L15">
        <v>0.88520692448438765</v>
      </c>
      <c r="M15">
        <v>46.379166666666663</v>
      </c>
    </row>
    <row r="16" spans="1:13" x14ac:dyDescent="0.2">
      <c r="A16" s="34">
        <v>14</v>
      </c>
      <c r="B16">
        <v>1032491705</v>
      </c>
      <c r="C16">
        <v>79.695583612052943</v>
      </c>
      <c r="D16">
        <v>9</v>
      </c>
      <c r="E16">
        <v>477.52518754291623</v>
      </c>
      <c r="F16">
        <v>5.2142030948332376</v>
      </c>
      <c r="G16">
        <v>315.14999999999998</v>
      </c>
      <c r="H16">
        <v>0</v>
      </c>
      <c r="I16">
        <v>0</v>
      </c>
      <c r="J16">
        <v>482.73939063774952</v>
      </c>
      <c r="K16">
        <v>2.7393906377494659</v>
      </c>
      <c r="L16">
        <v>1.1186159871615271</v>
      </c>
      <c r="M16">
        <v>35.016666666666673</v>
      </c>
    </row>
    <row r="17" spans="1:13" x14ac:dyDescent="0.2">
      <c r="A17" s="34">
        <v>15</v>
      </c>
      <c r="B17">
        <v>80727764</v>
      </c>
      <c r="C17">
        <v>79.919686107160032</v>
      </c>
      <c r="D17">
        <v>8</v>
      </c>
      <c r="E17">
        <v>484.97500766387418</v>
      </c>
      <c r="F17">
        <v>3.074368191942654</v>
      </c>
      <c r="G17">
        <v>303.99999999999989</v>
      </c>
      <c r="H17">
        <v>0</v>
      </c>
      <c r="I17">
        <v>0</v>
      </c>
      <c r="J17">
        <v>488.04937585581678</v>
      </c>
      <c r="K17">
        <v>8.0493758558168338</v>
      </c>
      <c r="L17">
        <v>0.98350704610224748</v>
      </c>
      <c r="M17">
        <v>37.999999999999993</v>
      </c>
    </row>
    <row r="18" spans="1:13" x14ac:dyDescent="0.2">
      <c r="A18" s="34">
        <v>16</v>
      </c>
      <c r="B18">
        <v>1098697055</v>
      </c>
      <c r="C18">
        <v>181.30416422892671</v>
      </c>
      <c r="D18">
        <v>9</v>
      </c>
      <c r="E18">
        <v>533.35413789415577</v>
      </c>
      <c r="F18">
        <v>4.3499562696491694</v>
      </c>
      <c r="G18">
        <v>362.28333333333319</v>
      </c>
      <c r="H18">
        <v>0</v>
      </c>
      <c r="I18">
        <v>0</v>
      </c>
      <c r="J18">
        <v>537.70409416380494</v>
      </c>
      <c r="K18">
        <v>57.704094163804939</v>
      </c>
      <c r="L18">
        <v>1.004269831420505</v>
      </c>
      <c r="M18">
        <v>40.253703703703692</v>
      </c>
    </row>
    <row r="19" spans="1:13" x14ac:dyDescent="0.2">
      <c r="A19" s="34">
        <v>17</v>
      </c>
      <c r="B19">
        <v>1014266018</v>
      </c>
      <c r="C19">
        <v>125.21703729310519</v>
      </c>
      <c r="D19">
        <v>8</v>
      </c>
      <c r="E19">
        <v>409.07795073118677</v>
      </c>
      <c r="F19">
        <v>5.0043732181809446</v>
      </c>
      <c r="G19">
        <v>329.93333333333328</v>
      </c>
      <c r="H19">
        <v>0</v>
      </c>
      <c r="I19">
        <v>0</v>
      </c>
      <c r="J19">
        <v>414.08232394936772</v>
      </c>
      <c r="K19">
        <v>0</v>
      </c>
      <c r="L19">
        <v>1.159189784828131</v>
      </c>
      <c r="M19">
        <v>41.24166666666666</v>
      </c>
    </row>
    <row r="20" spans="1:13" x14ac:dyDescent="0.2">
      <c r="A20" s="34">
        <v>18</v>
      </c>
      <c r="B20">
        <v>1053327980</v>
      </c>
      <c r="C20">
        <v>84.604666653789792</v>
      </c>
      <c r="D20">
        <v>7</v>
      </c>
      <c r="E20">
        <v>369.80111517451201</v>
      </c>
      <c r="F20">
        <v>2.5085435039909498</v>
      </c>
      <c r="G20">
        <v>266.45</v>
      </c>
      <c r="H20">
        <v>0</v>
      </c>
      <c r="I20">
        <v>0</v>
      </c>
      <c r="J20">
        <v>372.30965867850301</v>
      </c>
      <c r="K20">
        <v>0</v>
      </c>
      <c r="L20">
        <v>1.128093215445368</v>
      </c>
      <c r="M20">
        <v>38.064285714285717</v>
      </c>
    </row>
    <row r="21" spans="1:13" x14ac:dyDescent="0.2">
      <c r="A21" s="34">
        <v>19</v>
      </c>
      <c r="B21">
        <v>1015437933</v>
      </c>
      <c r="C21">
        <v>112.41684178609709</v>
      </c>
      <c r="D21">
        <v>8</v>
      </c>
      <c r="E21">
        <v>396.34920183447059</v>
      </c>
      <c r="F21">
        <v>5.3243601858426928</v>
      </c>
      <c r="G21">
        <v>262.25000000000011</v>
      </c>
      <c r="H21">
        <v>0</v>
      </c>
      <c r="I21">
        <v>0</v>
      </c>
      <c r="J21">
        <v>401.67356202031328</v>
      </c>
      <c r="K21">
        <v>0</v>
      </c>
      <c r="L21">
        <v>1.1950002324915909</v>
      </c>
      <c r="M21">
        <v>32.781250000000007</v>
      </c>
    </row>
    <row r="22" spans="1:13" x14ac:dyDescent="0.2">
      <c r="A22" s="34">
        <v>20</v>
      </c>
      <c r="B22">
        <v>80075437</v>
      </c>
      <c r="C22">
        <v>139.0096362302196</v>
      </c>
      <c r="D22">
        <v>6</v>
      </c>
      <c r="E22">
        <v>308.30912088940403</v>
      </c>
      <c r="F22">
        <v>2.684455941196688</v>
      </c>
      <c r="G22">
        <v>245.61666666666679</v>
      </c>
      <c r="H22">
        <v>1</v>
      </c>
      <c r="I22">
        <v>4.9833333333333476</v>
      </c>
      <c r="J22">
        <v>310.99357683060072</v>
      </c>
      <c r="K22">
        <v>0</v>
      </c>
      <c r="L22">
        <v>1.1575801779214669</v>
      </c>
      <c r="M22">
        <v>40.936111111111131</v>
      </c>
    </row>
    <row r="23" spans="1:13" x14ac:dyDescent="0.2">
      <c r="A23" s="34">
        <v>21</v>
      </c>
      <c r="B23">
        <v>85488148</v>
      </c>
      <c r="C23">
        <v>113.87586788174529</v>
      </c>
      <c r="D23">
        <v>7</v>
      </c>
      <c r="E23">
        <v>298.8825650813726</v>
      </c>
      <c r="F23">
        <v>3.5065781830564902</v>
      </c>
      <c r="G23">
        <v>238.45</v>
      </c>
      <c r="H23">
        <v>0</v>
      </c>
      <c r="I23">
        <v>0</v>
      </c>
      <c r="J23">
        <v>302.38914326442909</v>
      </c>
      <c r="K23">
        <v>0</v>
      </c>
      <c r="L23">
        <v>1.3889387544338001</v>
      </c>
      <c r="M23">
        <v>34.064285714285717</v>
      </c>
    </row>
    <row r="24" spans="1:13" x14ac:dyDescent="0.2">
      <c r="A24" s="34">
        <v>22</v>
      </c>
      <c r="B24">
        <v>1020837402</v>
      </c>
      <c r="C24">
        <v>64.103383243545935</v>
      </c>
      <c r="D24">
        <v>7</v>
      </c>
      <c r="E24">
        <v>273.89240459961798</v>
      </c>
      <c r="F24">
        <v>4.0813508025353258</v>
      </c>
      <c r="G24">
        <v>189.01666666666671</v>
      </c>
      <c r="H24">
        <v>0</v>
      </c>
      <c r="I24">
        <v>0</v>
      </c>
      <c r="J24">
        <v>277.9737554021533</v>
      </c>
      <c r="K24">
        <v>0</v>
      </c>
      <c r="L24">
        <v>1.510934006674022</v>
      </c>
      <c r="M24">
        <v>27.00238095238095</v>
      </c>
    </row>
    <row r="25" spans="1:13" x14ac:dyDescent="0.2">
      <c r="A25" s="34">
        <v>23</v>
      </c>
      <c r="B25">
        <v>1018440480</v>
      </c>
      <c r="C25">
        <v>119.9428288131397</v>
      </c>
      <c r="D25">
        <v>7</v>
      </c>
      <c r="E25">
        <v>297.08786288370038</v>
      </c>
      <c r="F25">
        <v>3.1883687931474469</v>
      </c>
      <c r="G25">
        <v>221.1333333333331</v>
      </c>
      <c r="H25">
        <v>0</v>
      </c>
      <c r="I25">
        <v>0</v>
      </c>
      <c r="J25">
        <v>300.27623167684777</v>
      </c>
      <c r="K25">
        <v>0</v>
      </c>
      <c r="L25">
        <v>1.398712104699638</v>
      </c>
      <c r="M25">
        <v>31.59047619047616</v>
      </c>
    </row>
    <row r="26" spans="1:13" x14ac:dyDescent="0.2">
      <c r="A26" s="34">
        <v>24</v>
      </c>
      <c r="B26">
        <v>1019074166</v>
      </c>
      <c r="C26">
        <v>144.43415658734051</v>
      </c>
      <c r="D26">
        <v>8</v>
      </c>
      <c r="E26">
        <v>349.51707467641131</v>
      </c>
      <c r="F26">
        <v>3.9844238800446869</v>
      </c>
      <c r="G26">
        <v>264.93333333333322</v>
      </c>
      <c r="H26">
        <v>0</v>
      </c>
      <c r="I26">
        <v>0</v>
      </c>
      <c r="J26">
        <v>353.501498556456</v>
      </c>
      <c r="K26">
        <v>0</v>
      </c>
      <c r="L26">
        <v>1.357844314550597</v>
      </c>
      <c r="M26">
        <v>33.116666666666653</v>
      </c>
    </row>
    <row r="27" spans="1:13" x14ac:dyDescent="0.2">
      <c r="A27" s="2"/>
    </row>
    <row r="28" spans="1:13" x14ac:dyDescent="0.2">
      <c r="A28" s="2"/>
    </row>
    <row r="29" spans="1:13" x14ac:dyDescent="0.2">
      <c r="A29" s="2"/>
    </row>
    <row r="30" spans="1:13" x14ac:dyDescent="0.2">
      <c r="A30" s="2"/>
    </row>
    <row r="31" spans="1:13" x14ac:dyDescent="0.2">
      <c r="A31" s="2"/>
    </row>
    <row r="33" spans="1:15" x14ac:dyDescent="0.2">
      <c r="A33" s="3" t="s">
        <v>32</v>
      </c>
      <c r="B33">
        <f>COUNT(B2:B31)</f>
        <v>25</v>
      </c>
      <c r="C33">
        <f>AVERAGE(C2:C31)</f>
        <v>129.69991636646887</v>
      </c>
      <c r="D33">
        <f>AVERAGE(D2:D31)</f>
        <v>8.48</v>
      </c>
      <c r="E33">
        <f>AVERAGE(E2:E31)</f>
        <v>487.43130205719353</v>
      </c>
      <c r="F33">
        <f>AVERAGE(F2:F31)</f>
        <v>4.2709923825841836</v>
      </c>
      <c r="G33">
        <f>AVERAGE(G2:G31)</f>
        <v>243.76133333333328</v>
      </c>
      <c r="H33">
        <f>SUM(H2:H26)</f>
        <v>1</v>
      </c>
      <c r="I33">
        <f>AVERAGE(I2:I26)</f>
        <v>0.19933333333333392</v>
      </c>
      <c r="J33">
        <f>AVERAGE(J2:J26)</f>
        <v>491.70229443977769</v>
      </c>
      <c r="K33">
        <f>AVERAGE(K2:K26)</f>
        <v>61.393968935076835</v>
      </c>
      <c r="L33">
        <f>AVERAGE(L2:L28)</f>
        <v>1.0829248565976992</v>
      </c>
      <c r="M33">
        <f>AVERAGE(M2:M26)</f>
        <v>29.46414285714285</v>
      </c>
      <c r="N33">
        <f>SUM(D2:D26)</f>
        <v>212</v>
      </c>
      <c r="O33">
        <f>STDEV(D2:D26)</f>
        <v>1.194431524477928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50"/>
  <sheetViews>
    <sheetView showGridLines="0" zoomScale="69" workbookViewId="0">
      <selection activeCell="M41" sqref="A2:M41"/>
    </sheetView>
  </sheetViews>
  <sheetFormatPr baseColWidth="10" defaultColWidth="8.83203125" defaultRowHeight="16" x14ac:dyDescent="0.2"/>
  <cols>
    <col min="1" max="1" width="9" bestFit="1" customWidth="1"/>
    <col min="2" max="2" width="11.1640625" bestFit="1" customWidth="1"/>
    <col min="3" max="3" width="13.1640625" bestFit="1" customWidth="1"/>
    <col min="4" max="4" width="20.1640625" bestFit="1" customWidth="1"/>
    <col min="5" max="5" width="15.6640625" bestFit="1" customWidth="1"/>
    <col min="6" max="6" width="13" bestFit="1" customWidth="1"/>
    <col min="7" max="7" width="15.83203125" bestFit="1" customWidth="1"/>
  </cols>
  <sheetData>
    <row r="1" spans="1:13" x14ac:dyDescent="0.2">
      <c r="B1" s="34" t="s">
        <v>29</v>
      </c>
      <c r="C1" s="34" t="s">
        <v>30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6</v>
      </c>
      <c r="I1" s="34" t="s">
        <v>7</v>
      </c>
      <c r="J1" s="34" t="s">
        <v>31</v>
      </c>
      <c r="K1" s="34" t="s">
        <v>9</v>
      </c>
      <c r="L1" s="34" t="s">
        <v>10</v>
      </c>
      <c r="M1" s="34" t="s">
        <v>11</v>
      </c>
    </row>
    <row r="2" spans="1:13" x14ac:dyDescent="0.2">
      <c r="A2" s="34">
        <v>0</v>
      </c>
      <c r="B2">
        <v>1015405667</v>
      </c>
      <c r="C2">
        <v>108.92658939931</v>
      </c>
      <c r="D2">
        <v>5</v>
      </c>
      <c r="E2">
        <v>370.18963883464028</v>
      </c>
      <c r="F2">
        <v>2.707324451788736</v>
      </c>
      <c r="G2">
        <v>131.66666666666671</v>
      </c>
      <c r="H2">
        <v>0</v>
      </c>
      <c r="I2">
        <v>0</v>
      </c>
      <c r="J2">
        <v>372.89696328642901</v>
      </c>
      <c r="K2">
        <v>0</v>
      </c>
      <c r="L2">
        <v>0.80451178083090069</v>
      </c>
      <c r="M2">
        <v>26.333333333333329</v>
      </c>
    </row>
    <row r="3" spans="1:13" x14ac:dyDescent="0.2">
      <c r="A3" s="34">
        <v>1</v>
      </c>
      <c r="B3">
        <v>52997773</v>
      </c>
      <c r="C3">
        <v>104.5455692196528</v>
      </c>
      <c r="D3">
        <v>7</v>
      </c>
      <c r="E3">
        <v>477.61297894628763</v>
      </c>
      <c r="F3">
        <v>3.5455692196528048</v>
      </c>
      <c r="G3">
        <v>104.48333333333321</v>
      </c>
      <c r="H3">
        <v>0</v>
      </c>
      <c r="I3">
        <v>0</v>
      </c>
      <c r="J3">
        <v>481.15854816594037</v>
      </c>
      <c r="K3">
        <v>1.158548165940374</v>
      </c>
      <c r="L3">
        <v>0.87289314842464738</v>
      </c>
      <c r="M3">
        <v>14.92619047619046</v>
      </c>
    </row>
    <row r="4" spans="1:13" x14ac:dyDescent="0.2">
      <c r="A4" s="34">
        <v>2</v>
      </c>
      <c r="B4">
        <v>39779707</v>
      </c>
      <c r="C4">
        <v>147.79894605187519</v>
      </c>
      <c r="D4">
        <v>7</v>
      </c>
      <c r="E4">
        <v>492.67647457863609</v>
      </c>
      <c r="F4">
        <v>3.7989460518751912</v>
      </c>
      <c r="G4">
        <v>147.75000000000011</v>
      </c>
      <c r="H4">
        <v>0</v>
      </c>
      <c r="I4">
        <v>0</v>
      </c>
      <c r="J4">
        <v>496.47542063051128</v>
      </c>
      <c r="K4">
        <v>16.47542063051128</v>
      </c>
      <c r="L4">
        <v>0.84596332979910782</v>
      </c>
      <c r="M4">
        <v>21.107142857142861</v>
      </c>
    </row>
    <row r="5" spans="1:13" x14ac:dyDescent="0.2">
      <c r="A5" s="34">
        <v>3</v>
      </c>
      <c r="B5">
        <v>1024468225</v>
      </c>
      <c r="C5">
        <v>61.766851091214633</v>
      </c>
      <c r="D5">
        <v>7</v>
      </c>
      <c r="E5">
        <v>499.7073979704046</v>
      </c>
      <c r="F5">
        <v>3.318208276746986</v>
      </c>
      <c r="G5">
        <v>71.266666666666708</v>
      </c>
      <c r="H5">
        <v>0</v>
      </c>
      <c r="I5">
        <v>0</v>
      </c>
      <c r="J5">
        <v>503.02560624715159</v>
      </c>
      <c r="K5">
        <v>23.02560624715159</v>
      </c>
      <c r="L5">
        <v>0.83494755492355865</v>
      </c>
      <c r="M5">
        <v>10.180952380952389</v>
      </c>
    </row>
    <row r="6" spans="1:13" x14ac:dyDescent="0.2">
      <c r="A6" s="34">
        <v>4</v>
      </c>
      <c r="B6">
        <v>1015437933</v>
      </c>
      <c r="C6">
        <v>97.540001059500156</v>
      </c>
      <c r="D6">
        <v>7</v>
      </c>
      <c r="E6">
        <v>506.26260468303059</v>
      </c>
      <c r="F6">
        <v>4.0292764810998278</v>
      </c>
      <c r="G6">
        <v>100.98333333333321</v>
      </c>
      <c r="H6">
        <v>0</v>
      </c>
      <c r="I6">
        <v>0</v>
      </c>
      <c r="J6">
        <v>510.29188116413047</v>
      </c>
      <c r="K6">
        <v>30.291881164130469</v>
      </c>
      <c r="L6">
        <v>0.82305836228836859</v>
      </c>
      <c r="M6">
        <v>14.42619047619046</v>
      </c>
    </row>
    <row r="7" spans="1:13" x14ac:dyDescent="0.2">
      <c r="A7" s="34">
        <v>5</v>
      </c>
      <c r="B7">
        <v>1018472151</v>
      </c>
      <c r="C7">
        <v>151.08886682408999</v>
      </c>
      <c r="D7">
        <v>6</v>
      </c>
      <c r="E7">
        <v>483.07853373049448</v>
      </c>
      <c r="F7">
        <v>1.489450440062853</v>
      </c>
      <c r="G7">
        <v>158.4500000000001</v>
      </c>
      <c r="H7">
        <v>0</v>
      </c>
      <c r="I7">
        <v>0</v>
      </c>
      <c r="J7">
        <v>484.56798417055728</v>
      </c>
      <c r="K7">
        <v>4.5679841705573381</v>
      </c>
      <c r="L7">
        <v>0.74292980914993312</v>
      </c>
      <c r="M7">
        <v>26.408333333333349</v>
      </c>
    </row>
    <row r="8" spans="1:13" x14ac:dyDescent="0.2">
      <c r="A8" s="34">
        <v>6</v>
      </c>
      <c r="B8">
        <v>1121853934</v>
      </c>
      <c r="C8">
        <v>119.9034374597818</v>
      </c>
      <c r="D8">
        <v>7</v>
      </c>
      <c r="E8">
        <v>481.42327339016788</v>
      </c>
      <c r="F8">
        <v>3.9034374597819119</v>
      </c>
      <c r="G8">
        <v>120.81666666666671</v>
      </c>
      <c r="H8">
        <v>0</v>
      </c>
      <c r="I8">
        <v>0</v>
      </c>
      <c r="J8">
        <v>485.32671084994979</v>
      </c>
      <c r="K8">
        <v>5.3267108499497908</v>
      </c>
      <c r="L8">
        <v>0.86539642391504989</v>
      </c>
      <c r="M8">
        <v>17.25952380952382</v>
      </c>
    </row>
    <row r="9" spans="1:13" x14ac:dyDescent="0.2">
      <c r="A9" s="34">
        <v>7</v>
      </c>
      <c r="B9">
        <v>1015414697</v>
      </c>
      <c r="C9">
        <v>144.6488412926343</v>
      </c>
      <c r="D9">
        <v>7</v>
      </c>
      <c r="E9">
        <v>549.2050707649546</v>
      </c>
      <c r="F9">
        <v>4.3847299073555632</v>
      </c>
      <c r="G9">
        <v>151.33333333333329</v>
      </c>
      <c r="H9">
        <v>0</v>
      </c>
      <c r="I9">
        <v>0</v>
      </c>
      <c r="J9">
        <v>553.58980067231016</v>
      </c>
      <c r="K9">
        <v>73.589800672310162</v>
      </c>
      <c r="L9">
        <v>0.75868449796208082</v>
      </c>
      <c r="M9">
        <v>21.61904761904761</v>
      </c>
    </row>
    <row r="10" spans="1:13" x14ac:dyDescent="0.2">
      <c r="A10" s="34">
        <v>8</v>
      </c>
      <c r="B10">
        <v>1020777651</v>
      </c>
      <c r="C10">
        <v>66.149560707396617</v>
      </c>
      <c r="D10">
        <v>7</v>
      </c>
      <c r="E10">
        <v>488.29089596638909</v>
      </c>
      <c r="F10">
        <v>4.4893673786066302</v>
      </c>
      <c r="G10">
        <v>76.433333333333337</v>
      </c>
      <c r="H10">
        <v>0</v>
      </c>
      <c r="I10">
        <v>0</v>
      </c>
      <c r="J10">
        <v>492.78026334499577</v>
      </c>
      <c r="K10">
        <v>12.78026334499577</v>
      </c>
      <c r="L10">
        <v>0.85230686218850804</v>
      </c>
      <c r="M10">
        <v>10.919047619047619</v>
      </c>
    </row>
    <row r="11" spans="1:13" x14ac:dyDescent="0.2">
      <c r="A11" s="34">
        <v>9</v>
      </c>
      <c r="B11">
        <v>80185764</v>
      </c>
      <c r="C11">
        <v>118.92376809301381</v>
      </c>
      <c r="D11">
        <v>8</v>
      </c>
      <c r="E11">
        <v>560.85386932908875</v>
      </c>
      <c r="F11">
        <v>4.6203637398286901</v>
      </c>
      <c r="G11">
        <v>131.58333333333329</v>
      </c>
      <c r="H11">
        <v>0</v>
      </c>
      <c r="I11">
        <v>0</v>
      </c>
      <c r="J11">
        <v>565.47423306891744</v>
      </c>
      <c r="K11">
        <v>85.474233068917442</v>
      </c>
      <c r="L11">
        <v>0.84884504355744839</v>
      </c>
      <c r="M11">
        <v>16.447916666666661</v>
      </c>
    </row>
    <row r="12" spans="1:13" x14ac:dyDescent="0.2">
      <c r="A12" s="34">
        <v>10</v>
      </c>
      <c r="B12">
        <v>1127250183</v>
      </c>
      <c r="C12">
        <v>107.9154723571414</v>
      </c>
      <c r="D12">
        <v>8</v>
      </c>
      <c r="E12">
        <v>615.37225523079633</v>
      </c>
      <c r="F12">
        <v>4.9154723571414252</v>
      </c>
      <c r="G12">
        <v>107.8333333333333</v>
      </c>
      <c r="H12">
        <v>0</v>
      </c>
      <c r="I12">
        <v>0</v>
      </c>
      <c r="J12">
        <v>620.28772758793775</v>
      </c>
      <c r="K12">
        <v>140.28772758793781</v>
      </c>
      <c r="L12">
        <v>0.77383442981620298</v>
      </c>
      <c r="M12">
        <v>13.479166666666661</v>
      </c>
    </row>
    <row r="13" spans="1:13" x14ac:dyDescent="0.2">
      <c r="A13" s="34">
        <v>11</v>
      </c>
      <c r="B13">
        <v>79955886</v>
      </c>
      <c r="C13">
        <v>63.118960554228323</v>
      </c>
      <c r="D13">
        <v>8</v>
      </c>
      <c r="E13">
        <v>570.26443298150559</v>
      </c>
      <c r="F13">
        <v>3.476272804029009</v>
      </c>
      <c r="G13">
        <v>75.416666666666742</v>
      </c>
      <c r="H13">
        <v>0</v>
      </c>
      <c r="I13">
        <v>0</v>
      </c>
      <c r="J13">
        <v>573.7407057855346</v>
      </c>
      <c r="K13">
        <v>93.740705785534601</v>
      </c>
      <c r="L13">
        <v>0.83661485956937642</v>
      </c>
      <c r="M13">
        <v>9.4270833333333428</v>
      </c>
    </row>
    <row r="14" spans="1:13" x14ac:dyDescent="0.2">
      <c r="A14" s="34">
        <v>12</v>
      </c>
      <c r="B14">
        <v>80383487</v>
      </c>
      <c r="C14">
        <v>122.1692341092362</v>
      </c>
      <c r="D14">
        <v>8</v>
      </c>
      <c r="E14">
        <v>518.89147645755781</v>
      </c>
      <c r="F14">
        <v>5.8216541163554894</v>
      </c>
      <c r="G14">
        <v>168.74999999999989</v>
      </c>
      <c r="H14">
        <v>0</v>
      </c>
      <c r="I14">
        <v>0</v>
      </c>
      <c r="J14">
        <v>524.7131305739133</v>
      </c>
      <c r="K14">
        <v>44.713130573913297</v>
      </c>
      <c r="L14">
        <v>0.91478556954538637</v>
      </c>
      <c r="M14">
        <v>21.093749999999989</v>
      </c>
    </row>
    <row r="15" spans="1:13" x14ac:dyDescent="0.2">
      <c r="A15" s="34">
        <v>13</v>
      </c>
      <c r="B15">
        <v>52200795</v>
      </c>
      <c r="C15">
        <v>152.64094922898281</v>
      </c>
      <c r="D15">
        <v>7</v>
      </c>
      <c r="E15">
        <v>523.22357903633156</v>
      </c>
      <c r="F15">
        <v>2.3422122601318729</v>
      </c>
      <c r="G15">
        <v>242.2833333333333</v>
      </c>
      <c r="H15">
        <v>0</v>
      </c>
      <c r="I15">
        <v>0</v>
      </c>
      <c r="J15">
        <v>525.56579129646343</v>
      </c>
      <c r="K15">
        <v>45.565791296463431</v>
      </c>
      <c r="L15">
        <v>0.79913876997957911</v>
      </c>
      <c r="M15">
        <v>34.611904761904761</v>
      </c>
    </row>
    <row r="16" spans="1:13" x14ac:dyDescent="0.2">
      <c r="A16" s="34">
        <v>14</v>
      </c>
      <c r="B16">
        <v>1019088914</v>
      </c>
      <c r="C16">
        <v>97.489891389466976</v>
      </c>
      <c r="D16">
        <v>9</v>
      </c>
      <c r="E16">
        <v>492.5478499432221</v>
      </c>
      <c r="F16">
        <v>4.3292445465641549</v>
      </c>
      <c r="G16">
        <v>128.23333333333329</v>
      </c>
      <c r="H16">
        <v>0</v>
      </c>
      <c r="I16">
        <v>0</v>
      </c>
      <c r="J16">
        <v>496.87709448978632</v>
      </c>
      <c r="K16">
        <v>16.877094489786259</v>
      </c>
      <c r="L16">
        <v>1.0867878716657171</v>
      </c>
      <c r="M16">
        <v>14.24814814814814</v>
      </c>
    </row>
    <row r="17" spans="1:13" x14ac:dyDescent="0.2">
      <c r="A17" s="34">
        <v>15</v>
      </c>
      <c r="B17">
        <v>1098635342</v>
      </c>
      <c r="C17">
        <v>94.03748415132327</v>
      </c>
      <c r="D17">
        <v>9</v>
      </c>
      <c r="E17">
        <v>548.78049877029719</v>
      </c>
      <c r="F17">
        <v>5.9439782745974981</v>
      </c>
      <c r="G17">
        <v>132.85000000000011</v>
      </c>
      <c r="H17">
        <v>0</v>
      </c>
      <c r="I17">
        <v>0</v>
      </c>
      <c r="J17">
        <v>554.72447704489468</v>
      </c>
      <c r="K17">
        <v>74.724477044894684</v>
      </c>
      <c r="L17">
        <v>0.97345623340196863</v>
      </c>
      <c r="M17">
        <v>14.761111111111131</v>
      </c>
    </row>
    <row r="18" spans="1:13" x14ac:dyDescent="0.2">
      <c r="A18" s="34">
        <v>16</v>
      </c>
      <c r="B18">
        <v>80727764</v>
      </c>
      <c r="C18">
        <v>120.3033625558208</v>
      </c>
      <c r="D18">
        <v>8</v>
      </c>
      <c r="E18">
        <v>481.06547880262428</v>
      </c>
      <c r="F18">
        <v>6.9305249541896501</v>
      </c>
      <c r="G18">
        <v>214.85</v>
      </c>
      <c r="H18">
        <v>0</v>
      </c>
      <c r="I18">
        <v>0</v>
      </c>
      <c r="J18">
        <v>487.99600375681388</v>
      </c>
      <c r="K18">
        <v>7.9960037568139342</v>
      </c>
      <c r="L18">
        <v>0.9836146122196554</v>
      </c>
      <c r="M18">
        <v>26.856249999999999</v>
      </c>
    </row>
    <row r="19" spans="1:13" x14ac:dyDescent="0.2">
      <c r="A19" s="34">
        <v>17</v>
      </c>
      <c r="B19">
        <v>1085310672</v>
      </c>
      <c r="C19">
        <v>134.57858276970751</v>
      </c>
      <c r="D19">
        <v>9</v>
      </c>
      <c r="E19">
        <v>480.38190636564968</v>
      </c>
      <c r="F19">
        <v>4.8768239788432766</v>
      </c>
      <c r="G19">
        <v>217.8000000000001</v>
      </c>
      <c r="H19">
        <v>0</v>
      </c>
      <c r="I19">
        <v>0</v>
      </c>
      <c r="J19">
        <v>485.25873034449302</v>
      </c>
      <c r="K19">
        <v>5.2587303444929603</v>
      </c>
      <c r="L19">
        <v>1.1128084179271649</v>
      </c>
      <c r="M19">
        <v>24.20000000000001</v>
      </c>
    </row>
    <row r="20" spans="1:13" x14ac:dyDescent="0.2">
      <c r="A20" s="34">
        <v>18</v>
      </c>
      <c r="B20">
        <v>1020808271</v>
      </c>
      <c r="C20">
        <v>124.19273475895081</v>
      </c>
      <c r="D20">
        <v>8</v>
      </c>
      <c r="E20">
        <v>479.2689331731824</v>
      </c>
      <c r="F20">
        <v>2.9947930662387989</v>
      </c>
      <c r="G20">
        <v>233.93333333333339</v>
      </c>
      <c r="H20">
        <v>0</v>
      </c>
      <c r="I20">
        <v>0</v>
      </c>
      <c r="J20">
        <v>482.2637262394212</v>
      </c>
      <c r="K20">
        <v>2.263726239421203</v>
      </c>
      <c r="L20">
        <v>0.99530604083149021</v>
      </c>
      <c r="M20">
        <v>29.241666666666671</v>
      </c>
    </row>
    <row r="21" spans="1:13" x14ac:dyDescent="0.2">
      <c r="A21" s="34">
        <v>19</v>
      </c>
      <c r="B21">
        <v>1020803066</v>
      </c>
      <c r="C21">
        <v>84.096240818009193</v>
      </c>
      <c r="D21">
        <v>9</v>
      </c>
      <c r="E21">
        <v>494.56362237304091</v>
      </c>
      <c r="F21">
        <v>4.899301426488023</v>
      </c>
      <c r="G21">
        <v>153.8000000000001</v>
      </c>
      <c r="H21">
        <v>0</v>
      </c>
      <c r="I21">
        <v>0</v>
      </c>
      <c r="J21">
        <v>499.46292379952888</v>
      </c>
      <c r="K21">
        <v>19.46292379952888</v>
      </c>
      <c r="L21">
        <v>1.081161332040617</v>
      </c>
      <c r="M21">
        <v>17.088888888888899</v>
      </c>
    </row>
    <row r="22" spans="1:13" x14ac:dyDescent="0.2">
      <c r="A22" s="34">
        <v>20</v>
      </c>
      <c r="B22">
        <v>1016039086</v>
      </c>
      <c r="C22">
        <v>137.0311014608055</v>
      </c>
      <c r="D22">
        <v>8</v>
      </c>
      <c r="E22">
        <v>590.94273875542183</v>
      </c>
      <c r="F22">
        <v>2.0589968987754901</v>
      </c>
      <c r="G22">
        <v>232.99999999999989</v>
      </c>
      <c r="H22">
        <v>0</v>
      </c>
      <c r="I22">
        <v>0</v>
      </c>
      <c r="J22">
        <v>593.00173565419732</v>
      </c>
      <c r="K22">
        <v>113.0017356541973</v>
      </c>
      <c r="L22">
        <v>0.80944113843185606</v>
      </c>
      <c r="M22">
        <v>29.124999999999989</v>
      </c>
    </row>
    <row r="23" spans="1:13" x14ac:dyDescent="0.2">
      <c r="A23" s="34">
        <v>21</v>
      </c>
      <c r="B23">
        <v>1018446151</v>
      </c>
      <c r="C23">
        <v>110.23212329191441</v>
      </c>
      <c r="D23">
        <v>10</v>
      </c>
      <c r="E23">
        <v>514.72467400851417</v>
      </c>
      <c r="F23">
        <v>4.7168460134561201</v>
      </c>
      <c r="G23">
        <v>191.6333333333333</v>
      </c>
      <c r="H23">
        <v>0</v>
      </c>
      <c r="I23">
        <v>0</v>
      </c>
      <c r="J23">
        <v>519.44152002197029</v>
      </c>
      <c r="K23">
        <v>39.441520021970291</v>
      </c>
      <c r="L23">
        <v>1.155086716931335</v>
      </c>
      <c r="M23">
        <v>19.16333333333333</v>
      </c>
    </row>
    <row r="24" spans="1:13" x14ac:dyDescent="0.2">
      <c r="A24" s="34">
        <v>22</v>
      </c>
      <c r="B24">
        <v>85488148</v>
      </c>
      <c r="C24">
        <v>112.053433257135</v>
      </c>
      <c r="D24">
        <v>9</v>
      </c>
      <c r="E24">
        <v>482.09400205277552</v>
      </c>
      <c r="F24">
        <v>4.8804647672798183</v>
      </c>
      <c r="G24">
        <v>250.81666666666649</v>
      </c>
      <c r="H24">
        <v>0</v>
      </c>
      <c r="I24">
        <v>0</v>
      </c>
      <c r="J24">
        <v>486.97446682005528</v>
      </c>
      <c r="K24">
        <v>6.9744668200553406</v>
      </c>
      <c r="L24">
        <v>1.108887707247161</v>
      </c>
      <c r="M24">
        <v>27.868518518518499</v>
      </c>
    </row>
    <row r="25" spans="1:13" x14ac:dyDescent="0.2">
      <c r="A25" s="34">
        <v>23</v>
      </c>
      <c r="B25">
        <v>1014217039</v>
      </c>
      <c r="C25">
        <v>131.1766039286679</v>
      </c>
      <c r="D25">
        <v>8</v>
      </c>
      <c r="E25">
        <v>485.98819347537773</v>
      </c>
      <c r="F25">
        <v>2.172242768461615</v>
      </c>
      <c r="G25">
        <v>269.08333333333343</v>
      </c>
      <c r="H25">
        <v>0</v>
      </c>
      <c r="I25">
        <v>0</v>
      </c>
      <c r="J25">
        <v>488.16043624383929</v>
      </c>
      <c r="K25">
        <v>8.1604362438392855</v>
      </c>
      <c r="L25">
        <v>0.98328329041445894</v>
      </c>
      <c r="M25">
        <v>33.635416666666671</v>
      </c>
    </row>
    <row r="26" spans="1:13" x14ac:dyDescent="0.2">
      <c r="A26" s="34">
        <v>24</v>
      </c>
      <c r="B26">
        <v>1014266018</v>
      </c>
      <c r="C26">
        <v>98.8385161959622</v>
      </c>
      <c r="D26">
        <v>9</v>
      </c>
      <c r="E26">
        <v>487.20581460434357</v>
      </c>
      <c r="F26">
        <v>3.5442694877255012</v>
      </c>
      <c r="G26">
        <v>230.46666666666661</v>
      </c>
      <c r="H26">
        <v>0</v>
      </c>
      <c r="I26">
        <v>0</v>
      </c>
      <c r="J26">
        <v>490.75008409206907</v>
      </c>
      <c r="K26">
        <v>10.75008409206907</v>
      </c>
      <c r="L26">
        <v>1.1003564084946571</v>
      </c>
      <c r="M26">
        <v>25.607407407407401</v>
      </c>
    </row>
    <row r="27" spans="1:13" x14ac:dyDescent="0.2">
      <c r="A27" s="34">
        <v>25</v>
      </c>
      <c r="B27">
        <v>80075437</v>
      </c>
      <c r="C27">
        <v>147.11237891964831</v>
      </c>
      <c r="D27">
        <v>10</v>
      </c>
      <c r="E27">
        <v>513.73706050003614</v>
      </c>
      <c r="F27">
        <v>5.5108291578725357</v>
      </c>
      <c r="G27">
        <v>276.41666666666691</v>
      </c>
      <c r="H27">
        <v>0</v>
      </c>
      <c r="I27">
        <v>0</v>
      </c>
      <c r="J27">
        <v>519.24788965790867</v>
      </c>
      <c r="K27">
        <v>39.247889657908672</v>
      </c>
      <c r="L27">
        <v>1.1555174550546421</v>
      </c>
      <c r="M27">
        <v>27.641666666666691</v>
      </c>
    </row>
    <row r="28" spans="1:13" x14ac:dyDescent="0.2">
      <c r="A28" s="34">
        <v>26</v>
      </c>
      <c r="B28">
        <v>57293715</v>
      </c>
      <c r="C28">
        <v>71.955557294148903</v>
      </c>
      <c r="D28">
        <v>11</v>
      </c>
      <c r="E28">
        <v>604.18229636581952</v>
      </c>
      <c r="F28">
        <v>6.395453023540199</v>
      </c>
      <c r="G28">
        <v>208.31666666666661</v>
      </c>
      <c r="H28">
        <v>0</v>
      </c>
      <c r="I28">
        <v>0</v>
      </c>
      <c r="J28">
        <v>610.57774938935972</v>
      </c>
      <c r="K28">
        <v>130.5777493893597</v>
      </c>
      <c r="L28">
        <v>1.080943419015953</v>
      </c>
      <c r="M28">
        <v>18.93787878787878</v>
      </c>
    </row>
    <row r="29" spans="1:13" x14ac:dyDescent="0.2">
      <c r="A29" s="34">
        <v>27</v>
      </c>
      <c r="B29">
        <v>1032491705</v>
      </c>
      <c r="C29">
        <v>97.198829632672158</v>
      </c>
      <c r="D29">
        <v>10</v>
      </c>
      <c r="E29">
        <v>581.97208107145025</v>
      </c>
      <c r="F29">
        <v>5.3594869112330343</v>
      </c>
      <c r="G29">
        <v>240.2833333333335</v>
      </c>
      <c r="H29">
        <v>0</v>
      </c>
      <c r="I29">
        <v>0</v>
      </c>
      <c r="J29">
        <v>587.33156798268328</v>
      </c>
      <c r="K29">
        <v>107.3315679826833</v>
      </c>
      <c r="L29">
        <v>1.021569472352438</v>
      </c>
      <c r="M29">
        <v>24.02833333333335</v>
      </c>
    </row>
    <row r="30" spans="1:13" x14ac:dyDescent="0.2">
      <c r="A30" s="34">
        <v>28</v>
      </c>
      <c r="B30">
        <v>1083012532</v>
      </c>
      <c r="C30">
        <v>136.88692012279949</v>
      </c>
      <c r="D30">
        <v>10</v>
      </c>
      <c r="E30">
        <v>588.11739505806111</v>
      </c>
      <c r="F30">
        <v>5.1367353247136407</v>
      </c>
      <c r="G30">
        <v>315.05000000000013</v>
      </c>
      <c r="H30">
        <v>0</v>
      </c>
      <c r="I30">
        <v>0</v>
      </c>
      <c r="J30">
        <v>593.25413038277475</v>
      </c>
      <c r="K30">
        <v>113.2541303827747</v>
      </c>
      <c r="L30">
        <v>1.011370961063301</v>
      </c>
      <c r="M30">
        <v>31.50500000000001</v>
      </c>
    </row>
    <row r="31" spans="1:13" x14ac:dyDescent="0.2">
      <c r="A31" s="34">
        <v>29</v>
      </c>
      <c r="B31">
        <v>1117504115</v>
      </c>
      <c r="C31">
        <v>109.2932544661835</v>
      </c>
      <c r="D31">
        <v>10</v>
      </c>
      <c r="E31">
        <v>580.95157101526593</v>
      </c>
      <c r="F31">
        <v>5.4349124966083764</v>
      </c>
      <c r="G31">
        <v>314.36666666666679</v>
      </c>
      <c r="H31">
        <v>0</v>
      </c>
      <c r="I31">
        <v>0</v>
      </c>
      <c r="J31">
        <v>586.3864835118743</v>
      </c>
      <c r="K31">
        <v>106.3864835118743</v>
      </c>
      <c r="L31">
        <v>1.0232159452356311</v>
      </c>
      <c r="M31">
        <v>31.436666666666682</v>
      </c>
    </row>
    <row r="32" spans="1:13" x14ac:dyDescent="0.2">
      <c r="A32" s="34">
        <v>30</v>
      </c>
      <c r="B32">
        <v>1018440480</v>
      </c>
      <c r="C32">
        <v>127.8714677966103</v>
      </c>
      <c r="D32">
        <v>9</v>
      </c>
      <c r="E32">
        <v>484.3495909899882</v>
      </c>
      <c r="F32">
        <v>5.5512438793557521</v>
      </c>
      <c r="G32">
        <v>327.50000000000011</v>
      </c>
      <c r="H32">
        <v>0</v>
      </c>
      <c r="I32">
        <v>0</v>
      </c>
      <c r="J32">
        <v>489.90083486934401</v>
      </c>
      <c r="K32">
        <v>9.900834869343953</v>
      </c>
      <c r="L32">
        <v>1.102263890087098</v>
      </c>
      <c r="M32">
        <v>36.3888888888889</v>
      </c>
    </row>
    <row r="33" spans="1:13" x14ac:dyDescent="0.2">
      <c r="A33" s="34">
        <v>31</v>
      </c>
      <c r="B33">
        <v>1095825225</v>
      </c>
      <c r="C33">
        <v>95.944155814487615</v>
      </c>
      <c r="D33">
        <v>10</v>
      </c>
      <c r="E33">
        <v>503.45876720374639</v>
      </c>
      <c r="F33">
        <v>5.6726814903743161</v>
      </c>
      <c r="G33">
        <v>304.58333333333331</v>
      </c>
      <c r="H33">
        <v>0</v>
      </c>
      <c r="I33">
        <v>0</v>
      </c>
      <c r="J33">
        <v>509.13144869412082</v>
      </c>
      <c r="K33">
        <v>29.13144869412076</v>
      </c>
      <c r="L33">
        <v>1.178477584794555</v>
      </c>
      <c r="M33">
        <v>30.458333333333329</v>
      </c>
    </row>
    <row r="34" spans="1:13" x14ac:dyDescent="0.2">
      <c r="A34" s="34">
        <v>32</v>
      </c>
      <c r="B34">
        <v>1098697055</v>
      </c>
      <c r="C34">
        <v>128.64556081964011</v>
      </c>
      <c r="D34">
        <v>9</v>
      </c>
      <c r="E34">
        <v>608.94794669044256</v>
      </c>
      <c r="F34">
        <v>3.1979177431322801</v>
      </c>
      <c r="G34">
        <v>372.09999999999991</v>
      </c>
      <c r="H34">
        <v>0</v>
      </c>
      <c r="I34">
        <v>0</v>
      </c>
      <c r="J34">
        <v>612.14586443357484</v>
      </c>
      <c r="K34">
        <v>132.14586443357479</v>
      </c>
      <c r="L34">
        <v>0.88214269077790441</v>
      </c>
      <c r="M34">
        <v>41.344444444444427</v>
      </c>
    </row>
    <row r="35" spans="1:13" x14ac:dyDescent="0.2">
      <c r="A35" s="34">
        <v>33</v>
      </c>
      <c r="B35">
        <v>1053327980</v>
      </c>
      <c r="C35">
        <v>108.28102151080709</v>
      </c>
      <c r="D35">
        <v>8</v>
      </c>
      <c r="E35">
        <v>464.2767176317401</v>
      </c>
      <c r="F35">
        <v>3.4714233765502058</v>
      </c>
      <c r="G35">
        <v>317.39999999999992</v>
      </c>
      <c r="H35">
        <v>0</v>
      </c>
      <c r="I35">
        <v>0</v>
      </c>
      <c r="J35">
        <v>467.7481410082903</v>
      </c>
      <c r="K35">
        <v>0</v>
      </c>
      <c r="L35">
        <v>1.0261932820626489</v>
      </c>
      <c r="M35">
        <v>39.674999999999983</v>
      </c>
    </row>
    <row r="36" spans="1:13" x14ac:dyDescent="0.2">
      <c r="A36" s="34">
        <v>34</v>
      </c>
      <c r="B36">
        <v>1082996581</v>
      </c>
      <c r="C36">
        <v>89.946029845630065</v>
      </c>
      <c r="D36">
        <v>9</v>
      </c>
      <c r="E36">
        <v>437.24854440313112</v>
      </c>
      <c r="F36">
        <v>4.8221765603220774</v>
      </c>
      <c r="G36">
        <v>302.76666666666671</v>
      </c>
      <c r="H36">
        <v>0</v>
      </c>
      <c r="I36">
        <v>0</v>
      </c>
      <c r="J36">
        <v>442.07072096345308</v>
      </c>
      <c r="K36">
        <v>0</v>
      </c>
      <c r="L36">
        <v>1.221524010509266</v>
      </c>
      <c r="M36">
        <v>33.640740740740739</v>
      </c>
    </row>
    <row r="37" spans="1:13" x14ac:dyDescent="0.2">
      <c r="A37" s="34">
        <v>35</v>
      </c>
      <c r="B37">
        <v>1020837402</v>
      </c>
      <c r="C37">
        <v>74.394807028820793</v>
      </c>
      <c r="D37">
        <v>8</v>
      </c>
      <c r="E37">
        <v>363.79133809733969</v>
      </c>
      <c r="F37">
        <v>4.0588960173932946</v>
      </c>
      <c r="G37">
        <v>288.99999999999989</v>
      </c>
      <c r="H37">
        <v>0</v>
      </c>
      <c r="I37">
        <v>0</v>
      </c>
      <c r="J37">
        <v>367.85023411473298</v>
      </c>
      <c r="K37">
        <v>0</v>
      </c>
      <c r="L37">
        <v>1.3048788759239649</v>
      </c>
      <c r="M37">
        <v>36.124999999999993</v>
      </c>
    </row>
    <row r="38" spans="1:13" x14ac:dyDescent="0.2">
      <c r="A38" s="34">
        <v>36</v>
      </c>
      <c r="B38">
        <v>1083026203</v>
      </c>
      <c r="C38">
        <v>97.143672154512473</v>
      </c>
      <c r="D38">
        <v>9</v>
      </c>
      <c r="E38">
        <v>514.55437885511299</v>
      </c>
      <c r="F38">
        <v>3.914332393043765</v>
      </c>
      <c r="G38">
        <v>317.83333333333331</v>
      </c>
      <c r="H38">
        <v>0</v>
      </c>
      <c r="I38">
        <v>0</v>
      </c>
      <c r="J38">
        <v>518.46871124815675</v>
      </c>
      <c r="K38">
        <v>38.468711248156751</v>
      </c>
      <c r="L38">
        <v>1.0415286174164859</v>
      </c>
      <c r="M38">
        <v>35.31481481481481</v>
      </c>
    </row>
    <row r="39" spans="1:13" x14ac:dyDescent="0.2">
      <c r="A39" s="34">
        <v>37</v>
      </c>
      <c r="B39">
        <v>80773090</v>
      </c>
      <c r="C39">
        <v>72.716445652672661</v>
      </c>
      <c r="D39">
        <v>8</v>
      </c>
      <c r="E39">
        <v>370.76816519205761</v>
      </c>
      <c r="F39">
        <v>4.5308404580781598</v>
      </c>
      <c r="G39">
        <v>321.44999999999982</v>
      </c>
      <c r="H39">
        <v>0</v>
      </c>
      <c r="I39">
        <v>0</v>
      </c>
      <c r="J39">
        <v>375.29900565013583</v>
      </c>
      <c r="K39">
        <v>0</v>
      </c>
      <c r="L39">
        <v>1.2789802071777121</v>
      </c>
      <c r="M39">
        <v>40.181249999999977</v>
      </c>
    </row>
    <row r="40" spans="1:13" x14ac:dyDescent="0.2">
      <c r="A40" s="34">
        <v>38</v>
      </c>
      <c r="B40">
        <v>1012376546</v>
      </c>
      <c r="C40">
        <v>71.30912908380823</v>
      </c>
      <c r="D40">
        <v>8</v>
      </c>
      <c r="E40">
        <v>470.76208898047128</v>
      </c>
      <c r="F40">
        <v>4.8036173186716269</v>
      </c>
      <c r="G40">
        <v>305.73333333333329</v>
      </c>
      <c r="H40">
        <v>0</v>
      </c>
      <c r="I40">
        <v>0</v>
      </c>
      <c r="J40">
        <v>475.5657062991429</v>
      </c>
      <c r="K40">
        <v>0</v>
      </c>
      <c r="L40">
        <v>1.009324250344636</v>
      </c>
      <c r="M40">
        <v>38.216666666666669</v>
      </c>
    </row>
    <row r="41" spans="1:13" x14ac:dyDescent="0.2">
      <c r="A41" s="34">
        <v>39</v>
      </c>
      <c r="B41">
        <v>1019074166</v>
      </c>
      <c r="C41">
        <v>38.848605962668167</v>
      </c>
      <c r="D41">
        <v>7</v>
      </c>
      <c r="E41">
        <v>292.02381879008863</v>
      </c>
      <c r="F41">
        <v>2.2089994257344192</v>
      </c>
      <c r="G41">
        <v>263.14999999999992</v>
      </c>
      <c r="H41">
        <v>0</v>
      </c>
      <c r="I41">
        <v>0</v>
      </c>
      <c r="J41">
        <v>294.23281821582299</v>
      </c>
      <c r="K41">
        <v>0</v>
      </c>
      <c r="L41">
        <v>1.4274410398772219</v>
      </c>
      <c r="M41">
        <v>37.59285714285712</v>
      </c>
    </row>
    <row r="42" spans="1:13" x14ac:dyDescent="0.2">
      <c r="A42" s="2"/>
    </row>
    <row r="43" spans="1:13" x14ac:dyDescent="0.2">
      <c r="A43" s="2"/>
    </row>
    <row r="44" spans="1:13" x14ac:dyDescent="0.2">
      <c r="A44" s="2"/>
    </row>
    <row r="45" spans="1:13" x14ac:dyDescent="0.2">
      <c r="A45" s="2"/>
    </row>
    <row r="46" spans="1:13" x14ac:dyDescent="0.2">
      <c r="A46" s="2"/>
    </row>
    <row r="47" spans="1:13" x14ac:dyDescent="0.2">
      <c r="A47" s="2"/>
    </row>
    <row r="48" spans="1:13" x14ac:dyDescent="0.2">
      <c r="A48" s="2"/>
    </row>
    <row r="50" spans="1:15" x14ac:dyDescent="0.2">
      <c r="A50" s="3" t="s">
        <v>32</v>
      </c>
      <c r="B50">
        <f>COUNT(B2:B41)</f>
        <v>40</v>
      </c>
      <c r="C50">
        <f>AVERAGE(C2:C41)</f>
        <v>106.96787395327331</v>
      </c>
      <c r="D50">
        <f>AVERAGE(D2:D41)</f>
        <v>8.2750000000000004</v>
      </c>
      <c r="E50">
        <f>AVERAGE(E2:E41)</f>
        <v>501.34394887673699</v>
      </c>
      <c r="F50">
        <f>AVERAGE(F2:F41)</f>
        <v>4.2564829175925158</v>
      </c>
      <c r="G50">
        <f>AVERAGE(G2:G41)</f>
        <v>213.03666666666663</v>
      </c>
      <c r="H50">
        <f>SUM(H2:H41)</f>
        <v>0</v>
      </c>
      <c r="I50">
        <f>AVERAGE(I2:I41)</f>
        <v>0</v>
      </c>
      <c r="J50">
        <f>AVERAGE(J2:J41)</f>
        <v>505.60043179432961</v>
      </c>
      <c r="K50">
        <f>AVERAGE(K2:K41)</f>
        <v>39.708842055879487</v>
      </c>
      <c r="L50">
        <f>AVERAGE(L2:L41)</f>
        <v>0.99323679783124208</v>
      </c>
      <c r="M50">
        <f>AVERAGE(M2:M41)</f>
        <v>25.563071639009138</v>
      </c>
      <c r="N50">
        <f>SUM(D2:D41)</f>
        <v>331</v>
      </c>
      <c r="O50">
        <f>STDEV(D2:D41)</f>
        <v>1.2605961145833195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50"/>
  <sheetViews>
    <sheetView showGridLines="0" topLeftCell="A23" zoomScale="87" workbookViewId="0">
      <selection activeCell="M42" sqref="A2:M42"/>
    </sheetView>
  </sheetViews>
  <sheetFormatPr baseColWidth="10" defaultColWidth="8.83203125" defaultRowHeight="16" x14ac:dyDescent="0.2"/>
  <cols>
    <col min="1" max="1" width="9" bestFit="1" customWidth="1"/>
    <col min="2" max="2" width="11.1640625" bestFit="1" customWidth="1"/>
    <col min="3" max="3" width="13.1640625" bestFit="1" customWidth="1"/>
    <col min="4" max="4" width="20.1640625" bestFit="1" customWidth="1"/>
    <col min="5" max="5" width="15.6640625" bestFit="1" customWidth="1"/>
    <col min="6" max="6" width="13" bestFit="1" customWidth="1"/>
    <col min="7" max="7" width="15.83203125" bestFit="1" customWidth="1"/>
    <col min="8" max="8" width="30.1640625" bestFit="1" customWidth="1"/>
  </cols>
  <sheetData>
    <row r="1" spans="1:13" x14ac:dyDescent="0.2">
      <c r="B1" s="34" t="s">
        <v>29</v>
      </c>
      <c r="C1" s="34" t="s">
        <v>30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6</v>
      </c>
      <c r="I1" s="34" t="s">
        <v>7</v>
      </c>
      <c r="J1" s="34" t="s">
        <v>31</v>
      </c>
      <c r="K1" s="34" t="s">
        <v>9</v>
      </c>
      <c r="L1" s="34" t="s">
        <v>10</v>
      </c>
      <c r="M1" s="34" t="s">
        <v>11</v>
      </c>
    </row>
    <row r="2" spans="1:13" x14ac:dyDescent="0.2">
      <c r="A2" s="34">
        <v>0</v>
      </c>
      <c r="B2">
        <v>52997773</v>
      </c>
      <c r="C2">
        <v>120.3146633022358</v>
      </c>
      <c r="D2">
        <v>4</v>
      </c>
      <c r="E2">
        <v>395.89692579841392</v>
      </c>
      <c r="F2">
        <v>1.3146633022358289</v>
      </c>
      <c r="G2">
        <v>120.2833333333333</v>
      </c>
      <c r="H2">
        <v>0</v>
      </c>
      <c r="I2">
        <v>0</v>
      </c>
      <c r="J2">
        <v>397.21158910064969</v>
      </c>
      <c r="K2">
        <v>0</v>
      </c>
      <c r="L2">
        <v>0.6042119781635733</v>
      </c>
      <c r="M2">
        <v>30.07083333333334</v>
      </c>
    </row>
    <row r="3" spans="1:13" x14ac:dyDescent="0.2">
      <c r="A3" s="34">
        <v>1</v>
      </c>
      <c r="B3">
        <v>80073352</v>
      </c>
      <c r="C3">
        <v>99.25431454282942</v>
      </c>
      <c r="D3">
        <v>4</v>
      </c>
      <c r="E3">
        <v>497.00582881437742</v>
      </c>
      <c r="F3">
        <v>1.2543145428293769</v>
      </c>
      <c r="G3">
        <v>99.216666666666683</v>
      </c>
      <c r="H3">
        <v>1</v>
      </c>
      <c r="I3">
        <v>0.1166666666666742</v>
      </c>
      <c r="J3">
        <v>498.2601433572068</v>
      </c>
      <c r="K3">
        <v>18.2601433572068</v>
      </c>
      <c r="L3">
        <v>0.48167609470609818</v>
      </c>
      <c r="M3">
        <v>24.804166666666671</v>
      </c>
    </row>
    <row r="4" spans="1:13" x14ac:dyDescent="0.2">
      <c r="A4" s="34">
        <v>2</v>
      </c>
      <c r="B4">
        <v>80773090</v>
      </c>
      <c r="C4">
        <v>154.0390552880144</v>
      </c>
      <c r="D4">
        <v>8</v>
      </c>
      <c r="E4">
        <v>606.43769521433001</v>
      </c>
      <c r="F4">
        <v>4.467439618342155</v>
      </c>
      <c r="G4">
        <v>204.4</v>
      </c>
      <c r="H4">
        <v>0</v>
      </c>
      <c r="I4">
        <v>0</v>
      </c>
      <c r="J4">
        <v>610.90513483267216</v>
      </c>
      <c r="K4">
        <v>130.90513483267219</v>
      </c>
      <c r="L4">
        <v>0.78571937381320711</v>
      </c>
      <c r="M4">
        <v>25.55</v>
      </c>
    </row>
    <row r="5" spans="1:13" x14ac:dyDescent="0.2">
      <c r="A5" s="34">
        <v>3</v>
      </c>
      <c r="B5">
        <v>80075437</v>
      </c>
      <c r="C5">
        <v>89.980127677504413</v>
      </c>
      <c r="D5">
        <v>8</v>
      </c>
      <c r="E5">
        <v>605.18901582802187</v>
      </c>
      <c r="F5">
        <v>4.1153324005992999</v>
      </c>
      <c r="G5">
        <v>141.06666666666661</v>
      </c>
      <c r="H5">
        <v>0</v>
      </c>
      <c r="I5">
        <v>0</v>
      </c>
      <c r="J5">
        <v>609.30434822862117</v>
      </c>
      <c r="K5">
        <v>129.30434822862119</v>
      </c>
      <c r="L5">
        <v>0.7877836444060563</v>
      </c>
      <c r="M5">
        <v>17.633333333333329</v>
      </c>
    </row>
    <row r="6" spans="1:13" x14ac:dyDescent="0.2">
      <c r="A6" s="34">
        <v>4</v>
      </c>
      <c r="B6">
        <v>52200795</v>
      </c>
      <c r="C6">
        <v>185.85089001893681</v>
      </c>
      <c r="D6">
        <v>7</v>
      </c>
      <c r="E6">
        <v>1935.6012626023819</v>
      </c>
      <c r="F6">
        <v>-1436.6417978320669</v>
      </c>
      <c r="G6">
        <v>235.28333333333339</v>
      </c>
      <c r="H6">
        <v>0</v>
      </c>
      <c r="I6">
        <v>0</v>
      </c>
      <c r="J6">
        <v>498.95946477031572</v>
      </c>
      <c r="K6">
        <v>18.959464770315659</v>
      </c>
      <c r="L6">
        <v>0.84175174468999636</v>
      </c>
      <c r="M6">
        <v>33.611904761904768</v>
      </c>
    </row>
    <row r="7" spans="1:13" x14ac:dyDescent="0.2">
      <c r="A7" s="34">
        <v>5</v>
      </c>
      <c r="B7">
        <v>1127250183</v>
      </c>
      <c r="C7">
        <v>121.6854728986888</v>
      </c>
      <c r="D7">
        <v>7</v>
      </c>
      <c r="E7">
        <v>524.23649961451781</v>
      </c>
      <c r="F7">
        <v>3.947756475152119</v>
      </c>
      <c r="G7">
        <v>163.8833333333333</v>
      </c>
      <c r="H7">
        <v>0</v>
      </c>
      <c r="I7">
        <v>0</v>
      </c>
      <c r="J7">
        <v>528.18425608966993</v>
      </c>
      <c r="K7">
        <v>48.18425608966993</v>
      </c>
      <c r="L7">
        <v>0.7951770526244093</v>
      </c>
      <c r="M7">
        <v>23.411904761904761</v>
      </c>
    </row>
    <row r="8" spans="1:13" x14ac:dyDescent="0.2">
      <c r="A8" s="34">
        <v>6</v>
      </c>
      <c r="B8">
        <v>1083026203</v>
      </c>
      <c r="C8">
        <v>144.95662948461509</v>
      </c>
      <c r="D8">
        <v>7</v>
      </c>
      <c r="E8">
        <v>506.94645156356688</v>
      </c>
      <c r="F8">
        <v>4.4808793743496267</v>
      </c>
      <c r="G8">
        <v>193.39999999999989</v>
      </c>
      <c r="H8">
        <v>0</v>
      </c>
      <c r="I8">
        <v>0</v>
      </c>
      <c r="J8">
        <v>511.42733093791651</v>
      </c>
      <c r="K8">
        <v>31.427330937916508</v>
      </c>
      <c r="L8">
        <v>0.82123104220838938</v>
      </c>
      <c r="M8">
        <v>27.628571428571419</v>
      </c>
    </row>
    <row r="9" spans="1:13" x14ac:dyDescent="0.2">
      <c r="A9" s="34">
        <v>7</v>
      </c>
      <c r="B9">
        <v>1012376546</v>
      </c>
      <c r="C9">
        <v>87.299383861256501</v>
      </c>
      <c r="D9">
        <v>8</v>
      </c>
      <c r="E9">
        <v>585.52202351761343</v>
      </c>
      <c r="F9">
        <v>5.2993838612566151</v>
      </c>
      <c r="G9">
        <v>106.2166666666667</v>
      </c>
      <c r="H9">
        <v>0</v>
      </c>
      <c r="I9">
        <v>0</v>
      </c>
      <c r="J9">
        <v>590.82140737887005</v>
      </c>
      <c r="K9">
        <v>110.82140737887001</v>
      </c>
      <c r="L9">
        <v>0.81242824651442469</v>
      </c>
      <c r="M9">
        <v>13.277083333333341</v>
      </c>
    </row>
    <row r="10" spans="1:13" x14ac:dyDescent="0.2">
      <c r="A10" s="34">
        <v>8</v>
      </c>
      <c r="B10">
        <v>1015405667</v>
      </c>
      <c r="C10">
        <v>77.772991804549605</v>
      </c>
      <c r="D10">
        <v>8</v>
      </c>
      <c r="E10">
        <v>666.07816431906008</v>
      </c>
      <c r="F10">
        <v>3.922069062190531</v>
      </c>
      <c r="G10">
        <v>113.85</v>
      </c>
      <c r="H10">
        <v>0</v>
      </c>
      <c r="I10">
        <v>0</v>
      </c>
      <c r="J10">
        <v>670.00023338125061</v>
      </c>
      <c r="K10">
        <v>190.00023338125061</v>
      </c>
      <c r="L10">
        <v>0.71641766089783632</v>
      </c>
      <c r="M10">
        <v>14.231249999999999</v>
      </c>
    </row>
    <row r="11" spans="1:13" x14ac:dyDescent="0.2">
      <c r="A11" s="34">
        <v>9</v>
      </c>
      <c r="B11">
        <v>85488148</v>
      </c>
      <c r="C11">
        <v>101.40691228615729</v>
      </c>
      <c r="D11">
        <v>8</v>
      </c>
      <c r="E11">
        <v>533.6818710618054</v>
      </c>
      <c r="F11">
        <v>5.2684166496169382</v>
      </c>
      <c r="G11">
        <v>151.19999999999999</v>
      </c>
      <c r="H11">
        <v>0</v>
      </c>
      <c r="I11">
        <v>0</v>
      </c>
      <c r="J11">
        <v>538.95028771142233</v>
      </c>
      <c r="K11">
        <v>58.950287711422327</v>
      </c>
      <c r="L11">
        <v>0.89062017582039599</v>
      </c>
      <c r="M11">
        <v>18.900000000000009</v>
      </c>
    </row>
    <row r="12" spans="1:13" x14ac:dyDescent="0.2">
      <c r="A12" s="34">
        <v>10</v>
      </c>
      <c r="B12">
        <v>80185764</v>
      </c>
      <c r="C12">
        <v>123.683131822639</v>
      </c>
      <c r="D12">
        <v>7</v>
      </c>
      <c r="E12">
        <v>490.83969091904532</v>
      </c>
      <c r="F12">
        <v>3.7337323576537642</v>
      </c>
      <c r="G12">
        <v>167.68333333333351</v>
      </c>
      <c r="H12">
        <v>0</v>
      </c>
      <c r="I12">
        <v>0</v>
      </c>
      <c r="J12">
        <v>494.57342327669897</v>
      </c>
      <c r="K12">
        <v>14.57342327669903</v>
      </c>
      <c r="L12">
        <v>0.84921667892579533</v>
      </c>
      <c r="M12">
        <v>23.95476190476192</v>
      </c>
    </row>
    <row r="13" spans="1:13" x14ac:dyDescent="0.2">
      <c r="A13" s="34">
        <v>11</v>
      </c>
      <c r="B13">
        <v>1024468225</v>
      </c>
      <c r="C13">
        <v>152.0229310346179</v>
      </c>
      <c r="D13">
        <v>8</v>
      </c>
      <c r="E13">
        <v>615.25923134556831</v>
      </c>
      <c r="F13">
        <v>3.765760648476657</v>
      </c>
      <c r="G13">
        <v>208.7</v>
      </c>
      <c r="H13">
        <v>0</v>
      </c>
      <c r="I13">
        <v>0</v>
      </c>
      <c r="J13">
        <v>619.02499199404497</v>
      </c>
      <c r="K13">
        <v>139.024991994045</v>
      </c>
      <c r="L13">
        <v>0.77541295780933128</v>
      </c>
      <c r="M13">
        <v>26.087499999999999</v>
      </c>
    </row>
    <row r="14" spans="1:13" x14ac:dyDescent="0.2">
      <c r="A14" s="34">
        <v>12</v>
      </c>
      <c r="B14">
        <v>39779707</v>
      </c>
      <c r="C14">
        <v>113.08070185761351</v>
      </c>
      <c r="D14">
        <v>8</v>
      </c>
      <c r="E14">
        <v>545.68338405419377</v>
      </c>
      <c r="F14">
        <v>3.3400422384354438</v>
      </c>
      <c r="G14">
        <v>158.30000000000001</v>
      </c>
      <c r="H14">
        <v>0</v>
      </c>
      <c r="I14">
        <v>0</v>
      </c>
      <c r="J14">
        <v>549.02342629262921</v>
      </c>
      <c r="K14">
        <v>69.02342629262921</v>
      </c>
      <c r="L14">
        <v>0.87427963364200834</v>
      </c>
      <c r="M14">
        <v>19.787499999999991</v>
      </c>
    </row>
    <row r="15" spans="1:13" x14ac:dyDescent="0.2">
      <c r="A15" s="34">
        <v>13</v>
      </c>
      <c r="B15">
        <v>1121853934</v>
      </c>
      <c r="C15">
        <v>75.958911680227288</v>
      </c>
      <c r="D15">
        <v>8</v>
      </c>
      <c r="E15">
        <v>576.39974021879061</v>
      </c>
      <c r="F15">
        <v>2.9101893528360279</v>
      </c>
      <c r="G15">
        <v>174.84999999999991</v>
      </c>
      <c r="H15">
        <v>0</v>
      </c>
      <c r="I15">
        <v>0</v>
      </c>
      <c r="J15">
        <v>579.30992957162664</v>
      </c>
      <c r="K15">
        <v>99.30992957162664</v>
      </c>
      <c r="L15">
        <v>0.82857202250087125</v>
      </c>
      <c r="M15">
        <v>21.856249999999982</v>
      </c>
    </row>
    <row r="16" spans="1:13" x14ac:dyDescent="0.2">
      <c r="A16" s="34">
        <v>14</v>
      </c>
      <c r="B16">
        <v>1015414697</v>
      </c>
      <c r="C16">
        <v>118.5134331138552</v>
      </c>
      <c r="D16">
        <v>8</v>
      </c>
      <c r="E16">
        <v>615.31779832204484</v>
      </c>
      <c r="F16">
        <v>4.6301693064433493</v>
      </c>
      <c r="G16">
        <v>194.55</v>
      </c>
      <c r="H16">
        <v>0</v>
      </c>
      <c r="I16">
        <v>0</v>
      </c>
      <c r="J16">
        <v>619.94796762848819</v>
      </c>
      <c r="K16">
        <v>139.94796762848819</v>
      </c>
      <c r="L16">
        <v>0.7742585266246832</v>
      </c>
      <c r="M16">
        <v>24.318749999999991</v>
      </c>
    </row>
    <row r="17" spans="1:13" x14ac:dyDescent="0.2">
      <c r="A17" s="34">
        <v>15</v>
      </c>
      <c r="B17">
        <v>1018446151</v>
      </c>
      <c r="C17">
        <v>82.626517316260035</v>
      </c>
      <c r="D17">
        <v>9</v>
      </c>
      <c r="E17">
        <v>610.74438170006817</v>
      </c>
      <c r="F17">
        <v>3.9575413728538251</v>
      </c>
      <c r="G17">
        <v>167.90000000000009</v>
      </c>
      <c r="H17">
        <v>0</v>
      </c>
      <c r="I17">
        <v>0</v>
      </c>
      <c r="J17">
        <v>614.701923072922</v>
      </c>
      <c r="K17">
        <v>134.701923072922</v>
      </c>
      <c r="L17">
        <v>0.87847455771818028</v>
      </c>
      <c r="M17">
        <v>18.655555555555569</v>
      </c>
    </row>
    <row r="18" spans="1:13" x14ac:dyDescent="0.2">
      <c r="A18" s="34">
        <v>16</v>
      </c>
      <c r="B18">
        <v>79955886</v>
      </c>
      <c r="C18">
        <v>125.11374254946389</v>
      </c>
      <c r="D18">
        <v>8</v>
      </c>
      <c r="E18">
        <v>592.87333699175451</v>
      </c>
      <c r="F18">
        <v>4.3990629722457024</v>
      </c>
      <c r="G18">
        <v>227.3333333333334</v>
      </c>
      <c r="H18">
        <v>0</v>
      </c>
      <c r="I18">
        <v>0</v>
      </c>
      <c r="J18">
        <v>597.27239996400021</v>
      </c>
      <c r="K18">
        <v>117.2723999640002</v>
      </c>
      <c r="L18">
        <v>0.80365340844300082</v>
      </c>
      <c r="M18">
        <v>28.416666666666671</v>
      </c>
    </row>
    <row r="19" spans="1:13" x14ac:dyDescent="0.2">
      <c r="A19" s="34">
        <v>17</v>
      </c>
      <c r="B19">
        <v>1098635342</v>
      </c>
      <c r="C19">
        <v>73.857820169636199</v>
      </c>
      <c r="D19">
        <v>8</v>
      </c>
      <c r="E19">
        <v>550.42028647266329</v>
      </c>
      <c r="F19">
        <v>5.1144525272288774</v>
      </c>
      <c r="G19">
        <v>196.0500000000001</v>
      </c>
      <c r="H19">
        <v>0</v>
      </c>
      <c r="I19">
        <v>0</v>
      </c>
      <c r="J19">
        <v>555.53473899989217</v>
      </c>
      <c r="K19">
        <v>75.53473899989217</v>
      </c>
      <c r="L19">
        <v>0.86403237512045705</v>
      </c>
      <c r="M19">
        <v>24.506250000000019</v>
      </c>
    </row>
    <row r="20" spans="1:13" x14ac:dyDescent="0.2">
      <c r="A20" s="34">
        <v>18</v>
      </c>
      <c r="B20">
        <v>1019088914</v>
      </c>
      <c r="C20">
        <v>117.556109914655</v>
      </c>
      <c r="D20">
        <v>9</v>
      </c>
      <c r="E20">
        <v>615.67607237233324</v>
      </c>
      <c r="F20">
        <v>4.1725178195968056</v>
      </c>
      <c r="G20">
        <v>206.1</v>
      </c>
      <c r="H20">
        <v>0</v>
      </c>
      <c r="I20">
        <v>0</v>
      </c>
      <c r="J20">
        <v>619.84859019193004</v>
      </c>
      <c r="K20">
        <v>139.84859019192999</v>
      </c>
      <c r="L20">
        <v>0.8711804923728137</v>
      </c>
      <c r="M20">
        <v>22.9</v>
      </c>
    </row>
    <row r="21" spans="1:13" x14ac:dyDescent="0.2">
      <c r="A21" s="34">
        <v>19</v>
      </c>
      <c r="B21">
        <v>1020777651</v>
      </c>
      <c r="C21">
        <v>126.41791074469729</v>
      </c>
      <c r="D21">
        <v>8</v>
      </c>
      <c r="E21">
        <v>581.69592957866257</v>
      </c>
      <c r="F21">
        <v>4.1776475490673866</v>
      </c>
      <c r="G21">
        <v>206.0999999999998</v>
      </c>
      <c r="H21">
        <v>0</v>
      </c>
      <c r="I21">
        <v>0</v>
      </c>
      <c r="J21">
        <v>585.87357712772996</v>
      </c>
      <c r="K21">
        <v>105.87357712773</v>
      </c>
      <c r="L21">
        <v>0.81928938040390964</v>
      </c>
      <c r="M21">
        <v>25.762499999999971</v>
      </c>
    </row>
    <row r="22" spans="1:13" x14ac:dyDescent="0.2">
      <c r="A22" s="34">
        <v>20</v>
      </c>
      <c r="B22">
        <v>80383487</v>
      </c>
      <c r="C22">
        <v>95.911624278021037</v>
      </c>
      <c r="D22">
        <v>8</v>
      </c>
      <c r="E22">
        <v>551.86915461604451</v>
      </c>
      <c r="F22">
        <v>3.299713998970105</v>
      </c>
      <c r="G22">
        <v>253.23333333333349</v>
      </c>
      <c r="H22">
        <v>0</v>
      </c>
      <c r="I22">
        <v>0</v>
      </c>
      <c r="J22">
        <v>555.16886861501462</v>
      </c>
      <c r="K22">
        <v>75.168868615014617</v>
      </c>
      <c r="L22">
        <v>0.86460179440079343</v>
      </c>
      <c r="M22">
        <v>31.654166666666679</v>
      </c>
    </row>
    <row r="23" spans="1:13" x14ac:dyDescent="0.2">
      <c r="A23" s="34">
        <v>21</v>
      </c>
      <c r="B23">
        <v>1020808271</v>
      </c>
      <c r="C23">
        <v>79.477179038307241</v>
      </c>
      <c r="D23">
        <v>7</v>
      </c>
      <c r="E23">
        <v>487.57773045897522</v>
      </c>
      <c r="F23">
        <v>3.861529192061766</v>
      </c>
      <c r="G23">
        <v>255.78333333333319</v>
      </c>
      <c r="H23">
        <v>0</v>
      </c>
      <c r="I23">
        <v>0</v>
      </c>
      <c r="J23">
        <v>491.43925965103699</v>
      </c>
      <c r="K23">
        <v>11.439259651036989</v>
      </c>
      <c r="L23">
        <v>0.85463257513906232</v>
      </c>
      <c r="M23">
        <v>36.54047619047617</v>
      </c>
    </row>
    <row r="24" spans="1:13" x14ac:dyDescent="0.2">
      <c r="A24" s="34">
        <v>22</v>
      </c>
      <c r="B24">
        <v>1016039086</v>
      </c>
      <c r="C24">
        <v>113.91293270062739</v>
      </c>
      <c r="D24">
        <v>7</v>
      </c>
      <c r="E24">
        <v>530.41393745784058</v>
      </c>
      <c r="F24">
        <v>5.0989918046441289</v>
      </c>
      <c r="G24">
        <v>285.01666666666671</v>
      </c>
      <c r="H24">
        <v>0</v>
      </c>
      <c r="I24">
        <v>0</v>
      </c>
      <c r="J24">
        <v>535.5129292624847</v>
      </c>
      <c r="K24">
        <v>55.512929262484697</v>
      </c>
      <c r="L24">
        <v>0.78429478925640395</v>
      </c>
      <c r="M24">
        <v>40.716666666666661</v>
      </c>
    </row>
    <row r="25" spans="1:13" x14ac:dyDescent="0.2">
      <c r="A25" s="34">
        <v>23</v>
      </c>
      <c r="B25">
        <v>1020803066</v>
      </c>
      <c r="C25">
        <v>124.9363420907077</v>
      </c>
      <c r="D25">
        <v>8</v>
      </c>
      <c r="E25">
        <v>574.26466533213716</v>
      </c>
      <c r="F25">
        <v>2.8969301681950128</v>
      </c>
      <c r="G25">
        <v>280.81666666666672</v>
      </c>
      <c r="H25">
        <v>0</v>
      </c>
      <c r="I25">
        <v>0</v>
      </c>
      <c r="J25">
        <v>577.16159550033217</v>
      </c>
      <c r="K25">
        <v>97.161595500332169</v>
      </c>
      <c r="L25">
        <v>0.83165616656093633</v>
      </c>
      <c r="M25">
        <v>35.10208333333334</v>
      </c>
    </row>
    <row r="26" spans="1:13" x14ac:dyDescent="0.2">
      <c r="A26" s="34">
        <v>24</v>
      </c>
      <c r="B26">
        <v>1085310672</v>
      </c>
      <c r="C26">
        <v>111.95823597190901</v>
      </c>
      <c r="D26">
        <v>8</v>
      </c>
      <c r="E26">
        <v>561.21890612229811</v>
      </c>
      <c r="F26">
        <v>4.6762375409640526</v>
      </c>
      <c r="G26">
        <v>286.60000000000008</v>
      </c>
      <c r="H26">
        <v>0</v>
      </c>
      <c r="I26">
        <v>0</v>
      </c>
      <c r="J26">
        <v>565.89514366326216</v>
      </c>
      <c r="K26">
        <v>85.895143663262161</v>
      </c>
      <c r="L26">
        <v>0.84821367593432762</v>
      </c>
      <c r="M26">
        <v>35.825000000000017</v>
      </c>
    </row>
    <row r="27" spans="1:13" x14ac:dyDescent="0.2">
      <c r="A27" s="34">
        <v>25</v>
      </c>
      <c r="B27">
        <v>57293715</v>
      </c>
      <c r="C27">
        <v>89.11204563470308</v>
      </c>
      <c r="D27">
        <v>8</v>
      </c>
      <c r="E27">
        <v>516.01513819225613</v>
      </c>
      <c r="F27">
        <v>4.2855314511367624</v>
      </c>
      <c r="G27">
        <v>248.2166666666667</v>
      </c>
      <c r="H27">
        <v>0</v>
      </c>
      <c r="I27">
        <v>0</v>
      </c>
      <c r="J27">
        <v>520.30066964339289</v>
      </c>
      <c r="K27">
        <v>40.300669643392887</v>
      </c>
      <c r="L27">
        <v>0.92254349841407191</v>
      </c>
      <c r="M27">
        <v>31.027083333333341</v>
      </c>
    </row>
    <row r="28" spans="1:13" x14ac:dyDescent="0.2">
      <c r="A28" s="34">
        <v>26</v>
      </c>
      <c r="B28">
        <v>80727764</v>
      </c>
      <c r="C28">
        <v>83.141680065476848</v>
      </c>
      <c r="D28">
        <v>8</v>
      </c>
      <c r="E28">
        <v>509.00025702765021</v>
      </c>
      <c r="F28">
        <v>4.8782977757944082</v>
      </c>
      <c r="G28">
        <v>274.81666666666661</v>
      </c>
      <c r="H28">
        <v>0</v>
      </c>
      <c r="I28">
        <v>0</v>
      </c>
      <c r="J28">
        <v>513.87855480344456</v>
      </c>
      <c r="K28">
        <v>33.878554803444558</v>
      </c>
      <c r="L28">
        <v>0.93407283785873707</v>
      </c>
      <c r="M28">
        <v>34.352083333333333</v>
      </c>
    </row>
    <row r="29" spans="1:13" x14ac:dyDescent="0.2">
      <c r="A29" s="34">
        <v>27</v>
      </c>
      <c r="B29">
        <v>1015437933</v>
      </c>
      <c r="C29">
        <v>78.245280031714429</v>
      </c>
      <c r="D29">
        <v>8</v>
      </c>
      <c r="E29">
        <v>591.16376360484003</v>
      </c>
      <c r="F29">
        <v>5.2286599916068326</v>
      </c>
      <c r="G29">
        <v>261.16666666666669</v>
      </c>
      <c r="H29">
        <v>0</v>
      </c>
      <c r="I29">
        <v>0</v>
      </c>
      <c r="J29">
        <v>596.39242359644686</v>
      </c>
      <c r="K29">
        <v>116.3924235964469</v>
      </c>
      <c r="L29">
        <v>0.80483919816660066</v>
      </c>
      <c r="M29">
        <v>32.645833333333343</v>
      </c>
    </row>
    <row r="30" spans="1:13" x14ac:dyDescent="0.2">
      <c r="A30" s="34">
        <v>28</v>
      </c>
      <c r="B30">
        <v>1053327980</v>
      </c>
      <c r="C30">
        <v>90.110354349567416</v>
      </c>
      <c r="D30">
        <v>8</v>
      </c>
      <c r="E30">
        <v>620.301616954878</v>
      </c>
      <c r="F30">
        <v>2.6983830451220001</v>
      </c>
      <c r="G30">
        <v>266.65000000000009</v>
      </c>
      <c r="H30">
        <v>0</v>
      </c>
      <c r="I30">
        <v>0</v>
      </c>
      <c r="J30">
        <v>623</v>
      </c>
      <c r="K30">
        <v>143</v>
      </c>
      <c r="L30">
        <v>0.7704654895666132</v>
      </c>
      <c r="M30">
        <v>33.331250000000011</v>
      </c>
    </row>
    <row r="31" spans="1:13" x14ac:dyDescent="0.2">
      <c r="A31" s="34">
        <v>29</v>
      </c>
      <c r="B31">
        <v>1014217039</v>
      </c>
      <c r="C31">
        <v>93.501948194921368</v>
      </c>
      <c r="D31">
        <v>8</v>
      </c>
      <c r="E31">
        <v>524.85196323734635</v>
      </c>
      <c r="F31">
        <v>3.7793792229979322</v>
      </c>
      <c r="G31">
        <v>303.71666666666681</v>
      </c>
      <c r="H31">
        <v>0</v>
      </c>
      <c r="I31">
        <v>0</v>
      </c>
      <c r="J31">
        <v>528.63134246034429</v>
      </c>
      <c r="K31">
        <v>48.631342460344293</v>
      </c>
      <c r="L31">
        <v>0.90800518517497408</v>
      </c>
      <c r="M31">
        <v>37.964583333333351</v>
      </c>
    </row>
    <row r="32" spans="1:13" x14ac:dyDescent="0.2">
      <c r="A32" s="34">
        <v>30</v>
      </c>
      <c r="B32">
        <v>1019074166</v>
      </c>
      <c r="C32">
        <v>125.09993642331141</v>
      </c>
      <c r="D32">
        <v>9</v>
      </c>
      <c r="E32">
        <v>566.10346035649627</v>
      </c>
      <c r="F32">
        <v>5.6235987560296508</v>
      </c>
      <c r="G32">
        <v>336.55</v>
      </c>
      <c r="H32">
        <v>0</v>
      </c>
      <c r="I32">
        <v>0</v>
      </c>
      <c r="J32">
        <v>571.72705911252592</v>
      </c>
      <c r="K32">
        <v>91.727059112525922</v>
      </c>
      <c r="L32">
        <v>0.94450663370424537</v>
      </c>
      <c r="M32">
        <v>37.394444444444439</v>
      </c>
    </row>
    <row r="33" spans="1:13" x14ac:dyDescent="0.2">
      <c r="A33" s="34">
        <v>31</v>
      </c>
      <c r="B33">
        <v>1083012532</v>
      </c>
      <c r="C33">
        <v>110.59321206133031</v>
      </c>
      <c r="D33">
        <v>8</v>
      </c>
      <c r="E33">
        <v>512.56825781004147</v>
      </c>
      <c r="F33">
        <v>3.985134048553959</v>
      </c>
      <c r="G33">
        <v>243.93333333333331</v>
      </c>
      <c r="H33">
        <v>0</v>
      </c>
      <c r="I33">
        <v>0</v>
      </c>
      <c r="J33">
        <v>516.55339185859543</v>
      </c>
      <c r="K33">
        <v>36.553391858595432</v>
      </c>
      <c r="L33">
        <v>0.92923598521524808</v>
      </c>
      <c r="M33">
        <v>30.49166666666666</v>
      </c>
    </row>
    <row r="34" spans="1:13" x14ac:dyDescent="0.2">
      <c r="A34" s="34">
        <v>32</v>
      </c>
      <c r="B34">
        <v>1014266018</v>
      </c>
      <c r="C34">
        <v>125.4524403017669</v>
      </c>
      <c r="D34">
        <v>9</v>
      </c>
      <c r="E34">
        <v>576.71631573887726</v>
      </c>
      <c r="F34">
        <v>4.1454313641459066</v>
      </c>
      <c r="G34">
        <v>251.05</v>
      </c>
      <c r="H34">
        <v>0</v>
      </c>
      <c r="I34">
        <v>0</v>
      </c>
      <c r="J34">
        <v>580.86174710302316</v>
      </c>
      <c r="K34">
        <v>100.86174710302321</v>
      </c>
      <c r="L34">
        <v>0.92965323107122111</v>
      </c>
      <c r="M34">
        <v>27.894444444444439</v>
      </c>
    </row>
    <row r="35" spans="1:13" x14ac:dyDescent="0.2">
      <c r="A35" s="34">
        <v>33</v>
      </c>
      <c r="B35">
        <v>1082996581</v>
      </c>
      <c r="C35">
        <v>105.3638510079937</v>
      </c>
      <c r="D35">
        <v>10</v>
      </c>
      <c r="E35">
        <v>459.49855144765053</v>
      </c>
      <c r="F35">
        <v>4.5731981121978151</v>
      </c>
      <c r="G35">
        <v>240.48333333333329</v>
      </c>
      <c r="H35">
        <v>0</v>
      </c>
      <c r="I35">
        <v>0</v>
      </c>
      <c r="J35">
        <v>464.07174955984829</v>
      </c>
      <c r="K35">
        <v>0</v>
      </c>
      <c r="L35">
        <v>1.2929035231493271</v>
      </c>
      <c r="M35">
        <v>24.048333333333339</v>
      </c>
    </row>
    <row r="36" spans="1:13" x14ac:dyDescent="0.2">
      <c r="A36" s="34">
        <v>34</v>
      </c>
      <c r="B36">
        <v>1117504115</v>
      </c>
      <c r="C36">
        <v>105.2205916781828</v>
      </c>
      <c r="D36">
        <v>9</v>
      </c>
      <c r="E36">
        <v>428.65386391752531</v>
      </c>
      <c r="F36">
        <v>2.4573537339331319</v>
      </c>
      <c r="G36">
        <v>219.3833333333331</v>
      </c>
      <c r="H36">
        <v>0</v>
      </c>
      <c r="I36">
        <v>0</v>
      </c>
      <c r="J36">
        <v>431.11121765145839</v>
      </c>
      <c r="K36">
        <v>0</v>
      </c>
      <c r="L36">
        <v>1.2525770100386839</v>
      </c>
      <c r="M36">
        <v>24.375925925925898</v>
      </c>
    </row>
    <row r="37" spans="1:13" x14ac:dyDescent="0.2">
      <c r="A37" s="34">
        <v>35</v>
      </c>
      <c r="B37">
        <v>1018440480</v>
      </c>
      <c r="C37">
        <v>117.6683513455487</v>
      </c>
      <c r="D37">
        <v>8</v>
      </c>
      <c r="E37">
        <v>407.15247807085188</v>
      </c>
      <c r="F37">
        <v>3.9991087773141771</v>
      </c>
      <c r="G37">
        <v>250.93333333333339</v>
      </c>
      <c r="H37">
        <v>0</v>
      </c>
      <c r="I37">
        <v>0</v>
      </c>
      <c r="J37">
        <v>411.15158684816612</v>
      </c>
      <c r="K37">
        <v>0</v>
      </c>
      <c r="L37">
        <v>1.1674526266081491</v>
      </c>
      <c r="M37">
        <v>31.366666666666671</v>
      </c>
    </row>
    <row r="38" spans="1:13" x14ac:dyDescent="0.2">
      <c r="A38" s="34">
        <v>36</v>
      </c>
      <c r="B38">
        <v>1098697055</v>
      </c>
      <c r="C38">
        <v>107.70743348621779</v>
      </c>
      <c r="D38">
        <v>9</v>
      </c>
      <c r="E38">
        <v>450.46283527961259</v>
      </c>
      <c r="F38">
        <v>3.6697833400701261</v>
      </c>
      <c r="G38">
        <v>226.5833333333334</v>
      </c>
      <c r="H38">
        <v>0</v>
      </c>
      <c r="I38">
        <v>0</v>
      </c>
      <c r="J38">
        <v>454.13261861968272</v>
      </c>
      <c r="K38">
        <v>0</v>
      </c>
      <c r="L38">
        <v>1.189079968845461</v>
      </c>
      <c r="M38">
        <v>25.175925925925931</v>
      </c>
    </row>
    <row r="39" spans="1:13" x14ac:dyDescent="0.2">
      <c r="A39" s="34">
        <v>37</v>
      </c>
      <c r="B39">
        <v>1140888504</v>
      </c>
      <c r="C39">
        <v>156.60458175152951</v>
      </c>
      <c r="D39">
        <v>8</v>
      </c>
      <c r="E39">
        <v>423.57266224483618</v>
      </c>
      <c r="F39">
        <v>3.7489771941286558</v>
      </c>
      <c r="G39">
        <v>279.69999999999982</v>
      </c>
      <c r="H39">
        <v>0</v>
      </c>
      <c r="I39">
        <v>0</v>
      </c>
      <c r="J39">
        <v>427.32163943896489</v>
      </c>
      <c r="K39">
        <v>0</v>
      </c>
      <c r="L39">
        <v>1.1232756680195211</v>
      </c>
      <c r="M39">
        <v>34.962499999999977</v>
      </c>
    </row>
    <row r="40" spans="1:13" x14ac:dyDescent="0.2">
      <c r="A40" s="34">
        <v>38</v>
      </c>
      <c r="B40">
        <v>1095825225</v>
      </c>
      <c r="C40">
        <v>102.8534214108257</v>
      </c>
      <c r="D40">
        <v>8</v>
      </c>
      <c r="E40">
        <v>350.78142589799921</v>
      </c>
      <c r="F40">
        <v>4.5227308102520283</v>
      </c>
      <c r="G40">
        <v>208.4499999999999</v>
      </c>
      <c r="H40">
        <v>0</v>
      </c>
      <c r="I40">
        <v>0</v>
      </c>
      <c r="J40">
        <v>355.30415670825118</v>
      </c>
      <c r="K40">
        <v>0</v>
      </c>
      <c r="L40">
        <v>1.3509552053851701</v>
      </c>
      <c r="M40">
        <v>26.056249999999991</v>
      </c>
    </row>
    <row r="41" spans="1:13" x14ac:dyDescent="0.2">
      <c r="A41" s="34">
        <v>39</v>
      </c>
      <c r="B41">
        <v>1018472151</v>
      </c>
      <c r="C41">
        <v>90.164844700070788</v>
      </c>
      <c r="D41">
        <v>7</v>
      </c>
      <c r="E41">
        <v>349.48769189512768</v>
      </c>
      <c r="F41">
        <v>4.3873350576448047</v>
      </c>
      <c r="G41">
        <v>256.34999999999991</v>
      </c>
      <c r="H41">
        <v>0</v>
      </c>
      <c r="I41">
        <v>0</v>
      </c>
      <c r="J41">
        <v>353.87502695277249</v>
      </c>
      <c r="K41">
        <v>0</v>
      </c>
      <c r="L41">
        <v>1.1868596764700561</v>
      </c>
      <c r="M41">
        <v>36.621428571428559</v>
      </c>
    </row>
    <row r="42" spans="1:13" x14ac:dyDescent="0.2">
      <c r="A42" s="34">
        <v>40</v>
      </c>
      <c r="B42">
        <v>1032491705</v>
      </c>
      <c r="C42">
        <v>94.303282899940797</v>
      </c>
      <c r="D42">
        <v>7</v>
      </c>
      <c r="E42">
        <v>332.26355046774802</v>
      </c>
      <c r="F42">
        <v>3.3512205256104148</v>
      </c>
      <c r="G42">
        <v>238.28333333333339</v>
      </c>
      <c r="H42">
        <v>0</v>
      </c>
      <c r="I42">
        <v>0</v>
      </c>
      <c r="J42">
        <v>335.61477099335838</v>
      </c>
      <c r="K42">
        <v>0</v>
      </c>
      <c r="L42">
        <v>1.2514347886324451</v>
      </c>
      <c r="M42">
        <v>34.040476190476213</v>
      </c>
    </row>
    <row r="43" spans="1:13" x14ac:dyDescent="0.2">
      <c r="A43" s="2"/>
    </row>
    <row r="44" spans="1:13" x14ac:dyDescent="0.2">
      <c r="A44" s="2"/>
    </row>
    <row r="45" spans="1:13" x14ac:dyDescent="0.2">
      <c r="A45" s="2"/>
    </row>
    <row r="46" spans="1:13" x14ac:dyDescent="0.2">
      <c r="A46" s="2"/>
    </row>
    <row r="47" spans="1:13" x14ac:dyDescent="0.2">
      <c r="A47" s="2"/>
    </row>
    <row r="48" spans="1:13" x14ac:dyDescent="0.2">
      <c r="A48" s="2"/>
    </row>
    <row r="50" spans="1:15" x14ac:dyDescent="0.2">
      <c r="A50" s="3" t="s">
        <v>32</v>
      </c>
      <c r="B50">
        <f>COUNT(B2:B42)</f>
        <v>41</v>
      </c>
      <c r="C50">
        <f>AVERAGE(C2:C42)</f>
        <v>109.57881026319822</v>
      </c>
      <c r="D50">
        <f>AVERAGE(D2:D42)</f>
        <v>7.8048780487804876</v>
      </c>
      <c r="E50">
        <f>AVERAGE(E2:E42)</f>
        <v>560.37667844976215</v>
      </c>
      <c r="F50">
        <f>AVERAGE(F2:F42)</f>
        <v>-31.151290255836191</v>
      </c>
      <c r="G50">
        <f>AVERAGE(G2:G42)</f>
        <v>217.17276422764235</v>
      </c>
      <c r="H50">
        <f>SUM(H2:H42)</f>
        <v>1</v>
      </c>
      <c r="I50">
        <f>AVERAGE(I2:I42)</f>
        <v>2.8455284552847365E-3</v>
      </c>
      <c r="J50">
        <f>AVERAGE(J2:J42)</f>
        <v>529.22538819392582</v>
      </c>
      <c r="K50">
        <f>AVERAGE(K2:K42)</f>
        <v>66.059672197019779</v>
      </c>
      <c r="L50">
        <f>AVERAGE(L2:L42)</f>
        <v>0.9028450384150607</v>
      </c>
      <c r="M50">
        <f>AVERAGE(M2:M42)</f>
        <v>27.974440734288297</v>
      </c>
      <c r="N50">
        <f>SUM(D2:D42)</f>
        <v>320</v>
      </c>
      <c r="O50">
        <f>STDEV(D2:D42)</f>
        <v>1.100443369627033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N39"/>
  <sheetViews>
    <sheetView showGridLines="0" tabSelected="1" topLeftCell="BZ1" zoomScale="73" zoomScaleNormal="57" workbookViewId="0">
      <selection activeCell="AM37" sqref="AM37"/>
    </sheetView>
  </sheetViews>
  <sheetFormatPr baseColWidth="10" defaultRowHeight="16" x14ac:dyDescent="0.2"/>
  <cols>
    <col min="1" max="1" width="23.6640625" bestFit="1" customWidth="1"/>
    <col min="10" max="10" width="15.6640625" bestFit="1" customWidth="1"/>
  </cols>
  <sheetData>
    <row r="1" spans="1:92" x14ac:dyDescent="0.2">
      <c r="B1" s="35" t="s">
        <v>1</v>
      </c>
      <c r="C1" s="36"/>
      <c r="D1" s="36"/>
      <c r="E1" s="36"/>
      <c r="F1" s="36"/>
      <c r="G1" s="36"/>
      <c r="H1" s="37"/>
      <c r="I1" s="35" t="str">
        <f>Resultados!E1</f>
        <v>Cantidad de solicitudes</v>
      </c>
      <c r="J1" s="36"/>
      <c r="K1" s="36"/>
      <c r="L1" s="36"/>
      <c r="M1" s="36"/>
      <c r="N1" s="36"/>
      <c r="O1" s="37"/>
      <c r="P1" s="35" t="s">
        <v>3</v>
      </c>
      <c r="Q1" s="36"/>
      <c r="R1" s="36"/>
      <c r="S1" s="36"/>
      <c r="T1" s="36"/>
      <c r="U1" s="36"/>
      <c r="V1" s="37"/>
      <c r="W1" s="35" t="s">
        <v>4</v>
      </c>
      <c r="X1" s="36"/>
      <c r="Y1" s="36"/>
      <c r="Z1" s="36"/>
      <c r="AA1" s="36"/>
      <c r="AB1" s="36"/>
      <c r="AC1" s="37"/>
      <c r="AD1" s="35" t="s">
        <v>5</v>
      </c>
      <c r="AE1" s="36"/>
      <c r="AF1" s="36"/>
      <c r="AG1" s="36"/>
      <c r="AH1" s="36"/>
      <c r="AI1" s="36"/>
      <c r="AJ1" s="37"/>
      <c r="AK1" s="35" t="s">
        <v>6</v>
      </c>
      <c r="AL1" s="36"/>
      <c r="AM1" s="36"/>
      <c r="AN1" s="36"/>
      <c r="AO1" s="36"/>
      <c r="AP1" s="36"/>
      <c r="AQ1" s="37"/>
      <c r="AR1" s="35" t="str">
        <f>Resultados!J1</f>
        <v>Tiempo de demora</v>
      </c>
      <c r="AS1" s="36"/>
      <c r="AT1" s="36"/>
      <c r="AU1" s="36"/>
      <c r="AV1" s="36"/>
      <c r="AW1" s="36"/>
      <c r="AX1" s="37"/>
      <c r="AY1" s="35" t="s">
        <v>8</v>
      </c>
      <c r="AZ1" s="36"/>
      <c r="BA1" s="36"/>
      <c r="BB1" s="36"/>
      <c r="BC1" s="36"/>
      <c r="BD1" s="36"/>
      <c r="BE1" s="37"/>
      <c r="BF1" s="35" t="s">
        <v>9</v>
      </c>
      <c r="BG1" s="36"/>
      <c r="BH1" s="36"/>
      <c r="BI1" s="36"/>
      <c r="BJ1" s="36"/>
      <c r="BK1" s="36"/>
      <c r="BL1" s="37"/>
      <c r="BM1" s="35" t="s">
        <v>10</v>
      </c>
      <c r="BN1" s="36"/>
      <c r="BO1" s="36"/>
      <c r="BP1" s="36"/>
      <c r="BQ1" s="36"/>
      <c r="BR1" s="36"/>
      <c r="BS1" s="37"/>
      <c r="BT1" s="35" t="s">
        <v>11</v>
      </c>
      <c r="BU1" s="36"/>
      <c r="BV1" s="36"/>
      <c r="BW1" s="36"/>
      <c r="BX1" s="36"/>
      <c r="BY1" s="36"/>
      <c r="BZ1" s="37"/>
      <c r="CA1" s="35" t="s">
        <v>12</v>
      </c>
      <c r="CB1" s="36"/>
      <c r="CC1" s="36"/>
      <c r="CD1" s="36"/>
      <c r="CE1" s="36"/>
      <c r="CF1" s="36"/>
      <c r="CG1" s="37"/>
      <c r="CH1" s="35" t="s">
        <v>13</v>
      </c>
      <c r="CI1" s="36"/>
      <c r="CJ1" s="36"/>
      <c r="CK1" s="36"/>
      <c r="CL1" s="36"/>
      <c r="CM1" s="36"/>
      <c r="CN1" s="37"/>
    </row>
    <row r="2" spans="1:92" x14ac:dyDescent="0.2">
      <c r="B2" s="28" t="s">
        <v>14</v>
      </c>
      <c r="C2" t="s">
        <v>18</v>
      </c>
      <c r="D2" t="s">
        <v>24</v>
      </c>
      <c r="E2" t="s">
        <v>20</v>
      </c>
      <c r="F2" t="s">
        <v>21</v>
      </c>
      <c r="G2" t="s">
        <v>25</v>
      </c>
      <c r="H2" s="25" t="s">
        <v>23</v>
      </c>
      <c r="I2" s="28" t="s">
        <v>14</v>
      </c>
      <c r="J2" t="s">
        <v>18</v>
      </c>
      <c r="K2" t="s">
        <v>24</v>
      </c>
      <c r="L2" t="s">
        <v>20</v>
      </c>
      <c r="M2" t="s">
        <v>21</v>
      </c>
      <c r="N2" t="s">
        <v>25</v>
      </c>
      <c r="O2" s="25" t="s">
        <v>23</v>
      </c>
      <c r="P2" s="28" t="s">
        <v>14</v>
      </c>
      <c r="Q2" t="s">
        <v>18</v>
      </c>
      <c r="R2" t="s">
        <v>24</v>
      </c>
      <c r="S2" t="s">
        <v>20</v>
      </c>
      <c r="T2" t="s">
        <v>21</v>
      </c>
      <c r="U2" t="s">
        <v>25</v>
      </c>
      <c r="V2" s="25" t="s">
        <v>23</v>
      </c>
      <c r="W2" s="28" t="s">
        <v>14</v>
      </c>
      <c r="X2" t="s">
        <v>18</v>
      </c>
      <c r="Y2" t="s">
        <v>24</v>
      </c>
      <c r="Z2" t="s">
        <v>20</v>
      </c>
      <c r="AA2" t="s">
        <v>21</v>
      </c>
      <c r="AB2" t="s">
        <v>25</v>
      </c>
      <c r="AC2" s="25" t="s">
        <v>23</v>
      </c>
      <c r="AD2" s="28" t="s">
        <v>14</v>
      </c>
      <c r="AE2" t="s">
        <v>18</v>
      </c>
      <c r="AF2" t="s">
        <v>24</v>
      </c>
      <c r="AG2" t="s">
        <v>20</v>
      </c>
      <c r="AH2" t="s">
        <v>21</v>
      </c>
      <c r="AI2" t="s">
        <v>25</v>
      </c>
      <c r="AJ2" s="25" t="s">
        <v>23</v>
      </c>
      <c r="AK2" s="28" t="s">
        <v>14</v>
      </c>
      <c r="AL2" t="s">
        <v>18</v>
      </c>
      <c r="AM2" t="s">
        <v>24</v>
      </c>
      <c r="AN2" t="s">
        <v>20</v>
      </c>
      <c r="AO2" t="s">
        <v>21</v>
      </c>
      <c r="AP2" t="s">
        <v>25</v>
      </c>
      <c r="AQ2" s="25" t="s">
        <v>23</v>
      </c>
      <c r="AR2" s="28" t="s">
        <v>14</v>
      </c>
      <c r="AS2" t="s">
        <v>18</v>
      </c>
      <c r="AT2" t="s">
        <v>24</v>
      </c>
      <c r="AU2" t="s">
        <v>20</v>
      </c>
      <c r="AV2" t="s">
        <v>21</v>
      </c>
      <c r="AW2" t="s">
        <v>25</v>
      </c>
      <c r="AX2" s="25" t="s">
        <v>23</v>
      </c>
      <c r="AY2" s="28" t="s">
        <v>14</v>
      </c>
      <c r="AZ2" t="s">
        <v>18</v>
      </c>
      <c r="BA2" t="s">
        <v>24</v>
      </c>
      <c r="BB2" t="s">
        <v>20</v>
      </c>
      <c r="BC2" t="s">
        <v>21</v>
      </c>
      <c r="BD2" t="s">
        <v>25</v>
      </c>
      <c r="BE2" s="25" t="s">
        <v>23</v>
      </c>
      <c r="BF2" s="28" t="s">
        <v>14</v>
      </c>
      <c r="BG2" t="s">
        <v>18</v>
      </c>
      <c r="BH2" t="s">
        <v>24</v>
      </c>
      <c r="BI2" t="s">
        <v>20</v>
      </c>
      <c r="BJ2" t="s">
        <v>21</v>
      </c>
      <c r="BK2" t="s">
        <v>25</v>
      </c>
      <c r="BL2" s="25" t="s">
        <v>23</v>
      </c>
      <c r="BM2" s="28" t="s">
        <v>14</v>
      </c>
      <c r="BN2" t="s">
        <v>18</v>
      </c>
      <c r="BO2" t="s">
        <v>24</v>
      </c>
      <c r="BP2" t="s">
        <v>20</v>
      </c>
      <c r="BQ2" t="s">
        <v>21</v>
      </c>
      <c r="BR2" t="s">
        <v>25</v>
      </c>
      <c r="BS2" s="25" t="s">
        <v>23</v>
      </c>
      <c r="BT2" s="28" t="s">
        <v>14</v>
      </c>
      <c r="BU2" t="s">
        <v>18</v>
      </c>
      <c r="BV2" t="s">
        <v>24</v>
      </c>
      <c r="BW2" t="s">
        <v>20</v>
      </c>
      <c r="BX2" t="s">
        <v>21</v>
      </c>
      <c r="BY2" t="s">
        <v>25</v>
      </c>
      <c r="BZ2" s="25" t="s">
        <v>23</v>
      </c>
      <c r="CA2" s="28" t="s">
        <v>14</v>
      </c>
      <c r="CB2" t="s">
        <v>18</v>
      </c>
      <c r="CC2" t="s">
        <v>24</v>
      </c>
      <c r="CD2" t="s">
        <v>20</v>
      </c>
      <c r="CE2" t="s">
        <v>21</v>
      </c>
      <c r="CF2" t="s">
        <v>25</v>
      </c>
      <c r="CG2" s="25" t="s">
        <v>23</v>
      </c>
      <c r="CH2" s="28" t="s">
        <v>14</v>
      </c>
      <c r="CI2" t="s">
        <v>18</v>
      </c>
      <c r="CJ2" t="s">
        <v>24</v>
      </c>
      <c r="CK2" t="s">
        <v>20</v>
      </c>
      <c r="CL2" t="s">
        <v>21</v>
      </c>
      <c r="CM2" t="s">
        <v>25</v>
      </c>
      <c r="CN2" s="25" t="s">
        <v>23</v>
      </c>
    </row>
    <row r="3" spans="1:92" x14ac:dyDescent="0.2">
      <c r="A3" s="30" t="s">
        <v>26</v>
      </c>
      <c r="B3" s="28">
        <f>Resultados!D2</f>
        <v>109.96764281037308</v>
      </c>
      <c r="C3" s="26">
        <f>Resultados!D8</f>
        <v>109.70886125378554</v>
      </c>
      <c r="D3" s="26">
        <f>Resultados!D14</f>
        <v>102.06981705283364</v>
      </c>
      <c r="E3" s="26">
        <f>Resultados!D20</f>
        <v>106.45130212699584</v>
      </c>
      <c r="F3" s="26">
        <f>Resultados!D26</f>
        <v>93.216934624969909</v>
      </c>
      <c r="G3" s="26">
        <f>Resultados!D32</f>
        <v>102.1467049830916</v>
      </c>
      <c r="H3" s="27">
        <f>Resultados!D38</f>
        <v>124.25316333183831</v>
      </c>
      <c r="I3" s="29">
        <f>Resultados!E2</f>
        <v>8.6</v>
      </c>
      <c r="J3" s="26">
        <f>Resultados!E8</f>
        <v>8.375</v>
      </c>
      <c r="K3" s="26">
        <f>Resultados!E14</f>
        <v>7.9024390243902438</v>
      </c>
      <c r="L3" s="26">
        <f>Resultados!E20</f>
        <v>7.8461538461538458</v>
      </c>
      <c r="M3" s="26">
        <f>Resultados!E26</f>
        <v>7.2051282051282053</v>
      </c>
      <c r="N3" s="26">
        <f>Resultados!E32</f>
        <v>8.045454545454545</v>
      </c>
      <c r="O3" s="27">
        <f>Resultados!E38</f>
        <v>9.8636363636363633</v>
      </c>
      <c r="P3" s="29">
        <f>Resultados!F2</f>
        <v>296.80764281037312</v>
      </c>
      <c r="Q3" s="26">
        <f>Resultados!F8</f>
        <v>290.13386125378554</v>
      </c>
      <c r="R3" s="26">
        <f>Resultados!F14</f>
        <v>267.94786583332143</v>
      </c>
      <c r="S3" s="26">
        <f>Resultados!F20</f>
        <v>276.52822520391896</v>
      </c>
      <c r="T3" s="26">
        <f>Resultados!F26</f>
        <v>263.88360129163658</v>
      </c>
      <c r="U3" s="26">
        <f>Resultados!F32</f>
        <v>291.28306861945515</v>
      </c>
      <c r="V3" s="27">
        <f>Resultados!F38</f>
        <v>340.79861787729283</v>
      </c>
      <c r="W3" s="29">
        <f>Resultados!G2</f>
        <v>111.1001332288629</v>
      </c>
      <c r="X3" s="26">
        <f>Resultados!G8</f>
        <v>98.704135712047076</v>
      </c>
      <c r="Y3" s="26">
        <f>Resultados!G14</f>
        <v>101.56912762021491</v>
      </c>
      <c r="Z3" s="26">
        <f>Resultados!G20</f>
        <v>101.59633125239509</v>
      </c>
      <c r="AA3" s="26">
        <f>Resultados!G26</f>
        <v>97.095705178445613</v>
      </c>
      <c r="AB3" s="26">
        <f>Resultados!G32</f>
        <v>236.40119610225335</v>
      </c>
      <c r="AC3" s="27">
        <f>Resultados!G38</f>
        <v>280.23035240580833</v>
      </c>
      <c r="AD3" s="29">
        <f>Resultados!H2</f>
        <v>1321.96</v>
      </c>
      <c r="AE3" s="26">
        <f>Resultados!H8</f>
        <v>1421.9749999999999</v>
      </c>
      <c r="AF3" s="26">
        <f>Resultados!H14</f>
        <v>1219.0487804878048</v>
      </c>
      <c r="AG3" s="26">
        <f>Resultados!H20</f>
        <v>938.87179487179492</v>
      </c>
      <c r="AH3" s="26">
        <f>Resultados!H26</f>
        <v>882.69230769230774</v>
      </c>
      <c r="AI3" s="26">
        <f>Resultados!H32</f>
        <v>1056.8181818181818</v>
      </c>
      <c r="AJ3" s="27">
        <f>Resultados!H38</f>
        <v>1740.7727272727273</v>
      </c>
      <c r="AK3" s="29">
        <f>Resultados!I2</f>
        <v>67</v>
      </c>
      <c r="AL3" s="26">
        <f>Resultados!I8</f>
        <v>140</v>
      </c>
      <c r="AM3" s="26">
        <f>Resultados!I14</f>
        <v>95</v>
      </c>
      <c r="AN3" s="26">
        <f>Resultados!I20</f>
        <v>64</v>
      </c>
      <c r="AO3" s="26">
        <f>Resultados!I26</f>
        <v>47</v>
      </c>
      <c r="AP3" s="26">
        <f>Resultados!I32</f>
        <v>41</v>
      </c>
      <c r="AQ3" s="27">
        <f>Resultados!I38</f>
        <v>101</v>
      </c>
      <c r="AR3" s="29">
        <f>Resultados!J2</f>
        <v>710.6</v>
      </c>
      <c r="AS3" s="26">
        <f>Resultados!J8</f>
        <v>898.55</v>
      </c>
      <c r="AT3" s="26">
        <f>Resultados!J14</f>
        <v>636.43902439024396</v>
      </c>
      <c r="AU3" s="26">
        <f>Resultados!J20</f>
        <v>418.97435897435895</v>
      </c>
      <c r="AV3" s="26">
        <f>Resultados!J26</f>
        <v>333.46153846153845</v>
      </c>
      <c r="AW3" s="26">
        <f>Resultados!J32</f>
        <v>482.04545454545456</v>
      </c>
      <c r="AX3" s="27">
        <f>Resultados!J38</f>
        <v>1199.590909090909</v>
      </c>
      <c r="AY3" s="29">
        <f>Resultados!K2</f>
        <v>407.08</v>
      </c>
      <c r="AZ3" s="26">
        <f>Resultados!K8</f>
        <v>379.75</v>
      </c>
      <c r="BA3" s="26">
        <f>Resultados!K14</f>
        <v>360.60975609756099</v>
      </c>
      <c r="BB3" s="26">
        <f>Resultados!K20</f>
        <v>366.20512820512823</v>
      </c>
      <c r="BC3" s="26">
        <f>Resultados!K26</f>
        <v>355.71794871794873</v>
      </c>
      <c r="BD3" s="26">
        <f>Resultados!K32</f>
        <v>515.90909090909088</v>
      </c>
      <c r="BE3" s="27">
        <f>Resultados!K38</f>
        <v>614.72727272727275</v>
      </c>
      <c r="BF3" s="29">
        <f>Resultados!L2</f>
        <v>20.2</v>
      </c>
      <c r="BG3" s="26">
        <f>Resultados!L8</f>
        <v>12.4</v>
      </c>
      <c r="BH3" s="26">
        <f>Resultados!L14</f>
        <v>3.0487804878048781</v>
      </c>
      <c r="BI3" s="26">
        <f>Resultados!L20</f>
        <v>7.6410256410256414</v>
      </c>
      <c r="BJ3" s="26">
        <f>Resultados!L26</f>
        <v>3.8717948717948718</v>
      </c>
      <c r="BK3" s="26">
        <f>Resultados!L32</f>
        <v>127.63636363636364</v>
      </c>
      <c r="BL3" s="27">
        <f>Resultados!L38</f>
        <v>167.63636363636363</v>
      </c>
      <c r="BM3" s="29">
        <f>Resultados!M2</f>
        <v>1.7839013362616793</v>
      </c>
      <c r="BN3" s="26">
        <f>Resultados!M8</f>
        <v>1.7980385538376609</v>
      </c>
      <c r="BO3" s="26">
        <f>Resultados!M14</f>
        <v>1.8207172014913346</v>
      </c>
      <c r="BP3" s="26">
        <f>Resultados!M20</f>
        <v>1.7819396896244679</v>
      </c>
      <c r="BQ3" s="26">
        <f>Resultados!M26</f>
        <v>1.7180289232824582</v>
      </c>
      <c r="BR3" s="26">
        <f>Resultados!M32</f>
        <v>1.7352445620826744</v>
      </c>
      <c r="BS3" s="27">
        <f>Resultados!M38</f>
        <v>1.7696884087661808</v>
      </c>
      <c r="BT3" s="29">
        <f>Resultados!N2</f>
        <v>158.92345454545452</v>
      </c>
      <c r="BU3" s="26">
        <f>Resultados!N8</f>
        <v>172.91984806859807</v>
      </c>
      <c r="BV3" s="26">
        <f>Resultados!N14</f>
        <v>152.95326347094635</v>
      </c>
      <c r="BW3" s="26">
        <f>Resultados!N20</f>
        <v>124.87661469584546</v>
      </c>
      <c r="BX3" s="26">
        <f>Resultados!N26</f>
        <v>126.65499315499316</v>
      </c>
      <c r="BY3" s="26">
        <f>Resultados!N32</f>
        <v>129.5788370720189</v>
      </c>
      <c r="BZ3" s="27">
        <f>Resultados!N38</f>
        <v>176.27545535272807</v>
      </c>
      <c r="CA3" s="29">
        <f>Resultados!O2</f>
        <v>215</v>
      </c>
      <c r="CB3" s="26">
        <f>Resultados!O8</f>
        <v>335</v>
      </c>
      <c r="CC3" s="26">
        <f>Resultados!O14</f>
        <v>324</v>
      </c>
      <c r="CD3" s="26">
        <f>Resultados!O20</f>
        <v>306</v>
      </c>
      <c r="CE3" s="26">
        <f>Resultados!O26</f>
        <v>281</v>
      </c>
      <c r="CF3" s="26">
        <f>Resultados!O32</f>
        <v>177</v>
      </c>
      <c r="CG3" s="27">
        <f>Resultados!O38</f>
        <v>217</v>
      </c>
      <c r="CH3" s="29">
        <f>Resultados!P2</f>
        <v>3.0276503540974917</v>
      </c>
      <c r="CI3" s="26">
        <f>Resultados!P8</f>
        <v>3.6210743553784543</v>
      </c>
      <c r="CJ3" s="26">
        <f>Resultados!P14</f>
        <v>3.1048742168466377</v>
      </c>
      <c r="CK3" s="26">
        <f>Resultados!P20</f>
        <v>2.9871519752227065</v>
      </c>
      <c r="CL3" s="26">
        <f>Resultados!P26</f>
        <v>2.706517350275337</v>
      </c>
      <c r="CM3" s="26">
        <f>Resultados!P32</f>
        <v>3.1844454212142881</v>
      </c>
      <c r="CN3" s="27">
        <f>Resultados!P38</f>
        <v>2.6955952526731015</v>
      </c>
    </row>
    <row r="4" spans="1:92" x14ac:dyDescent="0.2">
      <c r="A4" s="31" t="s">
        <v>27</v>
      </c>
      <c r="B4" s="28">
        <f>Resultados!D3</f>
        <v>158.09578864346938</v>
      </c>
      <c r="C4" s="26">
        <f>Resultados!D9</f>
        <v>137.42718841881498</v>
      </c>
      <c r="D4" s="26">
        <f>Resultados!D15</f>
        <v>133.66414263637787</v>
      </c>
      <c r="E4" s="26">
        <f>Resultados!D21</f>
        <v>131.37818760394578</v>
      </c>
      <c r="F4" s="26">
        <f>Resultados!D27</f>
        <v>130.16244543846722</v>
      </c>
      <c r="G4" s="26">
        <f>Resultados!D33</f>
        <v>146.23362912580376</v>
      </c>
      <c r="H4" s="27">
        <f>Resultados!D39</f>
        <v>170.44089393237618</v>
      </c>
      <c r="I4" s="29">
        <f>Resultados!E3</f>
        <v>8.6</v>
      </c>
      <c r="J4" s="26">
        <f>Resultados!E9</f>
        <v>8.375</v>
      </c>
      <c r="K4" s="26">
        <f>Resultados!E15</f>
        <v>7.9024390243902438</v>
      </c>
      <c r="L4" s="26">
        <f>Resultados!E21</f>
        <v>7.8461538461538458</v>
      </c>
      <c r="M4" s="26">
        <f>Resultados!E27</f>
        <v>7.2051282051282053</v>
      </c>
      <c r="N4" s="26">
        <f>Resultados!E33</f>
        <v>8.045454545454545</v>
      </c>
      <c r="O4" s="27">
        <f>Resultados!E39</f>
        <v>9.8636363636363633</v>
      </c>
      <c r="P4" s="29">
        <f>Resultados!F3</f>
        <v>308.59363678633287</v>
      </c>
      <c r="Q4" s="26">
        <f>Resultados!F9</f>
        <v>280.30574629062551</v>
      </c>
      <c r="R4" s="26">
        <f>Resultados!F15</f>
        <v>270.67762137035515</v>
      </c>
      <c r="S4" s="26">
        <f>Resultados!F21</f>
        <v>265.8705649310304</v>
      </c>
      <c r="T4" s="26">
        <f>Resultados!F27</f>
        <v>275.98108025524317</v>
      </c>
      <c r="U4" s="26">
        <f>Resultados!F33</f>
        <v>300.68094061691568</v>
      </c>
      <c r="V4" s="27">
        <f>Resultados!F39</f>
        <v>343.47487131222476</v>
      </c>
      <c r="W4" s="29">
        <f>Resultados!G3</f>
        <v>123.70669734412513</v>
      </c>
      <c r="X4" s="26">
        <f>Resultados!G9</f>
        <v>183.60571733410197</v>
      </c>
      <c r="Y4" s="26">
        <f>Resultados!G15</f>
        <v>189.48462228506077</v>
      </c>
      <c r="Z4" s="26">
        <f>Resultados!G21</f>
        <v>155.650670653704</v>
      </c>
      <c r="AA4" s="26">
        <f>Resultados!G27</f>
        <v>151.19585843935877</v>
      </c>
      <c r="AB4" s="26">
        <f>Resultados!G33</f>
        <v>163.15789599440964</v>
      </c>
      <c r="AC4" s="27">
        <f>Resultados!G39</f>
        <v>123.79263237198778</v>
      </c>
      <c r="AD4" s="29">
        <f>Resultados!H3</f>
        <v>215.26933333333329</v>
      </c>
      <c r="AE4" s="26">
        <f>Resultados!H9</f>
        <v>156.95083333333338</v>
      </c>
      <c r="AF4" s="26">
        <f>Resultados!H15</f>
        <v>162.55243902439022</v>
      </c>
      <c r="AG4" s="26">
        <f>Resultados!H21</f>
        <v>179.57179487179488</v>
      </c>
      <c r="AH4" s="26">
        <f>Resultados!H27</f>
        <v>148.55470085470085</v>
      </c>
      <c r="AI4" s="26">
        <f>Resultados!H33</f>
        <v>214.71666666666667</v>
      </c>
      <c r="AJ4" s="27">
        <f>Resultados!H39</f>
        <v>335.1098484848485</v>
      </c>
      <c r="AK4" s="29">
        <f>Resultados!I3</f>
        <v>16</v>
      </c>
      <c r="AL4" s="26">
        <f>Resultados!I9</f>
        <v>4</v>
      </c>
      <c r="AM4" s="26">
        <f>Resultados!I15</f>
        <v>13</v>
      </c>
      <c r="AN4" s="26">
        <f>Resultados!I21</f>
        <v>16</v>
      </c>
      <c r="AO4" s="26">
        <f>Resultados!I27</f>
        <v>7</v>
      </c>
      <c r="AP4" s="26">
        <f>Resultados!I33</f>
        <v>8</v>
      </c>
      <c r="AQ4" s="27">
        <f>Resultados!I39</f>
        <v>40</v>
      </c>
      <c r="AR4" s="29">
        <f>Resultados!J3</f>
        <v>11.942000000000002</v>
      </c>
      <c r="AS4" s="26">
        <f>Resultados!J9</f>
        <v>7.5137499999999999</v>
      </c>
      <c r="AT4" s="26">
        <f>Resultados!J15</f>
        <v>13.282926829268288</v>
      </c>
      <c r="AU4" s="26">
        <f>Resultados!J21</f>
        <v>8.6008547008546969</v>
      </c>
      <c r="AV4" s="26">
        <f>Resultados!J27</f>
        <v>4.0290598290598316</v>
      </c>
      <c r="AW4" s="26">
        <f>Resultados!J33</f>
        <v>52.232575757575773</v>
      </c>
      <c r="AX4" s="27">
        <f>Resultados!J39</f>
        <v>55.923484848484854</v>
      </c>
      <c r="AY4" s="29">
        <f>Resultados!K3</f>
        <v>432.300334130458</v>
      </c>
      <c r="AZ4" s="26">
        <f>Resultados!K9</f>
        <v>463.91146362472762</v>
      </c>
      <c r="BA4" s="26">
        <f>Resultados!K15</f>
        <v>460.16224365541603</v>
      </c>
      <c r="BB4" s="26">
        <f>Resultados!K21</f>
        <v>421.52123558473437</v>
      </c>
      <c r="BC4" s="26">
        <f>Resultados!K27</f>
        <v>427.17693869460174</v>
      </c>
      <c r="BD4" s="26">
        <f>Resultados!K33</f>
        <v>463.83883661132535</v>
      </c>
      <c r="BE4" s="27">
        <f>Resultados!K39</f>
        <v>467.26750368421239</v>
      </c>
      <c r="BF4" s="29">
        <f>Resultados!L3</f>
        <v>10.656883455839738</v>
      </c>
      <c r="BG4" s="26">
        <f>Resultados!L9</f>
        <v>5.4620068235373846</v>
      </c>
      <c r="BH4" s="26">
        <f>Resultados!L15</f>
        <v>11.78630560452725</v>
      </c>
      <c r="BI4" s="26">
        <f>Resultados!L21</f>
        <v>4.3588493960247954</v>
      </c>
      <c r="BJ4" s="26">
        <f>Resultados!L27</f>
        <v>4.7182799474828521</v>
      </c>
      <c r="BK4" s="26">
        <f>Resultados!L33</f>
        <v>13.091499755775574</v>
      </c>
      <c r="BL4" s="27">
        <f>Resultados!L39</f>
        <v>9.0696390244962686</v>
      </c>
      <c r="BM4" s="29">
        <f>Resultados!M3</f>
        <v>1.2179527530846952</v>
      </c>
      <c r="BN4" s="26">
        <f>Resultados!M9</f>
        <v>1.0884442126713183</v>
      </c>
      <c r="BO4" s="26">
        <f>Resultados!M15</f>
        <v>1.0470254313548875</v>
      </c>
      <c r="BP4" s="26">
        <f>Resultados!M21</f>
        <v>1.1274353181187775</v>
      </c>
      <c r="BQ4" s="26">
        <f>Resultados!M27</f>
        <v>1.0142830068972115</v>
      </c>
      <c r="BR4" s="26">
        <f>Resultados!M33</f>
        <v>1.0505058103066316</v>
      </c>
      <c r="BS4" s="27">
        <f>Resultados!M39</f>
        <v>1.2618006764585237</v>
      </c>
      <c r="BT4" s="29">
        <f>Resultados!N3</f>
        <v>25.070484102934103</v>
      </c>
      <c r="BU4" s="26">
        <f>Resultados!N9</f>
        <v>19.536030859187115</v>
      </c>
      <c r="BV4" s="26">
        <f>Resultados!N15</f>
        <v>20.682151890566523</v>
      </c>
      <c r="BW4" s="26">
        <f>Resultados!N21</f>
        <v>27.783746469579803</v>
      </c>
      <c r="BX4" s="26">
        <f>Resultados!N27</f>
        <v>21.331165038665048</v>
      </c>
      <c r="BY4" s="26">
        <f>Resultados!N33</f>
        <v>25.995710978835977</v>
      </c>
      <c r="BZ4" s="27">
        <f>Resultados!N39</f>
        <v>33.845852623807176</v>
      </c>
      <c r="CA4" s="29">
        <f>Resultados!O3</f>
        <v>215</v>
      </c>
      <c r="CB4" s="26">
        <f>Resultados!O9</f>
        <v>335</v>
      </c>
      <c r="CC4" s="26">
        <f>Resultados!O15</f>
        <v>324</v>
      </c>
      <c r="CD4" s="26">
        <f>Resultados!O21</f>
        <v>306</v>
      </c>
      <c r="CE4" s="26">
        <f>Resultados!O27</f>
        <v>281</v>
      </c>
      <c r="CF4" s="26">
        <f>Resultados!O33</f>
        <v>177</v>
      </c>
      <c r="CG4" s="27">
        <f>Resultados!O39</f>
        <v>217</v>
      </c>
      <c r="CH4" s="29">
        <f>Resultados!P3</f>
        <v>1.4433756729740645</v>
      </c>
      <c r="CI4" s="26">
        <f>Resultados!P9</f>
        <v>1.2747548783981961</v>
      </c>
      <c r="CJ4" s="26">
        <f>Resultados!P15</f>
        <v>0.91664818902293255</v>
      </c>
      <c r="CK4" s="26">
        <f>Resultados!P21</f>
        <v>1.7097008285302191</v>
      </c>
      <c r="CL4" s="26">
        <f>Resultados!P27</f>
        <v>1.3014058628932825</v>
      </c>
      <c r="CM4" s="26">
        <f>Resultados!P33</f>
        <v>1.0455015987905494</v>
      </c>
      <c r="CN4" s="27">
        <f>Resultados!P39</f>
        <v>1.8334317171555252</v>
      </c>
    </row>
    <row r="5" spans="1:92" x14ac:dyDescent="0.2">
      <c r="A5" s="32" t="s">
        <v>28</v>
      </c>
      <c r="B5" s="28">
        <f>Resultados!D4</f>
        <v>129.69991636646887</v>
      </c>
      <c r="C5" s="26">
        <f>Resultados!D10</f>
        <v>106.96787395327331</v>
      </c>
      <c r="D5" s="26">
        <f>Resultados!D16</f>
        <v>109.57881026319822</v>
      </c>
      <c r="E5" s="26">
        <f>Resultados!D22</f>
        <v>112.98604132532782</v>
      </c>
      <c r="F5" s="26">
        <f>Resultados!D28</f>
        <v>101.66282875250599</v>
      </c>
      <c r="G5" s="26">
        <f>Resultados!D34</f>
        <v>119.01937035571608</v>
      </c>
      <c r="H5" s="27">
        <f>Resultados!D40</f>
        <v>129.2653635039853</v>
      </c>
      <c r="I5" s="29">
        <f>Resultados!E4</f>
        <v>8.48</v>
      </c>
      <c r="J5" s="26">
        <f>Resultados!E10</f>
        <v>8.2750000000000004</v>
      </c>
      <c r="K5" s="26">
        <f>Resultados!E16</f>
        <v>7.8048780487804876</v>
      </c>
      <c r="L5" s="26">
        <f>Resultados!E22</f>
        <v>7.7948717948717947</v>
      </c>
      <c r="M5" s="26">
        <f>Resultados!E28</f>
        <v>7.1794871794871797</v>
      </c>
      <c r="N5" s="26">
        <f>Resultados!E34</f>
        <v>7.7727272727272725</v>
      </c>
      <c r="O5" s="27">
        <f>Resultados!E40</f>
        <v>9.545454545454545</v>
      </c>
      <c r="P5" s="29">
        <f>Resultados!F4</f>
        <v>487.43130205719353</v>
      </c>
      <c r="Q5" s="26">
        <f>Resultados!F10</f>
        <v>501.34394887673699</v>
      </c>
      <c r="R5" s="26">
        <f>Resultados!F16</f>
        <v>560.37667844976215</v>
      </c>
      <c r="S5" s="26">
        <f>Resultados!F22</f>
        <v>477.45310502760185</v>
      </c>
      <c r="T5" s="26">
        <f>Resultados!F28</f>
        <v>495.63013353294735</v>
      </c>
      <c r="U5" s="26">
        <f>Resultados!F34</f>
        <v>525.47765188216863</v>
      </c>
      <c r="V5" s="27">
        <f>Resultados!F40</f>
        <v>491.42124983910912</v>
      </c>
      <c r="W5" s="29">
        <f>Resultados!G4</f>
        <v>4.2709923825841836</v>
      </c>
      <c r="X5" s="26">
        <f>Resultados!G10</f>
        <v>4.2564829175925158</v>
      </c>
      <c r="Y5" s="26">
        <f>Resultados!G16</f>
        <v>-31.151290255836191</v>
      </c>
      <c r="Z5" s="26">
        <f>Resultados!G22</f>
        <v>3.9256067782759838</v>
      </c>
      <c r="AA5" s="26">
        <f>Resultados!G28</f>
        <v>3.4208344821829715</v>
      </c>
      <c r="AB5" s="26">
        <f>Resultados!G34</f>
        <v>4.0333038617450567</v>
      </c>
      <c r="AC5" s="27">
        <f>Resultados!G40</f>
        <v>4.8042115477843401</v>
      </c>
      <c r="AD5" s="29">
        <f>Resultados!H4</f>
        <v>243.76133333333328</v>
      </c>
      <c r="AE5" s="26">
        <f>Resultados!H10</f>
        <v>213.03666666666663</v>
      </c>
      <c r="AF5" s="26">
        <f>Resultados!H16</f>
        <v>217.17276422764235</v>
      </c>
      <c r="AG5" s="26">
        <f>Resultados!H22</f>
        <v>235.21794871794881</v>
      </c>
      <c r="AH5" s="26">
        <f>Resultados!H28</f>
        <v>190.41196581196587</v>
      </c>
      <c r="AI5" s="26">
        <f>Resultados!H34</f>
        <v>201.82954545454547</v>
      </c>
      <c r="AJ5" s="27">
        <f>Resultados!H40</f>
        <v>283.54393939393947</v>
      </c>
      <c r="AK5" s="29">
        <f>Resultados!I4</f>
        <v>1</v>
      </c>
      <c r="AL5" s="26">
        <f>Resultados!I10</f>
        <v>0</v>
      </c>
      <c r="AM5" s="26">
        <f>Resultados!I16</f>
        <v>1</v>
      </c>
      <c r="AN5" s="26">
        <f>Resultados!I22</f>
        <v>0</v>
      </c>
      <c r="AO5" s="26">
        <f>Resultados!I28</f>
        <v>0</v>
      </c>
      <c r="AP5" s="26">
        <f>Resultados!I34</f>
        <v>0</v>
      </c>
      <c r="AQ5" s="27">
        <f>Resultados!I40</f>
        <v>0</v>
      </c>
      <c r="AR5" s="29">
        <f>Resultados!J4</f>
        <v>0.19933333333333392</v>
      </c>
      <c r="AS5" s="26">
        <f>Resultados!J10</f>
        <v>0</v>
      </c>
      <c r="AT5" s="26">
        <f>Resultados!J16</f>
        <v>2.8455284552847365E-3</v>
      </c>
      <c r="AU5" s="26">
        <f>Resultados!J22</f>
        <v>0</v>
      </c>
      <c r="AV5" s="26">
        <f>Resultados!J28</f>
        <v>0</v>
      </c>
      <c r="AW5" s="26">
        <f>Resultados!J34</f>
        <v>0</v>
      </c>
      <c r="AX5" s="27">
        <f>Resultados!J40</f>
        <v>0</v>
      </c>
      <c r="AY5" s="29">
        <f>Resultados!K4</f>
        <v>491.70229443977769</v>
      </c>
      <c r="AZ5" s="26">
        <f>Resultados!K10</f>
        <v>505.60043179432961</v>
      </c>
      <c r="BA5" s="26">
        <f>Resultados!K16</f>
        <v>529.22538819392582</v>
      </c>
      <c r="BB5" s="26">
        <f>Resultados!K22</f>
        <v>481.37871180587808</v>
      </c>
      <c r="BC5" s="26">
        <f>Resultados!K28</f>
        <v>499.05096801513037</v>
      </c>
      <c r="BD5" s="26">
        <f>Resultados!K34</f>
        <v>529.51095574391377</v>
      </c>
      <c r="BE5" s="27">
        <f>Resultados!K40</f>
        <v>496.22546138689341</v>
      </c>
      <c r="BF5" s="29">
        <f>Resultados!L4</f>
        <v>61.393968935076835</v>
      </c>
      <c r="BG5" s="26">
        <f>Resultados!L10</f>
        <v>39.708842055879487</v>
      </c>
      <c r="BH5" s="26">
        <f>Resultados!L16</f>
        <v>66.059672197019779</v>
      </c>
      <c r="BI5" s="26">
        <f>Resultados!L22</f>
        <v>42.987460912692917</v>
      </c>
      <c r="BJ5" s="26">
        <f>Resultados!L28</f>
        <v>55.863608181383938</v>
      </c>
      <c r="BK5" s="26">
        <f>Resultados!L34</f>
        <v>63.448564312741603</v>
      </c>
      <c r="BL5" s="27">
        <f>Resultados!L40</f>
        <v>46.537956594780582</v>
      </c>
      <c r="BM5" s="29">
        <f>Resultados!M4</f>
        <v>1.0829248565976992</v>
      </c>
      <c r="BN5" s="26">
        <f>Resultados!M10</f>
        <v>0.99323679783124208</v>
      </c>
      <c r="BO5" s="26">
        <f>Resultados!M16</f>
        <v>0.9028450384150607</v>
      </c>
      <c r="BP5" s="26">
        <f>Resultados!M22</f>
        <v>1.0088509533070811</v>
      </c>
      <c r="BQ5" s="26">
        <f>Resultados!M28</f>
        <v>0.90231038148243581</v>
      </c>
      <c r="BR5" s="26">
        <f>Resultados!M34</f>
        <v>0.89225051382194021</v>
      </c>
      <c r="BS5" s="27">
        <f>Resultados!M40</f>
        <v>1.1619733358598205</v>
      </c>
      <c r="BT5" s="29">
        <f>Resultados!N4</f>
        <v>29.46414285714285</v>
      </c>
      <c r="BU5" s="26">
        <f>Resultados!N10</f>
        <v>25.563071639009138</v>
      </c>
      <c r="BV5" s="26">
        <f>Resultados!N16</f>
        <v>27.974440734288297</v>
      </c>
      <c r="BW5" s="26">
        <f>Resultados!N22</f>
        <v>30.455769569936237</v>
      </c>
      <c r="BX5" s="26">
        <f>Resultados!N28</f>
        <v>26.786820818070829</v>
      </c>
      <c r="BY5" s="26">
        <f>Resultados!N34</f>
        <v>26.162060485810489</v>
      </c>
      <c r="BZ5" s="27">
        <f>Resultados!N40</f>
        <v>29.716072029822033</v>
      </c>
      <c r="CA5" s="29">
        <f>Resultados!O4</f>
        <v>212</v>
      </c>
      <c r="CB5" s="26">
        <f>Resultados!O10</f>
        <v>331</v>
      </c>
      <c r="CC5" s="26">
        <f>Resultados!O16</f>
        <v>320</v>
      </c>
      <c r="CD5" s="26">
        <f>Resultados!O22</f>
        <v>304</v>
      </c>
      <c r="CE5" s="26">
        <f>Resultados!O28</f>
        <v>280</v>
      </c>
      <c r="CF5" s="26">
        <f>Resultados!O34</f>
        <v>171</v>
      </c>
      <c r="CG5" s="27">
        <f>Resultados!O40</f>
        <v>210</v>
      </c>
      <c r="CH5" s="29">
        <f>Resultados!P4</f>
        <v>1.194431524477928</v>
      </c>
      <c r="CI5" s="26">
        <f>Resultados!P10</f>
        <v>1.2605961145833195</v>
      </c>
      <c r="CJ5" s="26">
        <f>Resultados!P16</f>
        <v>1.100443369627033</v>
      </c>
      <c r="CK5" s="26">
        <f>Resultados!P22</f>
        <v>1.0804357595430278</v>
      </c>
      <c r="CL5" s="26">
        <f>Resultados!P28</f>
        <v>0.88471806010951481</v>
      </c>
      <c r="CM5" s="26">
        <f>Resultados!P34</f>
        <v>1.2317938209440784</v>
      </c>
      <c r="CN5" s="27">
        <f>Resultados!P40</f>
        <v>1.8186146670912202</v>
      </c>
    </row>
    <row r="34" spans="37:86" x14ac:dyDescent="0.2">
      <c r="CH34" s="26">
        <f>AVERAGE(CH3:CN3)</f>
        <v>3.0467584179582881</v>
      </c>
    </row>
    <row r="35" spans="37:86" x14ac:dyDescent="0.2">
      <c r="AK35" s="24">
        <f>AVERAGE(AK4:AQ4)</f>
        <v>14.857142857142858</v>
      </c>
      <c r="BN35" s="26"/>
      <c r="CH35" s="26">
        <f>AVERAGE(CH4:CN4)</f>
        <v>1.3606883925378241</v>
      </c>
    </row>
    <row r="36" spans="37:86" x14ac:dyDescent="0.2">
      <c r="BN36" s="26"/>
      <c r="CH36" s="26">
        <f>AVERAGE(CH5:CN5)</f>
        <v>1.2244333309108748</v>
      </c>
    </row>
    <row r="37" spans="37:86" x14ac:dyDescent="0.2">
      <c r="AL37" s="24"/>
      <c r="BN37" s="26"/>
    </row>
    <row r="39" spans="37:86" x14ac:dyDescent="0.2">
      <c r="BR39" s="33"/>
    </row>
  </sheetData>
  <mergeCells count="13">
    <mergeCell ref="B1:H1"/>
    <mergeCell ref="BF1:BL1"/>
    <mergeCell ref="AD1:AJ1"/>
    <mergeCell ref="P1:V1"/>
    <mergeCell ref="AK1:AQ1"/>
    <mergeCell ref="W1:AC1"/>
    <mergeCell ref="CH1:CN1"/>
    <mergeCell ref="AR1:AX1"/>
    <mergeCell ref="BM1:BS1"/>
    <mergeCell ref="CA1:CG1"/>
    <mergeCell ref="I1:O1"/>
    <mergeCell ref="AY1:BE1"/>
    <mergeCell ref="BT1:BZ1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48"/>
  <sheetViews>
    <sheetView showGridLines="0" zoomScale="82" workbookViewId="0">
      <selection activeCell="M40" sqref="A2:M40"/>
    </sheetView>
  </sheetViews>
  <sheetFormatPr baseColWidth="10" defaultColWidth="8.83203125" defaultRowHeight="16" x14ac:dyDescent="0.2"/>
  <cols>
    <col min="1" max="1" width="9" bestFit="1" customWidth="1"/>
    <col min="2" max="2" width="11.1640625" bestFit="1" customWidth="1"/>
    <col min="3" max="3" width="13.1640625" bestFit="1" customWidth="1"/>
    <col min="4" max="4" width="20.1640625" bestFit="1" customWidth="1"/>
    <col min="5" max="5" width="15.6640625" bestFit="1" customWidth="1"/>
    <col min="6" max="6" width="13" bestFit="1" customWidth="1"/>
    <col min="7" max="7" width="15.83203125" bestFit="1" customWidth="1"/>
  </cols>
  <sheetData>
    <row r="1" spans="1:13" x14ac:dyDescent="0.2">
      <c r="B1" s="34" t="s">
        <v>29</v>
      </c>
      <c r="C1" s="34" t="s">
        <v>30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6</v>
      </c>
      <c r="I1" s="34" t="s">
        <v>7</v>
      </c>
      <c r="J1" s="34" t="s">
        <v>31</v>
      </c>
      <c r="K1" s="34" t="s">
        <v>9</v>
      </c>
      <c r="L1" s="34" t="s">
        <v>10</v>
      </c>
      <c r="M1" s="34" t="s">
        <v>11</v>
      </c>
    </row>
    <row r="2" spans="1:13" x14ac:dyDescent="0.2">
      <c r="A2" s="34">
        <v>0</v>
      </c>
      <c r="B2">
        <v>1015405667</v>
      </c>
      <c r="C2">
        <v>88.128709105286177</v>
      </c>
      <c r="D2">
        <v>4</v>
      </c>
      <c r="E2">
        <v>295.93516739364469</v>
      </c>
      <c r="F2">
        <v>2.0570335412443228</v>
      </c>
      <c r="G2">
        <v>99.033333333333331</v>
      </c>
      <c r="H2">
        <v>0</v>
      </c>
      <c r="I2">
        <v>0</v>
      </c>
      <c r="J2">
        <v>297.99220093488913</v>
      </c>
      <c r="K2">
        <v>0</v>
      </c>
      <c r="L2">
        <v>0.80539020567333475</v>
      </c>
      <c r="M2">
        <v>24.758333333333329</v>
      </c>
    </row>
    <row r="3" spans="1:13" x14ac:dyDescent="0.2">
      <c r="A3" s="34">
        <v>1</v>
      </c>
      <c r="B3">
        <v>1032491705</v>
      </c>
      <c r="C3">
        <v>63.235842149791651</v>
      </c>
      <c r="D3">
        <v>5</v>
      </c>
      <c r="E3">
        <v>343.27983202739853</v>
      </c>
      <c r="F3">
        <v>2.2000995016697402</v>
      </c>
      <c r="G3">
        <v>92.133333333333297</v>
      </c>
      <c r="H3">
        <v>0</v>
      </c>
      <c r="I3">
        <v>0</v>
      </c>
      <c r="J3">
        <v>345.47993152906821</v>
      </c>
      <c r="K3">
        <v>0</v>
      </c>
      <c r="L3">
        <v>0.86835724052688834</v>
      </c>
      <c r="M3">
        <v>18.426666666666659</v>
      </c>
    </row>
    <row r="4" spans="1:13" x14ac:dyDescent="0.2">
      <c r="A4" s="34">
        <v>2</v>
      </c>
      <c r="B4">
        <v>80073352</v>
      </c>
      <c r="C4">
        <v>119.5491776188191</v>
      </c>
      <c r="D4">
        <v>8</v>
      </c>
      <c r="E4">
        <v>485.77628991505458</v>
      </c>
      <c r="F4">
        <v>5.1760076740810632</v>
      </c>
      <c r="G4">
        <v>156.10000000000011</v>
      </c>
      <c r="H4">
        <v>0</v>
      </c>
      <c r="I4">
        <v>0</v>
      </c>
      <c r="J4">
        <v>490.9522975891357</v>
      </c>
      <c r="K4">
        <v>10.9522975891357</v>
      </c>
      <c r="L4">
        <v>0.97769172760181011</v>
      </c>
      <c r="M4">
        <v>19.51250000000001</v>
      </c>
    </row>
    <row r="5" spans="1:13" x14ac:dyDescent="0.2">
      <c r="A5" s="34">
        <v>3</v>
      </c>
      <c r="B5">
        <v>52997773</v>
      </c>
      <c r="C5">
        <v>159.81863809026649</v>
      </c>
      <c r="D5">
        <v>8</v>
      </c>
      <c r="E5">
        <v>623.04670158433146</v>
      </c>
      <c r="F5">
        <v>3.5818948414428178</v>
      </c>
      <c r="G5">
        <v>174.48333333333329</v>
      </c>
      <c r="H5">
        <v>0</v>
      </c>
      <c r="I5">
        <v>0</v>
      </c>
      <c r="J5">
        <v>626.62859642577428</v>
      </c>
      <c r="K5">
        <v>146.6285964257743</v>
      </c>
      <c r="L5">
        <v>0.76600398184486185</v>
      </c>
      <c r="M5">
        <v>21.810416666666661</v>
      </c>
    </row>
    <row r="6" spans="1:13" x14ac:dyDescent="0.2">
      <c r="A6" s="34">
        <v>4</v>
      </c>
      <c r="B6">
        <v>1015437933</v>
      </c>
      <c r="C6">
        <v>191.46343662558391</v>
      </c>
      <c r="D6">
        <v>9</v>
      </c>
      <c r="E6">
        <v>628.70659443210502</v>
      </c>
      <c r="F6">
        <v>4.7061231666996264</v>
      </c>
      <c r="G6">
        <v>250.6166666666667</v>
      </c>
      <c r="H6">
        <v>0</v>
      </c>
      <c r="I6">
        <v>0</v>
      </c>
      <c r="J6">
        <v>633.41271759880465</v>
      </c>
      <c r="K6">
        <v>153.41271759880459</v>
      </c>
      <c r="L6">
        <v>0.85252472044937522</v>
      </c>
      <c r="M6">
        <v>27.846296296296298</v>
      </c>
    </row>
    <row r="7" spans="1:13" x14ac:dyDescent="0.2">
      <c r="A7" s="34">
        <v>5</v>
      </c>
      <c r="B7">
        <v>1018472151</v>
      </c>
      <c r="C7">
        <v>121.59407761610071</v>
      </c>
      <c r="D7">
        <v>9</v>
      </c>
      <c r="E7">
        <v>500.35103903747302</v>
      </c>
      <c r="F7">
        <v>4.9246411746968306</v>
      </c>
      <c r="G7">
        <v>134.85</v>
      </c>
      <c r="H7">
        <v>0</v>
      </c>
      <c r="I7">
        <v>0</v>
      </c>
      <c r="J7">
        <v>505.27568021216979</v>
      </c>
      <c r="K7">
        <v>25.275680212169849</v>
      </c>
      <c r="L7">
        <v>1.068723513020158</v>
      </c>
      <c r="M7">
        <v>14.983333333333331</v>
      </c>
    </row>
    <row r="8" spans="1:13" x14ac:dyDescent="0.2">
      <c r="A8" s="34">
        <v>6</v>
      </c>
      <c r="B8">
        <v>79955886</v>
      </c>
      <c r="C8">
        <v>145.71668764848471</v>
      </c>
      <c r="D8">
        <v>9</v>
      </c>
      <c r="E8">
        <v>667.20463237911645</v>
      </c>
      <c r="F8">
        <v>5.0902491717797602</v>
      </c>
      <c r="G8">
        <v>199.01666666666651</v>
      </c>
      <c r="H8">
        <v>0</v>
      </c>
      <c r="I8">
        <v>0</v>
      </c>
      <c r="J8">
        <v>672.29488155089621</v>
      </c>
      <c r="K8">
        <v>192.29488155089621</v>
      </c>
      <c r="L8">
        <v>0.80321896658545244</v>
      </c>
      <c r="M8">
        <v>22.11296296296295</v>
      </c>
    </row>
    <row r="9" spans="1:13" x14ac:dyDescent="0.2">
      <c r="A9" s="34">
        <v>7</v>
      </c>
      <c r="B9">
        <v>1015414697</v>
      </c>
      <c r="C9">
        <v>127.6644595941592</v>
      </c>
      <c r="D9">
        <v>9</v>
      </c>
      <c r="E9">
        <v>643.13116535661118</v>
      </c>
      <c r="F9">
        <v>4.7663625929774298</v>
      </c>
      <c r="G9">
        <v>184.66666666666671</v>
      </c>
      <c r="H9">
        <v>0</v>
      </c>
      <c r="I9">
        <v>0</v>
      </c>
      <c r="J9">
        <v>647.89752794958861</v>
      </c>
      <c r="K9">
        <v>167.89752794958861</v>
      </c>
      <c r="L9">
        <v>0.83346513407598022</v>
      </c>
      <c r="M9">
        <v>20.518518518518519</v>
      </c>
    </row>
    <row r="10" spans="1:13" x14ac:dyDescent="0.2">
      <c r="A10" s="34">
        <v>8</v>
      </c>
      <c r="B10">
        <v>1019088914</v>
      </c>
      <c r="C10">
        <v>181.15744272368801</v>
      </c>
      <c r="D10">
        <v>8</v>
      </c>
      <c r="E10">
        <v>584.87778273489744</v>
      </c>
      <c r="F10">
        <v>3.9101053852058389</v>
      </c>
      <c r="G10">
        <v>212.85</v>
      </c>
      <c r="H10">
        <v>0</v>
      </c>
      <c r="I10">
        <v>0</v>
      </c>
      <c r="J10">
        <v>588.78788812010328</v>
      </c>
      <c r="K10">
        <v>108.7878881201033</v>
      </c>
      <c r="L10">
        <v>0.81523416103642354</v>
      </c>
      <c r="M10">
        <v>26.606249999999999</v>
      </c>
    </row>
    <row r="11" spans="1:13" x14ac:dyDescent="0.2">
      <c r="A11" s="34">
        <v>9</v>
      </c>
      <c r="B11">
        <v>80185764</v>
      </c>
      <c r="C11">
        <v>103.44660358534369</v>
      </c>
      <c r="D11">
        <v>8</v>
      </c>
      <c r="E11">
        <v>552.79416140551325</v>
      </c>
      <c r="F11">
        <v>4.0869673786430667</v>
      </c>
      <c r="G11">
        <v>235.03333333333339</v>
      </c>
      <c r="H11">
        <v>0</v>
      </c>
      <c r="I11">
        <v>0</v>
      </c>
      <c r="J11">
        <v>556.88112878415632</v>
      </c>
      <c r="K11">
        <v>76.881128784156317</v>
      </c>
      <c r="L11">
        <v>0.86194337568591772</v>
      </c>
      <c r="M11">
        <v>29.379166666666681</v>
      </c>
    </row>
    <row r="12" spans="1:13" x14ac:dyDescent="0.2">
      <c r="A12" s="34">
        <v>10</v>
      </c>
      <c r="B12">
        <v>1018446151</v>
      </c>
      <c r="C12">
        <v>106.99226359200961</v>
      </c>
      <c r="D12">
        <v>9</v>
      </c>
      <c r="E12">
        <v>566.58932528676189</v>
      </c>
      <c r="F12">
        <v>4.4631501752789973</v>
      </c>
      <c r="G12">
        <v>199.4</v>
      </c>
      <c r="H12">
        <v>0</v>
      </c>
      <c r="I12">
        <v>0</v>
      </c>
      <c r="J12">
        <v>571.05247546204089</v>
      </c>
      <c r="K12">
        <v>91.052475462040888</v>
      </c>
      <c r="L12">
        <v>0.94562237833411678</v>
      </c>
      <c r="M12">
        <v>22.155555555555551</v>
      </c>
    </row>
    <row r="13" spans="1:13" x14ac:dyDescent="0.2">
      <c r="A13" s="34">
        <v>11</v>
      </c>
      <c r="B13">
        <v>1020777651</v>
      </c>
      <c r="C13">
        <v>142.04097628041521</v>
      </c>
      <c r="D13">
        <v>8</v>
      </c>
      <c r="E13">
        <v>502.88754190616459</v>
      </c>
      <c r="F13">
        <v>3.5518549440819811</v>
      </c>
      <c r="G13">
        <v>255.48333333333329</v>
      </c>
      <c r="H13">
        <v>0</v>
      </c>
      <c r="I13">
        <v>0</v>
      </c>
      <c r="J13">
        <v>506.43939685024662</v>
      </c>
      <c r="K13">
        <v>26.43939685024657</v>
      </c>
      <c r="L13">
        <v>0.94779356224123967</v>
      </c>
      <c r="M13">
        <v>31.935416666666669</v>
      </c>
    </row>
    <row r="14" spans="1:13" x14ac:dyDescent="0.2">
      <c r="A14" s="34">
        <v>12</v>
      </c>
      <c r="B14">
        <v>52200795</v>
      </c>
      <c r="C14">
        <v>132.3300631938161</v>
      </c>
      <c r="D14">
        <v>7</v>
      </c>
      <c r="E14">
        <v>543.43811030910115</v>
      </c>
      <c r="F14">
        <v>5.5344978999412433</v>
      </c>
      <c r="G14">
        <v>264.4666666666667</v>
      </c>
      <c r="H14">
        <v>0</v>
      </c>
      <c r="I14">
        <v>0</v>
      </c>
      <c r="J14">
        <v>548.97260820904239</v>
      </c>
      <c r="K14">
        <v>68.972608209042392</v>
      </c>
      <c r="L14">
        <v>0.76506549456119466</v>
      </c>
      <c r="M14">
        <v>37.780952380952392</v>
      </c>
    </row>
    <row r="15" spans="1:13" x14ac:dyDescent="0.2">
      <c r="A15" s="34">
        <v>13</v>
      </c>
      <c r="B15">
        <v>39779707</v>
      </c>
      <c r="C15">
        <v>124.4546149439855</v>
      </c>
      <c r="D15">
        <v>7</v>
      </c>
      <c r="E15">
        <v>552.80042477754148</v>
      </c>
      <c r="F15">
        <v>3.2490747618654718</v>
      </c>
      <c r="G15">
        <v>305.18333333333328</v>
      </c>
      <c r="H15">
        <v>0</v>
      </c>
      <c r="I15">
        <v>0</v>
      </c>
      <c r="J15">
        <v>556.04949953940695</v>
      </c>
      <c r="K15">
        <v>76.049499539406952</v>
      </c>
      <c r="L15">
        <v>0.75532843811189299</v>
      </c>
      <c r="M15">
        <v>43.597619047619041</v>
      </c>
    </row>
    <row r="16" spans="1:13" x14ac:dyDescent="0.2">
      <c r="A16" s="34">
        <v>14</v>
      </c>
      <c r="B16">
        <v>1024468225</v>
      </c>
      <c r="C16">
        <v>72.821049530289258</v>
      </c>
      <c r="D16">
        <v>8</v>
      </c>
      <c r="E16">
        <v>627.40178791735889</v>
      </c>
      <c r="F16">
        <v>3.924936587927732</v>
      </c>
      <c r="G16">
        <v>249.86666666666659</v>
      </c>
      <c r="H16">
        <v>0</v>
      </c>
      <c r="I16">
        <v>0</v>
      </c>
      <c r="J16">
        <v>631.32672450528662</v>
      </c>
      <c r="K16">
        <v>151.32672450528659</v>
      </c>
      <c r="L16">
        <v>0.76030362943392327</v>
      </c>
      <c r="M16">
        <v>31.233333333333331</v>
      </c>
    </row>
    <row r="17" spans="1:13" x14ac:dyDescent="0.2">
      <c r="A17" s="34">
        <v>15</v>
      </c>
      <c r="B17">
        <v>1127250183</v>
      </c>
      <c r="C17">
        <v>97.946398320230344</v>
      </c>
      <c r="D17">
        <v>8</v>
      </c>
      <c r="E17">
        <v>478.97056414119169</v>
      </c>
      <c r="F17">
        <v>3.6093775277283839</v>
      </c>
      <c r="G17">
        <v>254.55</v>
      </c>
      <c r="H17">
        <v>0</v>
      </c>
      <c r="I17">
        <v>0</v>
      </c>
      <c r="J17">
        <v>482.57994166892013</v>
      </c>
      <c r="K17">
        <v>2.579941668920128</v>
      </c>
      <c r="L17">
        <v>0.99465385639527859</v>
      </c>
      <c r="M17">
        <v>31.818750000000001</v>
      </c>
    </row>
    <row r="18" spans="1:13" x14ac:dyDescent="0.2">
      <c r="A18" s="34">
        <v>16</v>
      </c>
      <c r="B18">
        <v>80383487</v>
      </c>
      <c r="C18">
        <v>75.759773081903376</v>
      </c>
      <c r="D18">
        <v>7</v>
      </c>
      <c r="E18">
        <v>530.84335879630839</v>
      </c>
      <c r="F18">
        <v>3.2440088694597762</v>
      </c>
      <c r="G18">
        <v>280.18333333333328</v>
      </c>
      <c r="H18">
        <v>0</v>
      </c>
      <c r="I18">
        <v>0</v>
      </c>
      <c r="J18">
        <v>534.08736766576817</v>
      </c>
      <c r="K18">
        <v>54.08736766576817</v>
      </c>
      <c r="L18">
        <v>0.7863881930696327</v>
      </c>
      <c r="M18">
        <v>40.026190476190472</v>
      </c>
    </row>
    <row r="19" spans="1:13" x14ac:dyDescent="0.2">
      <c r="A19" s="34">
        <v>17</v>
      </c>
      <c r="B19">
        <v>1016039086</v>
      </c>
      <c r="C19">
        <v>75.168268554127508</v>
      </c>
      <c r="D19">
        <v>8</v>
      </c>
      <c r="E19">
        <v>568.2025749500275</v>
      </c>
      <c r="F19">
        <v>3.185090041990065</v>
      </c>
      <c r="G19">
        <v>293.13333333333338</v>
      </c>
      <c r="H19">
        <v>0</v>
      </c>
      <c r="I19">
        <v>0</v>
      </c>
      <c r="J19">
        <v>571.38766499201756</v>
      </c>
      <c r="K19">
        <v>91.387664992017562</v>
      </c>
      <c r="L19">
        <v>0.84006013676670055</v>
      </c>
      <c r="M19">
        <v>36.64166666666668</v>
      </c>
    </row>
    <row r="20" spans="1:13" x14ac:dyDescent="0.2">
      <c r="A20" s="34">
        <v>18</v>
      </c>
      <c r="B20">
        <v>1121853934</v>
      </c>
      <c r="C20">
        <v>118.86232787117081</v>
      </c>
      <c r="D20">
        <v>8</v>
      </c>
      <c r="E20">
        <v>536.15343901212771</v>
      </c>
      <c r="F20">
        <v>4.0952696492353198</v>
      </c>
      <c r="G20">
        <v>285.0333333333333</v>
      </c>
      <c r="H20">
        <v>0</v>
      </c>
      <c r="I20">
        <v>0</v>
      </c>
      <c r="J20">
        <v>540.24870866136303</v>
      </c>
      <c r="K20">
        <v>60.248708661363032</v>
      </c>
      <c r="L20">
        <v>0.88847968038526515</v>
      </c>
      <c r="M20">
        <v>35.629166666666663</v>
      </c>
    </row>
    <row r="21" spans="1:13" x14ac:dyDescent="0.2">
      <c r="A21" s="34">
        <v>19</v>
      </c>
      <c r="B21">
        <v>1020803066</v>
      </c>
      <c r="C21">
        <v>64.20921298041813</v>
      </c>
      <c r="D21">
        <v>8</v>
      </c>
      <c r="E21">
        <v>532.09821242192129</v>
      </c>
      <c r="F21">
        <v>4.6260521305671318</v>
      </c>
      <c r="G21">
        <v>265.53333333333342</v>
      </c>
      <c r="H21">
        <v>0</v>
      </c>
      <c r="I21">
        <v>0</v>
      </c>
      <c r="J21">
        <v>536.72426455248842</v>
      </c>
      <c r="K21">
        <v>56.724264552488421</v>
      </c>
      <c r="L21">
        <v>0.89431395541659708</v>
      </c>
      <c r="M21">
        <v>33.191666666666677</v>
      </c>
    </row>
    <row r="22" spans="1:13" x14ac:dyDescent="0.2">
      <c r="A22" s="34">
        <v>20</v>
      </c>
      <c r="B22">
        <v>57293715</v>
      </c>
      <c r="C22">
        <v>99.898681252027615</v>
      </c>
      <c r="D22">
        <v>7</v>
      </c>
      <c r="E22">
        <v>502.82059702598309</v>
      </c>
      <c r="F22">
        <v>2.4304863705521029</v>
      </c>
      <c r="G22">
        <v>246.36666666666659</v>
      </c>
      <c r="H22">
        <v>0</v>
      </c>
      <c r="I22">
        <v>0</v>
      </c>
      <c r="J22">
        <v>505.25108339653531</v>
      </c>
      <c r="K22">
        <v>25.25108339653525</v>
      </c>
      <c r="L22">
        <v>0.83126986522535018</v>
      </c>
      <c r="M22">
        <v>35.195238095238082</v>
      </c>
    </row>
    <row r="23" spans="1:13" x14ac:dyDescent="0.2">
      <c r="A23" s="34">
        <v>21</v>
      </c>
      <c r="B23">
        <v>80727764</v>
      </c>
      <c r="C23">
        <v>92.046427815126208</v>
      </c>
      <c r="D23">
        <v>7</v>
      </c>
      <c r="E23">
        <v>480.04355784301561</v>
      </c>
      <c r="F23">
        <v>3.0263598538974752</v>
      </c>
      <c r="G23">
        <v>271.96666666666653</v>
      </c>
      <c r="H23">
        <v>0</v>
      </c>
      <c r="I23">
        <v>0</v>
      </c>
      <c r="J23">
        <v>483.06991769691308</v>
      </c>
      <c r="K23">
        <v>3.0699176969130799</v>
      </c>
      <c r="L23">
        <v>0.86943935983924314</v>
      </c>
      <c r="M23">
        <v>38.852380952380933</v>
      </c>
    </row>
    <row r="24" spans="1:13" x14ac:dyDescent="0.2">
      <c r="A24" s="34">
        <v>22</v>
      </c>
      <c r="B24">
        <v>1020808271</v>
      </c>
      <c r="C24">
        <v>125.1250591585718</v>
      </c>
      <c r="D24">
        <v>7</v>
      </c>
      <c r="E24">
        <v>475.00058181696352</v>
      </c>
      <c r="F24">
        <v>3.357947422470374</v>
      </c>
      <c r="G24">
        <v>316.29999999999978</v>
      </c>
      <c r="H24">
        <v>0</v>
      </c>
      <c r="I24">
        <v>0</v>
      </c>
      <c r="J24">
        <v>478.35852923943389</v>
      </c>
      <c r="K24">
        <v>0</v>
      </c>
      <c r="L24">
        <v>0.87800253225918012</v>
      </c>
      <c r="M24">
        <v>45.185714285714262</v>
      </c>
    </row>
    <row r="25" spans="1:13" x14ac:dyDescent="0.2">
      <c r="A25" s="34">
        <v>23</v>
      </c>
      <c r="B25">
        <v>1098635342</v>
      </c>
      <c r="C25">
        <v>69.060174611398566</v>
      </c>
      <c r="D25">
        <v>8</v>
      </c>
      <c r="E25">
        <v>489.52022959672132</v>
      </c>
      <c r="F25">
        <v>4.4547876331905627</v>
      </c>
      <c r="G25">
        <v>282.36666666666667</v>
      </c>
      <c r="H25">
        <v>0</v>
      </c>
      <c r="I25">
        <v>0</v>
      </c>
      <c r="J25">
        <v>493.97501722991183</v>
      </c>
      <c r="K25">
        <v>13.975017229911829</v>
      </c>
      <c r="L25">
        <v>0.97170906069646945</v>
      </c>
      <c r="M25">
        <v>35.295833333333327</v>
      </c>
    </row>
    <row r="26" spans="1:13" x14ac:dyDescent="0.2">
      <c r="A26" s="34">
        <v>24</v>
      </c>
      <c r="B26">
        <v>1082996581</v>
      </c>
      <c r="C26">
        <v>112.9941105396462</v>
      </c>
      <c r="D26">
        <v>9</v>
      </c>
      <c r="E26">
        <v>524.5348008419777</v>
      </c>
      <c r="F26">
        <v>3.6807860924760689</v>
      </c>
      <c r="G26">
        <v>286.60000000000008</v>
      </c>
      <c r="H26">
        <v>0</v>
      </c>
      <c r="I26">
        <v>0</v>
      </c>
      <c r="J26">
        <v>528.21558693445377</v>
      </c>
      <c r="K26">
        <v>48.215586934453768</v>
      </c>
      <c r="L26">
        <v>1.0223098548339671</v>
      </c>
      <c r="M26">
        <v>31.844444444444459</v>
      </c>
    </row>
    <row r="27" spans="1:13" x14ac:dyDescent="0.2">
      <c r="A27" s="34">
        <v>25</v>
      </c>
      <c r="B27">
        <v>1117504115</v>
      </c>
      <c r="C27">
        <v>91.949122153081007</v>
      </c>
      <c r="D27">
        <v>9</v>
      </c>
      <c r="E27">
        <v>501.57678475934341</v>
      </c>
      <c r="F27">
        <v>3.4232152406566461</v>
      </c>
      <c r="G27">
        <v>259.36666666666679</v>
      </c>
      <c r="H27">
        <v>0</v>
      </c>
      <c r="I27">
        <v>0</v>
      </c>
      <c r="J27">
        <v>505</v>
      </c>
      <c r="K27">
        <v>25</v>
      </c>
      <c r="L27">
        <v>1.0693069306930689</v>
      </c>
      <c r="M27">
        <v>28.81851851851853</v>
      </c>
    </row>
    <row r="28" spans="1:13" x14ac:dyDescent="0.2">
      <c r="A28" s="34">
        <v>26</v>
      </c>
      <c r="B28">
        <v>1098697055</v>
      </c>
      <c r="C28">
        <v>126.51829982659881</v>
      </c>
      <c r="D28">
        <v>8</v>
      </c>
      <c r="E28">
        <v>416.97257100888578</v>
      </c>
      <c r="F28">
        <v>3.9422059959713351</v>
      </c>
      <c r="G28">
        <v>244.88333333333341</v>
      </c>
      <c r="H28">
        <v>0</v>
      </c>
      <c r="I28">
        <v>0</v>
      </c>
      <c r="J28">
        <v>420.91477700485711</v>
      </c>
      <c r="K28">
        <v>0</v>
      </c>
      <c r="L28">
        <v>1.140373363500282</v>
      </c>
      <c r="M28">
        <v>30.61041666666668</v>
      </c>
    </row>
    <row r="29" spans="1:13" x14ac:dyDescent="0.2">
      <c r="A29" s="34">
        <v>27</v>
      </c>
      <c r="B29">
        <v>1095825225</v>
      </c>
      <c r="C29">
        <v>104.21614706004409</v>
      </c>
      <c r="D29">
        <v>7</v>
      </c>
      <c r="E29">
        <v>399.56054750577692</v>
      </c>
      <c r="F29">
        <v>3.7216928726074912</v>
      </c>
      <c r="G29">
        <v>198.65</v>
      </c>
      <c r="H29">
        <v>0</v>
      </c>
      <c r="I29">
        <v>0</v>
      </c>
      <c r="J29">
        <v>403.28224037838442</v>
      </c>
      <c r="K29">
        <v>0</v>
      </c>
      <c r="L29">
        <v>1.041454242085964</v>
      </c>
      <c r="M29">
        <v>28.37857142857143</v>
      </c>
    </row>
    <row r="30" spans="1:13" x14ac:dyDescent="0.2">
      <c r="A30" s="34">
        <v>28</v>
      </c>
      <c r="B30">
        <v>1085310672</v>
      </c>
      <c r="C30">
        <v>149.99577289905361</v>
      </c>
      <c r="D30">
        <v>8</v>
      </c>
      <c r="E30">
        <v>470.26430232131469</v>
      </c>
      <c r="F30">
        <v>2.095717669443502</v>
      </c>
      <c r="G30">
        <v>229.01666666666679</v>
      </c>
      <c r="H30">
        <v>0</v>
      </c>
      <c r="I30">
        <v>0</v>
      </c>
      <c r="J30">
        <v>472.36001999075819</v>
      </c>
      <c r="K30">
        <v>0</v>
      </c>
      <c r="L30">
        <v>1.0161740614910451</v>
      </c>
      <c r="M30">
        <v>28.627083333333349</v>
      </c>
    </row>
    <row r="31" spans="1:13" x14ac:dyDescent="0.2">
      <c r="A31" s="34">
        <v>29</v>
      </c>
      <c r="B31">
        <v>1014217039</v>
      </c>
      <c r="C31">
        <v>135.89200065320449</v>
      </c>
      <c r="D31">
        <v>8</v>
      </c>
      <c r="E31">
        <v>413.62308033803902</v>
      </c>
      <c r="F31">
        <v>3.3247779099310719</v>
      </c>
      <c r="G31">
        <v>226.26666666666671</v>
      </c>
      <c r="H31">
        <v>0</v>
      </c>
      <c r="I31">
        <v>0</v>
      </c>
      <c r="J31">
        <v>416.94785824797009</v>
      </c>
      <c r="K31">
        <v>0</v>
      </c>
      <c r="L31">
        <v>1.1512230858241539</v>
      </c>
      <c r="M31">
        <v>28.283333333333331</v>
      </c>
    </row>
    <row r="32" spans="1:13" x14ac:dyDescent="0.2">
      <c r="A32" s="34">
        <v>30</v>
      </c>
      <c r="B32">
        <v>1014266018</v>
      </c>
      <c r="C32">
        <v>99.99003120191415</v>
      </c>
      <c r="D32">
        <v>8</v>
      </c>
      <c r="E32">
        <v>384.46008875310361</v>
      </c>
      <c r="F32">
        <v>5.0524536832923559</v>
      </c>
      <c r="G32">
        <v>162.98333333333321</v>
      </c>
      <c r="H32">
        <v>0</v>
      </c>
      <c r="I32">
        <v>0</v>
      </c>
      <c r="J32">
        <v>389.51254243639602</v>
      </c>
      <c r="K32">
        <v>0</v>
      </c>
      <c r="L32">
        <v>1.232309483534487</v>
      </c>
      <c r="M32">
        <v>20.372916666666651</v>
      </c>
    </row>
    <row r="33" spans="1:15" x14ac:dyDescent="0.2">
      <c r="A33" s="34">
        <v>31</v>
      </c>
      <c r="B33">
        <v>85488148</v>
      </c>
      <c r="C33">
        <v>122.50843585849699</v>
      </c>
      <c r="D33">
        <v>9</v>
      </c>
      <c r="E33">
        <v>369.54826160546872</v>
      </c>
      <c r="F33">
        <v>6.4028814726773362</v>
      </c>
      <c r="G33">
        <v>254.3333333333336</v>
      </c>
      <c r="H33">
        <v>0</v>
      </c>
      <c r="I33">
        <v>0</v>
      </c>
      <c r="J33">
        <v>375.95114307814612</v>
      </c>
      <c r="K33">
        <v>0</v>
      </c>
      <c r="L33">
        <v>1.4363568509958069</v>
      </c>
      <c r="M33">
        <v>28.259259259259291</v>
      </c>
    </row>
    <row r="34" spans="1:15" x14ac:dyDescent="0.2">
      <c r="A34" s="34">
        <v>32</v>
      </c>
      <c r="B34">
        <v>1053327980</v>
      </c>
      <c r="C34">
        <v>118.7946260873572</v>
      </c>
      <c r="D34">
        <v>8</v>
      </c>
      <c r="E34">
        <v>365.13120373437067</v>
      </c>
      <c r="F34">
        <v>2.9852494992144329</v>
      </c>
      <c r="G34">
        <v>230.91666666666649</v>
      </c>
      <c r="H34">
        <v>0</v>
      </c>
      <c r="I34">
        <v>0</v>
      </c>
      <c r="J34">
        <v>368.11645323358522</v>
      </c>
      <c r="K34">
        <v>0</v>
      </c>
      <c r="L34">
        <v>1.3039351970921551</v>
      </c>
      <c r="M34">
        <v>28.864583333333311</v>
      </c>
    </row>
    <row r="35" spans="1:15" x14ac:dyDescent="0.2">
      <c r="A35" s="34">
        <v>33</v>
      </c>
      <c r="B35">
        <v>80075437</v>
      </c>
      <c r="C35">
        <v>127.6440671322944</v>
      </c>
      <c r="D35">
        <v>8</v>
      </c>
      <c r="E35">
        <v>395.21384199862359</v>
      </c>
      <c r="F35">
        <v>3.1755541792012991</v>
      </c>
      <c r="G35">
        <v>235.1</v>
      </c>
      <c r="H35">
        <v>0</v>
      </c>
      <c r="I35">
        <v>0</v>
      </c>
      <c r="J35">
        <v>398.38939617782489</v>
      </c>
      <c r="K35">
        <v>0</v>
      </c>
      <c r="L35">
        <v>1.204851345455358</v>
      </c>
      <c r="M35">
        <v>29.387499999999999</v>
      </c>
    </row>
    <row r="36" spans="1:15" x14ac:dyDescent="0.2">
      <c r="A36" s="34">
        <v>34</v>
      </c>
      <c r="B36">
        <v>1140888504</v>
      </c>
      <c r="C36">
        <v>70.551554608805617</v>
      </c>
      <c r="D36">
        <v>8</v>
      </c>
      <c r="E36">
        <v>286.13213271895688</v>
      </c>
      <c r="F36">
        <v>3.7188475212317371</v>
      </c>
      <c r="G36">
        <v>254.6833333333332</v>
      </c>
      <c r="H36">
        <v>0</v>
      </c>
      <c r="I36">
        <v>0</v>
      </c>
      <c r="J36">
        <v>289.85098024018862</v>
      </c>
      <c r="K36">
        <v>0</v>
      </c>
      <c r="L36">
        <v>1.656023380021838</v>
      </c>
      <c r="M36">
        <v>31.835416666666649</v>
      </c>
    </row>
    <row r="37" spans="1:15" x14ac:dyDescent="0.2">
      <c r="A37" s="34">
        <v>35</v>
      </c>
      <c r="B37">
        <v>1083026203</v>
      </c>
      <c r="C37">
        <v>91.813862754797142</v>
      </c>
      <c r="D37">
        <v>8</v>
      </c>
      <c r="E37">
        <v>299.43827037370812</v>
      </c>
      <c r="F37">
        <v>5.2929008257945043</v>
      </c>
      <c r="G37">
        <v>237.21666666666681</v>
      </c>
      <c r="H37">
        <v>0</v>
      </c>
      <c r="I37">
        <v>0</v>
      </c>
      <c r="J37">
        <v>304.73117119950263</v>
      </c>
      <c r="K37">
        <v>0</v>
      </c>
      <c r="L37">
        <v>1.5751588461088271</v>
      </c>
      <c r="M37">
        <v>29.652083333333351</v>
      </c>
    </row>
    <row r="38" spans="1:15" x14ac:dyDescent="0.2">
      <c r="A38" s="34">
        <v>36</v>
      </c>
      <c r="B38">
        <v>1083012532</v>
      </c>
      <c r="C38">
        <v>96.072130053651591</v>
      </c>
      <c r="D38">
        <v>9</v>
      </c>
      <c r="E38">
        <v>308.22869852449259</v>
      </c>
      <c r="F38">
        <v>5.5136153835957202</v>
      </c>
      <c r="G38">
        <v>275.43333333333339</v>
      </c>
      <c r="H38">
        <v>0</v>
      </c>
      <c r="I38">
        <v>0</v>
      </c>
      <c r="J38">
        <v>313.74231390808842</v>
      </c>
      <c r="K38">
        <v>0</v>
      </c>
      <c r="L38">
        <v>1.721157701916467</v>
      </c>
      <c r="M38">
        <v>30.603703703703712</v>
      </c>
    </row>
    <row r="39" spans="1:15" x14ac:dyDescent="0.2">
      <c r="A39" s="34">
        <v>37</v>
      </c>
      <c r="B39">
        <v>1018440480</v>
      </c>
      <c r="C39">
        <v>142.47148224442969</v>
      </c>
      <c r="D39">
        <v>7</v>
      </c>
      <c r="E39">
        <v>393.72602495112761</v>
      </c>
      <c r="F39">
        <v>4.8439801040510702</v>
      </c>
      <c r="G39">
        <v>300.81666666666672</v>
      </c>
      <c r="H39">
        <v>0</v>
      </c>
      <c r="I39">
        <v>0</v>
      </c>
      <c r="J39">
        <v>398.57000505517863</v>
      </c>
      <c r="K39">
        <v>0</v>
      </c>
      <c r="L39">
        <v>1.0537672044384141</v>
      </c>
      <c r="M39">
        <v>42.973809523809528</v>
      </c>
    </row>
    <row r="40" spans="1:15" x14ac:dyDescent="0.2">
      <c r="A40" s="34">
        <v>38</v>
      </c>
      <c r="B40">
        <v>1019074166</v>
      </c>
      <c r="C40">
        <v>116.5536026713982</v>
      </c>
      <c r="D40">
        <v>6</v>
      </c>
      <c r="E40">
        <v>380.38681457395381</v>
      </c>
      <c r="F40">
        <v>2.6724076059916801</v>
      </c>
      <c r="G40">
        <v>268.61666666666667</v>
      </c>
      <c r="H40">
        <v>0</v>
      </c>
      <c r="I40">
        <v>0</v>
      </c>
      <c r="J40">
        <v>383.05922217994538</v>
      </c>
      <c r="K40">
        <v>0</v>
      </c>
      <c r="L40">
        <v>0.93980246174803439</v>
      </c>
      <c r="M40">
        <v>44.769444444444453</v>
      </c>
    </row>
    <row r="41" spans="1:15" x14ac:dyDescent="0.2">
      <c r="A41" s="2"/>
    </row>
    <row r="42" spans="1:15" x14ac:dyDescent="0.2">
      <c r="A42" s="2"/>
    </row>
    <row r="43" spans="1:15" x14ac:dyDescent="0.2">
      <c r="A43" s="2"/>
    </row>
    <row r="44" spans="1:15" x14ac:dyDescent="0.2">
      <c r="A44" s="2"/>
    </row>
    <row r="45" spans="1:15" x14ac:dyDescent="0.2">
      <c r="A45" s="2"/>
    </row>
    <row r="46" spans="1:15" x14ac:dyDescent="0.2">
      <c r="A46" s="2"/>
    </row>
    <row r="48" spans="1:15" x14ac:dyDescent="0.2">
      <c r="A48" s="3" t="s">
        <v>32</v>
      </c>
      <c r="B48">
        <f>COUNT(B2:B40)</f>
        <v>39</v>
      </c>
      <c r="C48">
        <f>AVERAGE(C2:C40)</f>
        <v>112.98604132532782</v>
      </c>
      <c r="D48">
        <f>AVERAGE(D2:D40)</f>
        <v>7.7948717948717947</v>
      </c>
      <c r="E48">
        <f>AVERAGE(E2:E40)</f>
        <v>477.45310502760185</v>
      </c>
      <c r="F48">
        <f>AVERAGE(F2:F40)</f>
        <v>3.9256067782759838</v>
      </c>
      <c r="G48">
        <f>AVERAGE(G2:G40)</f>
        <v>235.21794871794881</v>
      </c>
      <c r="H48">
        <f>SUM(H2:H40)</f>
        <v>0</v>
      </c>
      <c r="I48">
        <f>AVERAGE(I2:I40)</f>
        <v>0</v>
      </c>
      <c r="J48">
        <f>AVERAGE(J2:J40)</f>
        <v>481.37871180587808</v>
      </c>
      <c r="K48">
        <f>AVERAGE(K2:K40)</f>
        <v>42.987460912692917</v>
      </c>
      <c r="L48">
        <f>AVERAGE(L2:L40)</f>
        <v>1.0088509533070811</v>
      </c>
      <c r="M48">
        <f>AVERAGE(M2:M40)</f>
        <v>30.455769569936237</v>
      </c>
      <c r="N48">
        <f>SUM(D2:D40)</f>
        <v>304</v>
      </c>
      <c r="O48">
        <f>STDEV(D2:D40)</f>
        <v>1.0804357595430278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48"/>
  <sheetViews>
    <sheetView showGridLines="0" topLeftCell="A23" workbookViewId="0">
      <selection activeCell="M40" sqref="A2:M40"/>
    </sheetView>
  </sheetViews>
  <sheetFormatPr baseColWidth="10" defaultColWidth="8.83203125" defaultRowHeight="16" x14ac:dyDescent="0.2"/>
  <cols>
    <col min="1" max="1" width="9" bestFit="1" customWidth="1"/>
    <col min="2" max="2" width="11.1640625" bestFit="1" customWidth="1"/>
    <col min="3" max="3" width="13.1640625" bestFit="1" customWidth="1"/>
    <col min="4" max="4" width="20.1640625" bestFit="1" customWidth="1"/>
    <col min="5" max="5" width="15.6640625" bestFit="1" customWidth="1"/>
    <col min="6" max="6" width="13" bestFit="1" customWidth="1"/>
    <col min="7" max="7" width="15.83203125" bestFit="1" customWidth="1"/>
  </cols>
  <sheetData>
    <row r="1" spans="1:13" x14ac:dyDescent="0.2">
      <c r="B1" s="34" t="s">
        <v>29</v>
      </c>
      <c r="C1" s="34" t="s">
        <v>30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6</v>
      </c>
      <c r="I1" s="34" t="s">
        <v>7</v>
      </c>
      <c r="J1" s="34" t="s">
        <v>31</v>
      </c>
      <c r="K1" s="34" t="s">
        <v>9</v>
      </c>
      <c r="L1" s="34" t="s">
        <v>10</v>
      </c>
      <c r="M1" s="34" t="s">
        <v>11</v>
      </c>
    </row>
    <row r="2" spans="1:13" x14ac:dyDescent="0.2">
      <c r="A2" s="34">
        <v>0</v>
      </c>
      <c r="B2">
        <v>1085295550</v>
      </c>
      <c r="C2">
        <v>59.573652950710098</v>
      </c>
      <c r="D2">
        <v>6</v>
      </c>
      <c r="E2">
        <v>394.31643406726403</v>
      </c>
      <c r="F2">
        <v>2.844452072448064</v>
      </c>
      <c r="G2">
        <v>59.799999999999969</v>
      </c>
      <c r="H2">
        <v>0</v>
      </c>
      <c r="I2">
        <v>0</v>
      </c>
      <c r="J2">
        <v>397.16088613971209</v>
      </c>
      <c r="K2">
        <v>0</v>
      </c>
      <c r="L2">
        <v>0.90643367099689742</v>
      </c>
      <c r="M2">
        <v>9.9666666666666615</v>
      </c>
    </row>
    <row r="3" spans="1:13" x14ac:dyDescent="0.2">
      <c r="A3" s="34">
        <v>1</v>
      </c>
      <c r="B3">
        <v>1015405667</v>
      </c>
      <c r="C3">
        <v>134.76292639176489</v>
      </c>
      <c r="D3">
        <v>5</v>
      </c>
      <c r="E3">
        <v>340.64954642247773</v>
      </c>
      <c r="F3">
        <v>1.972401666862311</v>
      </c>
      <c r="G3">
        <v>151.91666666666671</v>
      </c>
      <c r="H3">
        <v>0</v>
      </c>
      <c r="I3">
        <v>0</v>
      </c>
      <c r="J3">
        <v>342.62194808933998</v>
      </c>
      <c r="K3">
        <v>0</v>
      </c>
      <c r="L3">
        <v>0.87560064868282705</v>
      </c>
      <c r="M3">
        <v>30.38333333333334</v>
      </c>
    </row>
    <row r="4" spans="1:13" x14ac:dyDescent="0.2">
      <c r="A4" s="34">
        <v>2</v>
      </c>
      <c r="B4">
        <v>1024468225</v>
      </c>
      <c r="C4">
        <v>82.971281914050195</v>
      </c>
      <c r="D4">
        <v>4</v>
      </c>
      <c r="E4">
        <v>306.94885264572753</v>
      </c>
      <c r="F4">
        <v>1.550835597750847</v>
      </c>
      <c r="G4">
        <v>111.5</v>
      </c>
      <c r="H4">
        <v>0</v>
      </c>
      <c r="I4">
        <v>0</v>
      </c>
      <c r="J4">
        <v>308.49968824347832</v>
      </c>
      <c r="K4">
        <v>0</v>
      </c>
      <c r="L4">
        <v>0.77795864678665061</v>
      </c>
      <c r="M4">
        <v>27.875</v>
      </c>
    </row>
    <row r="5" spans="1:13" x14ac:dyDescent="0.2">
      <c r="A5" s="34">
        <v>3</v>
      </c>
      <c r="B5">
        <v>80185764</v>
      </c>
      <c r="C5">
        <v>145.63787463086871</v>
      </c>
      <c r="D5">
        <v>7</v>
      </c>
      <c r="E5">
        <v>550.48788093449343</v>
      </c>
      <c r="F5">
        <v>4.1543820727303</v>
      </c>
      <c r="G5">
        <v>171.09999999999991</v>
      </c>
      <c r="H5">
        <v>0</v>
      </c>
      <c r="I5">
        <v>0</v>
      </c>
      <c r="J5">
        <v>554.64226300722373</v>
      </c>
      <c r="K5">
        <v>74.642263007223733</v>
      </c>
      <c r="L5">
        <v>0.75724485494991911</v>
      </c>
      <c r="M5">
        <v>24.442857142857129</v>
      </c>
    </row>
    <row r="6" spans="1:13" x14ac:dyDescent="0.2">
      <c r="A6" s="34">
        <v>4</v>
      </c>
      <c r="B6">
        <v>1127250183</v>
      </c>
      <c r="C6">
        <v>120.5582722732014</v>
      </c>
      <c r="D6">
        <v>7</v>
      </c>
      <c r="E6">
        <v>891.71567063331531</v>
      </c>
      <c r="F6">
        <v>2.4631082449357109</v>
      </c>
      <c r="G6">
        <v>132.40000000000009</v>
      </c>
      <c r="H6">
        <v>0</v>
      </c>
      <c r="I6">
        <v>0</v>
      </c>
      <c r="J6">
        <v>894.17877887825102</v>
      </c>
      <c r="K6">
        <v>414.17877887825102</v>
      </c>
      <c r="L6">
        <v>0.46970472786984591</v>
      </c>
      <c r="M6">
        <v>18.914285714285729</v>
      </c>
    </row>
    <row r="7" spans="1:13" x14ac:dyDescent="0.2">
      <c r="A7" s="34">
        <v>5</v>
      </c>
      <c r="B7">
        <v>1098635342</v>
      </c>
      <c r="C7">
        <v>142.04403194808279</v>
      </c>
      <c r="D7">
        <v>6</v>
      </c>
      <c r="E7">
        <v>484.1372764479944</v>
      </c>
      <c r="F7">
        <v>2.9610546082391238</v>
      </c>
      <c r="G7">
        <v>153.9</v>
      </c>
      <c r="H7">
        <v>0</v>
      </c>
      <c r="I7">
        <v>0</v>
      </c>
      <c r="J7">
        <v>487.09833105623352</v>
      </c>
      <c r="K7">
        <v>7.0983310562335191</v>
      </c>
      <c r="L7">
        <v>0.73907048545900167</v>
      </c>
      <c r="M7">
        <v>25.650000000000009</v>
      </c>
    </row>
    <row r="8" spans="1:13" x14ac:dyDescent="0.2">
      <c r="A8" s="34">
        <v>6</v>
      </c>
      <c r="B8">
        <v>1121853934</v>
      </c>
      <c r="C8">
        <v>153.60599802670831</v>
      </c>
      <c r="D8">
        <v>7</v>
      </c>
      <c r="E8">
        <v>550.28171045583144</v>
      </c>
      <c r="F8">
        <v>5.2030992803762501</v>
      </c>
      <c r="G8">
        <v>193.15000000000009</v>
      </c>
      <c r="H8">
        <v>0</v>
      </c>
      <c r="I8">
        <v>0</v>
      </c>
      <c r="J8">
        <v>555.48480973620769</v>
      </c>
      <c r="K8">
        <v>75.484809736207694</v>
      </c>
      <c r="L8">
        <v>0.75609628317190603</v>
      </c>
      <c r="M8">
        <v>27.592857142857159</v>
      </c>
    </row>
    <row r="9" spans="1:13" x14ac:dyDescent="0.2">
      <c r="A9" s="34">
        <v>7</v>
      </c>
      <c r="B9">
        <v>39779707</v>
      </c>
      <c r="C9">
        <v>165.6424872207449</v>
      </c>
      <c r="D9">
        <v>8</v>
      </c>
      <c r="E9">
        <v>586.48723121651506</v>
      </c>
      <c r="F9">
        <v>4.4582034334800937</v>
      </c>
      <c r="G9">
        <v>231.3833333333333</v>
      </c>
      <c r="H9">
        <v>0</v>
      </c>
      <c r="I9">
        <v>0</v>
      </c>
      <c r="J9">
        <v>590.94543464999515</v>
      </c>
      <c r="K9">
        <v>110.94543464999509</v>
      </c>
      <c r="L9">
        <v>0.81225773456443429</v>
      </c>
      <c r="M9">
        <v>28.922916666666669</v>
      </c>
    </row>
    <row r="10" spans="1:13" x14ac:dyDescent="0.2">
      <c r="A10" s="34">
        <v>8</v>
      </c>
      <c r="B10">
        <v>1032437108</v>
      </c>
      <c r="C10">
        <v>151.34294006709541</v>
      </c>
      <c r="D10">
        <v>8</v>
      </c>
      <c r="E10">
        <v>561.67390092424125</v>
      </c>
      <c r="F10">
        <v>3.169914211942114</v>
      </c>
      <c r="G10">
        <v>193.10000000000011</v>
      </c>
      <c r="H10">
        <v>0</v>
      </c>
      <c r="I10">
        <v>0</v>
      </c>
      <c r="J10">
        <v>564.84381513618337</v>
      </c>
      <c r="K10">
        <v>84.843815136183366</v>
      </c>
      <c r="L10">
        <v>0.84979243312467256</v>
      </c>
      <c r="M10">
        <v>24.13750000000001</v>
      </c>
    </row>
    <row r="11" spans="1:13" x14ac:dyDescent="0.2">
      <c r="A11" s="34">
        <v>9</v>
      </c>
      <c r="B11">
        <v>1018446151</v>
      </c>
      <c r="C11">
        <v>91.36375194229791</v>
      </c>
      <c r="D11">
        <v>8</v>
      </c>
      <c r="E11">
        <v>677.70284655848627</v>
      </c>
      <c r="F11">
        <v>3.5177525739727571</v>
      </c>
      <c r="G11">
        <v>143.46666666666681</v>
      </c>
      <c r="H11">
        <v>0</v>
      </c>
      <c r="I11">
        <v>0</v>
      </c>
      <c r="J11">
        <v>681.22059913245903</v>
      </c>
      <c r="K11">
        <v>201.220599132459</v>
      </c>
      <c r="L11">
        <v>0.70461756531039232</v>
      </c>
      <c r="M11">
        <v>17.933333333333341</v>
      </c>
    </row>
    <row r="12" spans="1:13" x14ac:dyDescent="0.2">
      <c r="A12" s="34">
        <v>10</v>
      </c>
      <c r="B12">
        <v>1020808271</v>
      </c>
      <c r="C12">
        <v>63.958220287196667</v>
      </c>
      <c r="D12">
        <v>7</v>
      </c>
      <c r="E12">
        <v>508.57187953981889</v>
      </c>
      <c r="F12">
        <v>2.633508653753609</v>
      </c>
      <c r="G12">
        <v>111.5833333333335</v>
      </c>
      <c r="H12">
        <v>0</v>
      </c>
      <c r="I12">
        <v>0</v>
      </c>
      <c r="J12">
        <v>511.2053881935725</v>
      </c>
      <c r="K12">
        <v>31.205388193572499</v>
      </c>
      <c r="L12">
        <v>0.82158758436435586</v>
      </c>
      <c r="M12">
        <v>15.940476190476209</v>
      </c>
    </row>
    <row r="13" spans="1:13" x14ac:dyDescent="0.2">
      <c r="A13" s="34">
        <v>11</v>
      </c>
      <c r="B13">
        <v>52200795</v>
      </c>
      <c r="C13">
        <v>66.50155699554054</v>
      </c>
      <c r="D13">
        <v>8</v>
      </c>
      <c r="E13">
        <v>693.37031903121533</v>
      </c>
      <c r="F13">
        <v>3.7821709890642978</v>
      </c>
      <c r="G13">
        <v>160.69999999999999</v>
      </c>
      <c r="H13">
        <v>0</v>
      </c>
      <c r="I13">
        <v>0</v>
      </c>
      <c r="J13">
        <v>697.15249002027963</v>
      </c>
      <c r="K13">
        <v>217.1524900202796</v>
      </c>
      <c r="L13">
        <v>0.68851507650218269</v>
      </c>
      <c r="M13">
        <v>20.087499999999999</v>
      </c>
    </row>
    <row r="14" spans="1:13" x14ac:dyDescent="0.2">
      <c r="A14" s="34">
        <v>12</v>
      </c>
      <c r="B14">
        <v>1015414697</v>
      </c>
      <c r="C14">
        <v>70.352452324572525</v>
      </c>
      <c r="D14">
        <v>7</v>
      </c>
      <c r="E14">
        <v>496.77869125138272</v>
      </c>
      <c r="F14">
        <v>3.267992454957152</v>
      </c>
      <c r="G14">
        <v>176.1999999999999</v>
      </c>
      <c r="H14">
        <v>0</v>
      </c>
      <c r="I14">
        <v>0</v>
      </c>
      <c r="J14">
        <v>500.04668370633988</v>
      </c>
      <c r="K14">
        <v>20.046683706339881</v>
      </c>
      <c r="L14">
        <v>0.83992157869534345</v>
      </c>
      <c r="M14">
        <v>25.17142857142856</v>
      </c>
    </row>
    <row r="15" spans="1:13" x14ac:dyDescent="0.2">
      <c r="A15" s="34">
        <v>13</v>
      </c>
      <c r="B15">
        <v>1020777651</v>
      </c>
      <c r="C15">
        <v>78.952224643856553</v>
      </c>
      <c r="D15">
        <v>8</v>
      </c>
      <c r="E15">
        <v>581.26421721222675</v>
      </c>
      <c r="F15">
        <v>3.318769390029729</v>
      </c>
      <c r="G15">
        <v>142.25</v>
      </c>
      <c r="H15">
        <v>0</v>
      </c>
      <c r="I15">
        <v>0</v>
      </c>
      <c r="J15">
        <v>584.58298660225648</v>
      </c>
      <c r="K15">
        <v>104.5829866022565</v>
      </c>
      <c r="L15">
        <v>0.82109813491131656</v>
      </c>
      <c r="M15">
        <v>17.78125</v>
      </c>
    </row>
    <row r="16" spans="1:13" x14ac:dyDescent="0.2">
      <c r="A16" s="34">
        <v>14</v>
      </c>
      <c r="B16">
        <v>85488148</v>
      </c>
      <c r="C16">
        <v>90.760943711817021</v>
      </c>
      <c r="D16">
        <v>7</v>
      </c>
      <c r="E16">
        <v>574.32566095873915</v>
      </c>
      <c r="F16">
        <v>3.130992525093347</v>
      </c>
      <c r="G16">
        <v>171.0666666666668</v>
      </c>
      <c r="H16">
        <v>0</v>
      </c>
      <c r="I16">
        <v>0</v>
      </c>
      <c r="J16">
        <v>577.4566534838325</v>
      </c>
      <c r="K16">
        <v>97.456653483832497</v>
      </c>
      <c r="L16">
        <v>0.72732731966306641</v>
      </c>
      <c r="M16">
        <v>24.438095238095251</v>
      </c>
    </row>
    <row r="17" spans="1:13" x14ac:dyDescent="0.2">
      <c r="A17" s="34">
        <v>15</v>
      </c>
      <c r="B17">
        <v>79955886</v>
      </c>
      <c r="C17">
        <v>116.63658668515509</v>
      </c>
      <c r="D17">
        <v>7</v>
      </c>
      <c r="E17">
        <v>478.92962782055832</v>
      </c>
      <c r="F17">
        <v>3.8821599697618012</v>
      </c>
      <c r="G17">
        <v>182.81666666666649</v>
      </c>
      <c r="H17">
        <v>0</v>
      </c>
      <c r="I17">
        <v>0</v>
      </c>
      <c r="J17">
        <v>482.81178779032012</v>
      </c>
      <c r="K17">
        <v>2.8117877903200679</v>
      </c>
      <c r="L17">
        <v>0.86990419584039125</v>
      </c>
      <c r="M17">
        <v>26.116666666666649</v>
      </c>
    </row>
    <row r="18" spans="1:13" x14ac:dyDescent="0.2">
      <c r="A18" s="34">
        <v>16</v>
      </c>
      <c r="B18">
        <v>1020803066</v>
      </c>
      <c r="C18">
        <v>85.088610598836468</v>
      </c>
      <c r="D18">
        <v>8</v>
      </c>
      <c r="E18">
        <v>628.76743865305048</v>
      </c>
      <c r="F18">
        <v>3.7940678522736562</v>
      </c>
      <c r="G18">
        <v>126.7166666666668</v>
      </c>
      <c r="H18">
        <v>0</v>
      </c>
      <c r="I18">
        <v>0</v>
      </c>
      <c r="J18">
        <v>632.56150650532413</v>
      </c>
      <c r="K18">
        <v>152.5615065053241</v>
      </c>
      <c r="L18">
        <v>0.75881949037940699</v>
      </c>
      <c r="M18">
        <v>15.839583333333341</v>
      </c>
    </row>
    <row r="19" spans="1:13" x14ac:dyDescent="0.2">
      <c r="A19" s="34">
        <v>17</v>
      </c>
      <c r="B19">
        <v>1016039086</v>
      </c>
      <c r="C19">
        <v>141.4592330852623</v>
      </c>
      <c r="D19">
        <v>7</v>
      </c>
      <c r="E19">
        <v>490.84671414865858</v>
      </c>
      <c r="F19">
        <v>3.905032416324389</v>
      </c>
      <c r="G19">
        <v>179.8333333333334</v>
      </c>
      <c r="H19">
        <v>0</v>
      </c>
      <c r="I19">
        <v>0</v>
      </c>
      <c r="J19">
        <v>494.75174656498302</v>
      </c>
      <c r="K19">
        <v>14.751746564983019</v>
      </c>
      <c r="L19">
        <v>0.8489105959019293</v>
      </c>
      <c r="M19">
        <v>25.6904761904762</v>
      </c>
    </row>
    <row r="20" spans="1:13" x14ac:dyDescent="0.2">
      <c r="A20" s="34">
        <v>18</v>
      </c>
      <c r="B20">
        <v>1019088914</v>
      </c>
      <c r="C20">
        <v>104.1577849507831</v>
      </c>
      <c r="D20">
        <v>8</v>
      </c>
      <c r="E20">
        <v>646.32224001228144</v>
      </c>
      <c r="F20">
        <v>3.2919667152203829</v>
      </c>
      <c r="G20">
        <v>123.23333333333331</v>
      </c>
      <c r="H20">
        <v>0</v>
      </c>
      <c r="I20">
        <v>0</v>
      </c>
      <c r="J20">
        <v>649.61420672750182</v>
      </c>
      <c r="K20">
        <v>169.6142067275018</v>
      </c>
      <c r="L20">
        <v>0.73890009644039223</v>
      </c>
      <c r="M20">
        <v>15.40416666666666</v>
      </c>
    </row>
    <row r="21" spans="1:13" x14ac:dyDescent="0.2">
      <c r="A21" s="34">
        <v>19</v>
      </c>
      <c r="B21">
        <v>80075437</v>
      </c>
      <c r="C21">
        <v>49.998543123082577</v>
      </c>
      <c r="D21">
        <v>8</v>
      </c>
      <c r="E21">
        <v>512.18461101966204</v>
      </c>
      <c r="F21">
        <v>4.1379910080338496</v>
      </c>
      <c r="G21">
        <v>115.0833333333333</v>
      </c>
      <c r="H21">
        <v>0</v>
      </c>
      <c r="I21">
        <v>0</v>
      </c>
      <c r="J21">
        <v>516.32260202769589</v>
      </c>
      <c r="K21">
        <v>36.322602027695893</v>
      </c>
      <c r="L21">
        <v>0.92965134223245272</v>
      </c>
      <c r="M21">
        <v>14.385416666666661</v>
      </c>
    </row>
    <row r="22" spans="1:13" x14ac:dyDescent="0.2">
      <c r="A22" s="34">
        <v>20</v>
      </c>
      <c r="B22">
        <v>80383487</v>
      </c>
      <c r="C22">
        <v>148.71068385461919</v>
      </c>
      <c r="D22">
        <v>7</v>
      </c>
      <c r="E22">
        <v>560.78632090890903</v>
      </c>
      <c r="F22">
        <v>3.656167767118518</v>
      </c>
      <c r="G22">
        <v>257.61666666666667</v>
      </c>
      <c r="H22">
        <v>0</v>
      </c>
      <c r="I22">
        <v>0</v>
      </c>
      <c r="J22">
        <v>564.44248867602755</v>
      </c>
      <c r="K22">
        <v>84.442488676027551</v>
      </c>
      <c r="L22">
        <v>0.74409706644367624</v>
      </c>
      <c r="M22">
        <v>36.80238095238095</v>
      </c>
    </row>
    <row r="23" spans="1:13" x14ac:dyDescent="0.2">
      <c r="A23" s="34">
        <v>21</v>
      </c>
      <c r="B23">
        <v>1014217039</v>
      </c>
      <c r="C23">
        <v>118.2968685613138</v>
      </c>
      <c r="D23">
        <v>6</v>
      </c>
      <c r="E23">
        <v>555.61627591975173</v>
      </c>
      <c r="F23">
        <v>3.313468076926597</v>
      </c>
      <c r="G23">
        <v>240.25</v>
      </c>
      <c r="H23">
        <v>0</v>
      </c>
      <c r="I23">
        <v>0</v>
      </c>
      <c r="J23">
        <v>558.92974399667833</v>
      </c>
      <c r="K23">
        <v>78.929743996678326</v>
      </c>
      <c r="L23">
        <v>0.64408810564595653</v>
      </c>
      <c r="M23">
        <v>40.041666666666657</v>
      </c>
    </row>
    <row r="24" spans="1:13" x14ac:dyDescent="0.2">
      <c r="A24" s="34">
        <v>22</v>
      </c>
      <c r="B24">
        <v>1117504115</v>
      </c>
      <c r="C24">
        <v>30.813872079392741</v>
      </c>
      <c r="D24">
        <v>7</v>
      </c>
      <c r="E24">
        <v>491.31219794288791</v>
      </c>
      <c r="F24">
        <v>4.5413890799675301</v>
      </c>
      <c r="G24">
        <v>240.49999999999989</v>
      </c>
      <c r="H24">
        <v>0</v>
      </c>
      <c r="I24">
        <v>0</v>
      </c>
      <c r="J24">
        <v>495.85358702285538</v>
      </c>
      <c r="K24">
        <v>15.853587022855439</v>
      </c>
      <c r="L24">
        <v>0.84702422447261805</v>
      </c>
      <c r="M24">
        <v>34.35714285714284</v>
      </c>
    </row>
    <row r="25" spans="1:13" x14ac:dyDescent="0.2">
      <c r="A25" s="34">
        <v>23</v>
      </c>
      <c r="B25">
        <v>80727764</v>
      </c>
      <c r="C25">
        <v>96.328811972419444</v>
      </c>
      <c r="D25">
        <v>7</v>
      </c>
      <c r="E25">
        <v>506.80458170206191</v>
      </c>
      <c r="F25">
        <v>3.9242629394860842</v>
      </c>
      <c r="G25">
        <v>287.86666666666662</v>
      </c>
      <c r="H25">
        <v>0</v>
      </c>
      <c r="I25">
        <v>0</v>
      </c>
      <c r="J25">
        <v>510.72884464154799</v>
      </c>
      <c r="K25">
        <v>30.72884464154799</v>
      </c>
      <c r="L25">
        <v>0.82235417953488499</v>
      </c>
      <c r="M25">
        <v>41.123809523809513</v>
      </c>
    </row>
    <row r="26" spans="1:13" x14ac:dyDescent="0.2">
      <c r="A26" s="34">
        <v>24</v>
      </c>
      <c r="B26">
        <v>1053327980</v>
      </c>
      <c r="C26">
        <v>85.726323836778505</v>
      </c>
      <c r="D26">
        <v>7</v>
      </c>
      <c r="E26">
        <v>509.0715475864888</v>
      </c>
      <c r="F26">
        <v>2.998639235497421</v>
      </c>
      <c r="G26">
        <v>261.94999999999987</v>
      </c>
      <c r="H26">
        <v>0</v>
      </c>
      <c r="I26">
        <v>0</v>
      </c>
      <c r="J26">
        <v>512.07018682198623</v>
      </c>
      <c r="K26">
        <v>32.070186821986233</v>
      </c>
      <c r="L26">
        <v>0.82020006399241308</v>
      </c>
      <c r="M26">
        <v>37.421428571428557</v>
      </c>
    </row>
    <row r="27" spans="1:13" x14ac:dyDescent="0.2">
      <c r="A27" s="34">
        <v>25</v>
      </c>
      <c r="B27">
        <v>1098697055</v>
      </c>
      <c r="C27">
        <v>112.91201386975671</v>
      </c>
      <c r="D27">
        <v>7</v>
      </c>
      <c r="E27">
        <v>511.91704254912872</v>
      </c>
      <c r="F27">
        <v>3.223908985817729</v>
      </c>
      <c r="G27">
        <v>322.16666666666669</v>
      </c>
      <c r="H27">
        <v>0</v>
      </c>
      <c r="I27">
        <v>0</v>
      </c>
      <c r="J27">
        <v>515.14095153494645</v>
      </c>
      <c r="K27">
        <v>35.140951534946453</v>
      </c>
      <c r="L27">
        <v>0.81531083628382006</v>
      </c>
      <c r="M27">
        <v>46.023809523809533</v>
      </c>
    </row>
    <row r="28" spans="1:13" x14ac:dyDescent="0.2">
      <c r="A28" s="34">
        <v>26</v>
      </c>
      <c r="B28">
        <v>57293715</v>
      </c>
      <c r="C28">
        <v>115.7182669277116</v>
      </c>
      <c r="D28">
        <v>7</v>
      </c>
      <c r="E28">
        <v>507.21697457685917</v>
      </c>
      <c r="F28">
        <v>3.7812509882762702</v>
      </c>
      <c r="G28">
        <v>289.71666666666692</v>
      </c>
      <c r="H28">
        <v>0</v>
      </c>
      <c r="I28">
        <v>0</v>
      </c>
      <c r="J28">
        <v>510.9982255651355</v>
      </c>
      <c r="K28">
        <v>30.998225565135499</v>
      </c>
      <c r="L28">
        <v>0.82192066231835437</v>
      </c>
      <c r="M28">
        <v>41.388095238095268</v>
      </c>
    </row>
    <row r="29" spans="1:13" x14ac:dyDescent="0.2">
      <c r="A29" s="34">
        <v>27</v>
      </c>
      <c r="B29">
        <v>1085310672</v>
      </c>
      <c r="C29">
        <v>54.893354110954718</v>
      </c>
      <c r="D29">
        <v>8</v>
      </c>
      <c r="E29">
        <v>500.99073884180001</v>
      </c>
      <c r="F29">
        <v>2.7996928749540761</v>
      </c>
      <c r="G29">
        <v>207.73333333333329</v>
      </c>
      <c r="H29">
        <v>0</v>
      </c>
      <c r="I29">
        <v>0</v>
      </c>
      <c r="J29">
        <v>503.79043171675397</v>
      </c>
      <c r="K29">
        <v>23.790431716754028</v>
      </c>
      <c r="L29">
        <v>0.95277712671976722</v>
      </c>
      <c r="M29">
        <v>25.966666666666669</v>
      </c>
    </row>
    <row r="30" spans="1:13" x14ac:dyDescent="0.2">
      <c r="A30" s="34">
        <v>28</v>
      </c>
      <c r="B30">
        <v>1095825225</v>
      </c>
      <c r="C30">
        <v>41.873324644610072</v>
      </c>
      <c r="D30">
        <v>8</v>
      </c>
      <c r="E30">
        <v>497.20716031746002</v>
      </c>
      <c r="F30">
        <v>3.3135284598927228</v>
      </c>
      <c r="G30">
        <v>185.23333333333329</v>
      </c>
      <c r="H30">
        <v>0</v>
      </c>
      <c r="I30">
        <v>0</v>
      </c>
      <c r="J30">
        <v>500.52068877735269</v>
      </c>
      <c r="K30">
        <v>20.520688777352689</v>
      </c>
      <c r="L30">
        <v>0.95900131755296736</v>
      </c>
      <c r="M30">
        <v>23.154166666666669</v>
      </c>
    </row>
    <row r="31" spans="1:13" x14ac:dyDescent="0.2">
      <c r="A31" s="34">
        <v>29</v>
      </c>
      <c r="B31">
        <v>1014266018</v>
      </c>
      <c r="C31">
        <v>109.30019628709719</v>
      </c>
      <c r="D31">
        <v>8</v>
      </c>
      <c r="E31">
        <v>413.52063471091748</v>
      </c>
      <c r="F31">
        <v>3.8301374449418968</v>
      </c>
      <c r="G31">
        <v>234.7666666666664</v>
      </c>
      <c r="H31">
        <v>0</v>
      </c>
      <c r="I31">
        <v>0</v>
      </c>
      <c r="J31">
        <v>417.35077215585937</v>
      </c>
      <c r="K31">
        <v>0</v>
      </c>
      <c r="L31">
        <v>1.1501116854786699</v>
      </c>
      <c r="M31">
        <v>29.345833333333299</v>
      </c>
    </row>
    <row r="32" spans="1:13" x14ac:dyDescent="0.2">
      <c r="A32" s="34">
        <v>30</v>
      </c>
      <c r="B32">
        <v>1083012532</v>
      </c>
      <c r="C32">
        <v>114.1861490515321</v>
      </c>
      <c r="D32">
        <v>8</v>
      </c>
      <c r="E32">
        <v>487.25199484543549</v>
      </c>
      <c r="F32">
        <v>4.0334922565943998</v>
      </c>
      <c r="G32">
        <v>226.98333333333329</v>
      </c>
      <c r="H32">
        <v>0</v>
      </c>
      <c r="I32">
        <v>0</v>
      </c>
      <c r="J32">
        <v>491.28548710202989</v>
      </c>
      <c r="K32">
        <v>11.285487102029951</v>
      </c>
      <c r="L32">
        <v>0.97702865767804337</v>
      </c>
      <c r="M32">
        <v>28.372916666666669</v>
      </c>
    </row>
    <row r="33" spans="1:15" x14ac:dyDescent="0.2">
      <c r="A33" s="34">
        <v>31</v>
      </c>
      <c r="B33">
        <v>1082996581</v>
      </c>
      <c r="C33">
        <v>98.103642600530122</v>
      </c>
      <c r="D33">
        <v>7</v>
      </c>
      <c r="E33">
        <v>362.6113993988015</v>
      </c>
      <c r="F33">
        <v>4.3854439420961171</v>
      </c>
      <c r="G33">
        <v>218.31666666666689</v>
      </c>
      <c r="H33">
        <v>0</v>
      </c>
      <c r="I33">
        <v>0</v>
      </c>
      <c r="J33">
        <v>366.99684334089761</v>
      </c>
      <c r="K33">
        <v>0</v>
      </c>
      <c r="L33">
        <v>1.144424012415465</v>
      </c>
      <c r="M33">
        <v>31.188095238095279</v>
      </c>
    </row>
    <row r="34" spans="1:15" x14ac:dyDescent="0.2">
      <c r="A34" s="34">
        <v>32</v>
      </c>
      <c r="B34">
        <v>1140888504</v>
      </c>
      <c r="C34">
        <v>126.8159268882617</v>
      </c>
      <c r="D34">
        <v>7</v>
      </c>
      <c r="E34">
        <v>381.80207098630763</v>
      </c>
      <c r="F34">
        <v>3.3905201465111081</v>
      </c>
      <c r="G34">
        <v>225.35000000000011</v>
      </c>
      <c r="H34">
        <v>0</v>
      </c>
      <c r="I34">
        <v>0</v>
      </c>
      <c r="J34">
        <v>385.19259113281868</v>
      </c>
      <c r="K34">
        <v>0</v>
      </c>
      <c r="L34">
        <v>1.0903636509851229</v>
      </c>
      <c r="M34">
        <v>32.192857142857157</v>
      </c>
    </row>
    <row r="35" spans="1:15" x14ac:dyDescent="0.2">
      <c r="A35" s="34">
        <v>33</v>
      </c>
      <c r="B35">
        <v>80073352</v>
      </c>
      <c r="C35">
        <v>99.130136558008033</v>
      </c>
      <c r="D35">
        <v>8</v>
      </c>
      <c r="E35">
        <v>366.9084251221982</v>
      </c>
      <c r="F35">
        <v>2.3268960920020159</v>
      </c>
      <c r="G35">
        <v>205.25</v>
      </c>
      <c r="H35">
        <v>0</v>
      </c>
      <c r="I35">
        <v>0</v>
      </c>
      <c r="J35">
        <v>369.23532121420021</v>
      </c>
      <c r="K35">
        <v>0</v>
      </c>
      <c r="L35">
        <v>1.299983973422584</v>
      </c>
      <c r="M35">
        <v>25.65625</v>
      </c>
    </row>
    <row r="36" spans="1:15" x14ac:dyDescent="0.2">
      <c r="A36" s="34">
        <v>34</v>
      </c>
      <c r="B36">
        <v>52997773</v>
      </c>
      <c r="C36">
        <v>76.8899891180411</v>
      </c>
      <c r="D36">
        <v>8</v>
      </c>
      <c r="E36">
        <v>329.39927342952319</v>
      </c>
      <c r="F36">
        <v>3.551593049120584</v>
      </c>
      <c r="G36">
        <v>177.51666666666691</v>
      </c>
      <c r="H36">
        <v>0</v>
      </c>
      <c r="I36">
        <v>0</v>
      </c>
      <c r="J36">
        <v>332.95086647864377</v>
      </c>
      <c r="K36">
        <v>0</v>
      </c>
      <c r="L36">
        <v>1.441654154790398</v>
      </c>
      <c r="M36">
        <v>22.18958333333336</v>
      </c>
    </row>
    <row r="37" spans="1:15" x14ac:dyDescent="0.2">
      <c r="A37" s="34">
        <v>35</v>
      </c>
      <c r="B37">
        <v>1032491705</v>
      </c>
      <c r="C37">
        <v>105.2611973453624</v>
      </c>
      <c r="D37">
        <v>7</v>
      </c>
      <c r="E37">
        <v>363.06257283256582</v>
      </c>
      <c r="F37">
        <v>1.7923510321445519</v>
      </c>
      <c r="G37">
        <v>198.73333333333309</v>
      </c>
      <c r="H37">
        <v>0</v>
      </c>
      <c r="I37">
        <v>0</v>
      </c>
      <c r="J37">
        <v>364.85492386471037</v>
      </c>
      <c r="K37">
        <v>0</v>
      </c>
      <c r="L37">
        <v>1.151142474798388</v>
      </c>
      <c r="M37">
        <v>28.390476190476161</v>
      </c>
    </row>
    <row r="38" spans="1:15" x14ac:dyDescent="0.2">
      <c r="A38" s="34">
        <v>36</v>
      </c>
      <c r="B38">
        <v>1019074166</v>
      </c>
      <c r="C38">
        <v>97.419913563697207</v>
      </c>
      <c r="D38">
        <v>8</v>
      </c>
      <c r="E38">
        <v>379.98789154122318</v>
      </c>
      <c r="F38">
        <v>4.1726793612178881</v>
      </c>
      <c r="G38">
        <v>193.10000000000031</v>
      </c>
      <c r="H38">
        <v>0</v>
      </c>
      <c r="I38">
        <v>0</v>
      </c>
      <c r="J38">
        <v>384.16057090244112</v>
      </c>
      <c r="K38">
        <v>0</v>
      </c>
      <c r="L38">
        <v>1.2494775267342511</v>
      </c>
      <c r="M38">
        <v>24.137500000000031</v>
      </c>
    </row>
    <row r="39" spans="1:15" x14ac:dyDescent="0.2">
      <c r="A39" s="34">
        <v>37</v>
      </c>
      <c r="B39">
        <v>1015437933</v>
      </c>
      <c r="C39">
        <v>100.809339862515</v>
      </c>
      <c r="D39">
        <v>7</v>
      </c>
      <c r="E39">
        <v>315.40533349437072</v>
      </c>
      <c r="F39">
        <v>3.1954986847753162</v>
      </c>
      <c r="G39">
        <v>216.1333333333333</v>
      </c>
      <c r="H39">
        <v>0</v>
      </c>
      <c r="I39">
        <v>0</v>
      </c>
      <c r="J39">
        <v>318.60083217914598</v>
      </c>
      <c r="K39">
        <v>0</v>
      </c>
      <c r="L39">
        <v>1.318263976673602</v>
      </c>
      <c r="M39">
        <v>30.87619047619048</v>
      </c>
    </row>
    <row r="40" spans="1:15" x14ac:dyDescent="0.2">
      <c r="A40" s="34">
        <v>38</v>
      </c>
      <c r="B40">
        <v>1018472151</v>
      </c>
      <c r="C40">
        <v>116.29093644350409</v>
      </c>
      <c r="D40">
        <v>7</v>
      </c>
      <c r="E40">
        <v>332.94002112432031</v>
      </c>
      <c r="F40">
        <v>3.7417686505452821</v>
      </c>
      <c r="G40">
        <v>205.68333333333351</v>
      </c>
      <c r="H40">
        <v>0</v>
      </c>
      <c r="I40">
        <v>0</v>
      </c>
      <c r="J40">
        <v>336.68178977486559</v>
      </c>
      <c r="K40">
        <v>0</v>
      </c>
      <c r="L40">
        <v>1.247468716026632</v>
      </c>
      <c r="M40">
        <v>29.383333333333361</v>
      </c>
    </row>
    <row r="41" spans="1:15" x14ac:dyDescent="0.2">
      <c r="A41" s="2"/>
    </row>
    <row r="42" spans="1:15" x14ac:dyDescent="0.2">
      <c r="A42" s="2"/>
    </row>
    <row r="43" spans="1:15" x14ac:dyDescent="0.2">
      <c r="A43" s="2"/>
    </row>
    <row r="44" spans="1:15" x14ac:dyDescent="0.2">
      <c r="A44" s="2"/>
    </row>
    <row r="45" spans="1:15" x14ac:dyDescent="0.2">
      <c r="A45" s="2"/>
    </row>
    <row r="46" spans="1:15" x14ac:dyDescent="0.2">
      <c r="A46" s="2"/>
    </row>
    <row r="48" spans="1:15" x14ac:dyDescent="0.2">
      <c r="A48" s="3" t="s">
        <v>32</v>
      </c>
      <c r="B48">
        <f>COUNT(B2:B40)</f>
        <v>39</v>
      </c>
      <c r="C48">
        <f>AVERAGE(C2:C40)</f>
        <v>101.66282875250599</v>
      </c>
      <c r="D48">
        <f>AVERAGE(D2:D40)</f>
        <v>7.1794871794871797</v>
      </c>
      <c r="E48">
        <f>AVERAGE(E2:E40)</f>
        <v>495.63013353294735</v>
      </c>
      <c r="F48">
        <f>AVERAGE(F2:F40)</f>
        <v>3.4208344821829715</v>
      </c>
      <c r="G48">
        <f>AVERAGE(G2:G40)</f>
        <v>190.41196581196587</v>
      </c>
      <c r="H48">
        <f>SUM(H2:H40)</f>
        <v>0</v>
      </c>
      <c r="I48">
        <f>AVERAGE(I2:I40)</f>
        <v>0</v>
      </c>
      <c r="J48">
        <f>AVERAGE(J2:J40)</f>
        <v>499.05096801513037</v>
      </c>
      <c r="K48">
        <f>AVERAGE(K2:K40)</f>
        <v>55.863608181383938</v>
      </c>
      <c r="L48">
        <f>AVERAGE(L2:L40)</f>
        <v>0.90231038148243581</v>
      </c>
      <c r="M48">
        <f>AVERAGE(M2:M40)</f>
        <v>26.786820818070829</v>
      </c>
      <c r="N48">
        <f>SUM(D2:D40)</f>
        <v>280</v>
      </c>
      <c r="O48">
        <f>STDEV(D2:D40)</f>
        <v>0.88471806010951481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28"/>
  <sheetViews>
    <sheetView showGridLines="0" workbookViewId="0">
      <selection activeCell="M23" sqref="A2:M23"/>
    </sheetView>
  </sheetViews>
  <sheetFormatPr baseColWidth="10" defaultColWidth="8.83203125" defaultRowHeight="16" x14ac:dyDescent="0.2"/>
  <cols>
    <col min="1" max="1" width="9" bestFit="1" customWidth="1"/>
    <col min="2" max="2" width="11.1640625" bestFit="1" customWidth="1"/>
    <col min="3" max="3" width="13.1640625" bestFit="1" customWidth="1"/>
    <col min="4" max="4" width="20.1640625" bestFit="1" customWidth="1"/>
    <col min="5" max="5" width="15.6640625" bestFit="1" customWidth="1"/>
    <col min="6" max="6" width="13" bestFit="1" customWidth="1"/>
    <col min="7" max="7" width="15.83203125" bestFit="1" customWidth="1"/>
  </cols>
  <sheetData>
    <row r="1" spans="1:13" x14ac:dyDescent="0.2">
      <c r="B1" s="34" t="s">
        <v>29</v>
      </c>
      <c r="C1" s="34" t="s">
        <v>30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6</v>
      </c>
      <c r="I1" s="34" t="s">
        <v>7</v>
      </c>
      <c r="J1" s="34" t="s">
        <v>31</v>
      </c>
      <c r="K1" s="34" t="s">
        <v>9</v>
      </c>
      <c r="L1" s="34" t="s">
        <v>10</v>
      </c>
      <c r="M1" s="34" t="s">
        <v>11</v>
      </c>
    </row>
    <row r="2" spans="1:13" x14ac:dyDescent="0.2">
      <c r="A2" s="34">
        <v>0</v>
      </c>
      <c r="B2">
        <v>1015405667</v>
      </c>
      <c r="C2">
        <v>67.341341588125957</v>
      </c>
      <c r="D2">
        <v>4</v>
      </c>
      <c r="E2">
        <v>368.8941730644778</v>
      </c>
      <c r="F2">
        <v>2.6838978347507241</v>
      </c>
      <c r="G2">
        <v>118.65</v>
      </c>
      <c r="H2">
        <v>0</v>
      </c>
      <c r="I2">
        <v>0</v>
      </c>
      <c r="J2">
        <v>371.57807089922852</v>
      </c>
      <c r="K2">
        <v>0</v>
      </c>
      <c r="L2">
        <v>0.64589387478974147</v>
      </c>
      <c r="M2">
        <v>29.662500000000001</v>
      </c>
    </row>
    <row r="3" spans="1:13" x14ac:dyDescent="0.2">
      <c r="A3" s="34">
        <v>1</v>
      </c>
      <c r="B3">
        <v>1015437933</v>
      </c>
      <c r="C3">
        <v>134.31354255896389</v>
      </c>
      <c r="D3">
        <v>6</v>
      </c>
      <c r="E3">
        <v>485.83641631221599</v>
      </c>
      <c r="F3">
        <v>4.3135425589639453</v>
      </c>
      <c r="G3">
        <v>134.24999999999989</v>
      </c>
      <c r="H3">
        <v>0</v>
      </c>
      <c r="I3">
        <v>0</v>
      </c>
      <c r="J3">
        <v>490.14995887117988</v>
      </c>
      <c r="K3">
        <v>10.14995887117993</v>
      </c>
      <c r="L3">
        <v>0.73446910171957069</v>
      </c>
      <c r="M3">
        <v>22.374999999999989</v>
      </c>
    </row>
    <row r="4" spans="1:13" x14ac:dyDescent="0.2">
      <c r="A4" s="34">
        <v>2</v>
      </c>
      <c r="B4">
        <v>1018472151</v>
      </c>
      <c r="C4">
        <v>124.6834821548329</v>
      </c>
      <c r="D4">
        <v>7</v>
      </c>
      <c r="E4">
        <v>649.01466948622851</v>
      </c>
      <c r="F4">
        <v>4.9627374334385186</v>
      </c>
      <c r="G4">
        <v>152.9</v>
      </c>
      <c r="H4">
        <v>0</v>
      </c>
      <c r="I4">
        <v>0</v>
      </c>
      <c r="J4">
        <v>653.97740691966703</v>
      </c>
      <c r="K4">
        <v>173.977406919667</v>
      </c>
      <c r="L4">
        <v>0.64222402112981825</v>
      </c>
      <c r="M4">
        <v>21.842857142857142</v>
      </c>
    </row>
    <row r="5" spans="1:13" x14ac:dyDescent="0.2">
      <c r="A5" s="34">
        <v>3</v>
      </c>
      <c r="B5">
        <v>52997773</v>
      </c>
      <c r="C5">
        <v>175.7687473569583</v>
      </c>
      <c r="D5">
        <v>7</v>
      </c>
      <c r="E5">
        <v>501.6147830101462</v>
      </c>
      <c r="F5">
        <v>1.7687473569582151</v>
      </c>
      <c r="G5">
        <v>175.73333333333329</v>
      </c>
      <c r="H5">
        <v>0</v>
      </c>
      <c r="I5">
        <v>0</v>
      </c>
      <c r="J5">
        <v>503.38353036710441</v>
      </c>
      <c r="K5">
        <v>23.383530367104409</v>
      </c>
      <c r="L5">
        <v>0.8343538766429347</v>
      </c>
      <c r="M5">
        <v>25.104761904761901</v>
      </c>
    </row>
    <row r="6" spans="1:13" x14ac:dyDescent="0.2">
      <c r="A6" s="34">
        <v>4</v>
      </c>
      <c r="B6">
        <v>80073352</v>
      </c>
      <c r="C6">
        <v>111.9749239618005</v>
      </c>
      <c r="D6">
        <v>7</v>
      </c>
      <c r="E6">
        <v>577.78623822221084</v>
      </c>
      <c r="F6">
        <v>2.9749239618006409</v>
      </c>
      <c r="G6">
        <v>111.89999999999991</v>
      </c>
      <c r="H6">
        <v>0</v>
      </c>
      <c r="I6">
        <v>0</v>
      </c>
      <c r="J6">
        <v>580.76116218401148</v>
      </c>
      <c r="K6">
        <v>100.7611621840115</v>
      </c>
      <c r="L6">
        <v>0.72318885515785392</v>
      </c>
      <c r="M6">
        <v>15.98571428571428</v>
      </c>
    </row>
    <row r="7" spans="1:13" x14ac:dyDescent="0.2">
      <c r="A7" s="34">
        <v>5</v>
      </c>
      <c r="B7">
        <v>1020777651</v>
      </c>
      <c r="C7">
        <v>116.67631124710709</v>
      </c>
      <c r="D7">
        <v>8</v>
      </c>
      <c r="E7">
        <v>605.3358208482332</v>
      </c>
      <c r="F7">
        <v>3.6763112471071508</v>
      </c>
      <c r="G7">
        <v>116.6</v>
      </c>
      <c r="H7">
        <v>0</v>
      </c>
      <c r="I7">
        <v>0</v>
      </c>
      <c r="J7">
        <v>609.01213209534035</v>
      </c>
      <c r="K7">
        <v>129.01213209534029</v>
      </c>
      <c r="L7">
        <v>0.78816163866643041</v>
      </c>
      <c r="M7">
        <v>14.574999999999999</v>
      </c>
    </row>
    <row r="8" spans="1:13" x14ac:dyDescent="0.2">
      <c r="A8" s="34">
        <v>6</v>
      </c>
      <c r="B8">
        <v>1024468225</v>
      </c>
      <c r="C8">
        <v>105.2593377869383</v>
      </c>
      <c r="D8">
        <v>8</v>
      </c>
      <c r="E8">
        <v>593.63322112808441</v>
      </c>
      <c r="F8">
        <v>4.2593377869382039</v>
      </c>
      <c r="G8">
        <v>105.2000000000002</v>
      </c>
      <c r="H8">
        <v>0</v>
      </c>
      <c r="I8">
        <v>0</v>
      </c>
      <c r="J8">
        <v>597.89255891502262</v>
      </c>
      <c r="K8">
        <v>117.8925589150226</v>
      </c>
      <c r="L8">
        <v>0.80281982580790334</v>
      </c>
      <c r="M8">
        <v>13.150000000000031</v>
      </c>
    </row>
    <row r="9" spans="1:13" x14ac:dyDescent="0.2">
      <c r="A9" s="34">
        <v>7</v>
      </c>
      <c r="B9">
        <v>1018446151</v>
      </c>
      <c r="C9">
        <v>109.95728236044999</v>
      </c>
      <c r="D9">
        <v>9</v>
      </c>
      <c r="E9">
        <v>609.93048325776113</v>
      </c>
      <c r="F9">
        <v>4.9572823604501082</v>
      </c>
      <c r="G9">
        <v>109.8666666666668</v>
      </c>
      <c r="H9">
        <v>0</v>
      </c>
      <c r="I9">
        <v>0</v>
      </c>
      <c r="J9">
        <v>614.88776561821123</v>
      </c>
      <c r="K9">
        <v>134.8877656182112</v>
      </c>
      <c r="L9">
        <v>0.87820904918653131</v>
      </c>
      <c r="M9">
        <v>12.20740740740742</v>
      </c>
    </row>
    <row r="10" spans="1:13" x14ac:dyDescent="0.2">
      <c r="A10" s="34">
        <v>8</v>
      </c>
      <c r="B10">
        <v>79955886</v>
      </c>
      <c r="C10">
        <v>98.814588353106416</v>
      </c>
      <c r="D10">
        <v>8</v>
      </c>
      <c r="E10">
        <v>614.11104150230369</v>
      </c>
      <c r="F10">
        <v>4.887121293987434</v>
      </c>
      <c r="G10">
        <v>143.81666666666669</v>
      </c>
      <c r="H10">
        <v>0</v>
      </c>
      <c r="I10">
        <v>0</v>
      </c>
      <c r="J10">
        <v>618.99816279629113</v>
      </c>
      <c r="K10">
        <v>138.9981627962911</v>
      </c>
      <c r="L10">
        <v>0.77544656648353472</v>
      </c>
      <c r="M10">
        <v>17.97708333333334</v>
      </c>
    </row>
    <row r="11" spans="1:13" x14ac:dyDescent="0.2">
      <c r="A11" s="34">
        <v>9</v>
      </c>
      <c r="B11">
        <v>1085295550</v>
      </c>
      <c r="C11">
        <v>157.962824479906</v>
      </c>
      <c r="D11">
        <v>8</v>
      </c>
      <c r="E11">
        <v>588.74373424657779</v>
      </c>
      <c r="F11">
        <v>3.2729087023078591</v>
      </c>
      <c r="G11">
        <v>198.2</v>
      </c>
      <c r="H11">
        <v>0</v>
      </c>
      <c r="I11">
        <v>0</v>
      </c>
      <c r="J11">
        <v>592.01664294888565</v>
      </c>
      <c r="K11">
        <v>112.0166429488856</v>
      </c>
      <c r="L11">
        <v>0.81078801705485659</v>
      </c>
      <c r="M11">
        <v>24.775000000000009</v>
      </c>
    </row>
    <row r="12" spans="1:13" x14ac:dyDescent="0.2">
      <c r="A12" s="34">
        <v>10</v>
      </c>
      <c r="B12">
        <v>1121853934</v>
      </c>
      <c r="C12">
        <v>114.7202709709086</v>
      </c>
      <c r="D12">
        <v>8</v>
      </c>
      <c r="E12">
        <v>598.64561932869481</v>
      </c>
      <c r="F12">
        <v>5.1685685145029083</v>
      </c>
      <c r="G12">
        <v>150.09999999999991</v>
      </c>
      <c r="H12">
        <v>0</v>
      </c>
      <c r="I12">
        <v>0</v>
      </c>
      <c r="J12">
        <v>603.81418784319771</v>
      </c>
      <c r="K12">
        <v>123.8141878431977</v>
      </c>
      <c r="L12">
        <v>0.79494654094588679</v>
      </c>
      <c r="M12">
        <v>18.762499999999989</v>
      </c>
    </row>
    <row r="13" spans="1:13" x14ac:dyDescent="0.2">
      <c r="A13" s="34">
        <v>11</v>
      </c>
      <c r="B13">
        <v>1019088914</v>
      </c>
      <c r="C13">
        <v>115.0511318116982</v>
      </c>
      <c r="D13">
        <v>8</v>
      </c>
      <c r="E13">
        <v>530.97800799834067</v>
      </c>
      <c r="F13">
        <v>3.8258136230101631</v>
      </c>
      <c r="G13">
        <v>236.76666666666671</v>
      </c>
      <c r="H13">
        <v>0</v>
      </c>
      <c r="I13">
        <v>0</v>
      </c>
      <c r="J13">
        <v>534.80382162135083</v>
      </c>
      <c r="K13">
        <v>54.803821621350828</v>
      </c>
      <c r="L13">
        <v>0.89752537396759147</v>
      </c>
      <c r="M13">
        <v>29.595833333333331</v>
      </c>
    </row>
    <row r="14" spans="1:13" x14ac:dyDescent="0.2">
      <c r="A14" s="34">
        <v>12</v>
      </c>
      <c r="B14">
        <v>1020803066</v>
      </c>
      <c r="C14">
        <v>57.682440902622197</v>
      </c>
      <c r="D14">
        <v>10</v>
      </c>
      <c r="E14">
        <v>568.05312034122096</v>
      </c>
      <c r="F14">
        <v>4.8019891657089602</v>
      </c>
      <c r="G14">
        <v>171.73333333333321</v>
      </c>
      <c r="H14">
        <v>0</v>
      </c>
      <c r="I14">
        <v>0</v>
      </c>
      <c r="J14">
        <v>572.85510950692992</v>
      </c>
      <c r="K14">
        <v>92.855109506929921</v>
      </c>
      <c r="L14">
        <v>1.0473852638172929</v>
      </c>
      <c r="M14">
        <v>17.173333333333321</v>
      </c>
    </row>
    <row r="15" spans="1:13" x14ac:dyDescent="0.2">
      <c r="A15" s="34">
        <v>13</v>
      </c>
      <c r="B15">
        <v>1032437108</v>
      </c>
      <c r="C15">
        <v>124.78935101395069</v>
      </c>
      <c r="D15">
        <v>8</v>
      </c>
      <c r="E15">
        <v>504.99605263029957</v>
      </c>
      <c r="F15">
        <v>3.733818048461671</v>
      </c>
      <c r="G15">
        <v>298.66666666666691</v>
      </c>
      <c r="H15">
        <v>0</v>
      </c>
      <c r="I15">
        <v>0</v>
      </c>
      <c r="J15">
        <v>508.72987067876119</v>
      </c>
      <c r="K15">
        <v>28.729870678761241</v>
      </c>
      <c r="L15">
        <v>0.9435262752697634</v>
      </c>
      <c r="M15">
        <v>37.333333333333357</v>
      </c>
    </row>
    <row r="16" spans="1:13" x14ac:dyDescent="0.2">
      <c r="A16" s="34">
        <v>14</v>
      </c>
      <c r="B16">
        <v>1018443338</v>
      </c>
      <c r="C16">
        <v>70.06934530919807</v>
      </c>
      <c r="D16">
        <v>8</v>
      </c>
      <c r="E16">
        <v>566.60854542952461</v>
      </c>
      <c r="F16">
        <v>5.9226301382288966</v>
      </c>
      <c r="G16">
        <v>310.86666666666667</v>
      </c>
      <c r="H16">
        <v>0</v>
      </c>
      <c r="I16">
        <v>0</v>
      </c>
      <c r="J16">
        <v>572.53117556775351</v>
      </c>
      <c r="K16">
        <v>92.531175567753507</v>
      </c>
      <c r="L16">
        <v>0.83838229337294246</v>
      </c>
      <c r="M16">
        <v>38.858333333333327</v>
      </c>
    </row>
    <row r="17" spans="1:15" x14ac:dyDescent="0.2">
      <c r="A17" s="34">
        <v>15</v>
      </c>
      <c r="B17">
        <v>1095825225</v>
      </c>
      <c r="C17">
        <v>119.11589881191389</v>
      </c>
      <c r="D17">
        <v>9</v>
      </c>
      <c r="E17">
        <v>500.45548734658718</v>
      </c>
      <c r="F17">
        <v>6.410355728436798</v>
      </c>
      <c r="G17">
        <v>332.31666666666672</v>
      </c>
      <c r="H17">
        <v>0</v>
      </c>
      <c r="I17">
        <v>0</v>
      </c>
      <c r="J17">
        <v>506.86584307502397</v>
      </c>
      <c r="K17">
        <v>26.865843075024031</v>
      </c>
      <c r="L17">
        <v>1.065370664402951</v>
      </c>
      <c r="M17">
        <v>36.924074074074078</v>
      </c>
    </row>
    <row r="18" spans="1:15" x14ac:dyDescent="0.2">
      <c r="A18" s="34">
        <v>16</v>
      </c>
      <c r="B18">
        <v>80383487</v>
      </c>
      <c r="C18">
        <v>137.15770100304559</v>
      </c>
      <c r="D18">
        <v>7</v>
      </c>
      <c r="E18">
        <v>475.83184003022041</v>
      </c>
      <c r="F18">
        <v>2.453213991894359</v>
      </c>
      <c r="G18">
        <v>261.39999999999992</v>
      </c>
      <c r="H18">
        <v>0</v>
      </c>
      <c r="I18">
        <v>0</v>
      </c>
      <c r="J18">
        <v>478.28505402211482</v>
      </c>
      <c r="K18">
        <v>0</v>
      </c>
      <c r="L18">
        <v>0.87813741296749825</v>
      </c>
      <c r="M18">
        <v>37.34285714285712</v>
      </c>
    </row>
    <row r="19" spans="1:15" x14ac:dyDescent="0.2">
      <c r="A19" s="34">
        <v>17</v>
      </c>
      <c r="B19">
        <v>1082996581</v>
      </c>
      <c r="C19">
        <v>122.25105353366899</v>
      </c>
      <c r="D19">
        <v>9</v>
      </c>
      <c r="E19">
        <v>448.23140231636268</v>
      </c>
      <c r="F19">
        <v>3.3005373224458481</v>
      </c>
      <c r="G19">
        <v>259.23333333333329</v>
      </c>
      <c r="H19">
        <v>0</v>
      </c>
      <c r="I19">
        <v>0</v>
      </c>
      <c r="J19">
        <v>451.53193963880858</v>
      </c>
      <c r="K19">
        <v>0</v>
      </c>
      <c r="L19">
        <v>1.195928687640478</v>
      </c>
      <c r="M19">
        <v>28.8037037037037</v>
      </c>
    </row>
    <row r="20" spans="1:15" x14ac:dyDescent="0.2">
      <c r="A20" s="34">
        <v>18</v>
      </c>
      <c r="B20">
        <v>57293715</v>
      </c>
      <c r="C20">
        <v>147.5585826532197</v>
      </c>
      <c r="D20">
        <v>8</v>
      </c>
      <c r="E20">
        <v>512.58101313737143</v>
      </c>
      <c r="F20">
        <v>2.608072734212783</v>
      </c>
      <c r="G20">
        <v>240.53333333333339</v>
      </c>
      <c r="H20">
        <v>0</v>
      </c>
      <c r="I20">
        <v>0</v>
      </c>
      <c r="J20">
        <v>515.18908587158421</v>
      </c>
      <c r="K20">
        <v>35.189085871584211</v>
      </c>
      <c r="L20">
        <v>0.93169675593563439</v>
      </c>
      <c r="M20">
        <v>30.066666666666681</v>
      </c>
    </row>
    <row r="21" spans="1:15" x14ac:dyDescent="0.2">
      <c r="A21" s="34">
        <v>19</v>
      </c>
      <c r="B21">
        <v>1140888504</v>
      </c>
      <c r="C21">
        <v>136.18907761205091</v>
      </c>
      <c r="D21">
        <v>9</v>
      </c>
      <c r="E21">
        <v>440.42709798587089</v>
      </c>
      <c r="F21">
        <v>4.3466484999762542</v>
      </c>
      <c r="G21">
        <v>256.26666666666648</v>
      </c>
      <c r="H21">
        <v>0</v>
      </c>
      <c r="I21">
        <v>0</v>
      </c>
      <c r="J21">
        <v>444.77374648584708</v>
      </c>
      <c r="K21">
        <v>0</v>
      </c>
      <c r="L21">
        <v>1.2141004370571209</v>
      </c>
      <c r="M21">
        <v>28.474074074074061</v>
      </c>
    </row>
    <row r="22" spans="1:15" x14ac:dyDescent="0.2">
      <c r="A22" s="34">
        <v>20</v>
      </c>
      <c r="B22">
        <v>1083012532</v>
      </c>
      <c r="C22">
        <v>125.7142567962488</v>
      </c>
      <c r="D22">
        <v>7</v>
      </c>
      <c r="E22">
        <v>428.66512074235851</v>
      </c>
      <c r="F22">
        <v>3.5424425630036471</v>
      </c>
      <c r="G22">
        <v>289.4666666666667</v>
      </c>
      <c r="H22">
        <v>0</v>
      </c>
      <c r="I22">
        <v>0</v>
      </c>
      <c r="J22">
        <v>432.2075633053621</v>
      </c>
      <c r="K22">
        <v>0</v>
      </c>
      <c r="L22">
        <v>0.97175532234558037</v>
      </c>
      <c r="M22">
        <v>41.352380952380948</v>
      </c>
    </row>
    <row r="23" spans="1:15" x14ac:dyDescent="0.2">
      <c r="A23" s="34">
        <v>21</v>
      </c>
      <c r="B23">
        <v>1117504115</v>
      </c>
      <c r="C23">
        <v>145.37465555903859</v>
      </c>
      <c r="D23">
        <v>8</v>
      </c>
      <c r="E23">
        <v>390.134453042617</v>
      </c>
      <c r="F23">
        <v>4.8617840918061566</v>
      </c>
      <c r="G23">
        <v>265.7833333333333</v>
      </c>
      <c r="H23">
        <v>0</v>
      </c>
      <c r="I23">
        <v>0</v>
      </c>
      <c r="J23">
        <v>394.99623713442321</v>
      </c>
      <c r="K23">
        <v>0</v>
      </c>
      <c r="L23">
        <v>1.2152014497207699</v>
      </c>
      <c r="M23">
        <v>33.222916666666663</v>
      </c>
    </row>
    <row r="24" spans="1:15" x14ac:dyDescent="0.2">
      <c r="A24" s="2"/>
    </row>
    <row r="25" spans="1:15" x14ac:dyDescent="0.2">
      <c r="A25" s="2"/>
    </row>
    <row r="26" spans="1:15" x14ac:dyDescent="0.2">
      <c r="A26" s="2"/>
    </row>
    <row r="28" spans="1:15" x14ac:dyDescent="0.2">
      <c r="A28" s="3" t="s">
        <v>32</v>
      </c>
      <c r="B28">
        <f>COUNT(B2:B23)</f>
        <v>22</v>
      </c>
      <c r="C28">
        <f>AVERAGE(C2:C23)</f>
        <v>119.01937035571608</v>
      </c>
      <c r="D28">
        <f>AVERAGE(D2:D23)</f>
        <v>7.7727272727272725</v>
      </c>
      <c r="E28">
        <f>AVERAGE(E2:E23)</f>
        <v>525.47765188216863</v>
      </c>
      <c r="F28">
        <f>AVERAGE(F2:F23)</f>
        <v>4.0333038617450567</v>
      </c>
      <c r="G28">
        <f>AVERAGE(G2:G23)</f>
        <v>201.82954545454547</v>
      </c>
      <c r="H28">
        <f>SUM(H2:H23)</f>
        <v>0</v>
      </c>
      <c r="I28">
        <f>AVERAGE(I2:I23)</f>
        <v>0</v>
      </c>
      <c r="J28">
        <f>AVERAGE(J2:J23)</f>
        <v>529.51095574391377</v>
      </c>
      <c r="K28">
        <f>AVERAGE(K2:K23)</f>
        <v>63.448564312741603</v>
      </c>
      <c r="L28">
        <f>AVERAGE(L2:L23)</f>
        <v>0.89225051382194021</v>
      </c>
      <c r="M28">
        <f>AVERAGE(M2:M23)</f>
        <v>26.162060485810489</v>
      </c>
      <c r="N28">
        <f>SUM(D2:D23)</f>
        <v>171</v>
      </c>
      <c r="O28">
        <f>STDEV(D2:D23)</f>
        <v>1.2317938209440784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28"/>
  <sheetViews>
    <sheetView showGridLines="0" zoomScale="86" workbookViewId="0">
      <selection activeCell="M23" sqref="A2:M23"/>
    </sheetView>
  </sheetViews>
  <sheetFormatPr baseColWidth="10" defaultColWidth="8.83203125" defaultRowHeight="16" x14ac:dyDescent="0.2"/>
  <cols>
    <col min="1" max="1" width="9" bestFit="1" customWidth="1"/>
    <col min="2" max="2" width="11.1640625" bestFit="1" customWidth="1"/>
    <col min="3" max="3" width="13.1640625" bestFit="1" customWidth="1"/>
    <col min="4" max="4" width="20.1640625" bestFit="1" customWidth="1"/>
    <col min="5" max="5" width="15.6640625" bestFit="1" customWidth="1"/>
    <col min="6" max="6" width="13" bestFit="1" customWidth="1"/>
    <col min="7" max="7" width="15.83203125" bestFit="1" customWidth="1"/>
    <col min="8" max="8" width="30.1640625" bestFit="1" customWidth="1"/>
    <col min="12" max="12" width="27.83203125" bestFit="1" customWidth="1"/>
  </cols>
  <sheetData>
    <row r="1" spans="1:13" x14ac:dyDescent="0.2">
      <c r="B1" s="34" t="s">
        <v>29</v>
      </c>
      <c r="C1" s="34" t="s">
        <v>30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6</v>
      </c>
      <c r="I1" s="34" t="s">
        <v>7</v>
      </c>
      <c r="J1" s="34" t="s">
        <v>31</v>
      </c>
      <c r="K1" s="34" t="s">
        <v>9</v>
      </c>
      <c r="L1" s="34" t="s">
        <v>10</v>
      </c>
      <c r="M1" s="34" t="s">
        <v>11</v>
      </c>
    </row>
    <row r="2" spans="1:13" x14ac:dyDescent="0.2">
      <c r="A2" s="34">
        <v>0</v>
      </c>
      <c r="B2">
        <v>1117504115</v>
      </c>
      <c r="C2">
        <v>96.189233694186498</v>
      </c>
      <c r="D2">
        <v>6</v>
      </c>
      <c r="E2">
        <v>312.87731607311622</v>
      </c>
      <c r="F2">
        <v>2.8409592123940119</v>
      </c>
      <c r="G2">
        <v>147.81666666666669</v>
      </c>
      <c r="H2">
        <v>0</v>
      </c>
      <c r="I2">
        <v>0</v>
      </c>
      <c r="J2">
        <v>315.71827528551017</v>
      </c>
      <c r="K2">
        <v>0</v>
      </c>
      <c r="L2">
        <v>1.140257084181918</v>
      </c>
      <c r="M2">
        <v>24.636111111111109</v>
      </c>
    </row>
    <row r="3" spans="1:13" x14ac:dyDescent="0.2">
      <c r="A3" s="34">
        <v>1</v>
      </c>
      <c r="B3">
        <v>57293715</v>
      </c>
      <c r="C3">
        <v>76.998393574395763</v>
      </c>
      <c r="D3">
        <v>5</v>
      </c>
      <c r="E3">
        <v>323.80873938802142</v>
      </c>
      <c r="F3">
        <v>1.8677199202770109</v>
      </c>
      <c r="G3">
        <v>152.81666666666669</v>
      </c>
      <c r="H3">
        <v>0</v>
      </c>
      <c r="I3">
        <v>0</v>
      </c>
      <c r="J3">
        <v>325.67645930829838</v>
      </c>
      <c r="K3">
        <v>0</v>
      </c>
      <c r="L3">
        <v>0.92115960925504903</v>
      </c>
      <c r="M3">
        <v>30.56333333333334</v>
      </c>
    </row>
    <row r="4" spans="1:13" x14ac:dyDescent="0.2">
      <c r="A4" s="34">
        <v>2</v>
      </c>
      <c r="B4">
        <v>1015437933</v>
      </c>
      <c r="C4">
        <v>176.56701786830291</v>
      </c>
      <c r="D4">
        <v>10</v>
      </c>
      <c r="E4">
        <v>471.80505592349527</v>
      </c>
      <c r="F4">
        <v>5.3255243098187748</v>
      </c>
      <c r="G4">
        <v>394.25</v>
      </c>
      <c r="H4">
        <v>0</v>
      </c>
      <c r="I4">
        <v>0</v>
      </c>
      <c r="J4">
        <v>477.13058023331399</v>
      </c>
      <c r="K4">
        <v>0</v>
      </c>
      <c r="L4">
        <v>1.2575173859252611</v>
      </c>
      <c r="M4">
        <v>39.424999999999997</v>
      </c>
    </row>
    <row r="5" spans="1:13" x14ac:dyDescent="0.2">
      <c r="A5" s="34">
        <v>3</v>
      </c>
      <c r="B5">
        <v>1018472151</v>
      </c>
      <c r="C5">
        <v>127.7230383147202</v>
      </c>
      <c r="D5">
        <v>12</v>
      </c>
      <c r="E5">
        <v>605.9274114544761</v>
      </c>
      <c r="F5">
        <v>5.4737139967540998</v>
      </c>
      <c r="G5">
        <v>315.39999999999992</v>
      </c>
      <c r="H5">
        <v>0</v>
      </c>
      <c r="I5">
        <v>0</v>
      </c>
      <c r="J5">
        <v>611.4011254512302</v>
      </c>
      <c r="K5">
        <v>131.4011254512302</v>
      </c>
      <c r="L5">
        <v>1.177622954927702</v>
      </c>
      <c r="M5">
        <v>26.283333333333331</v>
      </c>
    </row>
    <row r="6" spans="1:13" x14ac:dyDescent="0.2">
      <c r="A6" s="34">
        <v>4</v>
      </c>
      <c r="B6">
        <v>1015405667</v>
      </c>
      <c r="C6">
        <v>183.3507333096058</v>
      </c>
      <c r="D6">
        <v>11</v>
      </c>
      <c r="E6">
        <v>511.85873459612048</v>
      </c>
      <c r="F6">
        <v>4.8918241963189084</v>
      </c>
      <c r="G6">
        <v>439.81666666666672</v>
      </c>
      <c r="H6">
        <v>0</v>
      </c>
      <c r="I6">
        <v>0</v>
      </c>
      <c r="J6">
        <v>516.75055879243939</v>
      </c>
      <c r="K6">
        <v>36.750558792439392</v>
      </c>
      <c r="L6">
        <v>1.277211971559955</v>
      </c>
      <c r="M6">
        <v>39.983333333333341</v>
      </c>
    </row>
    <row r="7" spans="1:13" x14ac:dyDescent="0.2">
      <c r="A7" s="34">
        <v>5</v>
      </c>
      <c r="B7">
        <v>1020803066</v>
      </c>
      <c r="C7">
        <v>154.89942806786581</v>
      </c>
      <c r="D7">
        <v>12</v>
      </c>
      <c r="E7">
        <v>528.41981532279419</v>
      </c>
      <c r="F7">
        <v>5.3402184971145061</v>
      </c>
      <c r="G7">
        <v>404.23333333333329</v>
      </c>
      <c r="H7">
        <v>0</v>
      </c>
      <c r="I7">
        <v>0</v>
      </c>
      <c r="J7">
        <v>533.7600338199087</v>
      </c>
      <c r="K7">
        <v>53.760033819908699</v>
      </c>
      <c r="L7">
        <v>1.34892077783952</v>
      </c>
      <c r="M7">
        <v>33.68611111111111</v>
      </c>
    </row>
    <row r="8" spans="1:13" x14ac:dyDescent="0.2">
      <c r="A8" s="34">
        <v>6</v>
      </c>
      <c r="B8">
        <v>1018446151</v>
      </c>
      <c r="C8">
        <v>144.70057776927251</v>
      </c>
      <c r="D8">
        <v>10</v>
      </c>
      <c r="E8">
        <v>497.08448426770639</v>
      </c>
      <c r="F8">
        <v>5.476899457214472</v>
      </c>
      <c r="G8">
        <v>354.4</v>
      </c>
      <c r="H8">
        <v>0</v>
      </c>
      <c r="I8">
        <v>0</v>
      </c>
      <c r="J8">
        <v>502.56138372492092</v>
      </c>
      <c r="K8">
        <v>22.561383724920919</v>
      </c>
      <c r="L8">
        <v>1.193884009855426</v>
      </c>
      <c r="M8">
        <v>35.44</v>
      </c>
    </row>
    <row r="9" spans="1:13" x14ac:dyDescent="0.2">
      <c r="A9" s="34">
        <v>7</v>
      </c>
      <c r="B9">
        <v>79955886</v>
      </c>
      <c r="C9">
        <v>143.13539577731339</v>
      </c>
      <c r="D9">
        <v>9</v>
      </c>
      <c r="E9">
        <v>482.60563908421238</v>
      </c>
      <c r="F9">
        <v>6.2345460985559953</v>
      </c>
      <c r="G9">
        <v>316.16666666666657</v>
      </c>
      <c r="H9">
        <v>0</v>
      </c>
      <c r="I9">
        <v>0</v>
      </c>
      <c r="J9">
        <v>488.84018518276838</v>
      </c>
      <c r="K9">
        <v>8.8401851827684368</v>
      </c>
      <c r="L9">
        <v>1.104655501670968</v>
      </c>
      <c r="M9">
        <v>35.129629629629633</v>
      </c>
    </row>
    <row r="10" spans="1:13" x14ac:dyDescent="0.2">
      <c r="A10" s="34">
        <v>8</v>
      </c>
      <c r="B10">
        <v>1020777651</v>
      </c>
      <c r="C10">
        <v>165.8650713206132</v>
      </c>
      <c r="D10">
        <v>10</v>
      </c>
      <c r="E10">
        <v>563.79112245602801</v>
      </c>
      <c r="F10">
        <v>4.3230201843473424</v>
      </c>
      <c r="G10">
        <v>312.23333333333318</v>
      </c>
      <c r="H10">
        <v>0</v>
      </c>
      <c r="I10">
        <v>0</v>
      </c>
      <c r="J10">
        <v>568.11414264037535</v>
      </c>
      <c r="K10">
        <v>88.114142640375348</v>
      </c>
      <c r="L10">
        <v>1.0561257940375</v>
      </c>
      <c r="M10">
        <v>31.223333333333319</v>
      </c>
    </row>
    <row r="11" spans="1:13" x14ac:dyDescent="0.2">
      <c r="A11" s="34">
        <v>9</v>
      </c>
      <c r="B11">
        <v>80073352</v>
      </c>
      <c r="C11">
        <v>191.32165050318369</v>
      </c>
      <c r="D11">
        <v>10</v>
      </c>
      <c r="E11">
        <v>613.19091196132661</v>
      </c>
      <c r="F11">
        <v>5.491609852620627</v>
      </c>
      <c r="G11">
        <v>295.41666666666657</v>
      </c>
      <c r="H11">
        <v>0</v>
      </c>
      <c r="I11">
        <v>0</v>
      </c>
      <c r="J11">
        <v>618.68252181394723</v>
      </c>
      <c r="K11">
        <v>138.6825218139472</v>
      </c>
      <c r="L11">
        <v>0.96980273216839719</v>
      </c>
      <c r="M11">
        <v>29.541666666666661</v>
      </c>
    </row>
    <row r="12" spans="1:13" x14ac:dyDescent="0.2">
      <c r="A12" s="34">
        <v>10</v>
      </c>
      <c r="B12">
        <v>1024468225</v>
      </c>
      <c r="C12">
        <v>181.3162937309867</v>
      </c>
      <c r="D12">
        <v>12</v>
      </c>
      <c r="E12">
        <v>582.80385437484301</v>
      </c>
      <c r="F12">
        <v>5.6835838501260696</v>
      </c>
      <c r="G12">
        <v>311.58333333333343</v>
      </c>
      <c r="H12">
        <v>0</v>
      </c>
      <c r="I12">
        <v>0</v>
      </c>
      <c r="J12">
        <v>588.48743822496908</v>
      </c>
      <c r="K12">
        <v>108.4874382249691</v>
      </c>
      <c r="L12">
        <v>1.2234755633386281</v>
      </c>
      <c r="M12">
        <v>25.965277777777779</v>
      </c>
    </row>
    <row r="13" spans="1:13" x14ac:dyDescent="0.2">
      <c r="A13" s="34">
        <v>11</v>
      </c>
      <c r="B13">
        <v>1121853934</v>
      </c>
      <c r="C13">
        <v>139.17032943000089</v>
      </c>
      <c r="D13">
        <v>9</v>
      </c>
      <c r="E13">
        <v>547.95299711044402</v>
      </c>
      <c r="F13">
        <v>5.8964085682692939</v>
      </c>
      <c r="G13">
        <v>256.81666666666649</v>
      </c>
      <c r="H13">
        <v>0</v>
      </c>
      <c r="I13">
        <v>0</v>
      </c>
      <c r="J13">
        <v>553.84940567871331</v>
      </c>
      <c r="K13">
        <v>73.84940567871331</v>
      </c>
      <c r="L13">
        <v>0.97499427545337602</v>
      </c>
      <c r="M13">
        <v>28.535185185185171</v>
      </c>
    </row>
    <row r="14" spans="1:13" x14ac:dyDescent="0.2">
      <c r="A14" s="34">
        <v>12</v>
      </c>
      <c r="B14">
        <v>1032437108</v>
      </c>
      <c r="C14">
        <v>124.7118979101263</v>
      </c>
      <c r="D14">
        <v>12</v>
      </c>
      <c r="E14">
        <v>524.45149426313878</v>
      </c>
      <c r="F14">
        <v>6.5594362067340626</v>
      </c>
      <c r="G14">
        <v>243.4666666666667</v>
      </c>
      <c r="H14">
        <v>0</v>
      </c>
      <c r="I14">
        <v>0</v>
      </c>
      <c r="J14">
        <v>531.01093046987285</v>
      </c>
      <c r="K14">
        <v>51.010930469872847</v>
      </c>
      <c r="L14">
        <v>1.35590429252162</v>
      </c>
      <c r="M14">
        <v>20.288888888888891</v>
      </c>
    </row>
    <row r="15" spans="1:13" x14ac:dyDescent="0.2">
      <c r="A15" s="34">
        <v>13</v>
      </c>
      <c r="B15">
        <v>1085295550</v>
      </c>
      <c r="C15">
        <v>98.344164761946388</v>
      </c>
      <c r="D15">
        <v>10</v>
      </c>
      <c r="E15">
        <v>517.82091633629318</v>
      </c>
      <c r="F15">
        <v>4.5946060121460732</v>
      </c>
      <c r="G15">
        <v>220.48333333333329</v>
      </c>
      <c r="H15">
        <v>0</v>
      </c>
      <c r="I15">
        <v>0</v>
      </c>
      <c r="J15">
        <v>522.41552234843925</v>
      </c>
      <c r="K15">
        <v>42.415522348439247</v>
      </c>
      <c r="L15">
        <v>1.14851104979192</v>
      </c>
      <c r="M15">
        <v>22.048333333333339</v>
      </c>
    </row>
    <row r="16" spans="1:13" x14ac:dyDescent="0.2">
      <c r="A16" s="34">
        <v>14</v>
      </c>
      <c r="B16">
        <v>1019088914</v>
      </c>
      <c r="C16">
        <v>108.26365682142089</v>
      </c>
      <c r="D16">
        <v>9</v>
      </c>
      <c r="E16">
        <v>563.66048450689016</v>
      </c>
      <c r="F16">
        <v>5.9865300847671961</v>
      </c>
      <c r="G16">
        <v>328.91666666666691</v>
      </c>
      <c r="H16">
        <v>0</v>
      </c>
      <c r="I16">
        <v>0</v>
      </c>
      <c r="J16">
        <v>569.64701459165735</v>
      </c>
      <c r="K16">
        <v>89.647014591657353</v>
      </c>
      <c r="L16">
        <v>0.94795546394128061</v>
      </c>
      <c r="M16">
        <v>36.546296296296319</v>
      </c>
    </row>
    <row r="17" spans="1:15" x14ac:dyDescent="0.2">
      <c r="A17" s="34">
        <v>15</v>
      </c>
      <c r="B17">
        <v>80383487</v>
      </c>
      <c r="C17">
        <v>95.051651798414213</v>
      </c>
      <c r="D17">
        <v>9</v>
      </c>
      <c r="E17">
        <v>531.67175118092985</v>
      </c>
      <c r="F17">
        <v>3.8832874106348072</v>
      </c>
      <c r="G17">
        <v>310.8</v>
      </c>
      <c r="H17">
        <v>0</v>
      </c>
      <c r="I17">
        <v>0</v>
      </c>
      <c r="J17">
        <v>535.55503859156465</v>
      </c>
      <c r="K17">
        <v>55.555038591564653</v>
      </c>
      <c r="L17">
        <v>1.0082997284837889</v>
      </c>
      <c r="M17">
        <v>34.533333333333331</v>
      </c>
    </row>
    <row r="18" spans="1:15" x14ac:dyDescent="0.2">
      <c r="A18" s="34">
        <v>16</v>
      </c>
      <c r="B18">
        <v>1014217039</v>
      </c>
      <c r="C18">
        <v>73.589118581125206</v>
      </c>
      <c r="D18">
        <v>10</v>
      </c>
      <c r="E18">
        <v>560.97470535823993</v>
      </c>
      <c r="F18">
        <v>3.5750823337822339</v>
      </c>
      <c r="G18">
        <v>302.48333333333329</v>
      </c>
      <c r="H18">
        <v>0</v>
      </c>
      <c r="I18">
        <v>0</v>
      </c>
      <c r="J18">
        <v>564.54978769202216</v>
      </c>
      <c r="K18">
        <v>84.549787692022164</v>
      </c>
      <c r="L18">
        <v>1.062793774935076</v>
      </c>
      <c r="M18">
        <v>30.248333333333331</v>
      </c>
    </row>
    <row r="19" spans="1:15" x14ac:dyDescent="0.2">
      <c r="A19" s="34">
        <v>17</v>
      </c>
      <c r="B19">
        <v>1082996581</v>
      </c>
      <c r="C19">
        <v>107.78683138456149</v>
      </c>
      <c r="D19">
        <v>10</v>
      </c>
      <c r="E19">
        <v>485.96488832036209</v>
      </c>
      <c r="F19">
        <v>6.2803286982046984</v>
      </c>
      <c r="G19">
        <v>295.2</v>
      </c>
      <c r="H19">
        <v>0</v>
      </c>
      <c r="I19">
        <v>0</v>
      </c>
      <c r="J19">
        <v>492.24521701856679</v>
      </c>
      <c r="K19">
        <v>12.245217018566789</v>
      </c>
      <c r="L19">
        <v>1.218904682576873</v>
      </c>
      <c r="M19">
        <v>29.52</v>
      </c>
    </row>
    <row r="20" spans="1:15" x14ac:dyDescent="0.2">
      <c r="A20" s="34">
        <v>18</v>
      </c>
      <c r="B20">
        <v>1095825225</v>
      </c>
      <c r="C20">
        <v>93.350653961757104</v>
      </c>
      <c r="D20">
        <v>9</v>
      </c>
      <c r="E20">
        <v>501.37165948906193</v>
      </c>
      <c r="F20">
        <v>4.5930795547152456</v>
      </c>
      <c r="G20">
        <v>228.51666666666699</v>
      </c>
      <c r="H20">
        <v>0</v>
      </c>
      <c r="I20">
        <v>0</v>
      </c>
      <c r="J20">
        <v>505.96473904377717</v>
      </c>
      <c r="K20">
        <v>25.964739043777168</v>
      </c>
      <c r="L20">
        <v>1.067268049193598</v>
      </c>
      <c r="M20">
        <v>25.390740740740782</v>
      </c>
    </row>
    <row r="21" spans="1:15" x14ac:dyDescent="0.2">
      <c r="A21" s="34">
        <v>19</v>
      </c>
      <c r="B21">
        <v>1140888504</v>
      </c>
      <c r="C21">
        <v>83.910065644823746</v>
      </c>
      <c r="D21">
        <v>9</v>
      </c>
      <c r="E21">
        <v>354.24721945986158</v>
      </c>
      <c r="F21">
        <v>4.6461841799635977</v>
      </c>
      <c r="G21">
        <v>161.56666666666669</v>
      </c>
      <c r="H21">
        <v>0</v>
      </c>
      <c r="I21">
        <v>0</v>
      </c>
      <c r="J21">
        <v>358.89340363982518</v>
      </c>
      <c r="K21">
        <v>0</v>
      </c>
      <c r="L21">
        <v>1.5046250349642201</v>
      </c>
      <c r="M21">
        <v>17.95185185185186</v>
      </c>
    </row>
    <row r="22" spans="1:15" x14ac:dyDescent="0.2">
      <c r="A22" s="34">
        <v>20</v>
      </c>
      <c r="B22">
        <v>1018443338</v>
      </c>
      <c r="C22">
        <v>157.84653621340451</v>
      </c>
      <c r="D22">
        <v>7</v>
      </c>
      <c r="E22">
        <v>356.0919271946949</v>
      </c>
      <c r="F22">
        <v>3.1441217476896099</v>
      </c>
      <c r="G22">
        <v>230.0833333333336</v>
      </c>
      <c r="H22">
        <v>0</v>
      </c>
      <c r="I22">
        <v>0</v>
      </c>
      <c r="J22">
        <v>359.23604894238451</v>
      </c>
      <c r="K22">
        <v>0</v>
      </c>
      <c r="L22">
        <v>1.1691476989475551</v>
      </c>
      <c r="M22">
        <v>32.869047619047663</v>
      </c>
    </row>
    <row r="23" spans="1:15" x14ac:dyDescent="0.2">
      <c r="A23" s="34">
        <v>21</v>
      </c>
      <c r="B23">
        <v>1083012532</v>
      </c>
      <c r="C23">
        <v>119.74625664964969</v>
      </c>
      <c r="D23">
        <v>9</v>
      </c>
      <c r="E23">
        <v>372.88636833834357</v>
      </c>
      <c r="F23">
        <v>3.5839696788068518</v>
      </c>
      <c r="G23">
        <v>215.5</v>
      </c>
      <c r="H23">
        <v>0</v>
      </c>
      <c r="I23">
        <v>0</v>
      </c>
      <c r="J23">
        <v>376.47033801715043</v>
      </c>
      <c r="K23">
        <v>0</v>
      </c>
      <c r="L23">
        <v>1.434375953346422</v>
      </c>
      <c r="M23">
        <v>23.944444444444439</v>
      </c>
    </row>
    <row r="24" spans="1:15" x14ac:dyDescent="0.2">
      <c r="A24" s="2"/>
    </row>
    <row r="25" spans="1:15" x14ac:dyDescent="0.2">
      <c r="A25" s="2"/>
    </row>
    <row r="26" spans="1:15" x14ac:dyDescent="0.2">
      <c r="A26" s="2"/>
    </row>
    <row r="28" spans="1:15" x14ac:dyDescent="0.2">
      <c r="A28" s="3" t="s">
        <v>32</v>
      </c>
      <c r="B28">
        <f>COUNT(B2:B23)</f>
        <v>22</v>
      </c>
      <c r="C28">
        <f>AVERAGE(C2:C23)</f>
        <v>129.2653635039853</v>
      </c>
      <c r="D28">
        <f>AVERAGE(D2:D23)</f>
        <v>9.545454545454545</v>
      </c>
      <c r="E28">
        <f>AVERAGE(E2:E23)</f>
        <v>491.42124983910912</v>
      </c>
      <c r="F28">
        <f>AVERAGE(F2:F23)</f>
        <v>4.8042115477843401</v>
      </c>
      <c r="G28">
        <f>AVERAGE(G2:G23)</f>
        <v>283.54393939393947</v>
      </c>
      <c r="H28">
        <f>SUM(H2:H23)</f>
        <v>0</v>
      </c>
      <c r="I28">
        <f>AVERAGE(I2:I23)</f>
        <v>0</v>
      </c>
      <c r="J28">
        <f>AVERAGE(J2:J23)</f>
        <v>496.22546138689341</v>
      </c>
      <c r="K28">
        <f>AVERAGE(K2:K23)</f>
        <v>46.537956594780582</v>
      </c>
      <c r="L28">
        <f>AVERAGE(L2:L23)</f>
        <v>1.1619733358598205</v>
      </c>
      <c r="M28">
        <f>AVERAGE(M2:M23)</f>
        <v>29.716072029822033</v>
      </c>
      <c r="N28">
        <f>SUM(D2:D23)</f>
        <v>210</v>
      </c>
      <c r="O28">
        <f>STDEV(D2:D23)</f>
        <v>1.8186146670912202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3"/>
  <sheetViews>
    <sheetView showGridLines="0" zoomScale="63" workbookViewId="0">
      <selection activeCell="M33" sqref="M33"/>
    </sheetView>
  </sheetViews>
  <sheetFormatPr baseColWidth="10" defaultColWidth="8.83203125" defaultRowHeight="16" x14ac:dyDescent="0.2"/>
  <cols>
    <col min="1" max="1" width="9" bestFit="1" customWidth="1"/>
    <col min="2" max="2" width="12.5" bestFit="1" customWidth="1"/>
    <col min="3" max="3" width="13.6640625" bestFit="1" customWidth="1"/>
    <col min="4" max="4" width="21.5" bestFit="1" customWidth="1"/>
    <col min="5" max="5" width="16.5" bestFit="1" customWidth="1"/>
    <col min="6" max="6" width="13.83203125" bestFit="1" customWidth="1"/>
    <col min="7" max="7" width="16.6640625" bestFit="1" customWidth="1"/>
    <col min="8" max="8" width="31.83203125" bestFit="1" customWidth="1"/>
    <col min="9" max="10" width="17.5" bestFit="1" customWidth="1"/>
    <col min="11" max="11" width="13.6640625" bestFit="1" customWidth="1"/>
    <col min="12" max="12" width="29.83203125" bestFit="1" customWidth="1"/>
  </cols>
  <sheetData>
    <row r="1" spans="1:13" x14ac:dyDescent="0.2">
      <c r="B1" s="20" t="s">
        <v>29</v>
      </c>
      <c r="C1" s="20" t="s">
        <v>30</v>
      </c>
      <c r="D1" s="20" t="s">
        <v>2</v>
      </c>
      <c r="E1" s="20" t="s">
        <v>3</v>
      </c>
      <c r="F1" s="20" t="s">
        <v>4</v>
      </c>
      <c r="G1" s="20" t="s">
        <v>5</v>
      </c>
      <c r="H1" s="20" t="s">
        <v>6</v>
      </c>
      <c r="I1" s="20" t="s">
        <v>7</v>
      </c>
      <c r="J1" s="20" t="s">
        <v>31</v>
      </c>
      <c r="K1" s="20" t="s">
        <v>9</v>
      </c>
      <c r="L1" s="20" t="s">
        <v>10</v>
      </c>
      <c r="M1" s="20" t="s">
        <v>11</v>
      </c>
    </row>
    <row r="2" spans="1:13" x14ac:dyDescent="0.2">
      <c r="A2" s="20">
        <v>0</v>
      </c>
      <c r="B2">
        <v>80773090</v>
      </c>
      <c r="C2">
        <v>20.438250448196289</v>
      </c>
      <c r="D2">
        <v>3</v>
      </c>
      <c r="E2">
        <v>76.4382504481963</v>
      </c>
      <c r="F2">
        <v>185.5617495518037</v>
      </c>
      <c r="G2">
        <v>158</v>
      </c>
      <c r="H2">
        <v>0</v>
      </c>
      <c r="I2">
        <v>0</v>
      </c>
      <c r="J2">
        <v>262</v>
      </c>
      <c r="K2">
        <v>0</v>
      </c>
      <c r="L2">
        <v>2.354841966483646</v>
      </c>
      <c r="M2">
        <v>52.666666666666657</v>
      </c>
    </row>
    <row r="3" spans="1:13" x14ac:dyDescent="0.2">
      <c r="A3" s="20">
        <v>1</v>
      </c>
      <c r="B3">
        <v>1127250183</v>
      </c>
      <c r="C3">
        <v>141.79969393779879</v>
      </c>
      <c r="D3">
        <v>12</v>
      </c>
      <c r="E3">
        <v>415.79969393779879</v>
      </c>
      <c r="F3">
        <v>8.2003060622012072</v>
      </c>
      <c r="G3">
        <v>1820</v>
      </c>
      <c r="H3">
        <v>2</v>
      </c>
      <c r="I3">
        <v>776</v>
      </c>
      <c r="J3">
        <v>424</v>
      </c>
      <c r="K3">
        <v>0</v>
      </c>
      <c r="L3">
        <v>1.731603006200644</v>
      </c>
      <c r="M3">
        <v>151.66666666666671</v>
      </c>
    </row>
    <row r="4" spans="1:13" x14ac:dyDescent="0.2">
      <c r="A4" s="20">
        <v>2</v>
      </c>
      <c r="B4">
        <v>39779707</v>
      </c>
      <c r="C4">
        <v>137.18647921361949</v>
      </c>
      <c r="D4">
        <v>10</v>
      </c>
      <c r="E4">
        <v>366.18647921361958</v>
      </c>
      <c r="F4">
        <v>79.813520786380423</v>
      </c>
      <c r="G4">
        <v>1618</v>
      </c>
      <c r="H4">
        <v>3</v>
      </c>
      <c r="I4">
        <v>876</v>
      </c>
      <c r="J4">
        <v>446</v>
      </c>
      <c r="K4">
        <v>0</v>
      </c>
      <c r="L4">
        <v>1.6385094318296289</v>
      </c>
      <c r="M4">
        <v>161.80000000000001</v>
      </c>
    </row>
    <row r="5" spans="1:13" x14ac:dyDescent="0.2">
      <c r="A5" s="20">
        <v>3</v>
      </c>
      <c r="B5">
        <v>1012376546</v>
      </c>
      <c r="C5">
        <v>20.694400980899999</v>
      </c>
      <c r="D5">
        <v>1</v>
      </c>
      <c r="E5">
        <v>39.694400980899999</v>
      </c>
      <c r="F5">
        <v>0</v>
      </c>
      <c r="G5">
        <v>57</v>
      </c>
      <c r="H5">
        <v>0</v>
      </c>
      <c r="I5">
        <v>0</v>
      </c>
      <c r="J5">
        <v>19</v>
      </c>
      <c r="K5">
        <v>0</v>
      </c>
      <c r="L5">
        <v>1.5115481911131641</v>
      </c>
      <c r="M5">
        <v>57</v>
      </c>
    </row>
    <row r="6" spans="1:13" x14ac:dyDescent="0.2">
      <c r="A6" s="20">
        <v>4</v>
      </c>
      <c r="B6">
        <v>1121853934</v>
      </c>
      <c r="C6">
        <v>96.275447863810385</v>
      </c>
      <c r="D6">
        <v>10</v>
      </c>
      <c r="E6">
        <v>254.2754478638104</v>
      </c>
      <c r="F6">
        <v>169.7245521361896</v>
      </c>
      <c r="G6">
        <v>1590</v>
      </c>
      <c r="H6">
        <v>3</v>
      </c>
      <c r="I6">
        <v>810</v>
      </c>
      <c r="J6">
        <v>424</v>
      </c>
      <c r="K6">
        <v>0</v>
      </c>
      <c r="L6">
        <v>2.359645829122123</v>
      </c>
      <c r="M6">
        <v>159</v>
      </c>
    </row>
    <row r="7" spans="1:13" x14ac:dyDescent="0.2">
      <c r="A7" s="20">
        <v>5</v>
      </c>
      <c r="B7">
        <v>52997773</v>
      </c>
      <c r="C7">
        <v>68.65909625918114</v>
      </c>
      <c r="D7">
        <v>5</v>
      </c>
      <c r="E7">
        <v>192.6590962591811</v>
      </c>
      <c r="F7">
        <v>790.34090374081893</v>
      </c>
      <c r="G7">
        <v>1025</v>
      </c>
      <c r="H7">
        <v>4</v>
      </c>
      <c r="I7">
        <v>943</v>
      </c>
      <c r="J7">
        <v>983</v>
      </c>
      <c r="K7">
        <v>503</v>
      </c>
      <c r="L7">
        <v>1.5571546105272649</v>
      </c>
      <c r="M7">
        <v>205</v>
      </c>
    </row>
    <row r="8" spans="1:13" x14ac:dyDescent="0.2">
      <c r="A8" s="20">
        <v>6</v>
      </c>
      <c r="B8">
        <v>1020808271</v>
      </c>
      <c r="C8">
        <v>147.77055161612611</v>
      </c>
      <c r="D8">
        <v>11</v>
      </c>
      <c r="E8">
        <v>357.77055161612623</v>
      </c>
      <c r="F8">
        <v>90.22944838387383</v>
      </c>
      <c r="G8">
        <v>1719</v>
      </c>
      <c r="H8">
        <v>4</v>
      </c>
      <c r="I8">
        <v>906</v>
      </c>
      <c r="J8">
        <v>448</v>
      </c>
      <c r="K8">
        <v>0</v>
      </c>
      <c r="L8">
        <v>1.8447577561055231</v>
      </c>
      <c r="M8">
        <v>156.27272727272731</v>
      </c>
    </row>
    <row r="9" spans="1:13" x14ac:dyDescent="0.2">
      <c r="A9" s="20">
        <v>7</v>
      </c>
      <c r="B9">
        <v>52200795</v>
      </c>
      <c r="C9">
        <v>126.7971658647611</v>
      </c>
      <c r="D9">
        <v>8</v>
      </c>
      <c r="E9">
        <v>365.79716586476098</v>
      </c>
      <c r="F9">
        <v>15.202834135238961</v>
      </c>
      <c r="G9">
        <v>988</v>
      </c>
      <c r="H9">
        <v>2</v>
      </c>
      <c r="I9">
        <v>376</v>
      </c>
      <c r="J9">
        <v>381</v>
      </c>
      <c r="K9">
        <v>0</v>
      </c>
      <c r="L9">
        <v>1.3122026215409801</v>
      </c>
      <c r="M9">
        <v>123.5</v>
      </c>
    </row>
    <row r="10" spans="1:13" x14ac:dyDescent="0.2">
      <c r="A10" s="20">
        <v>8</v>
      </c>
      <c r="B10">
        <v>1098635342</v>
      </c>
      <c r="C10">
        <v>116.58750309645799</v>
      </c>
      <c r="D10">
        <v>11</v>
      </c>
      <c r="E10">
        <v>403.58750309645802</v>
      </c>
      <c r="F10">
        <v>67.412496903541978</v>
      </c>
      <c r="G10">
        <v>1212</v>
      </c>
      <c r="H10">
        <v>1</v>
      </c>
      <c r="I10">
        <v>194</v>
      </c>
      <c r="J10">
        <v>471</v>
      </c>
      <c r="K10">
        <v>0</v>
      </c>
      <c r="L10">
        <v>1.6353330936569139</v>
      </c>
      <c r="M10">
        <v>110.1818181818182</v>
      </c>
    </row>
    <row r="11" spans="1:13" x14ac:dyDescent="0.2">
      <c r="A11" s="20">
        <v>9</v>
      </c>
      <c r="B11">
        <v>80185764</v>
      </c>
      <c r="C11">
        <v>122.9142359539273</v>
      </c>
      <c r="D11">
        <v>9</v>
      </c>
      <c r="E11">
        <v>364.91423595392718</v>
      </c>
      <c r="F11">
        <v>75.085764046072768</v>
      </c>
      <c r="G11">
        <v>1009</v>
      </c>
      <c r="H11">
        <v>1</v>
      </c>
      <c r="I11">
        <v>185</v>
      </c>
      <c r="J11">
        <v>440</v>
      </c>
      <c r="K11">
        <v>0</v>
      </c>
      <c r="L11">
        <v>1.4797997633289881</v>
      </c>
      <c r="M11">
        <v>112.1111111111111</v>
      </c>
    </row>
    <row r="12" spans="1:13" x14ac:dyDescent="0.2">
      <c r="A12" s="20">
        <v>10</v>
      </c>
      <c r="B12">
        <v>1015414697</v>
      </c>
      <c r="C12">
        <v>122.0044351273574</v>
      </c>
      <c r="D12">
        <v>11</v>
      </c>
      <c r="E12">
        <v>325.0044351273574</v>
      </c>
      <c r="F12">
        <v>77.995564872642603</v>
      </c>
      <c r="G12">
        <v>951</v>
      </c>
      <c r="H12">
        <v>1</v>
      </c>
      <c r="I12">
        <v>202</v>
      </c>
      <c r="J12">
        <v>403</v>
      </c>
      <c r="K12">
        <v>0</v>
      </c>
      <c r="L12">
        <v>2.0307415181622681</v>
      </c>
      <c r="M12">
        <v>86.454545454545453</v>
      </c>
    </row>
    <row r="13" spans="1:13" x14ac:dyDescent="0.2">
      <c r="A13" s="20">
        <v>11</v>
      </c>
      <c r="B13">
        <v>1016039086</v>
      </c>
      <c r="C13">
        <v>183.07770074262521</v>
      </c>
      <c r="D13">
        <v>10</v>
      </c>
      <c r="E13">
        <v>387.07770074262532</v>
      </c>
      <c r="F13">
        <v>94.922299257374732</v>
      </c>
      <c r="G13">
        <v>1717</v>
      </c>
      <c r="H13">
        <v>5</v>
      </c>
      <c r="I13">
        <v>1144</v>
      </c>
      <c r="J13">
        <v>482</v>
      </c>
      <c r="K13">
        <v>2</v>
      </c>
      <c r="L13">
        <v>1.550076377039737</v>
      </c>
      <c r="M13">
        <v>171.7</v>
      </c>
    </row>
    <row r="14" spans="1:13" x14ac:dyDescent="0.2">
      <c r="A14" s="20">
        <v>12</v>
      </c>
      <c r="B14">
        <v>1085310672</v>
      </c>
      <c r="C14">
        <v>137.44382070037759</v>
      </c>
      <c r="D14">
        <v>12</v>
      </c>
      <c r="E14">
        <v>427.44382070037761</v>
      </c>
      <c r="F14">
        <v>21.556179299622439</v>
      </c>
      <c r="G14">
        <v>1197</v>
      </c>
      <c r="H14">
        <v>1</v>
      </c>
      <c r="I14">
        <v>215</v>
      </c>
      <c r="J14">
        <v>449</v>
      </c>
      <c r="K14">
        <v>0</v>
      </c>
      <c r="L14">
        <v>1.684431883516907</v>
      </c>
      <c r="M14">
        <v>99.75</v>
      </c>
    </row>
    <row r="15" spans="1:13" x14ac:dyDescent="0.2">
      <c r="A15" s="20">
        <v>13</v>
      </c>
      <c r="B15">
        <v>1032491705</v>
      </c>
      <c r="C15">
        <v>60.319295727485738</v>
      </c>
      <c r="D15">
        <v>10</v>
      </c>
      <c r="E15">
        <v>288.31929572748572</v>
      </c>
      <c r="F15">
        <v>158.6807042725143</v>
      </c>
      <c r="G15">
        <v>2968</v>
      </c>
      <c r="H15">
        <v>9</v>
      </c>
      <c r="I15">
        <v>2795</v>
      </c>
      <c r="J15">
        <v>447</v>
      </c>
      <c r="K15">
        <v>0</v>
      </c>
      <c r="L15">
        <v>2.081026170954265</v>
      </c>
      <c r="M15">
        <v>296.8</v>
      </c>
    </row>
    <row r="16" spans="1:13" x14ac:dyDescent="0.2">
      <c r="A16" s="20">
        <v>14</v>
      </c>
      <c r="B16">
        <v>80727764</v>
      </c>
      <c r="C16">
        <v>81.607893605918633</v>
      </c>
      <c r="D16">
        <v>9</v>
      </c>
      <c r="E16">
        <v>286.6078936059186</v>
      </c>
      <c r="F16">
        <v>136.3921063940814</v>
      </c>
      <c r="G16">
        <v>1278</v>
      </c>
      <c r="H16">
        <v>2</v>
      </c>
      <c r="I16">
        <v>540</v>
      </c>
      <c r="J16">
        <v>423</v>
      </c>
      <c r="K16">
        <v>0</v>
      </c>
      <c r="L16">
        <v>1.884107214236366</v>
      </c>
      <c r="M16">
        <v>142</v>
      </c>
    </row>
    <row r="17" spans="1:13" x14ac:dyDescent="0.2">
      <c r="A17" s="20">
        <v>15</v>
      </c>
      <c r="B17">
        <v>1098697055</v>
      </c>
      <c r="C17">
        <v>84.16589322457574</v>
      </c>
      <c r="D17">
        <v>10</v>
      </c>
      <c r="E17">
        <v>286.16589322457571</v>
      </c>
      <c r="F17">
        <v>172.83410677542429</v>
      </c>
      <c r="G17">
        <v>2341</v>
      </c>
      <c r="H17">
        <v>8</v>
      </c>
      <c r="I17">
        <v>2115</v>
      </c>
      <c r="J17">
        <v>459</v>
      </c>
      <c r="K17">
        <v>0</v>
      </c>
      <c r="L17">
        <v>2.096685923116405</v>
      </c>
      <c r="M17">
        <v>234.1</v>
      </c>
    </row>
    <row r="18" spans="1:13" x14ac:dyDescent="0.2">
      <c r="A18" s="20">
        <v>16</v>
      </c>
      <c r="B18">
        <v>1014266018</v>
      </c>
      <c r="C18">
        <v>193.83237653883521</v>
      </c>
      <c r="D18">
        <v>9</v>
      </c>
      <c r="E18">
        <v>364.83237653883521</v>
      </c>
      <c r="F18">
        <v>70.167623461164794</v>
      </c>
      <c r="G18">
        <v>1143</v>
      </c>
      <c r="H18">
        <v>2</v>
      </c>
      <c r="I18">
        <v>451</v>
      </c>
      <c r="J18">
        <v>435</v>
      </c>
      <c r="K18">
        <v>0</v>
      </c>
      <c r="L18">
        <v>1.48013179401176</v>
      </c>
      <c r="M18">
        <v>127</v>
      </c>
    </row>
    <row r="19" spans="1:13" x14ac:dyDescent="0.2">
      <c r="A19" s="20">
        <v>17</v>
      </c>
      <c r="B19">
        <v>1053327980</v>
      </c>
      <c r="C19">
        <v>87.229161772296123</v>
      </c>
      <c r="D19">
        <v>11</v>
      </c>
      <c r="E19">
        <v>254.2291617722961</v>
      </c>
      <c r="F19">
        <v>146.7708382277039</v>
      </c>
      <c r="G19">
        <v>1581</v>
      </c>
      <c r="H19">
        <v>3</v>
      </c>
      <c r="I19">
        <v>593</v>
      </c>
      <c r="J19">
        <v>401</v>
      </c>
      <c r="K19">
        <v>0</v>
      </c>
      <c r="L19">
        <v>2.59608298040623</v>
      </c>
      <c r="M19">
        <v>143.72727272727269</v>
      </c>
    </row>
    <row r="20" spans="1:13" x14ac:dyDescent="0.2">
      <c r="A20" s="20">
        <v>18</v>
      </c>
      <c r="B20">
        <v>80075437</v>
      </c>
      <c r="C20">
        <v>129.2623648557819</v>
      </c>
      <c r="D20">
        <v>10</v>
      </c>
      <c r="E20">
        <v>298.26236485578193</v>
      </c>
      <c r="F20">
        <v>108.7376351442181</v>
      </c>
      <c r="G20">
        <v>1032</v>
      </c>
      <c r="H20">
        <v>0</v>
      </c>
      <c r="I20">
        <v>0</v>
      </c>
      <c r="J20">
        <v>407</v>
      </c>
      <c r="K20">
        <v>0</v>
      </c>
      <c r="L20">
        <v>2.011651722436107</v>
      </c>
      <c r="M20">
        <v>103.2</v>
      </c>
    </row>
    <row r="21" spans="1:13" x14ac:dyDescent="0.2">
      <c r="A21" s="20">
        <v>19</v>
      </c>
      <c r="B21">
        <v>1015437933</v>
      </c>
      <c r="C21">
        <v>68.119674526400487</v>
      </c>
      <c r="D21">
        <v>3</v>
      </c>
      <c r="E21">
        <v>141.1196745264005</v>
      </c>
      <c r="F21">
        <v>32.880325473599498</v>
      </c>
      <c r="G21">
        <v>1319</v>
      </c>
      <c r="H21">
        <v>3</v>
      </c>
      <c r="I21">
        <v>1319</v>
      </c>
      <c r="J21">
        <v>174</v>
      </c>
      <c r="K21">
        <v>0</v>
      </c>
      <c r="L21">
        <v>1.275513145874821</v>
      </c>
      <c r="M21">
        <v>439.66666666666669</v>
      </c>
    </row>
    <row r="22" spans="1:13" x14ac:dyDescent="0.2">
      <c r="A22" s="20">
        <v>20</v>
      </c>
      <c r="B22">
        <v>85488148</v>
      </c>
      <c r="C22">
        <v>122.1425267022146</v>
      </c>
      <c r="D22">
        <v>7</v>
      </c>
      <c r="E22">
        <v>391.14252670221458</v>
      </c>
      <c r="F22">
        <v>28.857473297785361</v>
      </c>
      <c r="G22">
        <v>1862</v>
      </c>
      <c r="H22">
        <v>5</v>
      </c>
      <c r="I22">
        <v>1569</v>
      </c>
      <c r="J22">
        <v>420</v>
      </c>
      <c r="K22">
        <v>0</v>
      </c>
      <c r="L22">
        <v>1.073777386317686</v>
      </c>
      <c r="M22">
        <v>266</v>
      </c>
    </row>
    <row r="23" spans="1:13" x14ac:dyDescent="0.2">
      <c r="A23" s="20">
        <v>21</v>
      </c>
      <c r="B23">
        <v>1018440480</v>
      </c>
      <c r="C23">
        <v>160.2751658321956</v>
      </c>
      <c r="D23">
        <v>10</v>
      </c>
      <c r="E23">
        <v>370.27516583219551</v>
      </c>
      <c r="F23">
        <v>60.724834167804488</v>
      </c>
      <c r="G23">
        <v>1445</v>
      </c>
      <c r="H23">
        <v>3</v>
      </c>
      <c r="I23">
        <v>632</v>
      </c>
      <c r="J23">
        <v>431</v>
      </c>
      <c r="K23">
        <v>0</v>
      </c>
      <c r="L23">
        <v>1.620416531720394</v>
      </c>
      <c r="M23">
        <v>144.5</v>
      </c>
    </row>
    <row r="24" spans="1:13" x14ac:dyDescent="0.2">
      <c r="A24" s="20">
        <v>22</v>
      </c>
      <c r="B24">
        <v>1019074166</v>
      </c>
      <c r="C24">
        <v>84.240693359559046</v>
      </c>
      <c r="D24">
        <v>9</v>
      </c>
      <c r="E24">
        <v>252.24069335955909</v>
      </c>
      <c r="F24">
        <v>147.75930664044091</v>
      </c>
      <c r="G24">
        <v>1043</v>
      </c>
      <c r="H24">
        <v>2</v>
      </c>
      <c r="I24">
        <v>391</v>
      </c>
      <c r="J24">
        <v>400</v>
      </c>
      <c r="K24">
        <v>0</v>
      </c>
      <c r="L24">
        <v>2.1408123836317379</v>
      </c>
      <c r="M24">
        <v>115.8888888888889</v>
      </c>
    </row>
    <row r="25" spans="1:13" x14ac:dyDescent="0.2">
      <c r="A25" s="20">
        <v>23</v>
      </c>
      <c r="B25">
        <v>1020837402</v>
      </c>
      <c r="C25">
        <v>184.19070964621369</v>
      </c>
      <c r="D25">
        <v>10</v>
      </c>
      <c r="E25">
        <v>398.19070964621358</v>
      </c>
      <c r="F25">
        <v>2.8092903537863658</v>
      </c>
      <c r="G25">
        <v>1206</v>
      </c>
      <c r="H25">
        <v>1</v>
      </c>
      <c r="I25">
        <v>255</v>
      </c>
      <c r="J25">
        <v>401</v>
      </c>
      <c r="K25">
        <v>0</v>
      </c>
      <c r="L25">
        <v>1.506815667630947</v>
      </c>
      <c r="M25">
        <v>120.6</v>
      </c>
    </row>
    <row r="26" spans="1:13" x14ac:dyDescent="0.2">
      <c r="A26" s="20">
        <v>24</v>
      </c>
      <c r="B26">
        <v>1018472151</v>
      </c>
      <c r="C26">
        <v>52.156532662712152</v>
      </c>
      <c r="D26">
        <v>4</v>
      </c>
      <c r="E26">
        <v>112.15653266271219</v>
      </c>
      <c r="F26">
        <v>34.843467337287848</v>
      </c>
      <c r="G26">
        <v>770</v>
      </c>
      <c r="H26">
        <v>2</v>
      </c>
      <c r="I26">
        <v>478</v>
      </c>
      <c r="J26">
        <v>147</v>
      </c>
      <c r="K26">
        <v>0</v>
      </c>
      <c r="L26">
        <v>2.1398664375774792</v>
      </c>
      <c r="M26">
        <v>192.5</v>
      </c>
    </row>
    <row r="27" spans="1:13" x14ac:dyDescent="0.2">
      <c r="A27" s="1"/>
    </row>
    <row r="28" spans="1:13" x14ac:dyDescent="0.2">
      <c r="A28" s="1"/>
    </row>
    <row r="29" spans="1:13" x14ac:dyDescent="0.2">
      <c r="A29" s="1"/>
    </row>
    <row r="30" spans="1:13" x14ac:dyDescent="0.2">
      <c r="A30" s="1"/>
    </row>
    <row r="31" spans="1:13" x14ac:dyDescent="0.2">
      <c r="A31" s="1"/>
    </row>
    <row r="33" spans="1:15" x14ac:dyDescent="0.2">
      <c r="A33" s="3" t="s">
        <v>32</v>
      </c>
      <c r="B33">
        <f>COUNT(B2:B31)</f>
        <v>25</v>
      </c>
      <c r="C33">
        <f>AVERAGE(C2:C31)</f>
        <v>109.96764281037308</v>
      </c>
      <c r="D33">
        <f>AVERAGE(D2:D31)</f>
        <v>8.6</v>
      </c>
      <c r="E33">
        <f>AVERAGE(E2:E31)</f>
        <v>296.80764281037312</v>
      </c>
      <c r="F33">
        <f>AVERAGE(F2:F26)</f>
        <v>111.1001332288629</v>
      </c>
      <c r="G33">
        <f>AVERAGE(G2:G31)</f>
        <v>1321.96</v>
      </c>
      <c r="H33">
        <f>SUM(H2:H26)</f>
        <v>67</v>
      </c>
      <c r="I33">
        <f>AVERAGE(I2:I26)</f>
        <v>710.6</v>
      </c>
      <c r="J33">
        <f>AVERAGE(J2:J26)</f>
        <v>407.08</v>
      </c>
      <c r="K33">
        <f>AVERAGE(K2:K26)</f>
        <v>20.2</v>
      </c>
      <c r="L33">
        <f>AVERAGE(L2:L28)</f>
        <v>1.7839013362616793</v>
      </c>
      <c r="M33">
        <f>AVERAGE(M2:M26)</f>
        <v>158.92345454545452</v>
      </c>
      <c r="N33">
        <f>SUM(D2:D26)</f>
        <v>215</v>
      </c>
      <c r="O33">
        <f>STDEV(D2:D26)</f>
        <v>3.0276503540974917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0"/>
  <sheetViews>
    <sheetView showGridLines="0" zoomScale="62" workbookViewId="0">
      <selection activeCell="M51" sqref="M51"/>
    </sheetView>
  </sheetViews>
  <sheetFormatPr baseColWidth="10" defaultColWidth="8.83203125" defaultRowHeight="16" x14ac:dyDescent="0.2"/>
  <cols>
    <col min="1" max="1" width="9" bestFit="1" customWidth="1"/>
    <col min="2" max="2" width="11.1640625" bestFit="1" customWidth="1"/>
    <col min="3" max="3" width="13.1640625" bestFit="1" customWidth="1"/>
    <col min="4" max="4" width="20.1640625" bestFit="1" customWidth="1"/>
    <col min="5" max="5" width="15.6640625" bestFit="1" customWidth="1"/>
    <col min="6" max="6" width="13" bestFit="1" customWidth="1"/>
    <col min="7" max="7" width="15.83203125" bestFit="1" customWidth="1"/>
    <col min="8" max="8" width="37.33203125" bestFit="1" customWidth="1"/>
  </cols>
  <sheetData>
    <row r="1" spans="1:13" x14ac:dyDescent="0.2">
      <c r="B1" s="20" t="s">
        <v>29</v>
      </c>
      <c r="C1" s="20" t="s">
        <v>30</v>
      </c>
      <c r="D1" s="20" t="s">
        <v>2</v>
      </c>
      <c r="E1" s="20" t="s">
        <v>3</v>
      </c>
      <c r="F1" s="20" t="s">
        <v>4</v>
      </c>
      <c r="G1" s="20" t="s">
        <v>5</v>
      </c>
      <c r="H1" s="20" t="s">
        <v>6</v>
      </c>
      <c r="I1" s="20" t="s">
        <v>7</v>
      </c>
      <c r="J1" s="20" t="s">
        <v>31</v>
      </c>
      <c r="K1" s="20" t="s">
        <v>9</v>
      </c>
      <c r="L1" s="20" t="s">
        <v>10</v>
      </c>
      <c r="M1" s="20" t="s">
        <v>11</v>
      </c>
    </row>
    <row r="2" spans="1:13" x14ac:dyDescent="0.2">
      <c r="A2" s="20">
        <v>0</v>
      </c>
      <c r="B2">
        <v>1018472151</v>
      </c>
      <c r="C2">
        <v>46.485391371344633</v>
      </c>
      <c r="D2">
        <v>3</v>
      </c>
      <c r="E2">
        <v>104.4853913713446</v>
      </c>
      <c r="F2">
        <v>18.51460862865537</v>
      </c>
      <c r="G2">
        <v>298</v>
      </c>
      <c r="H2">
        <v>0</v>
      </c>
      <c r="I2">
        <v>0</v>
      </c>
      <c r="J2">
        <v>123</v>
      </c>
      <c r="K2">
        <v>0</v>
      </c>
      <c r="L2">
        <v>1.7227288680029329</v>
      </c>
      <c r="M2">
        <v>99.333333333333329</v>
      </c>
    </row>
    <row r="3" spans="1:13" x14ac:dyDescent="0.2">
      <c r="A3" s="20">
        <v>1</v>
      </c>
      <c r="B3">
        <v>1015437933</v>
      </c>
      <c r="C3">
        <v>81.965791287069436</v>
      </c>
      <c r="D3">
        <v>2</v>
      </c>
      <c r="E3">
        <v>144.96579128706941</v>
      </c>
      <c r="F3">
        <v>0</v>
      </c>
      <c r="G3">
        <v>79</v>
      </c>
      <c r="H3">
        <v>0</v>
      </c>
      <c r="I3">
        <v>0</v>
      </c>
      <c r="J3">
        <v>92</v>
      </c>
      <c r="K3">
        <v>0</v>
      </c>
      <c r="L3">
        <v>0.8277814988942408</v>
      </c>
      <c r="M3">
        <v>39.5</v>
      </c>
    </row>
    <row r="4" spans="1:13" x14ac:dyDescent="0.2">
      <c r="A4" s="20">
        <v>2</v>
      </c>
      <c r="B4">
        <v>52997773</v>
      </c>
      <c r="C4">
        <v>16.139220112687379</v>
      </c>
      <c r="D4">
        <v>1</v>
      </c>
      <c r="E4">
        <v>36.139220112687383</v>
      </c>
      <c r="F4">
        <v>0</v>
      </c>
      <c r="G4">
        <v>275</v>
      </c>
      <c r="H4">
        <v>1</v>
      </c>
      <c r="I4">
        <v>275</v>
      </c>
      <c r="J4">
        <v>20</v>
      </c>
      <c r="K4">
        <v>0</v>
      </c>
      <c r="L4">
        <v>1.660246120777128</v>
      </c>
      <c r="M4">
        <v>275</v>
      </c>
    </row>
    <row r="5" spans="1:13" x14ac:dyDescent="0.2">
      <c r="A5" s="20">
        <v>3</v>
      </c>
      <c r="B5">
        <v>39779707</v>
      </c>
      <c r="C5">
        <v>121.4910386666928</v>
      </c>
      <c r="D5">
        <v>9</v>
      </c>
      <c r="E5">
        <v>334.49103866669282</v>
      </c>
      <c r="F5">
        <v>85.508961333307241</v>
      </c>
      <c r="G5">
        <v>1710</v>
      </c>
      <c r="H5">
        <v>4</v>
      </c>
      <c r="I5">
        <v>1039</v>
      </c>
      <c r="J5">
        <v>420</v>
      </c>
      <c r="K5">
        <v>0</v>
      </c>
      <c r="L5">
        <v>1.614393025751846</v>
      </c>
      <c r="M5">
        <v>190</v>
      </c>
    </row>
    <row r="6" spans="1:13" x14ac:dyDescent="0.2">
      <c r="A6" s="20">
        <v>4</v>
      </c>
      <c r="B6">
        <v>1024468225</v>
      </c>
      <c r="C6">
        <v>201.08092870502321</v>
      </c>
      <c r="D6">
        <v>12</v>
      </c>
      <c r="E6">
        <v>401.0809287050231</v>
      </c>
      <c r="F6">
        <v>31.919071294976899</v>
      </c>
      <c r="G6">
        <v>1647</v>
      </c>
      <c r="H6">
        <v>4</v>
      </c>
      <c r="I6">
        <v>878</v>
      </c>
      <c r="J6">
        <v>433</v>
      </c>
      <c r="K6">
        <v>0</v>
      </c>
      <c r="L6">
        <v>1.7951489299794841</v>
      </c>
      <c r="M6">
        <v>137.25</v>
      </c>
    </row>
    <row r="7" spans="1:13" x14ac:dyDescent="0.2">
      <c r="A7" s="20">
        <v>5</v>
      </c>
      <c r="B7">
        <v>1121853934</v>
      </c>
      <c r="C7">
        <v>64.919764551468518</v>
      </c>
      <c r="D7">
        <v>10</v>
      </c>
      <c r="E7">
        <v>250.91976455146849</v>
      </c>
      <c r="F7">
        <v>220.08023544853151</v>
      </c>
      <c r="G7">
        <v>1910</v>
      </c>
      <c r="H7">
        <v>6</v>
      </c>
      <c r="I7">
        <v>1351</v>
      </c>
      <c r="J7">
        <v>471</v>
      </c>
      <c r="K7">
        <v>0</v>
      </c>
      <c r="L7">
        <v>2.3912026263555992</v>
      </c>
      <c r="M7">
        <v>191</v>
      </c>
    </row>
    <row r="8" spans="1:13" x14ac:dyDescent="0.2">
      <c r="A8" s="20">
        <v>6</v>
      </c>
      <c r="B8">
        <v>1015414697</v>
      </c>
      <c r="C8">
        <v>73.191285323134267</v>
      </c>
      <c r="D8">
        <v>9</v>
      </c>
      <c r="E8">
        <v>215.19128532313431</v>
      </c>
      <c r="F8">
        <v>175.80871467686569</v>
      </c>
      <c r="G8">
        <v>949</v>
      </c>
      <c r="H8">
        <v>1</v>
      </c>
      <c r="I8">
        <v>285</v>
      </c>
      <c r="J8">
        <v>391</v>
      </c>
      <c r="K8">
        <v>0</v>
      </c>
      <c r="L8">
        <v>2.5093953000426041</v>
      </c>
      <c r="M8">
        <v>105.4444444444444</v>
      </c>
    </row>
    <row r="9" spans="1:13" x14ac:dyDescent="0.2">
      <c r="A9" s="20">
        <v>7</v>
      </c>
      <c r="B9">
        <v>1020777651</v>
      </c>
      <c r="C9">
        <v>52.953344193024392</v>
      </c>
      <c r="D9">
        <v>8</v>
      </c>
      <c r="E9">
        <v>193.95334419302441</v>
      </c>
      <c r="F9">
        <v>214.04665580697559</v>
      </c>
      <c r="G9">
        <v>1015</v>
      </c>
      <c r="H9">
        <v>2</v>
      </c>
      <c r="I9">
        <v>459</v>
      </c>
      <c r="J9">
        <v>408</v>
      </c>
      <c r="K9">
        <v>0</v>
      </c>
      <c r="L9">
        <v>2.4748219835915739</v>
      </c>
      <c r="M9">
        <v>126.875</v>
      </c>
    </row>
    <row r="10" spans="1:13" x14ac:dyDescent="0.2">
      <c r="A10" s="20">
        <v>8</v>
      </c>
      <c r="B10">
        <v>79955886</v>
      </c>
      <c r="C10">
        <v>125.6438807082008</v>
      </c>
      <c r="D10">
        <v>6</v>
      </c>
      <c r="E10">
        <v>237.64388070820081</v>
      </c>
      <c r="F10">
        <v>143.35611929179919</v>
      </c>
      <c r="G10">
        <v>1172</v>
      </c>
      <c r="H10">
        <v>3</v>
      </c>
      <c r="I10">
        <v>884</v>
      </c>
      <c r="J10">
        <v>381</v>
      </c>
      <c r="K10">
        <v>0</v>
      </c>
      <c r="L10">
        <v>1.5148717439185331</v>
      </c>
      <c r="M10">
        <v>195.33333333333329</v>
      </c>
    </row>
    <row r="11" spans="1:13" x14ac:dyDescent="0.2">
      <c r="A11" s="20">
        <v>9</v>
      </c>
      <c r="B11">
        <v>80185764</v>
      </c>
      <c r="C11">
        <v>194.97583819335719</v>
      </c>
      <c r="D11">
        <v>7</v>
      </c>
      <c r="E11">
        <v>359.97583819335722</v>
      </c>
      <c r="F11">
        <v>0</v>
      </c>
      <c r="G11">
        <v>1209</v>
      </c>
      <c r="H11">
        <v>2</v>
      </c>
      <c r="I11">
        <v>406</v>
      </c>
      <c r="J11">
        <v>358</v>
      </c>
      <c r="K11">
        <v>0</v>
      </c>
      <c r="L11">
        <v>1.1667449740735141</v>
      </c>
      <c r="M11">
        <v>172.71428571428569</v>
      </c>
    </row>
    <row r="12" spans="1:13" x14ac:dyDescent="0.2">
      <c r="A12" s="20">
        <v>10</v>
      </c>
      <c r="B12">
        <v>1127250183</v>
      </c>
      <c r="C12">
        <v>144.65583950685661</v>
      </c>
      <c r="D12">
        <v>7</v>
      </c>
      <c r="E12">
        <v>288.65583950685658</v>
      </c>
      <c r="F12">
        <v>26.34416049314336</v>
      </c>
      <c r="G12">
        <v>558</v>
      </c>
      <c r="H12">
        <v>0</v>
      </c>
      <c r="I12">
        <v>0</v>
      </c>
      <c r="J12">
        <v>315</v>
      </c>
      <c r="K12">
        <v>0</v>
      </c>
      <c r="L12">
        <v>1.4550199321016111</v>
      </c>
      <c r="M12">
        <v>79.714285714285708</v>
      </c>
    </row>
    <row r="13" spans="1:13" x14ac:dyDescent="0.2">
      <c r="A13" s="20">
        <v>11</v>
      </c>
      <c r="B13">
        <v>52200795</v>
      </c>
      <c r="C13">
        <v>76.4679041217031</v>
      </c>
      <c r="D13">
        <v>11</v>
      </c>
      <c r="E13">
        <v>378.46790412170299</v>
      </c>
      <c r="F13">
        <v>91.532095878296957</v>
      </c>
      <c r="G13">
        <v>1454</v>
      </c>
      <c r="H13">
        <v>2</v>
      </c>
      <c r="I13">
        <v>377</v>
      </c>
      <c r="J13">
        <v>470</v>
      </c>
      <c r="K13">
        <v>0</v>
      </c>
      <c r="L13">
        <v>1.743873107368612</v>
      </c>
      <c r="M13">
        <v>132.18181818181819</v>
      </c>
    </row>
    <row r="14" spans="1:13" x14ac:dyDescent="0.2">
      <c r="A14" s="20">
        <v>12</v>
      </c>
      <c r="B14">
        <v>1019088914</v>
      </c>
      <c r="C14">
        <v>65.923182984589374</v>
      </c>
      <c r="D14">
        <v>10</v>
      </c>
      <c r="E14">
        <v>219.92318298458929</v>
      </c>
      <c r="F14">
        <v>185.07681701541071</v>
      </c>
      <c r="G14">
        <v>1221</v>
      </c>
      <c r="H14">
        <v>1</v>
      </c>
      <c r="I14">
        <v>181</v>
      </c>
      <c r="J14">
        <v>405</v>
      </c>
      <c r="K14">
        <v>0</v>
      </c>
      <c r="L14">
        <v>2.7282253369443259</v>
      </c>
      <c r="M14">
        <v>122.1</v>
      </c>
    </row>
    <row r="15" spans="1:13" x14ac:dyDescent="0.2">
      <c r="A15" s="20">
        <v>13</v>
      </c>
      <c r="B15">
        <v>1098635342</v>
      </c>
      <c r="C15">
        <v>162.88542919568059</v>
      </c>
      <c r="D15">
        <v>13</v>
      </c>
      <c r="E15">
        <v>465.8854291956805</v>
      </c>
      <c r="F15">
        <v>3.1145708043194991</v>
      </c>
      <c r="G15">
        <v>1385</v>
      </c>
      <c r="H15">
        <v>1</v>
      </c>
      <c r="I15">
        <v>246</v>
      </c>
      <c r="J15">
        <v>469</v>
      </c>
      <c r="K15">
        <v>0</v>
      </c>
      <c r="L15">
        <v>1.6742313691729249</v>
      </c>
      <c r="M15">
        <v>106.5384615384615</v>
      </c>
    </row>
    <row r="16" spans="1:13" x14ac:dyDescent="0.2">
      <c r="A16" s="20">
        <v>14</v>
      </c>
      <c r="B16">
        <v>80383487</v>
      </c>
      <c r="C16">
        <v>75.947718306851229</v>
      </c>
      <c r="D16">
        <v>4</v>
      </c>
      <c r="E16">
        <v>194.94771830685119</v>
      </c>
      <c r="F16">
        <v>168.05228169314881</v>
      </c>
      <c r="G16">
        <v>915</v>
      </c>
      <c r="H16">
        <v>2</v>
      </c>
      <c r="I16">
        <v>654</v>
      </c>
      <c r="J16">
        <v>363</v>
      </c>
      <c r="K16">
        <v>0</v>
      </c>
      <c r="L16">
        <v>1.231099302338259</v>
      </c>
      <c r="M16">
        <v>228.75</v>
      </c>
    </row>
    <row r="17" spans="1:13" x14ac:dyDescent="0.2">
      <c r="A17" s="20">
        <v>15</v>
      </c>
      <c r="B17">
        <v>1020808271</v>
      </c>
      <c r="C17">
        <v>163.50114050333571</v>
      </c>
      <c r="D17">
        <v>15</v>
      </c>
      <c r="E17">
        <v>429.50114050333559</v>
      </c>
      <c r="F17">
        <v>63.498859496664352</v>
      </c>
      <c r="G17">
        <v>1488</v>
      </c>
      <c r="H17">
        <v>0</v>
      </c>
      <c r="I17">
        <v>0</v>
      </c>
      <c r="J17">
        <v>493</v>
      </c>
      <c r="K17">
        <v>13</v>
      </c>
      <c r="L17">
        <v>2.0954542727064309</v>
      </c>
      <c r="M17">
        <v>99.2</v>
      </c>
    </row>
    <row r="18" spans="1:13" x14ac:dyDescent="0.2">
      <c r="A18" s="20">
        <v>16</v>
      </c>
      <c r="B18">
        <v>80727764</v>
      </c>
      <c r="C18">
        <v>52.659052389349498</v>
      </c>
      <c r="D18">
        <v>7</v>
      </c>
      <c r="E18">
        <v>210.65905238934951</v>
      </c>
      <c r="F18">
        <v>135.34094761065049</v>
      </c>
      <c r="G18">
        <v>1214</v>
      </c>
      <c r="H18">
        <v>3</v>
      </c>
      <c r="I18">
        <v>737</v>
      </c>
      <c r="J18">
        <v>346</v>
      </c>
      <c r="K18">
        <v>0</v>
      </c>
      <c r="L18">
        <v>1.9937429473656669</v>
      </c>
      <c r="M18">
        <v>173.42857142857139</v>
      </c>
    </row>
    <row r="19" spans="1:13" x14ac:dyDescent="0.2">
      <c r="A19" s="20">
        <v>17</v>
      </c>
      <c r="B19">
        <v>1018446151</v>
      </c>
      <c r="C19">
        <v>219.36200752548649</v>
      </c>
      <c r="D19">
        <v>9</v>
      </c>
      <c r="E19">
        <v>348.36200752548649</v>
      </c>
      <c r="F19">
        <v>140.63799247451351</v>
      </c>
      <c r="G19">
        <v>1092</v>
      </c>
      <c r="H19">
        <v>3</v>
      </c>
      <c r="I19">
        <v>634</v>
      </c>
      <c r="J19">
        <v>489</v>
      </c>
      <c r="K19">
        <v>9</v>
      </c>
      <c r="L19">
        <v>1.5501116319651851</v>
      </c>
      <c r="M19">
        <v>121.3333333333333</v>
      </c>
    </row>
    <row r="20" spans="1:13" x14ac:dyDescent="0.2">
      <c r="A20" s="20">
        <v>18</v>
      </c>
      <c r="B20">
        <v>1020803066</v>
      </c>
      <c r="C20">
        <v>82.190927166852802</v>
      </c>
      <c r="D20">
        <v>13</v>
      </c>
      <c r="E20">
        <v>337.19092716685282</v>
      </c>
      <c r="F20">
        <v>319.80907283314718</v>
      </c>
      <c r="G20">
        <v>2923</v>
      </c>
      <c r="H20">
        <v>7</v>
      </c>
      <c r="I20">
        <v>2056</v>
      </c>
      <c r="J20">
        <v>657</v>
      </c>
      <c r="K20">
        <v>177</v>
      </c>
      <c r="L20">
        <v>2.3132295004308681</v>
      </c>
      <c r="M20">
        <v>224.84615384615381</v>
      </c>
    </row>
    <row r="21" spans="1:13" x14ac:dyDescent="0.2">
      <c r="A21" s="20">
        <v>19</v>
      </c>
      <c r="B21">
        <v>1016039086</v>
      </c>
      <c r="C21">
        <v>215.13609945985371</v>
      </c>
      <c r="D21">
        <v>14</v>
      </c>
      <c r="E21">
        <v>568.13609945985365</v>
      </c>
      <c r="F21">
        <v>155.86390054014629</v>
      </c>
      <c r="G21">
        <v>3262</v>
      </c>
      <c r="H21">
        <v>10</v>
      </c>
      <c r="I21">
        <v>2663</v>
      </c>
      <c r="J21">
        <v>724</v>
      </c>
      <c r="K21">
        <v>244</v>
      </c>
      <c r="L21">
        <v>1.4785189689558831</v>
      </c>
      <c r="M21">
        <v>233</v>
      </c>
    </row>
    <row r="22" spans="1:13" x14ac:dyDescent="0.2">
      <c r="A22" s="20">
        <v>20</v>
      </c>
      <c r="B22">
        <v>1085310672</v>
      </c>
      <c r="C22">
        <v>114.5925236005359</v>
      </c>
      <c r="D22">
        <v>6</v>
      </c>
      <c r="E22">
        <v>275.59252360053591</v>
      </c>
      <c r="F22">
        <v>74.407476399464088</v>
      </c>
      <c r="G22">
        <v>975</v>
      </c>
      <c r="H22">
        <v>1</v>
      </c>
      <c r="I22">
        <v>200</v>
      </c>
      <c r="J22">
        <v>350</v>
      </c>
      <c r="K22">
        <v>0</v>
      </c>
      <c r="L22">
        <v>1.30627636518112</v>
      </c>
      <c r="M22">
        <v>162.5</v>
      </c>
    </row>
    <row r="23" spans="1:13" x14ac:dyDescent="0.2">
      <c r="A23" s="20">
        <v>21</v>
      </c>
      <c r="B23">
        <v>1014217039</v>
      </c>
      <c r="C23">
        <v>62.281513373992382</v>
      </c>
      <c r="D23">
        <v>9</v>
      </c>
      <c r="E23">
        <v>198.2815133739924</v>
      </c>
      <c r="F23">
        <v>234.7184866260076</v>
      </c>
      <c r="G23">
        <v>1557</v>
      </c>
      <c r="H23">
        <v>4</v>
      </c>
      <c r="I23">
        <v>906</v>
      </c>
      <c r="J23">
        <v>433</v>
      </c>
      <c r="K23">
        <v>0</v>
      </c>
      <c r="L23">
        <v>2.7234006378671771</v>
      </c>
      <c r="M23">
        <v>173</v>
      </c>
    </row>
    <row r="24" spans="1:13" x14ac:dyDescent="0.2">
      <c r="A24" s="20">
        <v>22</v>
      </c>
      <c r="B24">
        <v>1014266018</v>
      </c>
      <c r="C24">
        <v>141.75494541345321</v>
      </c>
      <c r="D24">
        <v>11</v>
      </c>
      <c r="E24">
        <v>348.75494541345307</v>
      </c>
      <c r="F24">
        <v>117.2450545865469</v>
      </c>
      <c r="G24">
        <v>1503</v>
      </c>
      <c r="H24">
        <v>5</v>
      </c>
      <c r="I24">
        <v>1024</v>
      </c>
      <c r="J24">
        <v>466</v>
      </c>
      <c r="K24">
        <v>0</v>
      </c>
      <c r="L24">
        <v>1.8924462826399839</v>
      </c>
      <c r="M24">
        <v>136.6363636363636</v>
      </c>
    </row>
    <row r="25" spans="1:13" x14ac:dyDescent="0.2">
      <c r="A25" s="20">
        <v>23</v>
      </c>
      <c r="B25">
        <v>85488148</v>
      </c>
      <c r="C25">
        <v>69.743846358270986</v>
      </c>
      <c r="D25">
        <v>8</v>
      </c>
      <c r="E25">
        <v>313.74384635827101</v>
      </c>
      <c r="F25">
        <v>98.256153641728986</v>
      </c>
      <c r="G25">
        <v>2051</v>
      </c>
      <c r="H25">
        <v>5</v>
      </c>
      <c r="I25">
        <v>1638</v>
      </c>
      <c r="J25">
        <v>412</v>
      </c>
      <c r="K25">
        <v>0</v>
      </c>
      <c r="L25">
        <v>1.529910484529081</v>
      </c>
      <c r="M25">
        <v>256.375</v>
      </c>
    </row>
    <row r="26" spans="1:13" x14ac:dyDescent="0.2">
      <c r="A26" s="20">
        <v>24</v>
      </c>
      <c r="B26">
        <v>1032491705</v>
      </c>
      <c r="C26">
        <v>153.78550027067209</v>
      </c>
      <c r="D26">
        <v>9</v>
      </c>
      <c r="E26">
        <v>559.78550027067206</v>
      </c>
      <c r="F26">
        <v>0</v>
      </c>
      <c r="G26">
        <v>1997</v>
      </c>
      <c r="H26">
        <v>7</v>
      </c>
      <c r="I26">
        <v>1819</v>
      </c>
      <c r="J26">
        <v>487</v>
      </c>
      <c r="K26">
        <v>7</v>
      </c>
      <c r="L26">
        <v>0.96465521121732301</v>
      </c>
      <c r="M26">
        <v>221.88888888888891</v>
      </c>
    </row>
    <row r="27" spans="1:13" x14ac:dyDescent="0.2">
      <c r="A27" s="20">
        <v>25</v>
      </c>
      <c r="B27">
        <v>57293715</v>
      </c>
      <c r="C27">
        <v>101.6098830635719</v>
      </c>
      <c r="D27">
        <v>8</v>
      </c>
      <c r="E27">
        <v>260.60988306357189</v>
      </c>
      <c r="F27">
        <v>150.39011693642809</v>
      </c>
      <c r="G27">
        <v>1385</v>
      </c>
      <c r="H27">
        <v>3</v>
      </c>
      <c r="I27">
        <v>610</v>
      </c>
      <c r="J27">
        <v>411</v>
      </c>
      <c r="K27">
        <v>0</v>
      </c>
      <c r="L27">
        <v>1.8418334498961091</v>
      </c>
      <c r="M27">
        <v>173.125</v>
      </c>
    </row>
    <row r="28" spans="1:13" x14ac:dyDescent="0.2">
      <c r="A28" s="20">
        <v>26</v>
      </c>
      <c r="B28">
        <v>1083012532</v>
      </c>
      <c r="C28">
        <v>211.7222916740991</v>
      </c>
      <c r="D28">
        <v>18</v>
      </c>
      <c r="E28">
        <v>743.72229167409921</v>
      </c>
      <c r="F28">
        <v>0</v>
      </c>
      <c r="G28">
        <v>2933</v>
      </c>
      <c r="H28">
        <v>8</v>
      </c>
      <c r="I28">
        <v>2460</v>
      </c>
      <c r="J28">
        <v>526</v>
      </c>
      <c r="K28">
        <v>46</v>
      </c>
      <c r="L28">
        <v>1.4521549402115519</v>
      </c>
      <c r="M28">
        <v>162.94444444444451</v>
      </c>
    </row>
    <row r="29" spans="1:13" x14ac:dyDescent="0.2">
      <c r="A29" s="20">
        <v>27</v>
      </c>
      <c r="B29">
        <v>80075437</v>
      </c>
      <c r="C29">
        <v>100.8581256627385</v>
      </c>
      <c r="D29">
        <v>11</v>
      </c>
      <c r="E29">
        <v>284.85812566273842</v>
      </c>
      <c r="F29">
        <v>122.1418743372616</v>
      </c>
      <c r="G29">
        <v>2273</v>
      </c>
      <c r="H29">
        <v>8</v>
      </c>
      <c r="I29">
        <v>2100</v>
      </c>
      <c r="J29">
        <v>407</v>
      </c>
      <c r="K29">
        <v>0</v>
      </c>
      <c r="L29">
        <v>2.316942858710711</v>
      </c>
      <c r="M29">
        <v>206.6363636363636</v>
      </c>
    </row>
    <row r="30" spans="1:13" x14ac:dyDescent="0.2">
      <c r="A30" s="20">
        <v>28</v>
      </c>
      <c r="B30">
        <v>1117504115</v>
      </c>
      <c r="C30">
        <v>118.59375712412491</v>
      </c>
      <c r="D30">
        <v>7</v>
      </c>
      <c r="E30">
        <v>312.59375712412492</v>
      </c>
      <c r="F30">
        <v>25.40624287587514</v>
      </c>
      <c r="G30">
        <v>1806</v>
      </c>
      <c r="H30">
        <v>7</v>
      </c>
      <c r="I30">
        <v>1806</v>
      </c>
      <c r="J30">
        <v>338</v>
      </c>
      <c r="K30">
        <v>0</v>
      </c>
      <c r="L30">
        <v>1.3435968903026629</v>
      </c>
      <c r="M30">
        <v>258</v>
      </c>
    </row>
    <row r="31" spans="1:13" x14ac:dyDescent="0.2">
      <c r="A31" s="20">
        <v>29</v>
      </c>
      <c r="B31">
        <v>1095825225</v>
      </c>
      <c r="C31">
        <v>155.9614408408589</v>
      </c>
      <c r="D31">
        <v>9</v>
      </c>
      <c r="E31">
        <v>319.96144084085881</v>
      </c>
      <c r="F31">
        <v>86.038559159141187</v>
      </c>
      <c r="G31">
        <v>1358</v>
      </c>
      <c r="H31">
        <v>3</v>
      </c>
      <c r="I31">
        <v>679</v>
      </c>
      <c r="J31">
        <v>406</v>
      </c>
      <c r="K31">
        <v>0</v>
      </c>
      <c r="L31">
        <v>1.6877033638205901</v>
      </c>
      <c r="M31">
        <v>150.88888888888891</v>
      </c>
    </row>
    <row r="32" spans="1:13" x14ac:dyDescent="0.2">
      <c r="A32" s="20">
        <v>30</v>
      </c>
      <c r="B32">
        <v>1018440480</v>
      </c>
      <c r="C32">
        <v>91.558003625780231</v>
      </c>
      <c r="D32">
        <v>8</v>
      </c>
      <c r="E32">
        <v>267.5580036257802</v>
      </c>
      <c r="F32">
        <v>136.4419963742198</v>
      </c>
      <c r="G32">
        <v>1683</v>
      </c>
      <c r="H32">
        <v>5</v>
      </c>
      <c r="I32">
        <v>1411</v>
      </c>
      <c r="J32">
        <v>404</v>
      </c>
      <c r="K32">
        <v>0</v>
      </c>
      <c r="L32">
        <v>1.7940035188457739</v>
      </c>
      <c r="M32">
        <v>210.375</v>
      </c>
    </row>
    <row r="33" spans="1:13" x14ac:dyDescent="0.2">
      <c r="A33" s="20">
        <v>31</v>
      </c>
      <c r="B33">
        <v>1082996581</v>
      </c>
      <c r="C33">
        <v>141.87123192232511</v>
      </c>
      <c r="D33">
        <v>10</v>
      </c>
      <c r="E33">
        <v>329.87123192232508</v>
      </c>
      <c r="F33">
        <v>69.128768077674863</v>
      </c>
      <c r="G33">
        <v>1608</v>
      </c>
      <c r="H33">
        <v>5</v>
      </c>
      <c r="I33">
        <v>987</v>
      </c>
      <c r="J33">
        <v>399</v>
      </c>
      <c r="K33">
        <v>0</v>
      </c>
      <c r="L33">
        <v>1.8188915611206811</v>
      </c>
      <c r="M33">
        <v>160.80000000000001</v>
      </c>
    </row>
    <row r="34" spans="1:13" x14ac:dyDescent="0.2">
      <c r="A34" s="20">
        <v>32</v>
      </c>
      <c r="B34">
        <v>1053327980</v>
      </c>
      <c r="C34">
        <v>191.62608119534261</v>
      </c>
      <c r="D34">
        <v>10</v>
      </c>
      <c r="E34">
        <v>337.62608119534258</v>
      </c>
      <c r="F34">
        <v>79.373918804657421</v>
      </c>
      <c r="G34">
        <v>1612</v>
      </c>
      <c r="H34">
        <v>3</v>
      </c>
      <c r="I34">
        <v>811</v>
      </c>
      <c r="J34">
        <v>417</v>
      </c>
      <c r="K34">
        <v>0</v>
      </c>
      <c r="L34">
        <v>1.777113894387957</v>
      </c>
      <c r="M34">
        <v>161.19999999999999</v>
      </c>
    </row>
    <row r="35" spans="1:13" x14ac:dyDescent="0.2">
      <c r="A35" s="20">
        <v>33</v>
      </c>
      <c r="B35">
        <v>1098697055</v>
      </c>
      <c r="C35">
        <v>119.201014549107</v>
      </c>
      <c r="D35">
        <v>10</v>
      </c>
      <c r="E35">
        <v>324.20101454910701</v>
      </c>
      <c r="F35">
        <v>147.79898545089301</v>
      </c>
      <c r="G35">
        <v>2150</v>
      </c>
      <c r="H35">
        <v>6</v>
      </c>
      <c r="I35">
        <v>1566</v>
      </c>
      <c r="J35">
        <v>472</v>
      </c>
      <c r="K35">
        <v>0</v>
      </c>
      <c r="L35">
        <v>1.85070364703969</v>
      </c>
      <c r="M35">
        <v>215</v>
      </c>
    </row>
    <row r="36" spans="1:13" x14ac:dyDescent="0.2">
      <c r="A36" s="20">
        <v>34</v>
      </c>
      <c r="B36">
        <v>1083026203</v>
      </c>
      <c r="C36">
        <v>119.4659707236933</v>
      </c>
      <c r="D36">
        <v>6</v>
      </c>
      <c r="E36">
        <v>264.46597072369332</v>
      </c>
      <c r="F36">
        <v>92.534029276306683</v>
      </c>
      <c r="G36">
        <v>1053</v>
      </c>
      <c r="H36">
        <v>2</v>
      </c>
      <c r="I36">
        <v>431</v>
      </c>
      <c r="J36">
        <v>357</v>
      </c>
      <c r="K36">
        <v>0</v>
      </c>
      <c r="L36">
        <v>1.3612337308081039</v>
      </c>
      <c r="M36">
        <v>175.5</v>
      </c>
    </row>
    <row r="37" spans="1:13" x14ac:dyDescent="0.2">
      <c r="A37" s="20">
        <v>35</v>
      </c>
      <c r="B37">
        <v>1020837402</v>
      </c>
      <c r="C37">
        <v>24.14824294463034</v>
      </c>
      <c r="D37">
        <v>7</v>
      </c>
      <c r="E37">
        <v>169.1482429446304</v>
      </c>
      <c r="F37">
        <v>190.8517570553696</v>
      </c>
      <c r="G37">
        <v>2077</v>
      </c>
      <c r="H37">
        <v>7</v>
      </c>
      <c r="I37">
        <v>2077</v>
      </c>
      <c r="J37">
        <v>360</v>
      </c>
      <c r="K37">
        <v>0</v>
      </c>
      <c r="L37">
        <v>2.4830290441591192</v>
      </c>
      <c r="M37">
        <v>296.71428571428572</v>
      </c>
    </row>
    <row r="38" spans="1:13" x14ac:dyDescent="0.2">
      <c r="A38" s="20">
        <v>36</v>
      </c>
      <c r="B38">
        <v>1019074166</v>
      </c>
      <c r="C38">
        <v>98.670911171700766</v>
      </c>
      <c r="D38">
        <v>8</v>
      </c>
      <c r="E38">
        <v>266.67091117170082</v>
      </c>
      <c r="F38">
        <v>125.32908882829921</v>
      </c>
      <c r="G38">
        <v>920</v>
      </c>
      <c r="H38">
        <v>1</v>
      </c>
      <c r="I38">
        <v>272</v>
      </c>
      <c r="J38">
        <v>392</v>
      </c>
      <c r="K38">
        <v>0</v>
      </c>
      <c r="L38">
        <v>1.799971350047038</v>
      </c>
      <c r="M38">
        <v>115</v>
      </c>
    </row>
    <row r="39" spans="1:13" x14ac:dyDescent="0.2">
      <c r="A39" s="20">
        <v>37</v>
      </c>
      <c r="B39">
        <v>80773090</v>
      </c>
      <c r="C39">
        <v>66.5840376030757</v>
      </c>
      <c r="D39">
        <v>5</v>
      </c>
      <c r="E39">
        <v>154.5840376030757</v>
      </c>
      <c r="F39">
        <v>8.4159623969243</v>
      </c>
      <c r="G39">
        <v>1170</v>
      </c>
      <c r="H39">
        <v>4</v>
      </c>
      <c r="I39">
        <v>1128</v>
      </c>
      <c r="J39">
        <v>163</v>
      </c>
      <c r="K39">
        <v>0</v>
      </c>
      <c r="L39">
        <v>1.940691966982437</v>
      </c>
      <c r="M39">
        <v>234</v>
      </c>
    </row>
    <row r="40" spans="1:13" x14ac:dyDescent="0.2">
      <c r="A40" s="20">
        <v>38</v>
      </c>
      <c r="B40">
        <v>1012376546</v>
      </c>
      <c r="C40">
        <v>42.818107665467778</v>
      </c>
      <c r="D40">
        <v>3</v>
      </c>
      <c r="E40">
        <v>100.81810766546781</v>
      </c>
      <c r="F40">
        <v>11.18189233453222</v>
      </c>
      <c r="G40">
        <v>620</v>
      </c>
      <c r="H40">
        <v>3</v>
      </c>
      <c r="I40">
        <v>620</v>
      </c>
      <c r="J40">
        <v>112</v>
      </c>
      <c r="K40">
        <v>0</v>
      </c>
      <c r="L40">
        <v>1.785393558439637</v>
      </c>
      <c r="M40">
        <v>206.66666666666671</v>
      </c>
    </row>
    <row r="41" spans="1:13" x14ac:dyDescent="0.2">
      <c r="A41" s="20">
        <v>39</v>
      </c>
      <c r="B41">
        <v>1015405667</v>
      </c>
      <c r="C41">
        <v>23.931237095418819</v>
      </c>
      <c r="D41">
        <v>2</v>
      </c>
      <c r="E41">
        <v>51.931237095418808</v>
      </c>
      <c r="F41">
        <v>0</v>
      </c>
      <c r="G41">
        <v>372</v>
      </c>
      <c r="H41">
        <v>1</v>
      </c>
      <c r="I41">
        <v>272</v>
      </c>
      <c r="J41">
        <v>50</v>
      </c>
      <c r="K41">
        <v>0</v>
      </c>
      <c r="L41">
        <v>2.3107479565624671</v>
      </c>
      <c r="M41">
        <v>186</v>
      </c>
    </row>
    <row r="42" spans="1:13" x14ac:dyDescent="0.2">
      <c r="A42" s="1"/>
    </row>
    <row r="43" spans="1:13" x14ac:dyDescent="0.2">
      <c r="A43" s="1"/>
    </row>
    <row r="44" spans="1:13" x14ac:dyDescent="0.2">
      <c r="A44" s="1"/>
    </row>
    <row r="45" spans="1:13" x14ac:dyDescent="0.2">
      <c r="A45" s="1"/>
    </row>
    <row r="46" spans="1:13" x14ac:dyDescent="0.2">
      <c r="A46" s="1"/>
    </row>
    <row r="47" spans="1:13" x14ac:dyDescent="0.2">
      <c r="A47" s="1"/>
    </row>
    <row r="48" spans="1:13" x14ac:dyDescent="0.2">
      <c r="A48" s="1"/>
    </row>
    <row r="50" spans="1:15" x14ac:dyDescent="0.2">
      <c r="A50" s="3" t="s">
        <v>32</v>
      </c>
      <c r="B50">
        <f>COUNT(B2:B41)</f>
        <v>40</v>
      </c>
      <c r="C50">
        <f>AVERAGE(C2:C41)</f>
        <v>109.70886125378554</v>
      </c>
      <c r="D50">
        <f>AVERAGE(D2:D41)</f>
        <v>8.375</v>
      </c>
      <c r="E50">
        <f>AVERAGE(E2:E41)</f>
        <v>290.13386125378554</v>
      </c>
      <c r="F50">
        <f>AVERAGE(F2:F41)</f>
        <v>98.704135712047076</v>
      </c>
      <c r="G50">
        <f>AVERAGE(G2:G41)</f>
        <v>1421.9749999999999</v>
      </c>
      <c r="H50">
        <f>SUM(H2:H41)</f>
        <v>140</v>
      </c>
      <c r="I50">
        <f>AVERAGE(I2:I41)</f>
        <v>898.55</v>
      </c>
      <c r="J50">
        <f>AVERAGE(J2:J41)</f>
        <v>379.75</v>
      </c>
      <c r="K50">
        <f>AVERAGE(K2:K41)</f>
        <v>12.4</v>
      </c>
      <c r="L50">
        <f>AVERAGE(L2:L41)</f>
        <v>1.7980385538376609</v>
      </c>
      <c r="M50">
        <f>AVERAGE(M2:M41)</f>
        <v>172.91984806859807</v>
      </c>
      <c r="N50">
        <f>SUM(D2:D41)</f>
        <v>335</v>
      </c>
      <c r="O50">
        <f>STDEV(D2:D41)</f>
        <v>3.6210743553784543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50"/>
  <sheetViews>
    <sheetView showGridLines="0" topLeftCell="F2" zoomScale="66" workbookViewId="0">
      <selection activeCell="M51" sqref="M51"/>
    </sheetView>
  </sheetViews>
  <sheetFormatPr baseColWidth="10" defaultColWidth="8.83203125" defaultRowHeight="16" x14ac:dyDescent="0.2"/>
  <cols>
    <col min="1" max="1" width="9" bestFit="1" customWidth="1"/>
    <col min="2" max="2" width="11.1640625" bestFit="1" customWidth="1"/>
    <col min="3" max="3" width="13.1640625" bestFit="1" customWidth="1"/>
    <col min="4" max="4" width="20.1640625" bestFit="1" customWidth="1"/>
    <col min="5" max="5" width="15.6640625" bestFit="1" customWidth="1"/>
    <col min="6" max="6" width="13" bestFit="1" customWidth="1"/>
    <col min="7" max="7" width="15.83203125" bestFit="1" customWidth="1"/>
    <col min="8" max="8" width="38.33203125" bestFit="1" customWidth="1"/>
  </cols>
  <sheetData>
    <row r="1" spans="1:13" x14ac:dyDescent="0.2">
      <c r="B1" s="20" t="s">
        <v>29</v>
      </c>
      <c r="C1" s="20" t="s">
        <v>30</v>
      </c>
      <c r="D1" s="20" t="s">
        <v>2</v>
      </c>
      <c r="E1" s="20" t="s">
        <v>3</v>
      </c>
      <c r="F1" s="20" t="s">
        <v>4</v>
      </c>
      <c r="G1" s="20" t="s">
        <v>5</v>
      </c>
      <c r="H1" s="20" t="s">
        <v>6</v>
      </c>
      <c r="I1" s="20" t="s">
        <v>7</v>
      </c>
      <c r="J1" s="20" t="s">
        <v>31</v>
      </c>
      <c r="K1" s="20" t="s">
        <v>9</v>
      </c>
      <c r="L1" s="20" t="s">
        <v>10</v>
      </c>
      <c r="M1" s="20" t="s">
        <v>11</v>
      </c>
    </row>
    <row r="2" spans="1:13" x14ac:dyDescent="0.2">
      <c r="A2" s="20">
        <v>0</v>
      </c>
      <c r="B2">
        <v>1015405667</v>
      </c>
      <c r="C2">
        <v>40.794170816080403</v>
      </c>
      <c r="D2">
        <v>4</v>
      </c>
      <c r="E2">
        <v>107.7941708160804</v>
      </c>
      <c r="F2">
        <v>125.2058291839196</v>
      </c>
      <c r="G2">
        <v>371</v>
      </c>
      <c r="H2">
        <v>0</v>
      </c>
      <c r="I2">
        <v>0</v>
      </c>
      <c r="J2">
        <v>233</v>
      </c>
      <c r="K2">
        <v>0</v>
      </c>
      <c r="L2">
        <v>2.2264654775209571</v>
      </c>
      <c r="M2">
        <v>92.75</v>
      </c>
    </row>
    <row r="3" spans="1:13" x14ac:dyDescent="0.2">
      <c r="A3" s="20">
        <v>1</v>
      </c>
      <c r="B3">
        <v>80773090</v>
      </c>
      <c r="C3">
        <v>39.017306181786523</v>
      </c>
      <c r="D3">
        <v>2</v>
      </c>
      <c r="E3">
        <v>81.017306181786523</v>
      </c>
      <c r="F3">
        <v>102.98269381821351</v>
      </c>
      <c r="G3">
        <v>71</v>
      </c>
      <c r="H3">
        <v>0</v>
      </c>
      <c r="I3">
        <v>0</v>
      </c>
      <c r="J3">
        <v>184</v>
      </c>
      <c r="K3">
        <v>0</v>
      </c>
      <c r="L3">
        <v>1.4811650208505349</v>
      </c>
      <c r="M3">
        <v>35.5</v>
      </c>
    </row>
    <row r="4" spans="1:13" x14ac:dyDescent="0.2">
      <c r="A4" s="20">
        <v>2</v>
      </c>
      <c r="B4">
        <v>52200795</v>
      </c>
      <c r="C4">
        <v>279.63806853867533</v>
      </c>
      <c r="D4">
        <v>9</v>
      </c>
      <c r="E4">
        <v>543.63806853867527</v>
      </c>
      <c r="F4">
        <v>0</v>
      </c>
      <c r="G4">
        <v>1961</v>
      </c>
      <c r="H4">
        <v>6</v>
      </c>
      <c r="I4">
        <v>1472</v>
      </c>
      <c r="J4">
        <v>351</v>
      </c>
      <c r="K4">
        <v>0</v>
      </c>
      <c r="L4">
        <v>0.99330792166844661</v>
      </c>
      <c r="M4">
        <v>217.88888888888891</v>
      </c>
    </row>
    <row r="5" spans="1:13" x14ac:dyDescent="0.2">
      <c r="A5" s="20">
        <v>3</v>
      </c>
      <c r="B5">
        <v>1127250183</v>
      </c>
      <c r="C5">
        <v>209.90126871122649</v>
      </c>
      <c r="D5">
        <v>8</v>
      </c>
      <c r="E5">
        <v>395.90126871122652</v>
      </c>
      <c r="F5">
        <v>0</v>
      </c>
      <c r="G5">
        <v>1623</v>
      </c>
      <c r="H5">
        <v>5</v>
      </c>
      <c r="I5">
        <v>1340</v>
      </c>
      <c r="J5">
        <v>374</v>
      </c>
      <c r="K5">
        <v>0</v>
      </c>
      <c r="L5">
        <v>1.2124234952884581</v>
      </c>
      <c r="M5">
        <v>202.875</v>
      </c>
    </row>
    <row r="6" spans="1:13" x14ac:dyDescent="0.2">
      <c r="A6" s="20">
        <v>4</v>
      </c>
      <c r="B6">
        <v>1012376546</v>
      </c>
      <c r="C6">
        <v>29.48259176395127</v>
      </c>
      <c r="D6">
        <v>2</v>
      </c>
      <c r="E6">
        <v>73.482591763951277</v>
      </c>
      <c r="F6">
        <v>1.5174082360487231</v>
      </c>
      <c r="G6">
        <v>64</v>
      </c>
      <c r="H6">
        <v>0</v>
      </c>
      <c r="I6">
        <v>0</v>
      </c>
      <c r="J6">
        <v>75</v>
      </c>
      <c r="K6">
        <v>0</v>
      </c>
      <c r="L6">
        <v>1.6330398414018521</v>
      </c>
      <c r="M6">
        <v>32</v>
      </c>
    </row>
    <row r="7" spans="1:13" x14ac:dyDescent="0.2">
      <c r="A7" s="20">
        <v>5</v>
      </c>
      <c r="B7">
        <v>39779707</v>
      </c>
      <c r="C7">
        <v>89.559570312131058</v>
      </c>
      <c r="D7">
        <v>8</v>
      </c>
      <c r="E7">
        <v>286.55957031213109</v>
      </c>
      <c r="F7">
        <v>134.44042968786891</v>
      </c>
      <c r="G7">
        <v>1342</v>
      </c>
      <c r="H7">
        <v>3</v>
      </c>
      <c r="I7">
        <v>753</v>
      </c>
      <c r="J7">
        <v>421</v>
      </c>
      <c r="K7">
        <v>0</v>
      </c>
      <c r="L7">
        <v>1.6750443877242229</v>
      </c>
      <c r="M7">
        <v>167.75</v>
      </c>
    </row>
    <row r="8" spans="1:13" x14ac:dyDescent="0.2">
      <c r="A8" s="20">
        <v>6</v>
      </c>
      <c r="B8">
        <v>80185764</v>
      </c>
      <c r="C8">
        <v>161.6337045419267</v>
      </c>
      <c r="D8">
        <v>8</v>
      </c>
      <c r="E8">
        <v>336.6337045419267</v>
      </c>
      <c r="F8">
        <v>61.366295458073303</v>
      </c>
      <c r="G8">
        <v>2128</v>
      </c>
      <c r="H8">
        <v>6</v>
      </c>
      <c r="I8">
        <v>1881</v>
      </c>
      <c r="J8">
        <v>398</v>
      </c>
      <c r="K8">
        <v>0</v>
      </c>
      <c r="L8">
        <v>1.425882178533366</v>
      </c>
      <c r="M8">
        <v>266</v>
      </c>
    </row>
    <row r="9" spans="1:13" x14ac:dyDescent="0.2">
      <c r="A9" s="20">
        <v>7</v>
      </c>
      <c r="B9">
        <v>1024468225</v>
      </c>
      <c r="C9">
        <v>90.647992650194936</v>
      </c>
      <c r="D9">
        <v>10</v>
      </c>
      <c r="E9">
        <v>283.64799265019502</v>
      </c>
      <c r="F9">
        <v>139.35200734980501</v>
      </c>
      <c r="G9">
        <v>1457</v>
      </c>
      <c r="H9">
        <v>3</v>
      </c>
      <c r="I9">
        <v>772</v>
      </c>
      <c r="J9">
        <v>423</v>
      </c>
      <c r="K9">
        <v>0</v>
      </c>
      <c r="L9">
        <v>2.1152978887460061</v>
      </c>
      <c r="M9">
        <v>145.69999999999999</v>
      </c>
    </row>
    <row r="10" spans="1:13" x14ac:dyDescent="0.2">
      <c r="A10" s="20">
        <v>8</v>
      </c>
      <c r="B10">
        <v>1018446151</v>
      </c>
      <c r="C10">
        <v>82.100290784477053</v>
      </c>
      <c r="D10">
        <v>11</v>
      </c>
      <c r="E10">
        <v>252.1002907844771</v>
      </c>
      <c r="F10">
        <v>149.8997092155229</v>
      </c>
      <c r="G10">
        <v>1086</v>
      </c>
      <c r="H10">
        <v>1</v>
      </c>
      <c r="I10">
        <v>185</v>
      </c>
      <c r="J10">
        <v>402</v>
      </c>
      <c r="K10">
        <v>0</v>
      </c>
      <c r="L10">
        <v>2.6180057069598561</v>
      </c>
      <c r="M10">
        <v>98.727272727272734</v>
      </c>
    </row>
    <row r="11" spans="1:13" x14ac:dyDescent="0.2">
      <c r="A11" s="20">
        <v>9</v>
      </c>
      <c r="B11">
        <v>1121853934</v>
      </c>
      <c r="C11">
        <v>139.77634902328941</v>
      </c>
      <c r="D11">
        <v>10</v>
      </c>
      <c r="E11">
        <v>305.77634902328941</v>
      </c>
      <c r="F11">
        <v>140.22365097671059</v>
      </c>
      <c r="G11">
        <v>1791</v>
      </c>
      <c r="H11">
        <v>5</v>
      </c>
      <c r="I11">
        <v>1198</v>
      </c>
      <c r="J11">
        <v>446</v>
      </c>
      <c r="K11">
        <v>0</v>
      </c>
      <c r="L11">
        <v>1.9622184708415791</v>
      </c>
      <c r="M11">
        <v>179.1</v>
      </c>
    </row>
    <row r="12" spans="1:13" x14ac:dyDescent="0.2">
      <c r="A12" s="20">
        <v>10</v>
      </c>
      <c r="B12">
        <v>1015414697</v>
      </c>
      <c r="C12">
        <v>157.3942848961749</v>
      </c>
      <c r="D12">
        <v>12</v>
      </c>
      <c r="E12">
        <v>343.3942848961749</v>
      </c>
      <c r="F12">
        <v>64.605715103825105</v>
      </c>
      <c r="G12">
        <v>1492</v>
      </c>
      <c r="H12">
        <v>2</v>
      </c>
      <c r="I12">
        <v>393</v>
      </c>
      <c r="J12">
        <v>408</v>
      </c>
      <c r="K12">
        <v>0</v>
      </c>
      <c r="L12">
        <v>2.0967151512661069</v>
      </c>
      <c r="M12">
        <v>124.3333333333333</v>
      </c>
    </row>
    <row r="13" spans="1:13" x14ac:dyDescent="0.2">
      <c r="A13" s="20">
        <v>11</v>
      </c>
      <c r="B13">
        <v>1019088914</v>
      </c>
      <c r="C13">
        <v>89.212811607934199</v>
      </c>
      <c r="D13">
        <v>10</v>
      </c>
      <c r="E13">
        <v>267.21281160793421</v>
      </c>
      <c r="F13">
        <v>163.78718839206579</v>
      </c>
      <c r="G13">
        <v>1531</v>
      </c>
      <c r="H13">
        <v>1</v>
      </c>
      <c r="I13">
        <v>181</v>
      </c>
      <c r="J13">
        <v>431</v>
      </c>
      <c r="K13">
        <v>0</v>
      </c>
      <c r="L13">
        <v>2.2454013203541492</v>
      </c>
      <c r="M13">
        <v>153.1</v>
      </c>
    </row>
    <row r="14" spans="1:13" x14ac:dyDescent="0.2">
      <c r="A14" s="20">
        <v>12</v>
      </c>
      <c r="B14">
        <v>1098635342</v>
      </c>
      <c r="C14">
        <v>124.0599762720375</v>
      </c>
      <c r="D14">
        <v>11</v>
      </c>
      <c r="E14">
        <v>363.05997627203749</v>
      </c>
      <c r="F14">
        <v>110.9400237279625</v>
      </c>
      <c r="G14">
        <v>1387</v>
      </c>
      <c r="H14">
        <v>2</v>
      </c>
      <c r="I14">
        <v>396</v>
      </c>
      <c r="J14">
        <v>474</v>
      </c>
      <c r="K14">
        <v>0</v>
      </c>
      <c r="L14">
        <v>1.817881460735479</v>
      </c>
      <c r="M14">
        <v>126.09090909090909</v>
      </c>
    </row>
    <row r="15" spans="1:13" x14ac:dyDescent="0.2">
      <c r="A15" s="20">
        <v>13</v>
      </c>
      <c r="B15">
        <v>79955886</v>
      </c>
      <c r="C15">
        <v>124.54170110346899</v>
      </c>
      <c r="D15">
        <v>8</v>
      </c>
      <c r="E15">
        <v>284.54170110346899</v>
      </c>
      <c r="F15">
        <v>95.458298896531005</v>
      </c>
      <c r="G15">
        <v>1015</v>
      </c>
      <c r="H15">
        <v>0</v>
      </c>
      <c r="I15">
        <v>0</v>
      </c>
      <c r="J15">
        <v>380</v>
      </c>
      <c r="K15">
        <v>0</v>
      </c>
      <c r="L15">
        <v>1.686923210687687</v>
      </c>
      <c r="M15">
        <v>126.875</v>
      </c>
    </row>
    <row r="16" spans="1:13" x14ac:dyDescent="0.2">
      <c r="A16" s="20">
        <v>14</v>
      </c>
      <c r="B16">
        <v>1020777651</v>
      </c>
      <c r="C16">
        <v>81.524800493456226</v>
      </c>
      <c r="D16">
        <v>9</v>
      </c>
      <c r="E16">
        <v>255.52480049345621</v>
      </c>
      <c r="F16">
        <v>186.47519950654379</v>
      </c>
      <c r="G16">
        <v>1341</v>
      </c>
      <c r="H16">
        <v>2</v>
      </c>
      <c r="I16">
        <v>568</v>
      </c>
      <c r="J16">
        <v>442</v>
      </c>
      <c r="K16">
        <v>0</v>
      </c>
      <c r="L16">
        <v>2.1132978049769728</v>
      </c>
      <c r="M16">
        <v>149</v>
      </c>
    </row>
    <row r="17" spans="1:13" x14ac:dyDescent="0.2">
      <c r="A17" s="20">
        <v>15</v>
      </c>
      <c r="B17">
        <v>1020808271</v>
      </c>
      <c r="C17">
        <v>175.2408808569638</v>
      </c>
      <c r="D17">
        <v>14</v>
      </c>
      <c r="E17">
        <v>442.24088085696383</v>
      </c>
      <c r="F17">
        <v>129.7591191430362</v>
      </c>
      <c r="G17">
        <v>2110</v>
      </c>
      <c r="H17">
        <v>4</v>
      </c>
      <c r="I17">
        <v>937</v>
      </c>
      <c r="J17">
        <v>572</v>
      </c>
      <c r="K17">
        <v>92</v>
      </c>
      <c r="L17">
        <v>1.899417345525064</v>
      </c>
      <c r="M17">
        <v>150.71428571428569</v>
      </c>
    </row>
    <row r="18" spans="1:13" x14ac:dyDescent="0.2">
      <c r="A18" s="20">
        <v>16</v>
      </c>
      <c r="B18">
        <v>80383487</v>
      </c>
      <c r="C18">
        <v>47.568765261641843</v>
      </c>
      <c r="D18">
        <v>10</v>
      </c>
      <c r="E18">
        <v>354.56876526164177</v>
      </c>
      <c r="F18">
        <v>150.4312347383582</v>
      </c>
      <c r="G18">
        <v>2215</v>
      </c>
      <c r="H18">
        <v>5</v>
      </c>
      <c r="I18">
        <v>1585</v>
      </c>
      <c r="J18">
        <v>505</v>
      </c>
      <c r="K18">
        <v>25</v>
      </c>
      <c r="L18">
        <v>1.692196433482376</v>
      </c>
      <c r="M18">
        <v>221.5</v>
      </c>
    </row>
    <row r="19" spans="1:13" x14ac:dyDescent="0.2">
      <c r="A19" s="20">
        <v>17</v>
      </c>
      <c r="B19">
        <v>1020803066</v>
      </c>
      <c r="C19">
        <v>93.37595637047005</v>
      </c>
      <c r="D19">
        <v>5</v>
      </c>
      <c r="E19">
        <v>173.37595637046999</v>
      </c>
      <c r="F19">
        <v>96.62404362952995</v>
      </c>
      <c r="G19">
        <v>896</v>
      </c>
      <c r="H19">
        <v>3</v>
      </c>
      <c r="I19">
        <v>760</v>
      </c>
      <c r="J19">
        <v>270</v>
      </c>
      <c r="K19">
        <v>0</v>
      </c>
      <c r="L19">
        <v>1.7303437355463489</v>
      </c>
      <c r="M19">
        <v>179.2</v>
      </c>
    </row>
    <row r="20" spans="1:13" x14ac:dyDescent="0.2">
      <c r="A20" s="20">
        <v>18</v>
      </c>
      <c r="B20">
        <v>1016039086</v>
      </c>
      <c r="C20">
        <v>44.520047191283872</v>
      </c>
      <c r="D20">
        <v>8</v>
      </c>
      <c r="E20">
        <v>203.52004719128391</v>
      </c>
      <c r="F20">
        <v>183.47995280871609</v>
      </c>
      <c r="G20">
        <v>1179</v>
      </c>
      <c r="H20">
        <v>3</v>
      </c>
      <c r="I20">
        <v>667</v>
      </c>
      <c r="J20">
        <v>387</v>
      </c>
      <c r="K20">
        <v>0</v>
      </c>
      <c r="L20">
        <v>2.3584900191618901</v>
      </c>
      <c r="M20">
        <v>147.375</v>
      </c>
    </row>
    <row r="21" spans="1:13" x14ac:dyDescent="0.2">
      <c r="A21" s="20">
        <v>19</v>
      </c>
      <c r="B21">
        <v>1085310672</v>
      </c>
      <c r="C21">
        <v>135.68397614830329</v>
      </c>
      <c r="D21">
        <v>9</v>
      </c>
      <c r="E21">
        <v>320.68397614830332</v>
      </c>
      <c r="F21">
        <v>90.316023851696741</v>
      </c>
      <c r="G21">
        <v>1320</v>
      </c>
      <c r="H21">
        <v>2</v>
      </c>
      <c r="I21">
        <v>401</v>
      </c>
      <c r="J21">
        <v>411</v>
      </c>
      <c r="K21">
        <v>0</v>
      </c>
      <c r="L21">
        <v>1.68390078757871</v>
      </c>
      <c r="M21">
        <v>146.66666666666671</v>
      </c>
    </row>
    <row r="22" spans="1:13" x14ac:dyDescent="0.2">
      <c r="A22" s="20">
        <v>20</v>
      </c>
      <c r="B22">
        <v>57293715</v>
      </c>
      <c r="C22">
        <v>92.80670497887624</v>
      </c>
      <c r="D22">
        <v>9</v>
      </c>
      <c r="E22">
        <v>248.80670497887621</v>
      </c>
      <c r="F22">
        <v>151.19329502112379</v>
      </c>
      <c r="G22">
        <v>3321</v>
      </c>
      <c r="H22">
        <v>7</v>
      </c>
      <c r="I22">
        <v>2980</v>
      </c>
      <c r="J22">
        <v>400</v>
      </c>
      <c r="K22">
        <v>0</v>
      </c>
      <c r="L22">
        <v>2.1703595168218879</v>
      </c>
      <c r="M22">
        <v>369</v>
      </c>
    </row>
    <row r="23" spans="1:13" x14ac:dyDescent="0.2">
      <c r="A23" s="20">
        <v>21</v>
      </c>
      <c r="B23">
        <v>1053327980</v>
      </c>
      <c r="C23">
        <v>80.000632129355367</v>
      </c>
      <c r="D23">
        <v>9</v>
      </c>
      <c r="E23">
        <v>221.00063212935541</v>
      </c>
      <c r="F23">
        <v>188.99936787064459</v>
      </c>
      <c r="G23">
        <v>1739</v>
      </c>
      <c r="H23">
        <v>3</v>
      </c>
      <c r="I23">
        <v>1026</v>
      </c>
      <c r="J23">
        <v>410</v>
      </c>
      <c r="K23">
        <v>0</v>
      </c>
      <c r="L23">
        <v>2.4434319250450329</v>
      </c>
      <c r="M23">
        <v>193.2222222222222</v>
      </c>
    </row>
    <row r="24" spans="1:13" x14ac:dyDescent="0.2">
      <c r="A24" s="20">
        <v>22</v>
      </c>
      <c r="B24">
        <v>1015437933</v>
      </c>
      <c r="C24">
        <v>38.960853042392067</v>
      </c>
      <c r="D24">
        <v>3</v>
      </c>
      <c r="E24">
        <v>108.9608530423921</v>
      </c>
      <c r="F24">
        <v>9.039146957607926</v>
      </c>
      <c r="G24">
        <v>782</v>
      </c>
      <c r="H24">
        <v>1</v>
      </c>
      <c r="I24">
        <v>660</v>
      </c>
      <c r="J24">
        <v>118</v>
      </c>
      <c r="K24">
        <v>0</v>
      </c>
      <c r="L24">
        <v>1.6519694456684331</v>
      </c>
      <c r="M24">
        <v>260.66666666666669</v>
      </c>
    </row>
    <row r="25" spans="1:13" x14ac:dyDescent="0.2">
      <c r="A25" s="20">
        <v>23</v>
      </c>
      <c r="B25">
        <v>80727764</v>
      </c>
      <c r="C25">
        <v>109.0782090214359</v>
      </c>
      <c r="D25">
        <v>6</v>
      </c>
      <c r="E25">
        <v>306.07820902143578</v>
      </c>
      <c r="F25">
        <v>65.921790978564161</v>
      </c>
      <c r="G25">
        <v>876</v>
      </c>
      <c r="H25">
        <v>2</v>
      </c>
      <c r="I25">
        <v>510</v>
      </c>
      <c r="J25">
        <v>372</v>
      </c>
      <c r="K25">
        <v>0</v>
      </c>
      <c r="L25">
        <v>1.1761699767878211</v>
      </c>
      <c r="M25">
        <v>146</v>
      </c>
    </row>
    <row r="26" spans="1:13" x14ac:dyDescent="0.2">
      <c r="A26" s="20">
        <v>24</v>
      </c>
      <c r="B26">
        <v>1014217039</v>
      </c>
      <c r="C26">
        <v>96.23684087543964</v>
      </c>
      <c r="D26">
        <v>8</v>
      </c>
      <c r="E26">
        <v>217.2368408754397</v>
      </c>
      <c r="F26">
        <v>152.7631591245603</v>
      </c>
      <c r="G26">
        <v>869</v>
      </c>
      <c r="H26">
        <v>1</v>
      </c>
      <c r="I26">
        <v>190</v>
      </c>
      <c r="J26">
        <v>370</v>
      </c>
      <c r="K26">
        <v>0</v>
      </c>
      <c r="L26">
        <v>2.209569970110294</v>
      </c>
      <c r="M26">
        <v>108.625</v>
      </c>
    </row>
    <row r="27" spans="1:13" x14ac:dyDescent="0.2">
      <c r="A27" s="20">
        <v>25</v>
      </c>
      <c r="B27">
        <v>1019074166</v>
      </c>
      <c r="C27">
        <v>174.1821384704574</v>
      </c>
      <c r="D27">
        <v>10</v>
      </c>
      <c r="E27">
        <v>334.1821384704574</v>
      </c>
      <c r="F27">
        <v>70.817861529542597</v>
      </c>
      <c r="G27">
        <v>1775</v>
      </c>
      <c r="H27">
        <v>2</v>
      </c>
      <c r="I27">
        <v>800</v>
      </c>
      <c r="J27">
        <v>405</v>
      </c>
      <c r="K27">
        <v>0</v>
      </c>
      <c r="L27">
        <v>1.79542809423084</v>
      </c>
      <c r="M27">
        <v>177.5</v>
      </c>
    </row>
    <row r="28" spans="1:13" x14ac:dyDescent="0.2">
      <c r="A28" s="20">
        <v>26</v>
      </c>
      <c r="B28">
        <v>1083012532</v>
      </c>
      <c r="C28">
        <v>168.10998396685179</v>
      </c>
      <c r="D28">
        <v>15</v>
      </c>
      <c r="E28">
        <v>549.1099839668517</v>
      </c>
      <c r="F28">
        <v>0</v>
      </c>
      <c r="G28">
        <v>2303</v>
      </c>
      <c r="H28">
        <v>6</v>
      </c>
      <c r="I28">
        <v>1607</v>
      </c>
      <c r="J28">
        <v>435</v>
      </c>
      <c r="K28">
        <v>0</v>
      </c>
      <c r="L28">
        <v>1.639015909887974</v>
      </c>
      <c r="M28">
        <v>153.5333333333333</v>
      </c>
    </row>
    <row r="29" spans="1:13" x14ac:dyDescent="0.2">
      <c r="A29" s="20">
        <v>27</v>
      </c>
      <c r="B29">
        <v>1014266018</v>
      </c>
      <c r="C29">
        <v>152.05878139890081</v>
      </c>
      <c r="D29">
        <v>8</v>
      </c>
      <c r="E29">
        <v>312.05878139890069</v>
      </c>
      <c r="F29">
        <v>111.94121860109929</v>
      </c>
      <c r="G29">
        <v>878</v>
      </c>
      <c r="H29">
        <v>0</v>
      </c>
      <c r="I29">
        <v>0</v>
      </c>
      <c r="J29">
        <v>424</v>
      </c>
      <c r="K29">
        <v>0</v>
      </c>
      <c r="L29">
        <v>1.538171743952375</v>
      </c>
      <c r="M29">
        <v>109.75</v>
      </c>
    </row>
    <row r="30" spans="1:13" x14ac:dyDescent="0.2">
      <c r="A30" s="20">
        <v>28</v>
      </c>
      <c r="B30">
        <v>1082996581</v>
      </c>
      <c r="C30">
        <v>67.339034397341152</v>
      </c>
      <c r="D30">
        <v>10</v>
      </c>
      <c r="E30">
        <v>301.33903439734109</v>
      </c>
      <c r="F30">
        <v>148.66096560265891</v>
      </c>
      <c r="G30">
        <v>1216</v>
      </c>
      <c r="H30">
        <v>2</v>
      </c>
      <c r="I30">
        <v>417</v>
      </c>
      <c r="J30">
        <v>450</v>
      </c>
      <c r="K30">
        <v>0</v>
      </c>
      <c r="L30">
        <v>1.9911127716990329</v>
      </c>
      <c r="M30">
        <v>121.6</v>
      </c>
    </row>
    <row r="31" spans="1:13" x14ac:dyDescent="0.2">
      <c r="A31" s="20">
        <v>29</v>
      </c>
      <c r="B31">
        <v>85488148</v>
      </c>
      <c r="C31">
        <v>47.530231768931522</v>
      </c>
      <c r="D31">
        <v>6</v>
      </c>
      <c r="E31">
        <v>288.53023176893151</v>
      </c>
      <c r="F31">
        <v>85.469768231068485</v>
      </c>
      <c r="G31">
        <v>1224</v>
      </c>
      <c r="H31">
        <v>5</v>
      </c>
      <c r="I31">
        <v>1106</v>
      </c>
      <c r="J31">
        <v>374</v>
      </c>
      <c r="K31">
        <v>0</v>
      </c>
      <c r="L31">
        <v>1.247702876031046</v>
      </c>
      <c r="M31">
        <v>204</v>
      </c>
    </row>
    <row r="32" spans="1:13" x14ac:dyDescent="0.2">
      <c r="A32" s="20">
        <v>30</v>
      </c>
      <c r="B32">
        <v>1117504115</v>
      </c>
      <c r="C32">
        <v>69.736140077266839</v>
      </c>
      <c r="D32">
        <v>9</v>
      </c>
      <c r="E32">
        <v>275.73614007726678</v>
      </c>
      <c r="F32">
        <v>152.26385992273319</v>
      </c>
      <c r="G32">
        <v>1020</v>
      </c>
      <c r="H32">
        <v>1</v>
      </c>
      <c r="I32">
        <v>300</v>
      </c>
      <c r="J32">
        <v>428</v>
      </c>
      <c r="K32">
        <v>0</v>
      </c>
      <c r="L32">
        <v>1.9583939916206889</v>
      </c>
      <c r="M32">
        <v>113.3333333333333</v>
      </c>
    </row>
    <row r="33" spans="1:13" x14ac:dyDescent="0.2">
      <c r="A33" s="20">
        <v>31</v>
      </c>
      <c r="B33">
        <v>1018440480</v>
      </c>
      <c r="C33">
        <v>185.5489001502973</v>
      </c>
      <c r="D33">
        <v>11</v>
      </c>
      <c r="E33">
        <v>414.5489001502973</v>
      </c>
      <c r="F33">
        <v>73.4510998497027</v>
      </c>
      <c r="G33">
        <v>1522</v>
      </c>
      <c r="H33">
        <v>2</v>
      </c>
      <c r="I33">
        <v>442</v>
      </c>
      <c r="J33">
        <v>488</v>
      </c>
      <c r="K33">
        <v>8</v>
      </c>
      <c r="L33">
        <v>1.5920920300613819</v>
      </c>
      <c r="M33">
        <v>138.3636363636364</v>
      </c>
    </row>
    <row r="34" spans="1:13" x14ac:dyDescent="0.2">
      <c r="A34" s="20">
        <v>32</v>
      </c>
      <c r="B34">
        <v>80075437</v>
      </c>
      <c r="C34">
        <v>194.86836628612659</v>
      </c>
      <c r="D34">
        <v>9</v>
      </c>
      <c r="E34">
        <v>348.86836628612662</v>
      </c>
      <c r="F34">
        <v>72.131633713873384</v>
      </c>
      <c r="G34">
        <v>853</v>
      </c>
      <c r="H34">
        <v>0</v>
      </c>
      <c r="I34">
        <v>0</v>
      </c>
      <c r="J34">
        <v>421</v>
      </c>
      <c r="K34">
        <v>0</v>
      </c>
      <c r="L34">
        <v>1.547861750116706</v>
      </c>
      <c r="M34">
        <v>94.777777777777771</v>
      </c>
    </row>
    <row r="35" spans="1:13" x14ac:dyDescent="0.2">
      <c r="A35" s="20">
        <v>33</v>
      </c>
      <c r="B35">
        <v>1098697055</v>
      </c>
      <c r="C35">
        <v>38.283100454696168</v>
      </c>
      <c r="D35">
        <v>8</v>
      </c>
      <c r="E35">
        <v>205.28310045469621</v>
      </c>
      <c r="F35">
        <v>176.71689954530379</v>
      </c>
      <c r="G35">
        <v>989</v>
      </c>
      <c r="H35">
        <v>2</v>
      </c>
      <c r="I35">
        <v>404</v>
      </c>
      <c r="J35">
        <v>382</v>
      </c>
      <c r="K35">
        <v>0</v>
      </c>
      <c r="L35">
        <v>2.338234364820162</v>
      </c>
      <c r="M35">
        <v>123.625</v>
      </c>
    </row>
    <row r="36" spans="1:13" x14ac:dyDescent="0.2">
      <c r="A36" s="20">
        <v>34</v>
      </c>
      <c r="B36">
        <v>1140888504</v>
      </c>
      <c r="C36">
        <v>36.936298220113343</v>
      </c>
      <c r="D36">
        <v>6</v>
      </c>
      <c r="E36">
        <v>131.93629822011329</v>
      </c>
      <c r="F36">
        <v>108.0637017798867</v>
      </c>
      <c r="G36">
        <v>878</v>
      </c>
      <c r="H36">
        <v>1</v>
      </c>
      <c r="I36">
        <v>388</v>
      </c>
      <c r="J36">
        <v>240</v>
      </c>
      <c r="K36">
        <v>0</v>
      </c>
      <c r="L36">
        <v>2.7285895152174202</v>
      </c>
      <c r="M36">
        <v>146.33333333333329</v>
      </c>
    </row>
    <row r="37" spans="1:13" x14ac:dyDescent="0.2">
      <c r="A37" s="20">
        <v>35</v>
      </c>
      <c r="B37">
        <v>1032491705</v>
      </c>
      <c r="C37">
        <v>84.282428280517465</v>
      </c>
      <c r="D37">
        <v>6</v>
      </c>
      <c r="E37">
        <v>263.28242828051748</v>
      </c>
      <c r="F37">
        <v>80.717571719482521</v>
      </c>
      <c r="G37">
        <v>957</v>
      </c>
      <c r="H37">
        <v>4</v>
      </c>
      <c r="I37">
        <v>808</v>
      </c>
      <c r="J37">
        <v>344</v>
      </c>
      <c r="K37">
        <v>0</v>
      </c>
      <c r="L37">
        <v>1.367352931037364</v>
      </c>
      <c r="M37">
        <v>159.5</v>
      </c>
    </row>
    <row r="38" spans="1:13" x14ac:dyDescent="0.2">
      <c r="A38" s="20">
        <v>36</v>
      </c>
      <c r="B38">
        <v>1083026203</v>
      </c>
      <c r="C38">
        <v>62.071440936801302</v>
      </c>
      <c r="D38">
        <v>7</v>
      </c>
      <c r="E38">
        <v>191.07144093680131</v>
      </c>
      <c r="F38">
        <v>234.92855906319869</v>
      </c>
      <c r="G38">
        <v>531</v>
      </c>
      <c r="H38">
        <v>0</v>
      </c>
      <c r="I38">
        <v>0</v>
      </c>
      <c r="J38">
        <v>426</v>
      </c>
      <c r="K38">
        <v>0</v>
      </c>
      <c r="L38">
        <v>2.1981306988673359</v>
      </c>
      <c r="M38">
        <v>75.857142857142861</v>
      </c>
    </row>
    <row r="39" spans="1:13" x14ac:dyDescent="0.2">
      <c r="A39" s="20">
        <v>37</v>
      </c>
      <c r="B39">
        <v>1095825225</v>
      </c>
      <c r="C39">
        <v>124.7416606233088</v>
      </c>
      <c r="D39">
        <v>8</v>
      </c>
      <c r="E39">
        <v>262.7416606233088</v>
      </c>
      <c r="F39">
        <v>69.258339376691197</v>
      </c>
      <c r="G39">
        <v>454</v>
      </c>
      <c r="H39">
        <v>0</v>
      </c>
      <c r="I39">
        <v>0</v>
      </c>
      <c r="J39">
        <v>332</v>
      </c>
      <c r="K39">
        <v>0</v>
      </c>
      <c r="L39">
        <v>1.8268895722942591</v>
      </c>
      <c r="M39">
        <v>56.75</v>
      </c>
    </row>
    <row r="40" spans="1:13" x14ac:dyDescent="0.2">
      <c r="A40" s="20">
        <v>38</v>
      </c>
      <c r="B40">
        <v>1018472151</v>
      </c>
      <c r="C40">
        <v>33.307122733716618</v>
      </c>
      <c r="D40">
        <v>4</v>
      </c>
      <c r="E40">
        <v>100.3071227337166</v>
      </c>
      <c r="F40">
        <v>61.692877266283382</v>
      </c>
      <c r="G40">
        <v>606</v>
      </c>
      <c r="H40">
        <v>1</v>
      </c>
      <c r="I40">
        <v>350</v>
      </c>
      <c r="J40">
        <v>162</v>
      </c>
      <c r="K40">
        <v>0</v>
      </c>
      <c r="L40">
        <v>2.39265162292735</v>
      </c>
      <c r="M40">
        <v>151.5</v>
      </c>
    </row>
    <row r="41" spans="1:13" x14ac:dyDescent="0.2">
      <c r="A41" s="20">
        <v>39</v>
      </c>
      <c r="B41">
        <v>52997773</v>
      </c>
      <c r="C41">
        <v>72.547410378236705</v>
      </c>
      <c r="D41">
        <v>2</v>
      </c>
      <c r="E41">
        <v>137.54741037823669</v>
      </c>
      <c r="F41">
        <v>0</v>
      </c>
      <c r="G41">
        <v>617</v>
      </c>
      <c r="H41">
        <v>2</v>
      </c>
      <c r="I41">
        <v>617</v>
      </c>
      <c r="J41">
        <v>101</v>
      </c>
      <c r="K41">
        <v>0</v>
      </c>
      <c r="L41">
        <v>0.87242645768478166</v>
      </c>
      <c r="M41">
        <v>308.5</v>
      </c>
    </row>
    <row r="42" spans="1:13" x14ac:dyDescent="0.2">
      <c r="A42" s="20">
        <v>40</v>
      </c>
      <c r="B42">
        <v>80073352</v>
      </c>
      <c r="C42">
        <v>20.56170744964205</v>
      </c>
      <c r="D42">
        <v>2</v>
      </c>
      <c r="E42">
        <v>92.561707449642057</v>
      </c>
      <c r="F42">
        <v>23.438292550357939</v>
      </c>
      <c r="G42">
        <v>191</v>
      </c>
      <c r="H42">
        <v>0</v>
      </c>
      <c r="I42">
        <v>0</v>
      </c>
      <c r="J42">
        <v>116</v>
      </c>
      <c r="K42">
        <v>0</v>
      </c>
      <c r="L42">
        <v>1.296432437412476</v>
      </c>
      <c r="M42">
        <v>95.5</v>
      </c>
    </row>
    <row r="43" spans="1:13" x14ac:dyDescent="0.2">
      <c r="A43" s="1"/>
    </row>
    <row r="44" spans="1:13" x14ac:dyDescent="0.2">
      <c r="A44" s="1"/>
    </row>
    <row r="45" spans="1:13" x14ac:dyDescent="0.2">
      <c r="A45" s="1"/>
    </row>
    <row r="46" spans="1:13" x14ac:dyDescent="0.2">
      <c r="A46" s="1"/>
    </row>
    <row r="47" spans="1:13" x14ac:dyDescent="0.2">
      <c r="A47" s="1"/>
    </row>
    <row r="48" spans="1:13" x14ac:dyDescent="0.2">
      <c r="A48" s="1"/>
    </row>
    <row r="50" spans="1:15" x14ac:dyDescent="0.2">
      <c r="A50" s="3" t="s">
        <v>32</v>
      </c>
      <c r="B50">
        <f>COUNT(B2:B42)</f>
        <v>41</v>
      </c>
      <c r="C50">
        <f>AVERAGE(C2:C42)</f>
        <v>102.06981705283364</v>
      </c>
      <c r="D50">
        <f>AVERAGE(D2:D42)</f>
        <v>7.9024390243902438</v>
      </c>
      <c r="E50">
        <f>AVERAGE(E2:E42)</f>
        <v>267.94786583332143</v>
      </c>
      <c r="F50">
        <f>AVERAGE(F2:F42)</f>
        <v>101.56912762021491</v>
      </c>
      <c r="G50">
        <f>AVERAGE(G2:G42)</f>
        <v>1219.0487804878048</v>
      </c>
      <c r="H50">
        <f>SUM(H2:H42)</f>
        <v>95</v>
      </c>
      <c r="I50">
        <f>AVERAGE(I2:I42)</f>
        <v>636.43902439024396</v>
      </c>
      <c r="J50">
        <f>AVERAGE(J2:J42)</f>
        <v>360.60975609756099</v>
      </c>
      <c r="K50">
        <f>AVERAGE(K2:K42)</f>
        <v>3.0487804878048781</v>
      </c>
      <c r="L50">
        <f>AVERAGE(L2:L42)</f>
        <v>1.8207172014913346</v>
      </c>
      <c r="M50">
        <f>AVERAGE(M2:M42)</f>
        <v>152.95326347094635</v>
      </c>
      <c r="N50">
        <f>SUM(D2:D42)</f>
        <v>324</v>
      </c>
      <c r="O50">
        <f>STDEV(D2:D42)</f>
        <v>3.1048742168466377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72"/>
  <sheetViews>
    <sheetView showGridLines="0" zoomScale="67" workbookViewId="0">
      <selection activeCell="M40" sqref="A2:M40"/>
    </sheetView>
  </sheetViews>
  <sheetFormatPr baseColWidth="10" defaultColWidth="8.83203125" defaultRowHeight="16" x14ac:dyDescent="0.2"/>
  <cols>
    <col min="1" max="1" width="9" bestFit="1" customWidth="1"/>
    <col min="2" max="2" width="11.1640625" bestFit="1" customWidth="1"/>
    <col min="3" max="3" width="13.1640625" bestFit="1" customWidth="1"/>
    <col min="4" max="4" width="20.1640625" bestFit="1" customWidth="1"/>
    <col min="5" max="5" width="15.6640625" bestFit="1" customWidth="1"/>
    <col min="6" max="6" width="13" bestFit="1" customWidth="1"/>
    <col min="7" max="7" width="15.83203125" bestFit="1" customWidth="1"/>
  </cols>
  <sheetData>
    <row r="1" spans="1:13" x14ac:dyDescent="0.2">
      <c r="B1" s="20" t="s">
        <v>29</v>
      </c>
      <c r="C1" s="20" t="s">
        <v>30</v>
      </c>
      <c r="D1" s="20" t="s">
        <v>2</v>
      </c>
      <c r="E1" s="20" t="s">
        <v>3</v>
      </c>
      <c r="F1" s="20" t="s">
        <v>4</v>
      </c>
      <c r="G1" s="20" t="s">
        <v>5</v>
      </c>
      <c r="H1" s="20" t="s">
        <v>6</v>
      </c>
      <c r="I1" s="20" t="s">
        <v>7</v>
      </c>
      <c r="J1" s="20" t="s">
        <v>31</v>
      </c>
      <c r="K1" s="20" t="s">
        <v>9</v>
      </c>
      <c r="L1" s="20" t="s">
        <v>10</v>
      </c>
      <c r="M1" s="20" t="s">
        <v>11</v>
      </c>
    </row>
    <row r="2" spans="1:13" x14ac:dyDescent="0.2">
      <c r="A2" s="20">
        <v>0</v>
      </c>
      <c r="B2">
        <v>1018472151</v>
      </c>
      <c r="C2">
        <v>73.179529026549247</v>
      </c>
      <c r="D2">
        <v>3</v>
      </c>
      <c r="E2">
        <v>130.1795290265492</v>
      </c>
      <c r="F2">
        <v>15.820470973450769</v>
      </c>
      <c r="G2">
        <v>414</v>
      </c>
      <c r="H2">
        <v>1</v>
      </c>
      <c r="I2">
        <v>218</v>
      </c>
      <c r="J2">
        <v>146</v>
      </c>
      <c r="K2">
        <v>0</v>
      </c>
      <c r="L2">
        <v>1.3827058781514741</v>
      </c>
      <c r="M2">
        <v>138</v>
      </c>
    </row>
    <row r="3" spans="1:13" x14ac:dyDescent="0.2">
      <c r="A3" s="20">
        <v>1</v>
      </c>
      <c r="B3">
        <v>1015437933</v>
      </c>
      <c r="C3">
        <v>45.439535771598798</v>
      </c>
      <c r="D3">
        <v>2</v>
      </c>
      <c r="E3">
        <v>113.4395357715988</v>
      </c>
      <c r="F3">
        <v>0</v>
      </c>
      <c r="G3">
        <v>318</v>
      </c>
      <c r="H3">
        <v>1</v>
      </c>
      <c r="I3">
        <v>198</v>
      </c>
      <c r="J3">
        <v>104</v>
      </c>
      <c r="K3">
        <v>0</v>
      </c>
      <c r="L3">
        <v>1.0578322556045201</v>
      </c>
      <c r="M3">
        <v>159</v>
      </c>
    </row>
    <row r="4" spans="1:13" x14ac:dyDescent="0.2">
      <c r="A4" s="20">
        <v>2</v>
      </c>
      <c r="B4">
        <v>80073352</v>
      </c>
      <c r="C4">
        <v>37.08302808119506</v>
      </c>
      <c r="D4">
        <v>3</v>
      </c>
      <c r="E4">
        <v>141.0830280811951</v>
      </c>
      <c r="F4">
        <v>41.916971918804933</v>
      </c>
      <c r="G4">
        <v>165</v>
      </c>
      <c r="H4">
        <v>0</v>
      </c>
      <c r="I4">
        <v>0</v>
      </c>
      <c r="J4">
        <v>183</v>
      </c>
      <c r="K4">
        <v>0</v>
      </c>
      <c r="L4">
        <v>1.275844461577673</v>
      </c>
      <c r="M4">
        <v>55</v>
      </c>
    </row>
    <row r="5" spans="1:13" x14ac:dyDescent="0.2">
      <c r="A5" s="20">
        <v>3</v>
      </c>
      <c r="B5">
        <v>52997773</v>
      </c>
      <c r="C5">
        <v>69.154182666465985</v>
      </c>
      <c r="D5">
        <v>2</v>
      </c>
      <c r="E5">
        <v>143.154182666466</v>
      </c>
      <c r="F5">
        <v>0</v>
      </c>
      <c r="G5">
        <v>56</v>
      </c>
      <c r="H5">
        <v>0</v>
      </c>
      <c r="I5">
        <v>0</v>
      </c>
      <c r="J5">
        <v>132</v>
      </c>
      <c r="K5">
        <v>0</v>
      </c>
      <c r="L5">
        <v>0.83825703004142893</v>
      </c>
      <c r="M5">
        <v>28</v>
      </c>
    </row>
    <row r="6" spans="1:13" x14ac:dyDescent="0.2">
      <c r="A6" s="20">
        <v>4</v>
      </c>
      <c r="B6">
        <v>79955886</v>
      </c>
      <c r="C6">
        <v>138.3639647648684</v>
      </c>
      <c r="D6">
        <v>8</v>
      </c>
      <c r="E6">
        <v>289.3639647648684</v>
      </c>
      <c r="F6">
        <v>146.6360352351316</v>
      </c>
      <c r="G6">
        <v>951</v>
      </c>
      <c r="H6">
        <v>3</v>
      </c>
      <c r="I6">
        <v>686</v>
      </c>
      <c r="J6">
        <v>436</v>
      </c>
      <c r="K6">
        <v>0</v>
      </c>
      <c r="L6">
        <v>1.6588105584952111</v>
      </c>
      <c r="M6">
        <v>118.875</v>
      </c>
    </row>
    <row r="7" spans="1:13" x14ac:dyDescent="0.2">
      <c r="A7" s="20">
        <v>5</v>
      </c>
      <c r="B7">
        <v>1015414697</v>
      </c>
      <c r="C7">
        <v>467.92127522699218</v>
      </c>
      <c r="D7">
        <v>6</v>
      </c>
      <c r="E7">
        <v>628.92127522699218</v>
      </c>
      <c r="F7">
        <v>0</v>
      </c>
      <c r="G7">
        <v>729</v>
      </c>
      <c r="H7">
        <v>1</v>
      </c>
      <c r="I7">
        <v>199</v>
      </c>
      <c r="J7">
        <v>333</v>
      </c>
      <c r="K7">
        <v>0</v>
      </c>
      <c r="L7">
        <v>0.57240868480728002</v>
      </c>
      <c r="M7">
        <v>121.5</v>
      </c>
    </row>
    <row r="8" spans="1:13" x14ac:dyDescent="0.2">
      <c r="A8" s="20">
        <v>6</v>
      </c>
      <c r="B8">
        <v>1019088914</v>
      </c>
      <c r="C8">
        <v>64.79045826063043</v>
      </c>
      <c r="D8">
        <v>6</v>
      </c>
      <c r="E8">
        <v>172.7904582606304</v>
      </c>
      <c r="F8">
        <v>156.2095417393696</v>
      </c>
      <c r="G8">
        <v>1644</v>
      </c>
      <c r="H8">
        <v>6</v>
      </c>
      <c r="I8">
        <v>1644</v>
      </c>
      <c r="J8">
        <v>329</v>
      </c>
      <c r="K8">
        <v>0</v>
      </c>
      <c r="L8">
        <v>2.0834483780174362</v>
      </c>
      <c r="M8">
        <v>274</v>
      </c>
    </row>
    <row r="9" spans="1:13" x14ac:dyDescent="0.2">
      <c r="A9" s="20">
        <v>7</v>
      </c>
      <c r="B9">
        <v>1020777651</v>
      </c>
      <c r="C9">
        <v>132.8667901554613</v>
      </c>
      <c r="D9">
        <v>10</v>
      </c>
      <c r="E9">
        <v>322.86679015546127</v>
      </c>
      <c r="F9">
        <v>109.1332098445387</v>
      </c>
      <c r="G9">
        <v>1257</v>
      </c>
      <c r="H9">
        <v>2</v>
      </c>
      <c r="I9">
        <v>421</v>
      </c>
      <c r="J9">
        <v>432</v>
      </c>
      <c r="K9">
        <v>0</v>
      </c>
      <c r="L9">
        <v>1.858351550220134</v>
      </c>
      <c r="M9">
        <v>125.7</v>
      </c>
    </row>
    <row r="10" spans="1:13" x14ac:dyDescent="0.2">
      <c r="A10" s="20">
        <v>8</v>
      </c>
      <c r="B10">
        <v>1018446151</v>
      </c>
      <c r="C10">
        <v>67.967027408976662</v>
      </c>
      <c r="D10">
        <v>11</v>
      </c>
      <c r="E10">
        <v>244.96702740897669</v>
      </c>
      <c r="F10">
        <v>143.03297259102331</v>
      </c>
      <c r="G10">
        <v>1010</v>
      </c>
      <c r="H10">
        <v>0</v>
      </c>
      <c r="I10">
        <v>0</v>
      </c>
      <c r="J10">
        <v>388</v>
      </c>
      <c r="K10">
        <v>0</v>
      </c>
      <c r="L10">
        <v>2.6942401472591602</v>
      </c>
      <c r="M10">
        <v>91.818181818181813</v>
      </c>
    </row>
    <row r="11" spans="1:13" x14ac:dyDescent="0.2">
      <c r="A11" s="20">
        <v>9</v>
      </c>
      <c r="B11">
        <v>80185764</v>
      </c>
      <c r="C11">
        <v>264.64872654878559</v>
      </c>
      <c r="D11">
        <v>8</v>
      </c>
      <c r="E11">
        <v>465.64872654878559</v>
      </c>
      <c r="F11">
        <v>0</v>
      </c>
      <c r="G11">
        <v>1450</v>
      </c>
      <c r="H11">
        <v>4</v>
      </c>
      <c r="I11">
        <v>938</v>
      </c>
      <c r="J11">
        <v>450</v>
      </c>
      <c r="K11">
        <v>0</v>
      </c>
      <c r="L11">
        <v>1.030819956402717</v>
      </c>
      <c r="M11">
        <v>181.25</v>
      </c>
    </row>
    <row r="12" spans="1:13" x14ac:dyDescent="0.2">
      <c r="A12" s="20">
        <v>10</v>
      </c>
      <c r="B12">
        <v>39779707</v>
      </c>
      <c r="C12">
        <v>62.168609807609741</v>
      </c>
      <c r="D12">
        <v>6</v>
      </c>
      <c r="E12">
        <v>225.16860980760981</v>
      </c>
      <c r="F12">
        <v>138.83139019239019</v>
      </c>
      <c r="G12">
        <v>863</v>
      </c>
      <c r="H12">
        <v>2</v>
      </c>
      <c r="I12">
        <v>496</v>
      </c>
      <c r="J12">
        <v>364</v>
      </c>
      <c r="K12">
        <v>0</v>
      </c>
      <c r="L12">
        <v>1.5988018947560849</v>
      </c>
      <c r="M12">
        <v>143.83333333333329</v>
      </c>
    </row>
    <row r="13" spans="1:13" x14ac:dyDescent="0.2">
      <c r="A13" s="20">
        <v>11</v>
      </c>
      <c r="B13">
        <v>1127250183</v>
      </c>
      <c r="C13">
        <v>46.3877658082273</v>
      </c>
      <c r="D13">
        <v>8</v>
      </c>
      <c r="E13">
        <v>205.3877658082273</v>
      </c>
      <c r="F13">
        <v>197.6122341917727</v>
      </c>
      <c r="G13">
        <v>596</v>
      </c>
      <c r="H13">
        <v>0</v>
      </c>
      <c r="I13">
        <v>0</v>
      </c>
      <c r="J13">
        <v>403</v>
      </c>
      <c r="K13">
        <v>0</v>
      </c>
      <c r="L13">
        <v>2.337042803455883</v>
      </c>
      <c r="M13">
        <v>74.5</v>
      </c>
    </row>
    <row r="14" spans="1:13" x14ac:dyDescent="0.2">
      <c r="A14" s="20">
        <v>12</v>
      </c>
      <c r="B14">
        <v>52200795</v>
      </c>
      <c r="C14">
        <v>96.24254180302583</v>
      </c>
      <c r="D14">
        <v>10</v>
      </c>
      <c r="E14">
        <v>433.24254180302592</v>
      </c>
      <c r="F14">
        <v>33.757458196974142</v>
      </c>
      <c r="G14">
        <v>1264</v>
      </c>
      <c r="H14">
        <v>2</v>
      </c>
      <c r="I14">
        <v>402</v>
      </c>
      <c r="J14">
        <v>467</v>
      </c>
      <c r="K14">
        <v>0</v>
      </c>
      <c r="L14">
        <v>1.3849055485248041</v>
      </c>
      <c r="M14">
        <v>126.4</v>
      </c>
    </row>
    <row r="15" spans="1:13" x14ac:dyDescent="0.2">
      <c r="A15" s="20">
        <v>13</v>
      </c>
      <c r="B15">
        <v>1024468225</v>
      </c>
      <c r="C15">
        <v>60.996499067602862</v>
      </c>
      <c r="D15">
        <v>6</v>
      </c>
      <c r="E15">
        <v>158.99649906760291</v>
      </c>
      <c r="F15">
        <v>76.003500932397145</v>
      </c>
      <c r="G15">
        <v>771</v>
      </c>
      <c r="H15">
        <v>2</v>
      </c>
      <c r="I15">
        <v>422</v>
      </c>
      <c r="J15">
        <v>235</v>
      </c>
      <c r="K15">
        <v>0</v>
      </c>
      <c r="L15">
        <v>2.2642007975718612</v>
      </c>
      <c r="M15">
        <v>128.5</v>
      </c>
    </row>
    <row r="16" spans="1:13" x14ac:dyDescent="0.2">
      <c r="A16" s="20">
        <v>14</v>
      </c>
      <c r="B16">
        <v>1121853934</v>
      </c>
      <c r="C16">
        <v>81.769307398010795</v>
      </c>
      <c r="D16">
        <v>9</v>
      </c>
      <c r="E16">
        <v>259.76930739801082</v>
      </c>
      <c r="F16">
        <v>125.2306926019892</v>
      </c>
      <c r="G16">
        <v>896</v>
      </c>
      <c r="H16">
        <v>1</v>
      </c>
      <c r="I16">
        <v>198</v>
      </c>
      <c r="J16">
        <v>385</v>
      </c>
      <c r="K16">
        <v>0</v>
      </c>
      <c r="L16">
        <v>2.078767524188792</v>
      </c>
      <c r="M16">
        <v>99.555555555555557</v>
      </c>
    </row>
    <row r="17" spans="1:13" x14ac:dyDescent="0.2">
      <c r="A17" s="20">
        <v>15</v>
      </c>
      <c r="B17">
        <v>1016039086</v>
      </c>
      <c r="C17">
        <v>110.1157623491646</v>
      </c>
      <c r="D17">
        <v>7</v>
      </c>
      <c r="E17">
        <v>247.1157623491645</v>
      </c>
      <c r="F17">
        <v>148.8842376508355</v>
      </c>
      <c r="G17">
        <v>1141</v>
      </c>
      <c r="H17">
        <v>4</v>
      </c>
      <c r="I17">
        <v>856</v>
      </c>
      <c r="J17">
        <v>396</v>
      </c>
      <c r="K17">
        <v>0</v>
      </c>
      <c r="L17">
        <v>1.69960829696714</v>
      </c>
      <c r="M17">
        <v>163</v>
      </c>
    </row>
    <row r="18" spans="1:13" x14ac:dyDescent="0.2">
      <c r="A18" s="20">
        <v>16</v>
      </c>
      <c r="B18">
        <v>80383487</v>
      </c>
      <c r="C18">
        <v>83.362985690960258</v>
      </c>
      <c r="D18">
        <v>8</v>
      </c>
      <c r="E18">
        <v>367.36298569096027</v>
      </c>
      <c r="F18">
        <v>156.6370143090397</v>
      </c>
      <c r="G18">
        <v>2046</v>
      </c>
      <c r="H18">
        <v>3</v>
      </c>
      <c r="I18">
        <v>1490</v>
      </c>
      <c r="J18">
        <v>524</v>
      </c>
      <c r="K18">
        <v>44</v>
      </c>
      <c r="L18">
        <v>1.3066095896873899</v>
      </c>
      <c r="M18">
        <v>255.75</v>
      </c>
    </row>
    <row r="19" spans="1:13" x14ac:dyDescent="0.2">
      <c r="A19" s="20">
        <v>17</v>
      </c>
      <c r="B19">
        <v>1020803066</v>
      </c>
      <c r="C19">
        <v>115.5655586519015</v>
      </c>
      <c r="D19">
        <v>9</v>
      </c>
      <c r="E19">
        <v>260.56555865190148</v>
      </c>
      <c r="F19">
        <v>163.43444134809849</v>
      </c>
      <c r="G19">
        <v>1059</v>
      </c>
      <c r="H19">
        <v>0</v>
      </c>
      <c r="I19">
        <v>0</v>
      </c>
      <c r="J19">
        <v>424</v>
      </c>
      <c r="K19">
        <v>0</v>
      </c>
      <c r="L19">
        <v>2.0724151065621239</v>
      </c>
      <c r="M19">
        <v>117.6666666666667</v>
      </c>
    </row>
    <row r="20" spans="1:13" x14ac:dyDescent="0.2">
      <c r="A20" s="20">
        <v>18</v>
      </c>
      <c r="B20">
        <v>57293715</v>
      </c>
      <c r="C20">
        <v>43.285234904370142</v>
      </c>
      <c r="D20">
        <v>6</v>
      </c>
      <c r="E20">
        <v>158.2852349043701</v>
      </c>
      <c r="F20">
        <v>144.7147650956299</v>
      </c>
      <c r="G20">
        <v>1954</v>
      </c>
      <c r="H20">
        <v>4</v>
      </c>
      <c r="I20">
        <v>1784</v>
      </c>
      <c r="J20">
        <v>303</v>
      </c>
      <c r="K20">
        <v>0</v>
      </c>
      <c r="L20">
        <v>2.2743751191796142</v>
      </c>
      <c r="M20">
        <v>325.66666666666669</v>
      </c>
    </row>
    <row r="21" spans="1:13" x14ac:dyDescent="0.2">
      <c r="A21" s="20">
        <v>19</v>
      </c>
      <c r="B21">
        <v>1020808271</v>
      </c>
      <c r="C21">
        <v>64.129836245530313</v>
      </c>
      <c r="D21">
        <v>9</v>
      </c>
      <c r="E21">
        <v>245.1298362455303</v>
      </c>
      <c r="F21">
        <v>174.8701637544697</v>
      </c>
      <c r="G21">
        <v>547</v>
      </c>
      <c r="H21">
        <v>0</v>
      </c>
      <c r="I21">
        <v>0</v>
      </c>
      <c r="J21">
        <v>420</v>
      </c>
      <c r="K21">
        <v>0</v>
      </c>
      <c r="L21">
        <v>2.20291421179394</v>
      </c>
      <c r="M21">
        <v>60.777777777777779</v>
      </c>
    </row>
    <row r="22" spans="1:13" x14ac:dyDescent="0.2">
      <c r="A22" s="20">
        <v>20</v>
      </c>
      <c r="B22">
        <v>80727764</v>
      </c>
      <c r="C22">
        <v>90.894061835962546</v>
      </c>
      <c r="D22">
        <v>7</v>
      </c>
      <c r="E22">
        <v>234.89406183596259</v>
      </c>
      <c r="F22">
        <v>142.10593816403741</v>
      </c>
      <c r="G22">
        <v>1166</v>
      </c>
      <c r="H22">
        <v>4</v>
      </c>
      <c r="I22">
        <v>1036</v>
      </c>
      <c r="J22">
        <v>377</v>
      </c>
      <c r="K22">
        <v>0</v>
      </c>
      <c r="L22">
        <v>1.788040092274898</v>
      </c>
      <c r="M22">
        <v>166.57142857142861</v>
      </c>
    </row>
    <row r="23" spans="1:13" x14ac:dyDescent="0.2">
      <c r="A23" s="20">
        <v>21</v>
      </c>
      <c r="B23">
        <v>1098635342</v>
      </c>
      <c r="C23">
        <v>60.882815901200388</v>
      </c>
      <c r="D23">
        <v>5</v>
      </c>
      <c r="E23">
        <v>165.88281590120039</v>
      </c>
      <c r="F23">
        <v>0</v>
      </c>
      <c r="G23">
        <v>449</v>
      </c>
      <c r="H23">
        <v>1</v>
      </c>
      <c r="I23">
        <v>195</v>
      </c>
      <c r="J23">
        <v>152</v>
      </c>
      <c r="K23">
        <v>0</v>
      </c>
      <c r="L23">
        <v>1.808505590950902</v>
      </c>
      <c r="M23">
        <v>89.8</v>
      </c>
    </row>
    <row r="24" spans="1:13" x14ac:dyDescent="0.2">
      <c r="A24" s="20">
        <v>22</v>
      </c>
      <c r="B24">
        <v>1082996581</v>
      </c>
      <c r="C24">
        <v>195.52429652299469</v>
      </c>
      <c r="D24">
        <v>13</v>
      </c>
      <c r="E24">
        <v>473.52429652299458</v>
      </c>
      <c r="F24">
        <v>56.475703477005368</v>
      </c>
      <c r="G24">
        <v>1289</v>
      </c>
      <c r="H24">
        <v>3</v>
      </c>
      <c r="I24">
        <v>593</v>
      </c>
      <c r="J24">
        <v>530</v>
      </c>
      <c r="K24">
        <v>50</v>
      </c>
      <c r="L24">
        <v>1.6472227628601159</v>
      </c>
      <c r="M24">
        <v>99.15384615384616</v>
      </c>
    </row>
    <row r="25" spans="1:13" x14ac:dyDescent="0.2">
      <c r="A25" s="20">
        <v>23</v>
      </c>
      <c r="B25">
        <v>1117504115</v>
      </c>
      <c r="C25">
        <v>195.32489320569371</v>
      </c>
      <c r="D25">
        <v>8</v>
      </c>
      <c r="E25">
        <v>394.32489320569368</v>
      </c>
      <c r="F25">
        <v>15.67510679430632</v>
      </c>
      <c r="G25">
        <v>1096</v>
      </c>
      <c r="H25">
        <v>2</v>
      </c>
      <c r="I25">
        <v>675</v>
      </c>
      <c r="J25">
        <v>410</v>
      </c>
      <c r="K25">
        <v>0</v>
      </c>
      <c r="L25">
        <v>1.2172703480569129</v>
      </c>
      <c r="M25">
        <v>137</v>
      </c>
    </row>
    <row r="26" spans="1:13" x14ac:dyDescent="0.2">
      <c r="A26" s="20">
        <v>24</v>
      </c>
      <c r="B26">
        <v>1085310672</v>
      </c>
      <c r="C26">
        <v>48.051208113030619</v>
      </c>
      <c r="D26">
        <v>9</v>
      </c>
      <c r="E26">
        <v>282.05120811303061</v>
      </c>
      <c r="F26">
        <v>141.94879188696939</v>
      </c>
      <c r="G26">
        <v>796</v>
      </c>
      <c r="H26">
        <v>1</v>
      </c>
      <c r="I26">
        <v>181</v>
      </c>
      <c r="J26">
        <v>424</v>
      </c>
      <c r="K26">
        <v>0</v>
      </c>
      <c r="L26">
        <v>1.914545956433549</v>
      </c>
      <c r="M26">
        <v>88.444444444444443</v>
      </c>
    </row>
    <row r="27" spans="1:13" x14ac:dyDescent="0.2">
      <c r="A27" s="20">
        <v>25</v>
      </c>
      <c r="B27">
        <v>1095825225</v>
      </c>
      <c r="C27">
        <v>102.7181738088581</v>
      </c>
      <c r="D27">
        <v>14</v>
      </c>
      <c r="E27">
        <v>333.71817380885801</v>
      </c>
      <c r="F27">
        <v>255.28182619114199</v>
      </c>
      <c r="G27">
        <v>1551</v>
      </c>
      <c r="H27">
        <v>1</v>
      </c>
      <c r="I27">
        <v>203</v>
      </c>
      <c r="J27">
        <v>589</v>
      </c>
      <c r="K27">
        <v>109</v>
      </c>
      <c r="L27">
        <v>2.517093961089222</v>
      </c>
      <c r="M27">
        <v>110.78571428571431</v>
      </c>
    </row>
    <row r="28" spans="1:13" x14ac:dyDescent="0.2">
      <c r="A28" s="20">
        <v>26</v>
      </c>
      <c r="B28">
        <v>1014217039</v>
      </c>
      <c r="C28">
        <v>64.941361716656957</v>
      </c>
      <c r="D28">
        <v>8</v>
      </c>
      <c r="E28">
        <v>176.94136171665701</v>
      </c>
      <c r="F28">
        <v>238.05863828334299</v>
      </c>
      <c r="G28">
        <v>695</v>
      </c>
      <c r="H28">
        <v>1</v>
      </c>
      <c r="I28">
        <v>197</v>
      </c>
      <c r="J28">
        <v>415</v>
      </c>
      <c r="K28">
        <v>0</v>
      </c>
      <c r="L28">
        <v>2.71276311735773</v>
      </c>
      <c r="M28">
        <v>86.875</v>
      </c>
    </row>
    <row r="29" spans="1:13" x14ac:dyDescent="0.2">
      <c r="A29" s="20">
        <v>27</v>
      </c>
      <c r="B29">
        <v>1014266018</v>
      </c>
      <c r="C29">
        <v>119.3521795853863</v>
      </c>
      <c r="D29">
        <v>9</v>
      </c>
      <c r="E29">
        <v>299.35217958538641</v>
      </c>
      <c r="F29">
        <v>92.647820414613648</v>
      </c>
      <c r="G29">
        <v>1054</v>
      </c>
      <c r="H29">
        <v>3</v>
      </c>
      <c r="I29">
        <v>574</v>
      </c>
      <c r="J29">
        <v>392</v>
      </c>
      <c r="K29">
        <v>0</v>
      </c>
      <c r="L29">
        <v>1.8038953340774719</v>
      </c>
      <c r="M29">
        <v>117.1111111111111</v>
      </c>
    </row>
    <row r="30" spans="1:13" x14ac:dyDescent="0.2">
      <c r="A30" s="20">
        <v>28</v>
      </c>
      <c r="B30">
        <v>1098697055</v>
      </c>
      <c r="C30">
        <v>92.376395192312046</v>
      </c>
      <c r="D30">
        <v>12</v>
      </c>
      <c r="E30">
        <v>335.37639519231209</v>
      </c>
      <c r="F30">
        <v>239.62360480768791</v>
      </c>
      <c r="G30">
        <v>953</v>
      </c>
      <c r="H30">
        <v>0</v>
      </c>
      <c r="I30">
        <v>0</v>
      </c>
      <c r="J30">
        <v>575</v>
      </c>
      <c r="K30">
        <v>95</v>
      </c>
      <c r="L30">
        <v>2.146841609371871</v>
      </c>
      <c r="M30">
        <v>79.416666666666671</v>
      </c>
    </row>
    <row r="31" spans="1:13" x14ac:dyDescent="0.2">
      <c r="A31" s="20">
        <v>29</v>
      </c>
      <c r="B31">
        <v>85488148</v>
      </c>
      <c r="C31">
        <v>116.2291138365083</v>
      </c>
      <c r="D31">
        <v>6</v>
      </c>
      <c r="E31">
        <v>330.2291138365083</v>
      </c>
      <c r="F31">
        <v>34.770886163491703</v>
      </c>
      <c r="G31">
        <v>790</v>
      </c>
      <c r="H31">
        <v>1</v>
      </c>
      <c r="I31">
        <v>265</v>
      </c>
      <c r="J31">
        <v>365</v>
      </c>
      <c r="K31">
        <v>0</v>
      </c>
      <c r="L31">
        <v>1.090152215283571</v>
      </c>
      <c r="M31">
        <v>131.66666666666671</v>
      </c>
    </row>
    <row r="32" spans="1:13" x14ac:dyDescent="0.2">
      <c r="A32" s="20">
        <v>30</v>
      </c>
      <c r="B32">
        <v>80075437</v>
      </c>
      <c r="C32">
        <v>107.66329430345461</v>
      </c>
      <c r="D32">
        <v>11</v>
      </c>
      <c r="E32">
        <v>274.66329430345462</v>
      </c>
      <c r="F32">
        <v>109.33670569654539</v>
      </c>
      <c r="G32">
        <v>497</v>
      </c>
      <c r="H32">
        <v>0</v>
      </c>
      <c r="I32">
        <v>0</v>
      </c>
      <c r="J32">
        <v>384</v>
      </c>
      <c r="K32">
        <v>0</v>
      </c>
      <c r="L32">
        <v>2.4029421247340612</v>
      </c>
      <c r="M32">
        <v>45.18181818181818</v>
      </c>
    </row>
    <row r="33" spans="1:15" x14ac:dyDescent="0.2">
      <c r="A33" s="20">
        <v>31</v>
      </c>
      <c r="B33">
        <v>1053327980</v>
      </c>
      <c r="C33">
        <v>68.150623509989941</v>
      </c>
      <c r="D33">
        <v>10</v>
      </c>
      <c r="E33">
        <v>225.15062350998991</v>
      </c>
      <c r="F33">
        <v>199.84937649001009</v>
      </c>
      <c r="G33">
        <v>1024</v>
      </c>
      <c r="H33">
        <v>1</v>
      </c>
      <c r="I33">
        <v>196</v>
      </c>
      <c r="J33">
        <v>425</v>
      </c>
      <c r="K33">
        <v>0</v>
      </c>
      <c r="L33">
        <v>2.6648826934000391</v>
      </c>
      <c r="M33">
        <v>102.4</v>
      </c>
    </row>
    <row r="34" spans="1:15" x14ac:dyDescent="0.2">
      <c r="A34" s="20">
        <v>32</v>
      </c>
      <c r="B34">
        <v>1083026203</v>
      </c>
      <c r="C34">
        <v>78.701928964790923</v>
      </c>
      <c r="D34">
        <v>8</v>
      </c>
      <c r="E34">
        <v>223.70192896479091</v>
      </c>
      <c r="F34">
        <v>173.29807103520909</v>
      </c>
      <c r="G34">
        <v>753</v>
      </c>
      <c r="H34">
        <v>0</v>
      </c>
      <c r="I34">
        <v>0</v>
      </c>
      <c r="J34">
        <v>397</v>
      </c>
      <c r="K34">
        <v>0</v>
      </c>
      <c r="L34">
        <v>2.1457123871093149</v>
      </c>
      <c r="M34">
        <v>94.125</v>
      </c>
    </row>
    <row r="35" spans="1:15" x14ac:dyDescent="0.2">
      <c r="A35" s="20">
        <v>33</v>
      </c>
      <c r="B35">
        <v>1083012532</v>
      </c>
      <c r="C35">
        <v>180.69516698788999</v>
      </c>
      <c r="D35">
        <v>15</v>
      </c>
      <c r="E35">
        <v>569.69516698789005</v>
      </c>
      <c r="F35">
        <v>0</v>
      </c>
      <c r="G35">
        <v>850</v>
      </c>
      <c r="H35">
        <v>1</v>
      </c>
      <c r="I35">
        <v>204</v>
      </c>
      <c r="J35">
        <v>452</v>
      </c>
      <c r="K35">
        <v>0</v>
      </c>
      <c r="L35">
        <v>1.579792233026142</v>
      </c>
      <c r="M35">
        <v>56.666666666666657</v>
      </c>
    </row>
    <row r="36" spans="1:15" x14ac:dyDescent="0.2">
      <c r="A36" s="20">
        <v>34</v>
      </c>
      <c r="B36">
        <v>1018440480</v>
      </c>
      <c r="C36">
        <v>75.384186696937689</v>
      </c>
      <c r="D36">
        <v>6</v>
      </c>
      <c r="E36">
        <v>281.38418669693772</v>
      </c>
      <c r="F36">
        <v>96.615813303062282</v>
      </c>
      <c r="G36">
        <v>652</v>
      </c>
      <c r="H36">
        <v>1</v>
      </c>
      <c r="I36">
        <v>272</v>
      </c>
      <c r="J36">
        <v>378</v>
      </c>
      <c r="K36">
        <v>0</v>
      </c>
      <c r="L36">
        <v>1.279389592662983</v>
      </c>
      <c r="M36">
        <v>108.6666666666667</v>
      </c>
    </row>
    <row r="37" spans="1:15" x14ac:dyDescent="0.2">
      <c r="A37" s="20">
        <v>35</v>
      </c>
      <c r="B37">
        <v>1019074166</v>
      </c>
      <c r="C37">
        <v>118.573119524676</v>
      </c>
      <c r="D37">
        <v>8</v>
      </c>
      <c r="E37">
        <v>268.57311952467597</v>
      </c>
      <c r="F37">
        <v>50.426880475323969</v>
      </c>
      <c r="G37">
        <v>1167</v>
      </c>
      <c r="H37">
        <v>2</v>
      </c>
      <c r="I37">
        <v>429</v>
      </c>
      <c r="J37">
        <v>319</v>
      </c>
      <c r="K37">
        <v>0</v>
      </c>
      <c r="L37">
        <v>1.7872227900152851</v>
      </c>
      <c r="M37">
        <v>145.875</v>
      </c>
    </row>
    <row r="38" spans="1:15" x14ac:dyDescent="0.2">
      <c r="A38" s="20">
        <v>36</v>
      </c>
      <c r="B38">
        <v>1140888504</v>
      </c>
      <c r="C38">
        <v>69.824332218813709</v>
      </c>
      <c r="D38">
        <v>9</v>
      </c>
      <c r="E38">
        <v>227.82433221881371</v>
      </c>
      <c r="F38">
        <v>118.17566778118631</v>
      </c>
      <c r="G38">
        <v>876</v>
      </c>
      <c r="H38">
        <v>1</v>
      </c>
      <c r="I38">
        <v>215</v>
      </c>
      <c r="J38">
        <v>346</v>
      </c>
      <c r="K38">
        <v>0</v>
      </c>
      <c r="L38">
        <v>2.370247263498428</v>
      </c>
      <c r="M38">
        <v>97.333333333333329</v>
      </c>
    </row>
    <row r="39" spans="1:15" x14ac:dyDescent="0.2">
      <c r="A39" s="20">
        <v>37</v>
      </c>
      <c r="B39">
        <v>1032491705</v>
      </c>
      <c r="C39">
        <v>188.75901269644089</v>
      </c>
      <c r="D39">
        <v>7</v>
      </c>
      <c r="E39">
        <v>330.75901269644089</v>
      </c>
      <c r="F39">
        <v>25.240987303559109</v>
      </c>
      <c r="G39">
        <v>1236</v>
      </c>
      <c r="H39">
        <v>3</v>
      </c>
      <c r="I39">
        <v>750</v>
      </c>
      <c r="J39">
        <v>356</v>
      </c>
      <c r="K39">
        <v>0</v>
      </c>
      <c r="L39">
        <v>1.26980666853502</v>
      </c>
      <c r="M39">
        <v>176.57142857142861</v>
      </c>
    </row>
    <row r="40" spans="1:15" x14ac:dyDescent="0.2">
      <c r="A40" s="20">
        <v>38</v>
      </c>
      <c r="B40">
        <v>1015405667</v>
      </c>
      <c r="C40">
        <v>52.1159986933135</v>
      </c>
      <c r="D40">
        <v>4</v>
      </c>
      <c r="E40">
        <v>143.11599869331349</v>
      </c>
      <c r="F40">
        <v>0</v>
      </c>
      <c r="G40">
        <v>591</v>
      </c>
      <c r="H40">
        <v>2</v>
      </c>
      <c r="I40">
        <v>403</v>
      </c>
      <c r="J40">
        <v>142</v>
      </c>
      <c r="K40">
        <v>0</v>
      </c>
      <c r="L40">
        <v>1.67696136135207</v>
      </c>
      <c r="M40">
        <v>147.75</v>
      </c>
    </row>
    <row r="41" spans="1:15" x14ac:dyDescent="0.2">
      <c r="A41" s="18"/>
    </row>
    <row r="42" spans="1:15" x14ac:dyDescent="0.2">
      <c r="A42" s="18"/>
    </row>
    <row r="43" spans="1:15" x14ac:dyDescent="0.2">
      <c r="A43" s="18"/>
    </row>
    <row r="44" spans="1:15" x14ac:dyDescent="0.2">
      <c r="A44" s="18"/>
    </row>
    <row r="45" spans="1:15" x14ac:dyDescent="0.2">
      <c r="A45" s="18"/>
    </row>
    <row r="46" spans="1:15" x14ac:dyDescent="0.2">
      <c r="A46" s="18"/>
    </row>
    <row r="47" spans="1:15" x14ac:dyDescent="0.2">
      <c r="A47" s="18"/>
    </row>
    <row r="48" spans="1:15" x14ac:dyDescent="0.2">
      <c r="A48" s="3" t="s">
        <v>32</v>
      </c>
      <c r="B48">
        <f>COUNT(B2:B40)</f>
        <v>39</v>
      </c>
      <c r="C48">
        <f>AVERAGE(C2:C40)</f>
        <v>106.45130212699584</v>
      </c>
      <c r="D48">
        <f>AVERAGE(D2:D40)</f>
        <v>7.8461538461538458</v>
      </c>
      <c r="E48">
        <f>AVERAGE(E2:E40)</f>
        <v>276.52822520391896</v>
      </c>
      <c r="F48">
        <f>AVERAGE(F2:F40)</f>
        <v>101.59633125239509</v>
      </c>
      <c r="G48">
        <f>AVERAGE(G2:G40)</f>
        <v>938.87179487179492</v>
      </c>
      <c r="H48">
        <f>SUM(H2:H40)</f>
        <v>64</v>
      </c>
      <c r="I48">
        <f>AVERAGE(I2:I40)</f>
        <v>418.97435897435895</v>
      </c>
      <c r="J48">
        <f>AVERAGE(J2:J40)</f>
        <v>366.20512820512823</v>
      </c>
      <c r="K48">
        <f>AVERAGE(K2:K40)</f>
        <v>7.6410256410256414</v>
      </c>
      <c r="L48">
        <f>AVERAGE(L2:L40)</f>
        <v>1.7819396896244679</v>
      </c>
      <c r="M48">
        <f>AVERAGE(M2:M40)</f>
        <v>124.87661469584546</v>
      </c>
      <c r="N48">
        <f>SUM(D2:D40)</f>
        <v>306</v>
      </c>
      <c r="O48">
        <f>STDEV(D2:D40)</f>
        <v>2.9871519752227065</v>
      </c>
    </row>
    <row r="49" spans="1:1" x14ac:dyDescent="0.2">
      <c r="A49" s="18"/>
    </row>
    <row r="50" spans="1:1" x14ac:dyDescent="0.2">
      <c r="A50" s="18"/>
    </row>
    <row r="51" spans="1:1" x14ac:dyDescent="0.2">
      <c r="A51" s="18"/>
    </row>
    <row r="52" spans="1:1" x14ac:dyDescent="0.2">
      <c r="A52" s="18"/>
    </row>
    <row r="53" spans="1:1" x14ac:dyDescent="0.2">
      <c r="A53" s="18"/>
    </row>
    <row r="54" spans="1:1" x14ac:dyDescent="0.2">
      <c r="A54" s="18"/>
    </row>
    <row r="55" spans="1:1" x14ac:dyDescent="0.2">
      <c r="A55" s="18"/>
    </row>
    <row r="56" spans="1:1" x14ac:dyDescent="0.2">
      <c r="A56" s="18"/>
    </row>
    <row r="57" spans="1:1" x14ac:dyDescent="0.2">
      <c r="A57" s="18"/>
    </row>
    <row r="58" spans="1:1" x14ac:dyDescent="0.2">
      <c r="A58" s="18"/>
    </row>
    <row r="59" spans="1:1" x14ac:dyDescent="0.2">
      <c r="A59" s="3"/>
    </row>
    <row r="60" spans="1:1" x14ac:dyDescent="0.2">
      <c r="A60" s="18"/>
    </row>
    <row r="61" spans="1:1" x14ac:dyDescent="0.2">
      <c r="A61" s="18"/>
    </row>
    <row r="62" spans="1:1" x14ac:dyDescent="0.2">
      <c r="A62" s="18"/>
    </row>
    <row r="63" spans="1:1" x14ac:dyDescent="0.2">
      <c r="A63" s="18"/>
    </row>
    <row r="64" spans="1:1" x14ac:dyDescent="0.2">
      <c r="A64" s="18"/>
    </row>
    <row r="65" spans="1:1" x14ac:dyDescent="0.2">
      <c r="A65" s="18"/>
    </row>
    <row r="66" spans="1:1" x14ac:dyDescent="0.2">
      <c r="A66" s="18"/>
    </row>
    <row r="67" spans="1:1" x14ac:dyDescent="0.2">
      <c r="A67" s="18"/>
    </row>
    <row r="68" spans="1:1" x14ac:dyDescent="0.2">
      <c r="A68" s="18"/>
    </row>
    <row r="69" spans="1:1" x14ac:dyDescent="0.2">
      <c r="A69" s="18"/>
    </row>
    <row r="70" spans="1:1" x14ac:dyDescent="0.2">
      <c r="A70" s="18"/>
    </row>
    <row r="71" spans="1:1" x14ac:dyDescent="0.2">
      <c r="A71" s="18"/>
    </row>
    <row r="72" spans="1:1" x14ac:dyDescent="0.2">
      <c r="A72" s="18"/>
    </row>
    <row r="73" spans="1:1" x14ac:dyDescent="0.2">
      <c r="A73" s="18"/>
    </row>
    <row r="74" spans="1:1" x14ac:dyDescent="0.2">
      <c r="A74" s="18"/>
    </row>
    <row r="75" spans="1:1" x14ac:dyDescent="0.2">
      <c r="A75" s="18"/>
    </row>
    <row r="76" spans="1:1" x14ac:dyDescent="0.2">
      <c r="A76" s="18"/>
    </row>
    <row r="77" spans="1:1" x14ac:dyDescent="0.2">
      <c r="A77" s="18"/>
    </row>
    <row r="78" spans="1:1" x14ac:dyDescent="0.2">
      <c r="A78" s="18"/>
    </row>
    <row r="79" spans="1:1" x14ac:dyDescent="0.2">
      <c r="A79" s="18"/>
    </row>
    <row r="80" spans="1:1" x14ac:dyDescent="0.2">
      <c r="A80" s="18"/>
    </row>
    <row r="81" spans="1:1" x14ac:dyDescent="0.2">
      <c r="A81" s="18"/>
    </row>
    <row r="82" spans="1:1" x14ac:dyDescent="0.2">
      <c r="A82" s="18"/>
    </row>
    <row r="83" spans="1:1" x14ac:dyDescent="0.2">
      <c r="A83" s="18"/>
    </row>
    <row r="84" spans="1:1" x14ac:dyDescent="0.2">
      <c r="A84" s="18"/>
    </row>
    <row r="85" spans="1:1" x14ac:dyDescent="0.2">
      <c r="A85" s="18"/>
    </row>
    <row r="86" spans="1:1" x14ac:dyDescent="0.2">
      <c r="A86" s="18"/>
    </row>
    <row r="87" spans="1:1" x14ac:dyDescent="0.2">
      <c r="A87" s="18"/>
    </row>
    <row r="88" spans="1:1" x14ac:dyDescent="0.2">
      <c r="A88" s="18"/>
    </row>
    <row r="89" spans="1:1" x14ac:dyDescent="0.2">
      <c r="A89" s="18"/>
    </row>
    <row r="90" spans="1:1" x14ac:dyDescent="0.2">
      <c r="A90" s="18"/>
    </row>
    <row r="91" spans="1:1" x14ac:dyDescent="0.2">
      <c r="A91" s="18"/>
    </row>
    <row r="92" spans="1:1" x14ac:dyDescent="0.2">
      <c r="A92" s="18"/>
    </row>
    <row r="93" spans="1:1" x14ac:dyDescent="0.2">
      <c r="A93" s="18"/>
    </row>
    <row r="94" spans="1:1" x14ac:dyDescent="0.2">
      <c r="A94" s="18"/>
    </row>
    <row r="95" spans="1:1" x14ac:dyDescent="0.2">
      <c r="A95" s="18"/>
    </row>
    <row r="96" spans="1:1" x14ac:dyDescent="0.2">
      <c r="A96" s="18"/>
    </row>
    <row r="97" spans="1:1" x14ac:dyDescent="0.2">
      <c r="A97" s="18"/>
    </row>
    <row r="98" spans="1:1" x14ac:dyDescent="0.2">
      <c r="A98" s="18"/>
    </row>
    <row r="99" spans="1:1" x14ac:dyDescent="0.2">
      <c r="A99" s="18"/>
    </row>
    <row r="100" spans="1:1" x14ac:dyDescent="0.2">
      <c r="A100" s="18"/>
    </row>
    <row r="101" spans="1:1" x14ac:dyDescent="0.2">
      <c r="A101" s="18"/>
    </row>
    <row r="102" spans="1:1" x14ac:dyDescent="0.2">
      <c r="A102" s="18"/>
    </row>
    <row r="103" spans="1:1" x14ac:dyDescent="0.2">
      <c r="A103" s="18"/>
    </row>
    <row r="104" spans="1:1" x14ac:dyDescent="0.2">
      <c r="A104" s="18"/>
    </row>
    <row r="105" spans="1:1" x14ac:dyDescent="0.2">
      <c r="A105" s="18"/>
    </row>
    <row r="106" spans="1:1" x14ac:dyDescent="0.2">
      <c r="A106" s="18"/>
    </row>
    <row r="107" spans="1:1" x14ac:dyDescent="0.2">
      <c r="A107" s="18"/>
    </row>
    <row r="108" spans="1:1" x14ac:dyDescent="0.2">
      <c r="A108" s="18"/>
    </row>
    <row r="109" spans="1:1" x14ac:dyDescent="0.2">
      <c r="A109" s="18"/>
    </row>
    <row r="110" spans="1:1" x14ac:dyDescent="0.2">
      <c r="A110" s="18"/>
    </row>
    <row r="111" spans="1:1" x14ac:dyDescent="0.2">
      <c r="A111" s="18"/>
    </row>
    <row r="112" spans="1:1" x14ac:dyDescent="0.2">
      <c r="A112" s="18"/>
    </row>
    <row r="113" spans="1:1" x14ac:dyDescent="0.2">
      <c r="A113" s="18"/>
    </row>
    <row r="114" spans="1:1" x14ac:dyDescent="0.2">
      <c r="A114" s="18"/>
    </row>
    <row r="115" spans="1:1" x14ac:dyDescent="0.2">
      <c r="A115" s="18"/>
    </row>
    <row r="116" spans="1:1" x14ac:dyDescent="0.2">
      <c r="A116" s="18"/>
    </row>
    <row r="117" spans="1:1" x14ac:dyDescent="0.2">
      <c r="A117" s="18"/>
    </row>
    <row r="118" spans="1:1" x14ac:dyDescent="0.2">
      <c r="A118" s="18"/>
    </row>
    <row r="119" spans="1:1" x14ac:dyDescent="0.2">
      <c r="A119" s="18"/>
    </row>
    <row r="120" spans="1:1" x14ac:dyDescent="0.2">
      <c r="A120" s="18"/>
    </row>
    <row r="121" spans="1:1" x14ac:dyDescent="0.2">
      <c r="A121" s="18"/>
    </row>
    <row r="122" spans="1:1" x14ac:dyDescent="0.2">
      <c r="A122" s="18"/>
    </row>
    <row r="123" spans="1:1" x14ac:dyDescent="0.2">
      <c r="A123" s="18"/>
    </row>
    <row r="124" spans="1:1" x14ac:dyDescent="0.2">
      <c r="A124" s="18"/>
    </row>
    <row r="125" spans="1:1" x14ac:dyDescent="0.2">
      <c r="A125" s="18"/>
    </row>
    <row r="126" spans="1:1" x14ac:dyDescent="0.2">
      <c r="A126" s="18"/>
    </row>
    <row r="127" spans="1:1" x14ac:dyDescent="0.2">
      <c r="A127" s="18"/>
    </row>
    <row r="128" spans="1:1" x14ac:dyDescent="0.2">
      <c r="A128" s="18"/>
    </row>
    <row r="129" spans="1:1" x14ac:dyDescent="0.2">
      <c r="A129" s="18"/>
    </row>
    <row r="130" spans="1:1" x14ac:dyDescent="0.2">
      <c r="A130" s="18"/>
    </row>
    <row r="131" spans="1:1" x14ac:dyDescent="0.2">
      <c r="A131" s="18"/>
    </row>
    <row r="132" spans="1:1" x14ac:dyDescent="0.2">
      <c r="A132" s="18"/>
    </row>
    <row r="133" spans="1:1" x14ac:dyDescent="0.2">
      <c r="A133" s="18"/>
    </row>
    <row r="134" spans="1:1" x14ac:dyDescent="0.2">
      <c r="A134" s="18"/>
    </row>
    <row r="135" spans="1:1" x14ac:dyDescent="0.2">
      <c r="A135" s="18"/>
    </row>
    <row r="136" spans="1:1" x14ac:dyDescent="0.2">
      <c r="A136" s="18"/>
    </row>
    <row r="137" spans="1:1" x14ac:dyDescent="0.2">
      <c r="A137" s="18"/>
    </row>
    <row r="138" spans="1:1" x14ac:dyDescent="0.2">
      <c r="A138" s="18"/>
    </row>
    <row r="139" spans="1:1" x14ac:dyDescent="0.2">
      <c r="A139" s="18"/>
    </row>
    <row r="140" spans="1:1" x14ac:dyDescent="0.2">
      <c r="A140" s="18"/>
    </row>
    <row r="141" spans="1:1" x14ac:dyDescent="0.2">
      <c r="A141" s="18"/>
    </row>
    <row r="142" spans="1:1" x14ac:dyDescent="0.2">
      <c r="A142" s="18"/>
    </row>
    <row r="143" spans="1:1" x14ac:dyDescent="0.2">
      <c r="A143" s="18"/>
    </row>
    <row r="144" spans="1:1" x14ac:dyDescent="0.2">
      <c r="A144" s="18"/>
    </row>
    <row r="145" spans="1:1" x14ac:dyDescent="0.2">
      <c r="A145" s="18"/>
    </row>
    <row r="146" spans="1:1" x14ac:dyDescent="0.2">
      <c r="A146" s="18"/>
    </row>
    <row r="147" spans="1:1" x14ac:dyDescent="0.2">
      <c r="A147" s="18"/>
    </row>
    <row r="148" spans="1:1" x14ac:dyDescent="0.2">
      <c r="A148" s="18"/>
    </row>
    <row r="149" spans="1:1" x14ac:dyDescent="0.2">
      <c r="A149" s="18"/>
    </row>
    <row r="150" spans="1:1" x14ac:dyDescent="0.2">
      <c r="A150" s="18"/>
    </row>
    <row r="151" spans="1:1" x14ac:dyDescent="0.2">
      <c r="A151" s="18"/>
    </row>
    <row r="152" spans="1:1" x14ac:dyDescent="0.2">
      <c r="A152" s="18"/>
    </row>
    <row r="153" spans="1:1" x14ac:dyDescent="0.2">
      <c r="A153" s="18"/>
    </row>
    <row r="154" spans="1:1" x14ac:dyDescent="0.2">
      <c r="A154" s="18"/>
    </row>
    <row r="155" spans="1:1" x14ac:dyDescent="0.2">
      <c r="A155" s="18"/>
    </row>
    <row r="156" spans="1:1" x14ac:dyDescent="0.2">
      <c r="A156" s="18"/>
    </row>
    <row r="157" spans="1:1" x14ac:dyDescent="0.2">
      <c r="A157" s="18"/>
    </row>
    <row r="158" spans="1:1" x14ac:dyDescent="0.2">
      <c r="A158" s="18"/>
    </row>
    <row r="159" spans="1:1" x14ac:dyDescent="0.2">
      <c r="A159" s="18"/>
    </row>
    <row r="160" spans="1:1" x14ac:dyDescent="0.2">
      <c r="A160" s="18"/>
    </row>
    <row r="161" spans="1:1" x14ac:dyDescent="0.2">
      <c r="A161" s="18"/>
    </row>
    <row r="162" spans="1:1" x14ac:dyDescent="0.2">
      <c r="A162" s="18"/>
    </row>
    <row r="163" spans="1:1" x14ac:dyDescent="0.2">
      <c r="A163" s="18"/>
    </row>
    <row r="164" spans="1:1" x14ac:dyDescent="0.2">
      <c r="A164" s="18"/>
    </row>
    <row r="165" spans="1:1" x14ac:dyDescent="0.2">
      <c r="A165" s="18"/>
    </row>
    <row r="166" spans="1:1" x14ac:dyDescent="0.2">
      <c r="A166" s="18"/>
    </row>
    <row r="167" spans="1:1" x14ac:dyDescent="0.2">
      <c r="A167" s="18"/>
    </row>
    <row r="168" spans="1:1" x14ac:dyDescent="0.2">
      <c r="A168" s="18"/>
    </row>
    <row r="169" spans="1:1" x14ac:dyDescent="0.2">
      <c r="A169" s="18"/>
    </row>
    <row r="170" spans="1:1" x14ac:dyDescent="0.2">
      <c r="A170" s="18"/>
    </row>
    <row r="171" spans="1:1" x14ac:dyDescent="0.2">
      <c r="A171" s="18"/>
    </row>
    <row r="172" spans="1:1" x14ac:dyDescent="0.2">
      <c r="A172" s="18"/>
    </row>
    <row r="173" spans="1:1" x14ac:dyDescent="0.2">
      <c r="A173" s="18"/>
    </row>
    <row r="174" spans="1:1" x14ac:dyDescent="0.2">
      <c r="A174" s="18"/>
    </row>
    <row r="175" spans="1:1" x14ac:dyDescent="0.2">
      <c r="A175" s="18"/>
    </row>
    <row r="176" spans="1:1" x14ac:dyDescent="0.2">
      <c r="A176" s="18"/>
    </row>
    <row r="177" spans="1:1" x14ac:dyDescent="0.2">
      <c r="A177" s="18"/>
    </row>
    <row r="178" spans="1:1" x14ac:dyDescent="0.2">
      <c r="A178" s="18"/>
    </row>
    <row r="179" spans="1:1" x14ac:dyDescent="0.2">
      <c r="A179" s="18"/>
    </row>
    <row r="180" spans="1:1" x14ac:dyDescent="0.2">
      <c r="A180" s="18"/>
    </row>
    <row r="181" spans="1:1" x14ac:dyDescent="0.2">
      <c r="A181" s="18"/>
    </row>
    <row r="182" spans="1:1" x14ac:dyDescent="0.2">
      <c r="A182" s="18"/>
    </row>
    <row r="183" spans="1:1" x14ac:dyDescent="0.2">
      <c r="A183" s="18"/>
    </row>
    <row r="184" spans="1:1" x14ac:dyDescent="0.2">
      <c r="A184" s="18"/>
    </row>
    <row r="185" spans="1:1" x14ac:dyDescent="0.2">
      <c r="A185" s="18"/>
    </row>
    <row r="186" spans="1:1" x14ac:dyDescent="0.2">
      <c r="A186" s="18"/>
    </row>
    <row r="187" spans="1:1" x14ac:dyDescent="0.2">
      <c r="A187" s="18"/>
    </row>
    <row r="188" spans="1:1" x14ac:dyDescent="0.2">
      <c r="A188" s="18"/>
    </row>
    <row r="189" spans="1:1" x14ac:dyDescent="0.2">
      <c r="A189" s="18"/>
    </row>
    <row r="190" spans="1:1" x14ac:dyDescent="0.2">
      <c r="A190" s="18"/>
    </row>
    <row r="191" spans="1:1" x14ac:dyDescent="0.2">
      <c r="A191" s="18"/>
    </row>
    <row r="192" spans="1:1" x14ac:dyDescent="0.2">
      <c r="A192" s="18"/>
    </row>
    <row r="193" spans="1:1" x14ac:dyDescent="0.2">
      <c r="A193" s="18"/>
    </row>
    <row r="194" spans="1:1" x14ac:dyDescent="0.2">
      <c r="A194" s="18"/>
    </row>
    <row r="195" spans="1:1" x14ac:dyDescent="0.2">
      <c r="A195" s="18"/>
    </row>
    <row r="196" spans="1:1" x14ac:dyDescent="0.2">
      <c r="A196" s="18"/>
    </row>
    <row r="197" spans="1:1" x14ac:dyDescent="0.2">
      <c r="A197" s="18"/>
    </row>
    <row r="198" spans="1:1" x14ac:dyDescent="0.2">
      <c r="A198" s="18"/>
    </row>
    <row r="199" spans="1:1" x14ac:dyDescent="0.2">
      <c r="A199" s="18"/>
    </row>
    <row r="200" spans="1:1" x14ac:dyDescent="0.2">
      <c r="A200" s="18"/>
    </row>
    <row r="201" spans="1:1" x14ac:dyDescent="0.2">
      <c r="A201" s="18"/>
    </row>
    <row r="202" spans="1:1" x14ac:dyDescent="0.2">
      <c r="A202" s="18"/>
    </row>
    <row r="203" spans="1:1" x14ac:dyDescent="0.2">
      <c r="A203" s="18"/>
    </row>
    <row r="204" spans="1:1" x14ac:dyDescent="0.2">
      <c r="A204" s="18"/>
    </row>
    <row r="205" spans="1:1" x14ac:dyDescent="0.2">
      <c r="A205" s="18"/>
    </row>
    <row r="206" spans="1:1" x14ac:dyDescent="0.2">
      <c r="A206" s="18"/>
    </row>
    <row r="207" spans="1:1" x14ac:dyDescent="0.2">
      <c r="A207" s="18"/>
    </row>
    <row r="208" spans="1:1" x14ac:dyDescent="0.2">
      <c r="A208" s="18"/>
    </row>
    <row r="209" spans="1:1" x14ac:dyDescent="0.2">
      <c r="A209" s="18"/>
    </row>
    <row r="210" spans="1:1" x14ac:dyDescent="0.2">
      <c r="A210" s="18"/>
    </row>
    <row r="211" spans="1:1" x14ac:dyDescent="0.2">
      <c r="A211" s="18"/>
    </row>
    <row r="212" spans="1:1" x14ac:dyDescent="0.2">
      <c r="A212" s="18"/>
    </row>
    <row r="213" spans="1:1" x14ac:dyDescent="0.2">
      <c r="A213" s="18"/>
    </row>
    <row r="214" spans="1:1" x14ac:dyDescent="0.2">
      <c r="A214" s="18"/>
    </row>
    <row r="215" spans="1:1" x14ac:dyDescent="0.2">
      <c r="A215" s="18"/>
    </row>
    <row r="216" spans="1:1" x14ac:dyDescent="0.2">
      <c r="A216" s="18"/>
    </row>
    <row r="217" spans="1:1" x14ac:dyDescent="0.2">
      <c r="A217" s="18"/>
    </row>
    <row r="218" spans="1:1" x14ac:dyDescent="0.2">
      <c r="A218" s="18"/>
    </row>
    <row r="219" spans="1:1" x14ac:dyDescent="0.2">
      <c r="A219" s="18"/>
    </row>
    <row r="220" spans="1:1" x14ac:dyDescent="0.2">
      <c r="A220" s="18"/>
    </row>
    <row r="221" spans="1:1" x14ac:dyDescent="0.2">
      <c r="A221" s="18"/>
    </row>
    <row r="222" spans="1:1" x14ac:dyDescent="0.2">
      <c r="A222" s="18"/>
    </row>
    <row r="223" spans="1:1" x14ac:dyDescent="0.2">
      <c r="A223" s="18"/>
    </row>
    <row r="224" spans="1:1" x14ac:dyDescent="0.2">
      <c r="A224" s="18"/>
    </row>
    <row r="225" spans="1:1" x14ac:dyDescent="0.2">
      <c r="A225" s="18"/>
    </row>
    <row r="226" spans="1:1" x14ac:dyDescent="0.2">
      <c r="A226" s="18"/>
    </row>
    <row r="227" spans="1:1" x14ac:dyDescent="0.2">
      <c r="A227" s="18"/>
    </row>
    <row r="228" spans="1:1" x14ac:dyDescent="0.2">
      <c r="A228" s="18"/>
    </row>
    <row r="229" spans="1:1" x14ac:dyDescent="0.2">
      <c r="A229" s="18"/>
    </row>
    <row r="230" spans="1:1" x14ac:dyDescent="0.2">
      <c r="A230" s="18"/>
    </row>
    <row r="231" spans="1:1" x14ac:dyDescent="0.2">
      <c r="A231" s="18"/>
    </row>
    <row r="232" spans="1:1" x14ac:dyDescent="0.2">
      <c r="A232" s="18"/>
    </row>
    <row r="233" spans="1:1" x14ac:dyDescent="0.2">
      <c r="A233" s="18"/>
    </row>
    <row r="234" spans="1:1" x14ac:dyDescent="0.2">
      <c r="A234" s="18"/>
    </row>
    <row r="235" spans="1:1" x14ac:dyDescent="0.2">
      <c r="A235" s="18"/>
    </row>
    <row r="236" spans="1:1" x14ac:dyDescent="0.2">
      <c r="A236" s="18"/>
    </row>
    <row r="237" spans="1:1" x14ac:dyDescent="0.2">
      <c r="A237" s="18"/>
    </row>
    <row r="238" spans="1:1" x14ac:dyDescent="0.2">
      <c r="A238" s="18"/>
    </row>
    <row r="239" spans="1:1" x14ac:dyDescent="0.2">
      <c r="A239" s="18"/>
    </row>
    <row r="240" spans="1:1" x14ac:dyDescent="0.2">
      <c r="A240" s="18"/>
    </row>
    <row r="241" spans="1:1" x14ac:dyDescent="0.2">
      <c r="A241" s="18"/>
    </row>
    <row r="242" spans="1:1" x14ac:dyDescent="0.2">
      <c r="A242" s="18"/>
    </row>
    <row r="243" spans="1:1" x14ac:dyDescent="0.2">
      <c r="A243" s="18"/>
    </row>
    <row r="244" spans="1:1" x14ac:dyDescent="0.2">
      <c r="A244" s="18"/>
    </row>
    <row r="245" spans="1:1" x14ac:dyDescent="0.2">
      <c r="A245" s="18"/>
    </row>
    <row r="246" spans="1:1" x14ac:dyDescent="0.2">
      <c r="A246" s="18"/>
    </row>
    <row r="247" spans="1:1" x14ac:dyDescent="0.2">
      <c r="A247" s="18"/>
    </row>
    <row r="248" spans="1:1" x14ac:dyDescent="0.2">
      <c r="A248" s="18"/>
    </row>
    <row r="249" spans="1:1" x14ac:dyDescent="0.2">
      <c r="A249" s="18"/>
    </row>
    <row r="250" spans="1:1" x14ac:dyDescent="0.2">
      <c r="A250" s="18"/>
    </row>
    <row r="251" spans="1:1" x14ac:dyDescent="0.2">
      <c r="A251" s="18"/>
    </row>
    <row r="252" spans="1:1" x14ac:dyDescent="0.2">
      <c r="A252" s="18"/>
    </row>
    <row r="253" spans="1:1" x14ac:dyDescent="0.2">
      <c r="A253" s="18"/>
    </row>
    <row r="254" spans="1:1" x14ac:dyDescent="0.2">
      <c r="A254" s="18"/>
    </row>
    <row r="255" spans="1:1" x14ac:dyDescent="0.2">
      <c r="A255" s="18"/>
    </row>
    <row r="256" spans="1:1" x14ac:dyDescent="0.2">
      <c r="A256" s="18"/>
    </row>
    <row r="257" spans="1:1" x14ac:dyDescent="0.2">
      <c r="A257" s="18"/>
    </row>
    <row r="258" spans="1:1" x14ac:dyDescent="0.2">
      <c r="A258" s="18"/>
    </row>
    <row r="259" spans="1:1" x14ac:dyDescent="0.2">
      <c r="A259" s="18"/>
    </row>
    <row r="260" spans="1:1" x14ac:dyDescent="0.2">
      <c r="A260" s="18"/>
    </row>
    <row r="261" spans="1:1" x14ac:dyDescent="0.2">
      <c r="A261" s="18"/>
    </row>
    <row r="262" spans="1:1" x14ac:dyDescent="0.2">
      <c r="A262" s="18"/>
    </row>
    <row r="263" spans="1:1" x14ac:dyDescent="0.2">
      <c r="A263" s="18"/>
    </row>
    <row r="264" spans="1:1" x14ac:dyDescent="0.2">
      <c r="A264" s="18"/>
    </row>
    <row r="265" spans="1:1" x14ac:dyDescent="0.2">
      <c r="A265" s="18"/>
    </row>
    <row r="266" spans="1:1" x14ac:dyDescent="0.2">
      <c r="A266" s="18"/>
    </row>
    <row r="267" spans="1:1" x14ac:dyDescent="0.2">
      <c r="A267" s="18"/>
    </row>
    <row r="268" spans="1:1" x14ac:dyDescent="0.2">
      <c r="A268" s="18"/>
    </row>
    <row r="269" spans="1:1" x14ac:dyDescent="0.2">
      <c r="A269" s="18"/>
    </row>
    <row r="270" spans="1:1" x14ac:dyDescent="0.2">
      <c r="A270" s="18"/>
    </row>
    <row r="271" spans="1:1" x14ac:dyDescent="0.2">
      <c r="A271" s="18"/>
    </row>
    <row r="272" spans="1:1" x14ac:dyDescent="0.2">
      <c r="A272" s="18"/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48"/>
  <sheetViews>
    <sheetView showGridLines="0" zoomScale="65" workbookViewId="0">
      <selection activeCell="M40" sqref="A2:M40"/>
    </sheetView>
  </sheetViews>
  <sheetFormatPr baseColWidth="10" defaultColWidth="8.83203125" defaultRowHeight="16" x14ac:dyDescent="0.2"/>
  <cols>
    <col min="1" max="1" width="9" bestFit="1" customWidth="1"/>
    <col min="2" max="2" width="12.6640625" bestFit="1" customWidth="1"/>
    <col min="3" max="3" width="13.6640625" bestFit="1" customWidth="1"/>
    <col min="4" max="4" width="21.33203125" bestFit="1" customWidth="1"/>
    <col min="5" max="5" width="16" bestFit="1" customWidth="1"/>
    <col min="6" max="6" width="13.6640625" bestFit="1" customWidth="1"/>
    <col min="7" max="7" width="16.6640625" bestFit="1" customWidth="1"/>
    <col min="8" max="8" width="31.5" bestFit="1" customWidth="1"/>
    <col min="9" max="10" width="17.33203125" bestFit="1" customWidth="1"/>
    <col min="11" max="11" width="13.6640625" bestFit="1" customWidth="1"/>
  </cols>
  <sheetData>
    <row r="1" spans="1:13" x14ac:dyDescent="0.2">
      <c r="B1" s="20" t="s">
        <v>29</v>
      </c>
      <c r="C1" s="20" t="s">
        <v>30</v>
      </c>
      <c r="D1" s="20" t="s">
        <v>2</v>
      </c>
      <c r="E1" s="20" t="s">
        <v>3</v>
      </c>
      <c r="F1" s="20" t="s">
        <v>4</v>
      </c>
      <c r="G1" s="20" t="s">
        <v>5</v>
      </c>
      <c r="H1" s="20" t="s">
        <v>6</v>
      </c>
      <c r="I1" s="20" t="s">
        <v>7</v>
      </c>
      <c r="J1" s="20" t="s">
        <v>31</v>
      </c>
      <c r="K1" s="20" t="s">
        <v>9</v>
      </c>
      <c r="L1" s="20" t="s">
        <v>10</v>
      </c>
      <c r="M1" s="20" t="s">
        <v>11</v>
      </c>
    </row>
    <row r="2" spans="1:13" x14ac:dyDescent="0.2">
      <c r="A2" s="20">
        <v>0</v>
      </c>
      <c r="B2">
        <v>1085295550</v>
      </c>
      <c r="C2">
        <v>42.815984681875648</v>
      </c>
      <c r="D2">
        <v>8</v>
      </c>
      <c r="E2">
        <v>250.81598468187559</v>
      </c>
      <c r="F2">
        <v>86.184015318124352</v>
      </c>
      <c r="G2">
        <v>908</v>
      </c>
      <c r="H2">
        <v>1</v>
      </c>
      <c r="I2">
        <v>387</v>
      </c>
      <c r="J2">
        <v>337</v>
      </c>
      <c r="K2">
        <v>0</v>
      </c>
      <c r="L2">
        <v>1.9137536254270699</v>
      </c>
      <c r="M2">
        <v>113.5</v>
      </c>
    </row>
    <row r="3" spans="1:13" x14ac:dyDescent="0.2">
      <c r="A3" s="20">
        <v>1</v>
      </c>
      <c r="B3">
        <v>1015405667</v>
      </c>
      <c r="C3">
        <v>63.091153842930503</v>
      </c>
      <c r="D3">
        <v>3</v>
      </c>
      <c r="E3">
        <v>140.09115384293051</v>
      </c>
      <c r="F3">
        <v>15.90884615706949</v>
      </c>
      <c r="G3">
        <v>383</v>
      </c>
      <c r="H3">
        <v>0</v>
      </c>
      <c r="I3">
        <v>0</v>
      </c>
      <c r="J3">
        <v>156</v>
      </c>
      <c r="K3">
        <v>0</v>
      </c>
      <c r="L3">
        <v>1.2848777032832139</v>
      </c>
      <c r="M3">
        <v>127.6666666666667</v>
      </c>
    </row>
    <row r="4" spans="1:13" x14ac:dyDescent="0.2">
      <c r="A4" s="20">
        <v>2</v>
      </c>
      <c r="B4">
        <v>1024468225</v>
      </c>
      <c r="C4">
        <v>139.4845412562828</v>
      </c>
      <c r="D4">
        <v>11</v>
      </c>
      <c r="E4">
        <v>304.48454125628291</v>
      </c>
      <c r="F4">
        <v>186.51545874371709</v>
      </c>
      <c r="G4">
        <v>2468</v>
      </c>
      <c r="H4">
        <v>6</v>
      </c>
      <c r="I4">
        <v>1986</v>
      </c>
      <c r="J4">
        <v>491</v>
      </c>
      <c r="K4">
        <v>11</v>
      </c>
      <c r="L4">
        <v>2.1675977285312551</v>
      </c>
      <c r="M4">
        <v>224.3636363636364</v>
      </c>
    </row>
    <row r="5" spans="1:13" x14ac:dyDescent="0.2">
      <c r="A5" s="20">
        <v>3</v>
      </c>
      <c r="B5">
        <v>80185764</v>
      </c>
      <c r="C5">
        <v>91.573754887850711</v>
      </c>
      <c r="D5">
        <v>9</v>
      </c>
      <c r="E5">
        <v>299.57375488785073</v>
      </c>
      <c r="F5">
        <v>147.4262451121493</v>
      </c>
      <c r="G5">
        <v>1518</v>
      </c>
      <c r="H5">
        <v>2</v>
      </c>
      <c r="I5">
        <v>630</v>
      </c>
      <c r="J5">
        <v>447</v>
      </c>
      <c r="K5">
        <v>0</v>
      </c>
      <c r="L5">
        <v>1.8025611095409739</v>
      </c>
      <c r="M5">
        <v>168.66666666666671</v>
      </c>
    </row>
    <row r="6" spans="1:13" x14ac:dyDescent="0.2">
      <c r="A6" s="20">
        <v>4</v>
      </c>
      <c r="B6">
        <v>1127250183</v>
      </c>
      <c r="C6">
        <v>45.025688591460522</v>
      </c>
      <c r="D6">
        <v>8</v>
      </c>
      <c r="E6">
        <v>248.02568859146049</v>
      </c>
      <c r="F6">
        <v>141.97431140853951</v>
      </c>
      <c r="G6">
        <v>1041</v>
      </c>
      <c r="H6">
        <v>2</v>
      </c>
      <c r="I6">
        <v>627</v>
      </c>
      <c r="J6">
        <v>390</v>
      </c>
      <c r="K6">
        <v>0</v>
      </c>
      <c r="L6">
        <v>1.935283408448226</v>
      </c>
      <c r="M6">
        <v>130.125</v>
      </c>
    </row>
    <row r="7" spans="1:13" x14ac:dyDescent="0.2">
      <c r="A7" s="20">
        <v>5</v>
      </c>
      <c r="B7">
        <v>1121853934</v>
      </c>
      <c r="C7">
        <v>52.824679548211307</v>
      </c>
      <c r="D7">
        <v>7</v>
      </c>
      <c r="E7">
        <v>198.82467954821129</v>
      </c>
      <c r="F7">
        <v>197.17532045178871</v>
      </c>
      <c r="G7">
        <v>1133</v>
      </c>
      <c r="H7">
        <v>1</v>
      </c>
      <c r="I7">
        <v>372</v>
      </c>
      <c r="J7">
        <v>396</v>
      </c>
      <c r="K7">
        <v>0</v>
      </c>
      <c r="L7">
        <v>2.112413815801764</v>
      </c>
      <c r="M7">
        <v>161.85714285714289</v>
      </c>
    </row>
    <row r="8" spans="1:13" x14ac:dyDescent="0.2">
      <c r="A8" s="20">
        <v>6</v>
      </c>
      <c r="B8">
        <v>1098635342</v>
      </c>
      <c r="C8">
        <v>215.68951280340951</v>
      </c>
      <c r="D8">
        <v>9</v>
      </c>
      <c r="E8">
        <v>441.68951280340963</v>
      </c>
      <c r="F8">
        <v>0</v>
      </c>
      <c r="G8">
        <v>1662</v>
      </c>
      <c r="H8">
        <v>4</v>
      </c>
      <c r="I8">
        <v>967</v>
      </c>
      <c r="J8">
        <v>382</v>
      </c>
      <c r="K8">
        <v>0</v>
      </c>
      <c r="L8">
        <v>1.222578269003066</v>
      </c>
      <c r="M8">
        <v>184.66666666666671</v>
      </c>
    </row>
    <row r="9" spans="1:13" x14ac:dyDescent="0.2">
      <c r="A9" s="20">
        <v>7</v>
      </c>
      <c r="B9">
        <v>1018446151</v>
      </c>
      <c r="C9">
        <v>127.99502730235309</v>
      </c>
      <c r="D9">
        <v>10</v>
      </c>
      <c r="E9">
        <v>313.99502730235298</v>
      </c>
      <c r="F9">
        <v>99.004972697646963</v>
      </c>
      <c r="G9">
        <v>1271</v>
      </c>
      <c r="H9">
        <v>1</v>
      </c>
      <c r="I9">
        <v>277</v>
      </c>
      <c r="J9">
        <v>413</v>
      </c>
      <c r="K9">
        <v>0</v>
      </c>
      <c r="L9">
        <v>1.910858287007986</v>
      </c>
      <c r="M9">
        <v>127.1</v>
      </c>
    </row>
    <row r="10" spans="1:13" x14ac:dyDescent="0.2">
      <c r="A10" s="20">
        <v>8</v>
      </c>
      <c r="B10">
        <v>39779707</v>
      </c>
      <c r="C10">
        <v>40.157288090042947</v>
      </c>
      <c r="D10">
        <v>10</v>
      </c>
      <c r="E10">
        <v>309.15728809004298</v>
      </c>
      <c r="F10">
        <v>130.84271190995699</v>
      </c>
      <c r="G10">
        <v>986</v>
      </c>
      <c r="H10">
        <v>1</v>
      </c>
      <c r="I10">
        <v>188</v>
      </c>
      <c r="J10">
        <v>440</v>
      </c>
      <c r="K10">
        <v>0</v>
      </c>
      <c r="L10">
        <v>1.940759681606627</v>
      </c>
      <c r="M10">
        <v>98.6</v>
      </c>
    </row>
    <row r="11" spans="1:13" x14ac:dyDescent="0.2">
      <c r="A11" s="20">
        <v>9</v>
      </c>
      <c r="B11">
        <v>1020808271</v>
      </c>
      <c r="C11">
        <v>58.294613443069878</v>
      </c>
      <c r="D11">
        <v>9</v>
      </c>
      <c r="E11">
        <v>251.29461344306989</v>
      </c>
      <c r="F11">
        <v>213.70538655693011</v>
      </c>
      <c r="G11">
        <v>876</v>
      </c>
      <c r="H11">
        <v>1</v>
      </c>
      <c r="I11">
        <v>196</v>
      </c>
      <c r="J11">
        <v>465</v>
      </c>
      <c r="K11">
        <v>0</v>
      </c>
      <c r="L11">
        <v>2.14887216483188</v>
      </c>
      <c r="M11">
        <v>97.333333333333329</v>
      </c>
    </row>
    <row r="12" spans="1:13" x14ac:dyDescent="0.2">
      <c r="A12" s="20">
        <v>10</v>
      </c>
      <c r="B12">
        <v>1032437108</v>
      </c>
      <c r="C12">
        <v>84.822602278389411</v>
      </c>
      <c r="D12">
        <v>10</v>
      </c>
      <c r="E12">
        <v>396.82260227838941</v>
      </c>
      <c r="F12">
        <v>41.177397721610589</v>
      </c>
      <c r="G12">
        <v>1040</v>
      </c>
      <c r="H12">
        <v>1</v>
      </c>
      <c r="I12">
        <v>237</v>
      </c>
      <c r="J12">
        <v>438</v>
      </c>
      <c r="K12">
        <v>0</v>
      </c>
      <c r="L12">
        <v>1.512010647969775</v>
      </c>
      <c r="M12">
        <v>104</v>
      </c>
    </row>
    <row r="13" spans="1:13" x14ac:dyDescent="0.2">
      <c r="A13" s="20">
        <v>11</v>
      </c>
      <c r="B13">
        <v>1020777651</v>
      </c>
      <c r="C13">
        <v>72.27287714769416</v>
      </c>
      <c r="D13">
        <v>3</v>
      </c>
      <c r="E13">
        <v>143.27287714769409</v>
      </c>
      <c r="F13">
        <v>51.727122852305847</v>
      </c>
      <c r="G13">
        <v>402</v>
      </c>
      <c r="H13">
        <v>1</v>
      </c>
      <c r="I13">
        <v>233</v>
      </c>
      <c r="J13">
        <v>195</v>
      </c>
      <c r="K13">
        <v>0</v>
      </c>
      <c r="L13">
        <v>1.256343863426749</v>
      </c>
      <c r="M13">
        <v>134</v>
      </c>
    </row>
    <row r="14" spans="1:13" x14ac:dyDescent="0.2">
      <c r="A14" s="20">
        <v>12</v>
      </c>
      <c r="B14">
        <v>52200795</v>
      </c>
      <c r="C14">
        <v>90.901339426097508</v>
      </c>
      <c r="D14">
        <v>10</v>
      </c>
      <c r="E14">
        <v>397.90133942609748</v>
      </c>
      <c r="F14">
        <v>41.098660573902457</v>
      </c>
      <c r="G14">
        <v>998</v>
      </c>
      <c r="H14">
        <v>0</v>
      </c>
      <c r="I14">
        <v>0</v>
      </c>
      <c r="J14">
        <v>439</v>
      </c>
      <c r="K14">
        <v>0</v>
      </c>
      <c r="L14">
        <v>1.5079114859613041</v>
      </c>
      <c r="M14">
        <v>99.8</v>
      </c>
    </row>
    <row r="15" spans="1:13" x14ac:dyDescent="0.2">
      <c r="A15" s="20">
        <v>13</v>
      </c>
      <c r="B15">
        <v>1015414697</v>
      </c>
      <c r="C15">
        <v>151.85856061023901</v>
      </c>
      <c r="D15">
        <v>11</v>
      </c>
      <c r="E15">
        <v>352.85856061023912</v>
      </c>
      <c r="F15">
        <v>19.141439389760929</v>
      </c>
      <c r="G15">
        <v>455</v>
      </c>
      <c r="H15">
        <v>0</v>
      </c>
      <c r="I15">
        <v>0</v>
      </c>
      <c r="J15">
        <v>372</v>
      </c>
      <c r="K15">
        <v>0</v>
      </c>
      <c r="L15">
        <v>1.8704378288529711</v>
      </c>
      <c r="M15">
        <v>41.363636363636367</v>
      </c>
    </row>
    <row r="16" spans="1:13" x14ac:dyDescent="0.2">
      <c r="A16" s="20">
        <v>14</v>
      </c>
      <c r="B16">
        <v>1016039086</v>
      </c>
      <c r="C16">
        <v>79.556194881768448</v>
      </c>
      <c r="D16">
        <v>7</v>
      </c>
      <c r="E16">
        <v>226.55619488176839</v>
      </c>
      <c r="F16">
        <v>147.44380511823161</v>
      </c>
      <c r="G16">
        <v>1451</v>
      </c>
      <c r="H16">
        <v>3</v>
      </c>
      <c r="I16">
        <v>926</v>
      </c>
      <c r="J16">
        <v>374</v>
      </c>
      <c r="K16">
        <v>0</v>
      </c>
      <c r="L16">
        <v>1.853844694995795</v>
      </c>
      <c r="M16">
        <v>207.28571428571431</v>
      </c>
    </row>
    <row r="17" spans="1:13" x14ac:dyDescent="0.2">
      <c r="A17" s="20">
        <v>15</v>
      </c>
      <c r="B17">
        <v>1019088914</v>
      </c>
      <c r="C17">
        <v>25.267022476634921</v>
      </c>
      <c r="D17">
        <v>6</v>
      </c>
      <c r="E17">
        <v>136.26702247663491</v>
      </c>
      <c r="F17">
        <v>206.73297752336509</v>
      </c>
      <c r="G17">
        <v>623</v>
      </c>
      <c r="H17">
        <v>0</v>
      </c>
      <c r="I17">
        <v>0</v>
      </c>
      <c r="J17">
        <v>343</v>
      </c>
      <c r="K17">
        <v>0</v>
      </c>
      <c r="L17">
        <v>2.6418717710055462</v>
      </c>
      <c r="M17">
        <v>103.8333333333333</v>
      </c>
    </row>
    <row r="18" spans="1:13" x14ac:dyDescent="0.2">
      <c r="A18" s="20">
        <v>16</v>
      </c>
      <c r="B18">
        <v>85488148</v>
      </c>
      <c r="C18">
        <v>141.759605608822</v>
      </c>
      <c r="D18">
        <v>5</v>
      </c>
      <c r="E18">
        <v>300.75960560882203</v>
      </c>
      <c r="F18">
        <v>73.240394391178029</v>
      </c>
      <c r="G18">
        <v>868</v>
      </c>
      <c r="H18">
        <v>1</v>
      </c>
      <c r="I18">
        <v>497</v>
      </c>
      <c r="J18">
        <v>374</v>
      </c>
      <c r="K18">
        <v>0</v>
      </c>
      <c r="L18">
        <v>0.99747437623053037</v>
      </c>
      <c r="M18">
        <v>173.6</v>
      </c>
    </row>
    <row r="19" spans="1:13" x14ac:dyDescent="0.2">
      <c r="A19" s="20">
        <v>17</v>
      </c>
      <c r="B19">
        <v>1020803066</v>
      </c>
      <c r="C19">
        <v>80.556388596775037</v>
      </c>
      <c r="D19">
        <v>8</v>
      </c>
      <c r="E19">
        <v>258.55638859677498</v>
      </c>
      <c r="F19">
        <v>161.44361140322499</v>
      </c>
      <c r="G19">
        <v>567</v>
      </c>
      <c r="H19">
        <v>1</v>
      </c>
      <c r="I19">
        <v>196</v>
      </c>
      <c r="J19">
        <v>420</v>
      </c>
      <c r="K19">
        <v>0</v>
      </c>
      <c r="L19">
        <v>1.8564615734503149</v>
      </c>
      <c r="M19">
        <v>70.875</v>
      </c>
    </row>
    <row r="20" spans="1:13" x14ac:dyDescent="0.2">
      <c r="A20" s="20">
        <v>18</v>
      </c>
      <c r="B20">
        <v>79955886</v>
      </c>
      <c r="C20">
        <v>63.855226067176261</v>
      </c>
      <c r="D20">
        <v>4</v>
      </c>
      <c r="E20">
        <v>143.85522606717629</v>
      </c>
      <c r="F20">
        <v>189.14477393282371</v>
      </c>
      <c r="G20">
        <v>586</v>
      </c>
      <c r="H20">
        <v>2</v>
      </c>
      <c r="I20">
        <v>464</v>
      </c>
      <c r="J20">
        <v>333</v>
      </c>
      <c r="K20">
        <v>0</v>
      </c>
      <c r="L20">
        <v>1.668343977214473</v>
      </c>
      <c r="M20">
        <v>146.5</v>
      </c>
    </row>
    <row r="21" spans="1:13" x14ac:dyDescent="0.2">
      <c r="A21" s="20">
        <v>19</v>
      </c>
      <c r="B21">
        <v>80075437</v>
      </c>
      <c r="C21">
        <v>117.03896746376761</v>
      </c>
      <c r="D21">
        <v>10</v>
      </c>
      <c r="E21">
        <v>293.03896746376762</v>
      </c>
      <c r="F21">
        <v>88.961032536232381</v>
      </c>
      <c r="G21">
        <v>1053</v>
      </c>
      <c r="H21">
        <v>1</v>
      </c>
      <c r="I21">
        <v>536</v>
      </c>
      <c r="J21">
        <v>382</v>
      </c>
      <c r="K21">
        <v>0</v>
      </c>
      <c r="L21">
        <v>2.0475092619693531</v>
      </c>
      <c r="M21">
        <v>105.3</v>
      </c>
    </row>
    <row r="22" spans="1:13" x14ac:dyDescent="0.2">
      <c r="A22" s="20">
        <v>20</v>
      </c>
      <c r="B22">
        <v>80383487</v>
      </c>
      <c r="C22">
        <v>47.227552505529871</v>
      </c>
      <c r="D22">
        <v>3</v>
      </c>
      <c r="E22">
        <v>356.22755250552979</v>
      </c>
      <c r="F22">
        <v>132.77244749447021</v>
      </c>
      <c r="G22">
        <v>267</v>
      </c>
      <c r="H22">
        <v>0</v>
      </c>
      <c r="I22">
        <v>0</v>
      </c>
      <c r="J22">
        <v>489</v>
      </c>
      <c r="K22">
        <v>9</v>
      </c>
      <c r="L22">
        <v>0.50529499679058598</v>
      </c>
      <c r="M22">
        <v>89</v>
      </c>
    </row>
    <row r="23" spans="1:13" x14ac:dyDescent="0.2">
      <c r="A23" s="20">
        <v>21</v>
      </c>
      <c r="B23">
        <v>1014217039</v>
      </c>
      <c r="C23">
        <v>10.432493548799201</v>
      </c>
      <c r="D23">
        <v>1</v>
      </c>
      <c r="E23">
        <v>30.432493548799201</v>
      </c>
      <c r="F23">
        <v>0</v>
      </c>
      <c r="G23">
        <v>190</v>
      </c>
      <c r="H23">
        <v>1</v>
      </c>
      <c r="I23">
        <v>190</v>
      </c>
      <c r="J23">
        <v>20</v>
      </c>
      <c r="K23">
        <v>0</v>
      </c>
      <c r="L23">
        <v>1.971576857604147</v>
      </c>
      <c r="M23">
        <v>190</v>
      </c>
    </row>
    <row r="24" spans="1:13" x14ac:dyDescent="0.2">
      <c r="A24" s="20">
        <v>22</v>
      </c>
      <c r="B24">
        <v>1117504115</v>
      </c>
      <c r="C24">
        <v>105.0858033457387</v>
      </c>
      <c r="D24">
        <v>10</v>
      </c>
      <c r="E24">
        <v>367.08580334573873</v>
      </c>
      <c r="F24">
        <v>159.9141966542613</v>
      </c>
      <c r="G24">
        <v>1351</v>
      </c>
      <c r="H24">
        <v>1</v>
      </c>
      <c r="I24">
        <v>436</v>
      </c>
      <c r="J24">
        <v>527</v>
      </c>
      <c r="K24">
        <v>47</v>
      </c>
      <c r="L24">
        <v>1.6344952447940131</v>
      </c>
      <c r="M24">
        <v>135.1</v>
      </c>
    </row>
    <row r="25" spans="1:13" x14ac:dyDescent="0.2">
      <c r="A25" s="20">
        <v>23</v>
      </c>
      <c r="B25">
        <v>80727764</v>
      </c>
      <c r="C25">
        <v>84.602720428161646</v>
      </c>
      <c r="D25">
        <v>8</v>
      </c>
      <c r="E25">
        <v>245.60272042816169</v>
      </c>
      <c r="F25">
        <v>113.3972795718383</v>
      </c>
      <c r="G25">
        <v>1112</v>
      </c>
      <c r="H25">
        <v>2</v>
      </c>
      <c r="I25">
        <v>421</v>
      </c>
      <c r="J25">
        <v>359</v>
      </c>
      <c r="K25">
        <v>0</v>
      </c>
      <c r="L25">
        <v>1.95437574617745</v>
      </c>
      <c r="M25">
        <v>139</v>
      </c>
    </row>
    <row r="26" spans="1:13" x14ac:dyDescent="0.2">
      <c r="A26" s="20">
        <v>24</v>
      </c>
      <c r="B26">
        <v>1098697055</v>
      </c>
      <c r="C26">
        <v>311.2960432603976</v>
      </c>
      <c r="D26">
        <v>8</v>
      </c>
      <c r="E26">
        <v>484.29604326039771</v>
      </c>
      <c r="F26">
        <v>0</v>
      </c>
      <c r="G26">
        <v>1539</v>
      </c>
      <c r="H26">
        <v>4</v>
      </c>
      <c r="I26">
        <v>1048</v>
      </c>
      <c r="J26">
        <v>471</v>
      </c>
      <c r="K26">
        <v>0</v>
      </c>
      <c r="L26">
        <v>0.99112930340814753</v>
      </c>
      <c r="M26">
        <v>192.375</v>
      </c>
    </row>
    <row r="27" spans="1:13" x14ac:dyDescent="0.2">
      <c r="A27" s="20">
        <v>25</v>
      </c>
      <c r="B27">
        <v>1053327980</v>
      </c>
      <c r="C27">
        <v>83.955600730655675</v>
      </c>
      <c r="D27">
        <v>7</v>
      </c>
      <c r="E27">
        <v>207.95560073065559</v>
      </c>
      <c r="F27">
        <v>194.04439926934441</v>
      </c>
      <c r="G27">
        <v>938</v>
      </c>
      <c r="H27">
        <v>2</v>
      </c>
      <c r="I27">
        <v>430</v>
      </c>
      <c r="J27">
        <v>402</v>
      </c>
      <c r="K27">
        <v>0</v>
      </c>
      <c r="L27">
        <v>2.019661882268728</v>
      </c>
      <c r="M27">
        <v>134</v>
      </c>
    </row>
    <row r="28" spans="1:13" x14ac:dyDescent="0.2">
      <c r="A28" s="20">
        <v>26</v>
      </c>
      <c r="B28">
        <v>1085310672</v>
      </c>
      <c r="C28">
        <v>73.40415677710763</v>
      </c>
      <c r="D28">
        <v>8</v>
      </c>
      <c r="E28">
        <v>252.40415677710769</v>
      </c>
      <c r="F28">
        <v>73.595843222892341</v>
      </c>
      <c r="G28">
        <v>539</v>
      </c>
      <c r="H28">
        <v>0</v>
      </c>
      <c r="I28">
        <v>0</v>
      </c>
      <c r="J28">
        <v>326</v>
      </c>
      <c r="K28">
        <v>0</v>
      </c>
      <c r="L28">
        <v>1.901711945353884</v>
      </c>
      <c r="M28">
        <v>67.375</v>
      </c>
    </row>
    <row r="29" spans="1:13" x14ac:dyDescent="0.2">
      <c r="A29" s="20">
        <v>27</v>
      </c>
      <c r="B29">
        <v>1095825225</v>
      </c>
      <c r="C29">
        <v>80.113572046247882</v>
      </c>
      <c r="D29">
        <v>10</v>
      </c>
      <c r="E29">
        <v>267.1135720462479</v>
      </c>
      <c r="F29">
        <v>296.8864279537521</v>
      </c>
      <c r="G29">
        <v>562</v>
      </c>
      <c r="H29">
        <v>0</v>
      </c>
      <c r="I29">
        <v>0</v>
      </c>
      <c r="J29">
        <v>564</v>
      </c>
      <c r="K29">
        <v>84</v>
      </c>
      <c r="L29">
        <v>2.2462355446922642</v>
      </c>
      <c r="M29">
        <v>56.2</v>
      </c>
    </row>
    <row r="30" spans="1:13" x14ac:dyDescent="0.2">
      <c r="A30" s="20">
        <v>28</v>
      </c>
      <c r="B30">
        <v>57293715</v>
      </c>
      <c r="C30">
        <v>177.4334972941756</v>
      </c>
      <c r="D30">
        <v>8</v>
      </c>
      <c r="E30">
        <v>328.43349729417571</v>
      </c>
      <c r="F30">
        <v>55.566502705824348</v>
      </c>
      <c r="G30">
        <v>709</v>
      </c>
      <c r="H30">
        <v>0</v>
      </c>
      <c r="I30">
        <v>0</v>
      </c>
      <c r="J30">
        <v>384</v>
      </c>
      <c r="K30">
        <v>0</v>
      </c>
      <c r="L30">
        <v>1.461483082433785</v>
      </c>
      <c r="M30">
        <v>88.625</v>
      </c>
    </row>
    <row r="31" spans="1:13" x14ac:dyDescent="0.2">
      <c r="A31" s="20">
        <v>29</v>
      </c>
      <c r="B31">
        <v>1014266018</v>
      </c>
      <c r="C31">
        <v>141.17041474994321</v>
      </c>
      <c r="D31">
        <v>9</v>
      </c>
      <c r="E31">
        <v>314.17041474994318</v>
      </c>
      <c r="F31">
        <v>73.829585250056766</v>
      </c>
      <c r="G31">
        <v>1139</v>
      </c>
      <c r="H31">
        <v>3</v>
      </c>
      <c r="I31">
        <v>680</v>
      </c>
      <c r="J31">
        <v>388</v>
      </c>
      <c r="K31">
        <v>0</v>
      </c>
      <c r="L31">
        <v>1.71881238540491</v>
      </c>
      <c r="M31">
        <v>126.5555555555556</v>
      </c>
    </row>
    <row r="32" spans="1:13" x14ac:dyDescent="0.2">
      <c r="A32" s="20">
        <v>30</v>
      </c>
      <c r="B32">
        <v>1083012532</v>
      </c>
      <c r="C32">
        <v>156.71902570066459</v>
      </c>
      <c r="D32">
        <v>7</v>
      </c>
      <c r="E32">
        <v>486.71902570066459</v>
      </c>
      <c r="F32">
        <v>0</v>
      </c>
      <c r="G32">
        <v>821</v>
      </c>
      <c r="H32">
        <v>1</v>
      </c>
      <c r="I32">
        <v>206</v>
      </c>
      <c r="J32">
        <v>379</v>
      </c>
      <c r="K32">
        <v>0</v>
      </c>
      <c r="L32">
        <v>0.86292085951516251</v>
      </c>
      <c r="M32">
        <v>117.28571428571431</v>
      </c>
    </row>
    <row r="33" spans="1:15" x14ac:dyDescent="0.2">
      <c r="A33" s="20">
        <v>31</v>
      </c>
      <c r="B33">
        <v>1082996581</v>
      </c>
      <c r="C33">
        <v>127.1314802622458</v>
      </c>
      <c r="D33">
        <v>10</v>
      </c>
      <c r="E33">
        <v>328.13148026224582</v>
      </c>
      <c r="F33">
        <v>59.868519737754241</v>
      </c>
      <c r="G33">
        <v>872</v>
      </c>
      <c r="H33">
        <v>0</v>
      </c>
      <c r="I33">
        <v>0</v>
      </c>
      <c r="J33">
        <v>388</v>
      </c>
      <c r="K33">
        <v>0</v>
      </c>
      <c r="L33">
        <v>1.8285353161497171</v>
      </c>
      <c r="M33">
        <v>87.2</v>
      </c>
    </row>
    <row r="34" spans="1:15" x14ac:dyDescent="0.2">
      <c r="A34" s="20">
        <v>32</v>
      </c>
      <c r="B34">
        <v>1140888504</v>
      </c>
      <c r="C34">
        <v>34.040304489134023</v>
      </c>
      <c r="D34">
        <v>6</v>
      </c>
      <c r="E34">
        <v>147.040304489134</v>
      </c>
      <c r="F34">
        <v>182.959695510866</v>
      </c>
      <c r="G34">
        <v>421</v>
      </c>
      <c r="H34">
        <v>0</v>
      </c>
      <c r="I34">
        <v>0</v>
      </c>
      <c r="J34">
        <v>330</v>
      </c>
      <c r="K34">
        <v>0</v>
      </c>
      <c r="L34">
        <v>2.4483083141779218</v>
      </c>
      <c r="M34">
        <v>70.166666666666671</v>
      </c>
    </row>
    <row r="35" spans="1:15" x14ac:dyDescent="0.2">
      <c r="A35" s="20">
        <v>33</v>
      </c>
      <c r="B35">
        <v>1032491705</v>
      </c>
      <c r="C35">
        <v>141.23975406960611</v>
      </c>
      <c r="D35">
        <v>8</v>
      </c>
      <c r="E35">
        <v>371.23975406960608</v>
      </c>
      <c r="F35">
        <v>15.760245930393859</v>
      </c>
      <c r="G35">
        <v>1033</v>
      </c>
      <c r="H35">
        <v>2</v>
      </c>
      <c r="I35">
        <v>375</v>
      </c>
      <c r="J35">
        <v>387</v>
      </c>
      <c r="K35">
        <v>0</v>
      </c>
      <c r="L35">
        <v>1.2929649767788649</v>
      </c>
      <c r="M35">
        <v>129.125</v>
      </c>
    </row>
    <row r="36" spans="1:15" x14ac:dyDescent="0.2">
      <c r="A36" s="20">
        <v>34</v>
      </c>
      <c r="B36">
        <v>1019074166</v>
      </c>
      <c r="C36">
        <v>112.1507629760174</v>
      </c>
      <c r="D36">
        <v>5</v>
      </c>
      <c r="E36">
        <v>186.1507629760174</v>
      </c>
      <c r="F36">
        <v>113.8492370239826</v>
      </c>
      <c r="G36">
        <v>692</v>
      </c>
      <c r="H36">
        <v>0</v>
      </c>
      <c r="I36">
        <v>0</v>
      </c>
      <c r="J36">
        <v>300</v>
      </c>
      <c r="K36">
        <v>0</v>
      </c>
      <c r="L36">
        <v>1.611596940049342</v>
      </c>
      <c r="M36">
        <v>138.4</v>
      </c>
    </row>
    <row r="37" spans="1:15" x14ac:dyDescent="0.2">
      <c r="A37" s="20">
        <v>35</v>
      </c>
      <c r="B37">
        <v>52997773</v>
      </c>
      <c r="C37">
        <v>42.286263121366559</v>
      </c>
      <c r="D37">
        <v>3</v>
      </c>
      <c r="E37">
        <v>121.2862631213666</v>
      </c>
      <c r="F37">
        <v>11.71373687863343</v>
      </c>
      <c r="G37">
        <v>564</v>
      </c>
      <c r="H37">
        <v>1</v>
      </c>
      <c r="I37">
        <v>249</v>
      </c>
      <c r="J37">
        <v>133</v>
      </c>
      <c r="K37">
        <v>0</v>
      </c>
      <c r="L37">
        <v>1.4840922241942669</v>
      </c>
      <c r="M37">
        <v>188</v>
      </c>
    </row>
    <row r="38" spans="1:15" x14ac:dyDescent="0.2">
      <c r="A38" s="20">
        <v>36</v>
      </c>
      <c r="B38">
        <v>1018472151</v>
      </c>
      <c r="C38">
        <v>36.926204824336573</v>
      </c>
      <c r="D38">
        <v>5</v>
      </c>
      <c r="E38">
        <v>136.92620482433659</v>
      </c>
      <c r="F38">
        <v>29.07379517566341</v>
      </c>
      <c r="G38">
        <v>443</v>
      </c>
      <c r="H38">
        <v>0</v>
      </c>
      <c r="I38">
        <v>0</v>
      </c>
      <c r="J38">
        <v>166</v>
      </c>
      <c r="K38">
        <v>0</v>
      </c>
      <c r="L38">
        <v>2.1909611851498529</v>
      </c>
      <c r="M38">
        <v>88.6</v>
      </c>
    </row>
    <row r="39" spans="1:15" x14ac:dyDescent="0.2">
      <c r="A39" s="20">
        <v>37</v>
      </c>
      <c r="B39">
        <v>1015437933</v>
      </c>
      <c r="C39">
        <v>41.347894218912607</v>
      </c>
      <c r="D39">
        <v>5</v>
      </c>
      <c r="E39">
        <v>137.34789421891259</v>
      </c>
      <c r="F39">
        <v>34.652105781087393</v>
      </c>
      <c r="G39">
        <v>633</v>
      </c>
      <c r="H39">
        <v>1</v>
      </c>
      <c r="I39">
        <v>251</v>
      </c>
      <c r="J39">
        <v>172</v>
      </c>
      <c r="K39">
        <v>0</v>
      </c>
      <c r="L39">
        <v>2.1842344340703428</v>
      </c>
      <c r="M39">
        <v>126.6</v>
      </c>
    </row>
    <row r="40" spans="1:15" x14ac:dyDescent="0.2">
      <c r="A40" s="20">
        <v>38</v>
      </c>
      <c r="B40">
        <v>80073352</v>
      </c>
      <c r="C40">
        <v>44.055877019934051</v>
      </c>
      <c r="D40">
        <v>2</v>
      </c>
      <c r="E40">
        <v>115.0558770199341</v>
      </c>
      <c r="F40">
        <v>0</v>
      </c>
      <c r="G40">
        <v>311</v>
      </c>
      <c r="H40">
        <v>0</v>
      </c>
      <c r="I40">
        <v>0</v>
      </c>
      <c r="J40">
        <v>101</v>
      </c>
      <c r="K40">
        <v>0</v>
      </c>
      <c r="L40">
        <v>1.042971494443603</v>
      </c>
      <c r="M40">
        <v>155.5</v>
      </c>
    </row>
    <row r="41" spans="1:15" x14ac:dyDescent="0.2">
      <c r="A41" s="1"/>
    </row>
    <row r="42" spans="1:15" x14ac:dyDescent="0.2">
      <c r="A42" s="1"/>
    </row>
    <row r="43" spans="1:15" x14ac:dyDescent="0.2">
      <c r="A43" s="1"/>
    </row>
    <row r="44" spans="1:15" x14ac:dyDescent="0.2">
      <c r="A44" s="1"/>
    </row>
    <row r="45" spans="1:15" x14ac:dyDescent="0.2">
      <c r="A45" s="1"/>
    </row>
    <row r="46" spans="1:15" x14ac:dyDescent="0.2">
      <c r="A46" s="1"/>
    </row>
    <row r="48" spans="1:15" x14ac:dyDescent="0.2">
      <c r="A48" s="3" t="s">
        <v>32</v>
      </c>
      <c r="B48">
        <f>COUNT(B2:B40)</f>
        <v>39</v>
      </c>
      <c r="C48">
        <f>AVERAGE(C2:C40)</f>
        <v>93.216934624969909</v>
      </c>
      <c r="D48">
        <f>AVERAGE(D2:D40)</f>
        <v>7.2051282051282053</v>
      </c>
      <c r="E48">
        <f>AVERAGE(E2:E40)</f>
        <v>263.88360129163658</v>
      </c>
      <c r="F48">
        <f>AVERAGE(F2:F40)</f>
        <v>97.095705178445613</v>
      </c>
      <c r="G48">
        <f>AVERAGE(G2:G40)</f>
        <v>882.69230769230774</v>
      </c>
      <c r="H48">
        <f>SUM(H2:H40)</f>
        <v>47</v>
      </c>
      <c r="I48">
        <f>AVERAGE(I2:I40)</f>
        <v>333.46153846153845</v>
      </c>
      <c r="J48">
        <f>AVERAGE(J2:J40)</f>
        <v>355.71794871794873</v>
      </c>
      <c r="K48">
        <f>AVERAGE(K2:K40)</f>
        <v>3.8717948717948718</v>
      </c>
      <c r="L48">
        <f>AVERAGE(L2:L40)</f>
        <v>1.7180289232824582</v>
      </c>
      <c r="M48">
        <f>AVERAGE(M2:M40)</f>
        <v>126.65499315499316</v>
      </c>
      <c r="N48">
        <f>SUM(D2:D40)</f>
        <v>281</v>
      </c>
      <c r="O48">
        <f>STDEV(D2:D40)</f>
        <v>2.706517350275337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31"/>
  <sheetViews>
    <sheetView showGridLines="0" zoomScale="66" workbookViewId="0">
      <selection activeCell="M23" sqref="A2:M23"/>
    </sheetView>
  </sheetViews>
  <sheetFormatPr baseColWidth="10" defaultColWidth="8.83203125" defaultRowHeight="16" x14ac:dyDescent="0.2"/>
  <cols>
    <col min="1" max="1" width="9" bestFit="1" customWidth="1"/>
    <col min="2" max="2" width="11.1640625" bestFit="1" customWidth="1"/>
    <col min="3" max="3" width="13.1640625" bestFit="1" customWidth="1"/>
    <col min="4" max="4" width="20.1640625" bestFit="1" customWidth="1"/>
    <col min="5" max="5" width="15.6640625" bestFit="1" customWidth="1"/>
    <col min="6" max="6" width="13" bestFit="1" customWidth="1"/>
    <col min="7" max="7" width="15.83203125" bestFit="1" customWidth="1"/>
  </cols>
  <sheetData>
    <row r="1" spans="1:13" x14ac:dyDescent="0.2">
      <c r="B1" s="20" t="s">
        <v>29</v>
      </c>
      <c r="C1" s="20" t="s">
        <v>30</v>
      </c>
      <c r="D1" s="20" t="s">
        <v>2</v>
      </c>
      <c r="E1" s="20" t="s">
        <v>3</v>
      </c>
      <c r="F1" s="20" t="s">
        <v>4</v>
      </c>
      <c r="G1" s="20" t="s">
        <v>5</v>
      </c>
      <c r="H1" s="20" t="s">
        <v>6</v>
      </c>
      <c r="I1" s="20" t="s">
        <v>7</v>
      </c>
      <c r="J1" s="20" t="s">
        <v>31</v>
      </c>
      <c r="K1" s="20" t="s">
        <v>9</v>
      </c>
      <c r="L1" s="20" t="s">
        <v>10</v>
      </c>
      <c r="M1" s="20" t="s">
        <v>11</v>
      </c>
    </row>
    <row r="2" spans="1:13" x14ac:dyDescent="0.2">
      <c r="A2" s="20">
        <v>0</v>
      </c>
      <c r="B2">
        <v>1015437933</v>
      </c>
      <c r="C2">
        <v>147.90252403797581</v>
      </c>
      <c r="D2">
        <v>6</v>
      </c>
      <c r="E2">
        <v>320.90252403797581</v>
      </c>
      <c r="F2">
        <v>1002.097475962024</v>
      </c>
      <c r="G2">
        <v>365</v>
      </c>
      <c r="H2">
        <v>0</v>
      </c>
      <c r="I2">
        <v>0</v>
      </c>
      <c r="J2">
        <v>1323</v>
      </c>
      <c r="K2">
        <v>843</v>
      </c>
      <c r="L2">
        <v>1.121835987670192</v>
      </c>
      <c r="M2">
        <v>60.833333333333343</v>
      </c>
    </row>
    <row r="3" spans="1:13" x14ac:dyDescent="0.2">
      <c r="A3" s="20">
        <v>1</v>
      </c>
      <c r="B3">
        <v>1018472151</v>
      </c>
      <c r="C3">
        <v>74.923712897840446</v>
      </c>
      <c r="D3">
        <v>6</v>
      </c>
      <c r="E3">
        <v>187.9237128978404</v>
      </c>
      <c r="F3">
        <v>1131.07628710216</v>
      </c>
      <c r="G3">
        <v>793</v>
      </c>
      <c r="H3">
        <v>2</v>
      </c>
      <c r="I3">
        <v>442</v>
      </c>
      <c r="J3">
        <v>1319</v>
      </c>
      <c r="K3">
        <v>839</v>
      </c>
      <c r="L3">
        <v>1.915670962693804</v>
      </c>
      <c r="M3">
        <v>132.16666666666671</v>
      </c>
    </row>
    <row r="4" spans="1:13" x14ac:dyDescent="0.2">
      <c r="A4" s="20">
        <v>2</v>
      </c>
      <c r="B4">
        <v>80073352</v>
      </c>
      <c r="C4">
        <v>60.985765329419792</v>
      </c>
      <c r="D4">
        <v>4</v>
      </c>
      <c r="E4">
        <v>191.98576532941979</v>
      </c>
      <c r="F4">
        <v>1129.01423467058</v>
      </c>
      <c r="G4">
        <v>727</v>
      </c>
      <c r="H4">
        <v>2</v>
      </c>
      <c r="I4">
        <v>538</v>
      </c>
      <c r="J4">
        <v>1321</v>
      </c>
      <c r="K4">
        <v>841</v>
      </c>
      <c r="L4">
        <v>1.250092680507821</v>
      </c>
      <c r="M4">
        <v>181.75</v>
      </c>
    </row>
    <row r="5" spans="1:13" x14ac:dyDescent="0.2">
      <c r="A5" s="20">
        <v>3</v>
      </c>
      <c r="B5">
        <v>52997773</v>
      </c>
      <c r="C5">
        <v>17.688913746318711</v>
      </c>
      <c r="D5">
        <v>1</v>
      </c>
      <c r="E5">
        <v>64.688913746318718</v>
      </c>
      <c r="F5">
        <v>0</v>
      </c>
      <c r="G5">
        <v>99</v>
      </c>
      <c r="H5">
        <v>0</v>
      </c>
      <c r="I5">
        <v>0</v>
      </c>
      <c r="J5">
        <v>47</v>
      </c>
      <c r="K5">
        <v>0</v>
      </c>
      <c r="L5">
        <v>0.92751596100830258</v>
      </c>
      <c r="M5">
        <v>99</v>
      </c>
    </row>
    <row r="6" spans="1:13" x14ac:dyDescent="0.2">
      <c r="A6" s="20">
        <v>4</v>
      </c>
      <c r="B6">
        <v>1024468225</v>
      </c>
      <c r="C6">
        <v>231.37713072651769</v>
      </c>
      <c r="D6">
        <v>8</v>
      </c>
      <c r="E6">
        <v>406.37713072651769</v>
      </c>
      <c r="F6">
        <v>106.62286927348229</v>
      </c>
      <c r="G6">
        <v>1326</v>
      </c>
      <c r="H6">
        <v>2</v>
      </c>
      <c r="I6">
        <v>457</v>
      </c>
      <c r="J6">
        <v>513</v>
      </c>
      <c r="K6">
        <v>33</v>
      </c>
      <c r="L6">
        <v>1.181168829904035</v>
      </c>
      <c r="M6">
        <v>165.75</v>
      </c>
    </row>
    <row r="7" spans="1:13" x14ac:dyDescent="0.2">
      <c r="A7" s="20">
        <v>5</v>
      </c>
      <c r="B7">
        <v>1020777651</v>
      </c>
      <c r="C7">
        <v>69.799669424394949</v>
      </c>
      <c r="D7">
        <v>9</v>
      </c>
      <c r="E7">
        <v>246.79966942439489</v>
      </c>
      <c r="F7">
        <v>150.20033057560511</v>
      </c>
      <c r="G7">
        <v>523</v>
      </c>
      <c r="H7">
        <v>0</v>
      </c>
      <c r="I7">
        <v>0</v>
      </c>
      <c r="J7">
        <v>397</v>
      </c>
      <c r="K7">
        <v>0</v>
      </c>
      <c r="L7">
        <v>2.1880094137055739</v>
      </c>
      <c r="M7">
        <v>58.111111111111107</v>
      </c>
    </row>
    <row r="8" spans="1:13" x14ac:dyDescent="0.2">
      <c r="A8" s="20">
        <v>6</v>
      </c>
      <c r="B8">
        <v>79955886</v>
      </c>
      <c r="C8">
        <v>41.53460602086006</v>
      </c>
      <c r="D8">
        <v>7</v>
      </c>
      <c r="E8">
        <v>183.53460602086011</v>
      </c>
      <c r="F8">
        <v>210.46539397913989</v>
      </c>
      <c r="G8">
        <v>1049</v>
      </c>
      <c r="H8">
        <v>3</v>
      </c>
      <c r="I8">
        <v>627</v>
      </c>
      <c r="J8">
        <v>394</v>
      </c>
      <c r="K8">
        <v>0</v>
      </c>
      <c r="L8">
        <v>2.288396772172022</v>
      </c>
      <c r="M8">
        <v>149.85714285714289</v>
      </c>
    </row>
    <row r="9" spans="1:13" x14ac:dyDescent="0.2">
      <c r="A9" s="20">
        <v>7</v>
      </c>
      <c r="B9">
        <v>1018446151</v>
      </c>
      <c r="C9">
        <v>65.738169737755484</v>
      </c>
      <c r="D9">
        <v>8</v>
      </c>
      <c r="E9">
        <v>246.7381697377555</v>
      </c>
      <c r="F9">
        <v>113.2618302622445</v>
      </c>
      <c r="G9">
        <v>566</v>
      </c>
      <c r="H9">
        <v>0</v>
      </c>
      <c r="I9">
        <v>0</v>
      </c>
      <c r="J9">
        <v>360</v>
      </c>
      <c r="K9">
        <v>0</v>
      </c>
      <c r="L9">
        <v>1.9453820238277919</v>
      </c>
      <c r="M9">
        <v>70.75</v>
      </c>
    </row>
    <row r="10" spans="1:13" x14ac:dyDescent="0.2">
      <c r="A10" s="20">
        <v>8</v>
      </c>
      <c r="B10">
        <v>1121853934</v>
      </c>
      <c r="C10">
        <v>56.805131687330061</v>
      </c>
      <c r="D10">
        <v>9</v>
      </c>
      <c r="E10">
        <v>235.80513168733009</v>
      </c>
      <c r="F10">
        <v>158.19486831266991</v>
      </c>
      <c r="G10">
        <v>896</v>
      </c>
      <c r="H10">
        <v>0</v>
      </c>
      <c r="I10">
        <v>0</v>
      </c>
      <c r="J10">
        <v>394</v>
      </c>
      <c r="K10">
        <v>0</v>
      </c>
      <c r="L10">
        <v>2.2900264983037868</v>
      </c>
      <c r="M10">
        <v>99.555555555555557</v>
      </c>
    </row>
    <row r="11" spans="1:13" x14ac:dyDescent="0.2">
      <c r="A11" s="20">
        <v>9</v>
      </c>
      <c r="B11">
        <v>1085295550</v>
      </c>
      <c r="C11">
        <v>157.67887836232811</v>
      </c>
      <c r="D11">
        <v>10</v>
      </c>
      <c r="E11">
        <v>493.67887836232808</v>
      </c>
      <c r="F11">
        <v>107.32112163767189</v>
      </c>
      <c r="G11">
        <v>1941</v>
      </c>
      <c r="H11">
        <v>5</v>
      </c>
      <c r="I11">
        <v>1414</v>
      </c>
      <c r="J11">
        <v>601</v>
      </c>
      <c r="K11">
        <v>121</v>
      </c>
      <c r="L11">
        <v>1.2153649392300701</v>
      </c>
      <c r="M11">
        <v>194.1</v>
      </c>
    </row>
    <row r="12" spans="1:13" x14ac:dyDescent="0.2">
      <c r="A12" s="20">
        <v>10</v>
      </c>
      <c r="B12">
        <v>1019088914</v>
      </c>
      <c r="C12">
        <v>35.888063443397101</v>
      </c>
      <c r="D12">
        <v>5</v>
      </c>
      <c r="E12">
        <v>140.8880634433971</v>
      </c>
      <c r="F12">
        <v>117.1119365566029</v>
      </c>
      <c r="G12">
        <v>490</v>
      </c>
      <c r="H12">
        <v>1</v>
      </c>
      <c r="I12">
        <v>183</v>
      </c>
      <c r="J12">
        <v>258</v>
      </c>
      <c r="K12">
        <v>0</v>
      </c>
      <c r="L12">
        <v>2.1293500149537321</v>
      </c>
      <c r="M12">
        <v>98</v>
      </c>
    </row>
    <row r="13" spans="1:13" x14ac:dyDescent="0.2">
      <c r="A13" s="20">
        <v>11</v>
      </c>
      <c r="B13">
        <v>1020803066</v>
      </c>
      <c r="C13">
        <v>70.620185408585456</v>
      </c>
      <c r="D13">
        <v>9</v>
      </c>
      <c r="E13">
        <v>221.62018540858551</v>
      </c>
      <c r="F13">
        <v>84.379814591414515</v>
      </c>
      <c r="G13">
        <v>932</v>
      </c>
      <c r="H13">
        <v>1</v>
      </c>
      <c r="I13">
        <v>189</v>
      </c>
      <c r="J13">
        <v>306</v>
      </c>
      <c r="K13">
        <v>0</v>
      </c>
      <c r="L13">
        <v>2.436601156182773</v>
      </c>
      <c r="M13">
        <v>103.5555555555556</v>
      </c>
    </row>
    <row r="14" spans="1:13" x14ac:dyDescent="0.2">
      <c r="A14" s="20">
        <v>12</v>
      </c>
      <c r="B14">
        <v>1032437108</v>
      </c>
      <c r="C14">
        <v>170.7819422636434</v>
      </c>
      <c r="D14">
        <v>10</v>
      </c>
      <c r="E14">
        <v>538.78194226364337</v>
      </c>
      <c r="F14">
        <v>0</v>
      </c>
      <c r="G14">
        <v>1147</v>
      </c>
      <c r="H14">
        <v>2</v>
      </c>
      <c r="I14">
        <v>657</v>
      </c>
      <c r="J14">
        <v>458</v>
      </c>
      <c r="K14">
        <v>0</v>
      </c>
      <c r="L14">
        <v>1.1136230688785791</v>
      </c>
      <c r="M14">
        <v>114.7</v>
      </c>
    </row>
    <row r="15" spans="1:13" x14ac:dyDescent="0.2">
      <c r="A15" s="20">
        <v>13</v>
      </c>
      <c r="B15">
        <v>1018443338</v>
      </c>
      <c r="C15">
        <v>63.347420187006918</v>
      </c>
      <c r="D15">
        <v>9</v>
      </c>
      <c r="E15">
        <v>253.34742018700689</v>
      </c>
      <c r="F15">
        <v>116.6525798129931</v>
      </c>
      <c r="G15">
        <v>1873</v>
      </c>
      <c r="H15">
        <v>4</v>
      </c>
      <c r="I15">
        <v>1148</v>
      </c>
      <c r="J15">
        <v>370</v>
      </c>
      <c r="K15">
        <v>0</v>
      </c>
      <c r="L15">
        <v>2.1314604253771452</v>
      </c>
      <c r="M15">
        <v>208.11111111111109</v>
      </c>
    </row>
    <row r="16" spans="1:13" x14ac:dyDescent="0.2">
      <c r="A16" s="20">
        <v>14</v>
      </c>
      <c r="B16">
        <v>80383487</v>
      </c>
      <c r="C16">
        <v>77.935785893178121</v>
      </c>
      <c r="D16">
        <v>8</v>
      </c>
      <c r="E16">
        <v>283.93578589317809</v>
      </c>
      <c r="F16">
        <v>76.064214106821851</v>
      </c>
      <c r="G16">
        <v>601</v>
      </c>
      <c r="H16">
        <v>0</v>
      </c>
      <c r="I16">
        <v>0</v>
      </c>
      <c r="J16">
        <v>360</v>
      </c>
      <c r="K16">
        <v>0</v>
      </c>
      <c r="L16">
        <v>1.6905230824993109</v>
      </c>
      <c r="M16">
        <v>75.125</v>
      </c>
    </row>
    <row r="17" spans="1:15" x14ac:dyDescent="0.2">
      <c r="A17" s="20">
        <v>15</v>
      </c>
      <c r="B17">
        <v>1095825225</v>
      </c>
      <c r="C17">
        <v>202.00816358826319</v>
      </c>
      <c r="D17">
        <v>10</v>
      </c>
      <c r="E17">
        <v>390.00816358826307</v>
      </c>
      <c r="F17">
        <v>205.9918364117369</v>
      </c>
      <c r="G17">
        <v>1441</v>
      </c>
      <c r="H17">
        <v>1</v>
      </c>
      <c r="I17">
        <v>453</v>
      </c>
      <c r="J17">
        <v>596</v>
      </c>
      <c r="K17">
        <v>116</v>
      </c>
      <c r="L17">
        <v>1.5384293356316201</v>
      </c>
      <c r="M17">
        <v>144.1</v>
      </c>
    </row>
    <row r="18" spans="1:15" x14ac:dyDescent="0.2">
      <c r="A18" s="20">
        <v>16</v>
      </c>
      <c r="B18">
        <v>1082996581</v>
      </c>
      <c r="C18">
        <v>106.5649343235004</v>
      </c>
      <c r="D18">
        <v>11</v>
      </c>
      <c r="E18">
        <v>318.56493432350038</v>
      </c>
      <c r="F18">
        <v>175.43506567649959</v>
      </c>
      <c r="G18">
        <v>1339</v>
      </c>
      <c r="H18">
        <v>1</v>
      </c>
      <c r="I18">
        <v>196</v>
      </c>
      <c r="J18">
        <v>494</v>
      </c>
      <c r="K18">
        <v>14</v>
      </c>
      <c r="L18">
        <v>2.0717911134870071</v>
      </c>
      <c r="M18">
        <v>121.72727272727271</v>
      </c>
    </row>
    <row r="19" spans="1:15" x14ac:dyDescent="0.2">
      <c r="A19" s="20">
        <v>17</v>
      </c>
      <c r="B19">
        <v>57293715</v>
      </c>
      <c r="C19">
        <v>214.07274611665551</v>
      </c>
      <c r="D19">
        <v>12</v>
      </c>
      <c r="E19">
        <v>422.07274611665571</v>
      </c>
      <c r="F19">
        <v>16.927253883344349</v>
      </c>
      <c r="G19">
        <v>2365</v>
      </c>
      <c r="H19">
        <v>7</v>
      </c>
      <c r="I19">
        <v>1859</v>
      </c>
      <c r="J19">
        <v>439</v>
      </c>
      <c r="K19">
        <v>0</v>
      </c>
      <c r="L19">
        <v>1.7058670729737211</v>
      </c>
      <c r="M19">
        <v>197.08333333333329</v>
      </c>
    </row>
    <row r="20" spans="1:15" x14ac:dyDescent="0.2">
      <c r="A20" s="20">
        <v>18</v>
      </c>
      <c r="B20">
        <v>1117504115</v>
      </c>
      <c r="C20">
        <v>129.80289576037231</v>
      </c>
      <c r="D20">
        <v>8</v>
      </c>
      <c r="E20">
        <v>296.80289576037228</v>
      </c>
      <c r="F20">
        <v>71.197104239627663</v>
      </c>
      <c r="G20">
        <v>1954</v>
      </c>
      <c r="H20">
        <v>8</v>
      </c>
      <c r="I20">
        <v>1954</v>
      </c>
      <c r="J20">
        <v>368</v>
      </c>
      <c r="K20">
        <v>0</v>
      </c>
      <c r="L20">
        <v>1.6172348951323381</v>
      </c>
      <c r="M20">
        <v>244.25</v>
      </c>
    </row>
    <row r="21" spans="1:15" x14ac:dyDescent="0.2">
      <c r="A21" s="20">
        <v>19</v>
      </c>
      <c r="B21">
        <v>1140888504</v>
      </c>
      <c r="C21">
        <v>81.588130778140425</v>
      </c>
      <c r="D21">
        <v>8</v>
      </c>
      <c r="E21">
        <v>216.5881307781404</v>
      </c>
      <c r="F21">
        <v>176.4118692218596</v>
      </c>
      <c r="G21">
        <v>967</v>
      </c>
      <c r="H21">
        <v>1</v>
      </c>
      <c r="I21">
        <v>257</v>
      </c>
      <c r="J21">
        <v>393</v>
      </c>
      <c r="K21">
        <v>0</v>
      </c>
      <c r="L21">
        <v>2.2161879244051592</v>
      </c>
      <c r="M21">
        <v>120.875</v>
      </c>
    </row>
    <row r="22" spans="1:15" x14ac:dyDescent="0.2">
      <c r="A22" s="20">
        <v>20</v>
      </c>
      <c r="B22">
        <v>1083012532</v>
      </c>
      <c r="C22">
        <v>148.5829678676258</v>
      </c>
      <c r="D22">
        <v>16</v>
      </c>
      <c r="E22">
        <v>641.58296786762571</v>
      </c>
      <c r="F22">
        <v>0</v>
      </c>
      <c r="G22">
        <v>1504</v>
      </c>
      <c r="H22">
        <v>1</v>
      </c>
      <c r="I22">
        <v>231</v>
      </c>
      <c r="J22">
        <v>481</v>
      </c>
      <c r="K22">
        <v>1</v>
      </c>
      <c r="L22">
        <v>1.4962990728863479</v>
      </c>
      <c r="M22">
        <v>94</v>
      </c>
    </row>
    <row r="23" spans="1:15" x14ac:dyDescent="0.2">
      <c r="A23" s="20">
        <v>21</v>
      </c>
      <c r="B23">
        <v>1015405667</v>
      </c>
      <c r="C23">
        <v>21.59977202690494</v>
      </c>
      <c r="D23">
        <v>3</v>
      </c>
      <c r="E23">
        <v>105.5997720269049</v>
      </c>
      <c r="F23">
        <v>52.400227973095063</v>
      </c>
      <c r="G23">
        <v>352</v>
      </c>
      <c r="H23">
        <v>0</v>
      </c>
      <c r="I23">
        <v>0</v>
      </c>
      <c r="J23">
        <v>158</v>
      </c>
      <c r="K23">
        <v>0</v>
      </c>
      <c r="L23">
        <v>1.7045491343877071</v>
      </c>
      <c r="M23">
        <v>117.3333333333333</v>
      </c>
    </row>
    <row r="24" spans="1:15" x14ac:dyDescent="0.2">
      <c r="A24" s="1"/>
    </row>
    <row r="25" spans="1:15" x14ac:dyDescent="0.2">
      <c r="A25" s="1"/>
    </row>
    <row r="26" spans="1:15" x14ac:dyDescent="0.2">
      <c r="A26" s="1"/>
    </row>
    <row r="28" spans="1:15" x14ac:dyDescent="0.2">
      <c r="A28" s="3" t="s">
        <v>32</v>
      </c>
      <c r="B28">
        <f>COUNT(B2:B23)</f>
        <v>22</v>
      </c>
      <c r="C28">
        <f>AVERAGE(C2:C23)</f>
        <v>102.1467049830916</v>
      </c>
      <c r="D28">
        <f>AVERAGE(D2:D23)</f>
        <v>8.045454545454545</v>
      </c>
      <c r="E28">
        <f>AVERAGE(E2:E23)</f>
        <v>291.28306861945515</v>
      </c>
      <c r="F28">
        <f>AVERAGE(F2:F23)</f>
        <v>236.40119610225335</v>
      </c>
      <c r="G28">
        <f>AVERAGE(G2:G23)</f>
        <v>1056.8181818181818</v>
      </c>
      <c r="H28">
        <f>SUM(H2:H23)</f>
        <v>41</v>
      </c>
      <c r="I28">
        <f>AVERAGE(I2:I23)</f>
        <v>482.04545454545456</v>
      </c>
      <c r="J28">
        <f>AVERAGE(J2:J23)</f>
        <v>515.90909090909088</v>
      </c>
      <c r="K28">
        <f>AVERAGE(K2:K23)</f>
        <v>127.63636363636364</v>
      </c>
      <c r="L28">
        <f>AVERAGE(L2:L23)</f>
        <v>1.7352445620826744</v>
      </c>
      <c r="M28">
        <f>AVERAGE(M2:M23)</f>
        <v>129.5788370720189</v>
      </c>
      <c r="N28">
        <f>SUM(D2:D23)</f>
        <v>177</v>
      </c>
      <c r="O28">
        <f>STDEV(D2:D23)</f>
        <v>3.1844454212142881</v>
      </c>
    </row>
    <row r="31" spans="1:15" x14ac:dyDescent="0.2">
      <c r="A31" s="4"/>
      <c r="B31" s="5"/>
      <c r="C31" s="5"/>
      <c r="D31" s="5"/>
      <c r="E31" s="5"/>
      <c r="F31" s="5"/>
      <c r="G31" s="5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8"/>
  <sheetViews>
    <sheetView showGridLines="0" zoomScale="75" workbookViewId="0">
      <selection activeCell="N34" sqref="N34"/>
    </sheetView>
  </sheetViews>
  <sheetFormatPr baseColWidth="10" defaultColWidth="8.83203125" defaultRowHeight="16" x14ac:dyDescent="0.2"/>
  <cols>
    <col min="1" max="1" width="9" bestFit="1" customWidth="1"/>
    <col min="2" max="2" width="11.1640625" bestFit="1" customWidth="1"/>
    <col min="3" max="3" width="13.1640625" bestFit="1" customWidth="1"/>
    <col min="4" max="4" width="20.1640625" bestFit="1" customWidth="1"/>
    <col min="5" max="5" width="15.6640625" bestFit="1" customWidth="1"/>
    <col min="6" max="6" width="13" bestFit="1" customWidth="1"/>
    <col min="7" max="7" width="15.83203125" bestFit="1" customWidth="1"/>
    <col min="8" max="8" width="30.1640625" bestFit="1" customWidth="1"/>
    <col min="9" max="10" width="16.83203125" bestFit="1" customWidth="1"/>
    <col min="11" max="11" width="12.1640625" bestFit="1" customWidth="1"/>
  </cols>
  <sheetData>
    <row r="1" spans="1:13" x14ac:dyDescent="0.2">
      <c r="B1" s="20" t="s">
        <v>29</v>
      </c>
      <c r="C1" s="20" t="s">
        <v>30</v>
      </c>
      <c r="D1" s="20" t="s">
        <v>2</v>
      </c>
      <c r="E1" s="20" t="s">
        <v>3</v>
      </c>
      <c r="F1" s="20" t="s">
        <v>4</v>
      </c>
      <c r="G1" s="20" t="s">
        <v>5</v>
      </c>
      <c r="H1" s="20" t="s">
        <v>6</v>
      </c>
      <c r="I1" s="20" t="s">
        <v>7</v>
      </c>
      <c r="J1" s="20" t="s">
        <v>31</v>
      </c>
      <c r="K1" s="20" t="s">
        <v>9</v>
      </c>
      <c r="L1" s="20" t="s">
        <v>10</v>
      </c>
      <c r="M1" s="20" t="s">
        <v>11</v>
      </c>
    </row>
    <row r="2" spans="1:13" x14ac:dyDescent="0.2">
      <c r="A2" s="20">
        <v>0</v>
      </c>
      <c r="B2">
        <v>1018472151</v>
      </c>
      <c r="C2">
        <v>63.095187735963208</v>
      </c>
      <c r="D2">
        <v>9</v>
      </c>
      <c r="E2">
        <v>245.09518773596321</v>
      </c>
      <c r="F2">
        <v>1145.904812264037</v>
      </c>
      <c r="G2">
        <v>1589</v>
      </c>
      <c r="H2">
        <v>5</v>
      </c>
      <c r="I2">
        <v>1273</v>
      </c>
      <c r="J2">
        <v>1391</v>
      </c>
      <c r="K2">
        <v>911</v>
      </c>
      <c r="L2">
        <v>2.2032256324091222</v>
      </c>
      <c r="M2">
        <v>176.55555555555549</v>
      </c>
    </row>
    <row r="3" spans="1:13" x14ac:dyDescent="0.2">
      <c r="A3" s="20">
        <v>1</v>
      </c>
      <c r="B3">
        <v>1015437933</v>
      </c>
      <c r="C3">
        <v>91.670702933952469</v>
      </c>
      <c r="D3">
        <v>6</v>
      </c>
      <c r="E3">
        <v>266.67070293395238</v>
      </c>
      <c r="F3">
        <v>1009.329297066048</v>
      </c>
      <c r="G3">
        <v>1007</v>
      </c>
      <c r="H3">
        <v>3</v>
      </c>
      <c r="I3">
        <v>692</v>
      </c>
      <c r="J3">
        <v>1276</v>
      </c>
      <c r="K3">
        <v>796</v>
      </c>
      <c r="L3">
        <v>1.3499795667061441</v>
      </c>
      <c r="M3">
        <v>167.83333333333329</v>
      </c>
    </row>
    <row r="4" spans="1:13" x14ac:dyDescent="0.2">
      <c r="A4" s="20">
        <v>2</v>
      </c>
      <c r="B4">
        <v>1015405667</v>
      </c>
      <c r="C4">
        <v>89.604187042805393</v>
      </c>
      <c r="D4">
        <v>8</v>
      </c>
      <c r="E4">
        <v>276.60418704280539</v>
      </c>
      <c r="F4">
        <v>1104.3958129571949</v>
      </c>
      <c r="G4">
        <v>1029</v>
      </c>
      <c r="H4">
        <v>3</v>
      </c>
      <c r="I4">
        <v>793</v>
      </c>
      <c r="J4">
        <v>1381</v>
      </c>
      <c r="K4">
        <v>901</v>
      </c>
      <c r="L4">
        <v>1.73533164892301</v>
      </c>
      <c r="M4">
        <v>128.625</v>
      </c>
    </row>
    <row r="5" spans="1:13" x14ac:dyDescent="0.2">
      <c r="A5" s="20">
        <v>3</v>
      </c>
      <c r="B5">
        <v>1020803066</v>
      </c>
      <c r="C5">
        <v>162.06973513859819</v>
      </c>
      <c r="D5">
        <v>8</v>
      </c>
      <c r="E5">
        <v>303.06973513859822</v>
      </c>
      <c r="F5">
        <v>100.9302648614018</v>
      </c>
      <c r="G5">
        <v>2311</v>
      </c>
      <c r="H5">
        <v>6</v>
      </c>
      <c r="I5">
        <v>2027</v>
      </c>
      <c r="J5">
        <v>404</v>
      </c>
      <c r="K5">
        <v>0</v>
      </c>
      <c r="L5">
        <v>1.583793907301529</v>
      </c>
      <c r="M5">
        <v>288.875</v>
      </c>
    </row>
    <row r="6" spans="1:13" x14ac:dyDescent="0.2">
      <c r="A6" s="20">
        <v>4</v>
      </c>
      <c r="B6">
        <v>79955886</v>
      </c>
      <c r="C6">
        <v>171.49547904265441</v>
      </c>
      <c r="D6">
        <v>7</v>
      </c>
      <c r="E6">
        <v>290.49547904265438</v>
      </c>
      <c r="F6">
        <v>101.5045209573456</v>
      </c>
      <c r="G6">
        <v>1724</v>
      </c>
      <c r="H6">
        <v>6</v>
      </c>
      <c r="I6">
        <v>1608</v>
      </c>
      <c r="J6">
        <v>392</v>
      </c>
      <c r="K6">
        <v>0</v>
      </c>
      <c r="L6">
        <v>1.4458056331345861</v>
      </c>
      <c r="M6">
        <v>246.28571428571431</v>
      </c>
    </row>
    <row r="7" spans="1:13" x14ac:dyDescent="0.2">
      <c r="A7" s="20">
        <v>5</v>
      </c>
      <c r="B7">
        <v>1018446151</v>
      </c>
      <c r="C7">
        <v>92.569751577171459</v>
      </c>
      <c r="D7">
        <v>11</v>
      </c>
      <c r="E7">
        <v>331.56975157717142</v>
      </c>
      <c r="F7">
        <v>97.430248422828583</v>
      </c>
      <c r="G7">
        <v>1731</v>
      </c>
      <c r="H7">
        <v>5</v>
      </c>
      <c r="I7">
        <v>1150</v>
      </c>
      <c r="J7">
        <v>429</v>
      </c>
      <c r="K7">
        <v>0</v>
      </c>
      <c r="L7">
        <v>1.990531394557528</v>
      </c>
      <c r="M7">
        <v>157.3636363636364</v>
      </c>
    </row>
    <row r="8" spans="1:13" x14ac:dyDescent="0.2">
      <c r="A8" s="20">
        <v>6</v>
      </c>
      <c r="B8">
        <v>80073352</v>
      </c>
      <c r="C8">
        <v>85.591136045338914</v>
      </c>
      <c r="D8">
        <v>4</v>
      </c>
      <c r="E8">
        <v>211.59113604533891</v>
      </c>
      <c r="F8">
        <v>924.40886395466111</v>
      </c>
      <c r="G8">
        <v>591</v>
      </c>
      <c r="H8">
        <v>2</v>
      </c>
      <c r="I8">
        <v>426</v>
      </c>
      <c r="J8">
        <v>1136</v>
      </c>
      <c r="K8">
        <v>656</v>
      </c>
      <c r="L8">
        <v>1.1342630153872499</v>
      </c>
      <c r="M8">
        <v>147.75</v>
      </c>
    </row>
    <row r="9" spans="1:13" x14ac:dyDescent="0.2">
      <c r="A9" s="20">
        <v>7</v>
      </c>
      <c r="B9">
        <v>1020777651</v>
      </c>
      <c r="C9">
        <v>121.5891035279068</v>
      </c>
      <c r="D9">
        <v>9</v>
      </c>
      <c r="E9">
        <v>320.58910352790667</v>
      </c>
      <c r="F9">
        <v>84.41089647209327</v>
      </c>
      <c r="G9">
        <v>1182</v>
      </c>
      <c r="H9">
        <v>1</v>
      </c>
      <c r="I9">
        <v>193</v>
      </c>
      <c r="J9">
        <v>405</v>
      </c>
      <c r="K9">
        <v>0</v>
      </c>
      <c r="L9">
        <v>1.684399107947204</v>
      </c>
      <c r="M9">
        <v>131.33333333333329</v>
      </c>
    </row>
    <row r="10" spans="1:13" x14ac:dyDescent="0.2">
      <c r="A10" s="20">
        <v>8</v>
      </c>
      <c r="B10">
        <v>1121853934</v>
      </c>
      <c r="C10">
        <v>75.488874467817354</v>
      </c>
      <c r="D10">
        <v>9</v>
      </c>
      <c r="E10">
        <v>225.4888744678174</v>
      </c>
      <c r="F10">
        <v>232.5111255321826</v>
      </c>
      <c r="G10">
        <v>1111</v>
      </c>
      <c r="H10">
        <v>1</v>
      </c>
      <c r="I10">
        <v>240</v>
      </c>
      <c r="J10">
        <v>458</v>
      </c>
      <c r="K10">
        <v>0</v>
      </c>
      <c r="L10">
        <v>2.3947966447323359</v>
      </c>
      <c r="M10">
        <v>123.4444444444444</v>
      </c>
    </row>
    <row r="11" spans="1:13" x14ac:dyDescent="0.2">
      <c r="A11" s="20">
        <v>9</v>
      </c>
      <c r="B11">
        <v>1024468225</v>
      </c>
      <c r="C11">
        <v>171.49249020220941</v>
      </c>
      <c r="D11">
        <v>12</v>
      </c>
      <c r="E11">
        <v>370.49249020220941</v>
      </c>
      <c r="F11">
        <v>89.50750979779059</v>
      </c>
      <c r="G11">
        <v>2056</v>
      </c>
      <c r="H11">
        <v>4</v>
      </c>
      <c r="I11">
        <v>1243</v>
      </c>
      <c r="J11">
        <v>460</v>
      </c>
      <c r="K11">
        <v>0</v>
      </c>
      <c r="L11">
        <v>1.9433592287040271</v>
      </c>
      <c r="M11">
        <v>171.33333333333329</v>
      </c>
    </row>
    <row r="12" spans="1:13" x14ac:dyDescent="0.2">
      <c r="A12" s="20">
        <v>10</v>
      </c>
      <c r="B12">
        <v>1085295550</v>
      </c>
      <c r="C12">
        <v>131.86028862480069</v>
      </c>
      <c r="D12">
        <v>11</v>
      </c>
      <c r="E12">
        <v>422.86028862480072</v>
      </c>
      <c r="F12">
        <v>76.13971137519934</v>
      </c>
      <c r="G12">
        <v>2598</v>
      </c>
      <c r="H12">
        <v>8</v>
      </c>
      <c r="I12">
        <v>2210</v>
      </c>
      <c r="J12">
        <v>499</v>
      </c>
      <c r="K12">
        <v>19</v>
      </c>
      <c r="L12">
        <v>1.5607991995332779</v>
      </c>
      <c r="M12">
        <v>236.18181818181819</v>
      </c>
    </row>
    <row r="13" spans="1:13" x14ac:dyDescent="0.2">
      <c r="A13" s="20">
        <v>11</v>
      </c>
      <c r="B13">
        <v>1032437108</v>
      </c>
      <c r="C13">
        <v>193.21787417957191</v>
      </c>
      <c r="D13">
        <v>13</v>
      </c>
      <c r="E13">
        <v>564.21787417957182</v>
      </c>
      <c r="F13">
        <v>100.78212582042821</v>
      </c>
      <c r="G13">
        <v>3631</v>
      </c>
      <c r="H13">
        <v>13</v>
      </c>
      <c r="I13">
        <v>3631</v>
      </c>
      <c r="J13">
        <v>665</v>
      </c>
      <c r="K13">
        <v>185</v>
      </c>
      <c r="L13">
        <v>1.382444682622288</v>
      </c>
      <c r="M13">
        <v>279.30769230769232</v>
      </c>
    </row>
    <row r="14" spans="1:13" x14ac:dyDescent="0.2">
      <c r="A14" s="20">
        <v>12</v>
      </c>
      <c r="B14">
        <v>1019088914</v>
      </c>
      <c r="C14">
        <v>71.450869234046422</v>
      </c>
      <c r="D14">
        <v>7</v>
      </c>
      <c r="E14">
        <v>222.45086923404639</v>
      </c>
      <c r="F14">
        <v>183.54913076595361</v>
      </c>
      <c r="G14">
        <v>859</v>
      </c>
      <c r="H14">
        <v>1</v>
      </c>
      <c r="I14">
        <v>250</v>
      </c>
      <c r="J14">
        <v>406</v>
      </c>
      <c r="K14">
        <v>0</v>
      </c>
      <c r="L14">
        <v>1.888057355973318</v>
      </c>
      <c r="M14">
        <v>122.71428571428569</v>
      </c>
    </row>
    <row r="15" spans="1:13" x14ac:dyDescent="0.2">
      <c r="A15" s="20">
        <v>13</v>
      </c>
      <c r="B15">
        <v>80383487</v>
      </c>
      <c r="C15">
        <v>100.2337894682052</v>
      </c>
      <c r="D15">
        <v>9</v>
      </c>
      <c r="E15">
        <v>361.2337894682052</v>
      </c>
      <c r="F15">
        <v>141.7662105317948</v>
      </c>
      <c r="G15">
        <v>1766</v>
      </c>
      <c r="H15">
        <v>5</v>
      </c>
      <c r="I15">
        <v>1147</v>
      </c>
      <c r="J15">
        <v>503</v>
      </c>
      <c r="K15">
        <v>23</v>
      </c>
      <c r="L15">
        <v>1.494876768850909</v>
      </c>
      <c r="M15">
        <v>196.2222222222222</v>
      </c>
    </row>
    <row r="16" spans="1:13" x14ac:dyDescent="0.2">
      <c r="A16" s="20">
        <v>14</v>
      </c>
      <c r="B16">
        <v>1082996581</v>
      </c>
      <c r="C16">
        <v>209.75185036955619</v>
      </c>
      <c r="D16">
        <v>12</v>
      </c>
      <c r="E16">
        <v>455.75185036955622</v>
      </c>
      <c r="F16">
        <v>82.248149630443777</v>
      </c>
      <c r="G16">
        <v>1813</v>
      </c>
      <c r="H16">
        <v>4</v>
      </c>
      <c r="I16">
        <v>908</v>
      </c>
      <c r="J16">
        <v>538</v>
      </c>
      <c r="K16">
        <v>58</v>
      </c>
      <c r="L16">
        <v>1.579807080138397</v>
      </c>
      <c r="M16">
        <v>151.08333333333329</v>
      </c>
    </row>
    <row r="17" spans="1:15" x14ac:dyDescent="0.2">
      <c r="A17" s="20">
        <v>15</v>
      </c>
      <c r="B17">
        <v>1014217039</v>
      </c>
      <c r="C17">
        <v>166.8065074374808</v>
      </c>
      <c r="D17">
        <v>9</v>
      </c>
      <c r="E17">
        <v>307.80650743748078</v>
      </c>
      <c r="F17">
        <v>150.1934925625192</v>
      </c>
      <c r="G17">
        <v>1644</v>
      </c>
      <c r="H17">
        <v>4</v>
      </c>
      <c r="I17">
        <v>1028</v>
      </c>
      <c r="J17">
        <v>458</v>
      </c>
      <c r="K17">
        <v>0</v>
      </c>
      <c r="L17">
        <v>1.754348874868022</v>
      </c>
      <c r="M17">
        <v>182.66666666666671</v>
      </c>
    </row>
    <row r="18" spans="1:15" x14ac:dyDescent="0.2">
      <c r="A18" s="20">
        <v>16</v>
      </c>
      <c r="B18">
        <v>1095825225</v>
      </c>
      <c r="C18">
        <v>90.147370927468131</v>
      </c>
      <c r="D18">
        <v>15</v>
      </c>
      <c r="E18">
        <v>343.1473709274681</v>
      </c>
      <c r="F18">
        <v>275.8526290725319</v>
      </c>
      <c r="G18">
        <v>2602</v>
      </c>
      <c r="H18">
        <v>6</v>
      </c>
      <c r="I18">
        <v>1469</v>
      </c>
      <c r="J18">
        <v>619</v>
      </c>
      <c r="K18">
        <v>139</v>
      </c>
      <c r="L18">
        <v>2.6227798207150919</v>
      </c>
      <c r="M18">
        <v>173.4666666666667</v>
      </c>
    </row>
    <row r="19" spans="1:15" x14ac:dyDescent="0.2">
      <c r="A19" s="20">
        <v>17</v>
      </c>
      <c r="B19">
        <v>1083012532</v>
      </c>
      <c r="C19">
        <v>140.75037666214331</v>
      </c>
      <c r="D19">
        <v>14</v>
      </c>
      <c r="E19">
        <v>596.75037666214314</v>
      </c>
      <c r="F19">
        <v>0</v>
      </c>
      <c r="G19">
        <v>2014</v>
      </c>
      <c r="H19">
        <v>6</v>
      </c>
      <c r="I19">
        <v>1780</v>
      </c>
      <c r="J19">
        <v>473</v>
      </c>
      <c r="K19">
        <v>0</v>
      </c>
      <c r="L19">
        <v>1.4076237449542079</v>
      </c>
      <c r="M19">
        <v>143.85714285714289</v>
      </c>
    </row>
    <row r="20" spans="1:15" x14ac:dyDescent="0.2">
      <c r="A20" s="20">
        <v>18</v>
      </c>
      <c r="B20">
        <v>1018443338</v>
      </c>
      <c r="C20">
        <v>69.350393403889001</v>
      </c>
      <c r="D20">
        <v>10</v>
      </c>
      <c r="E20">
        <v>276.35039340388897</v>
      </c>
      <c r="F20">
        <v>150.649606596111</v>
      </c>
      <c r="G20">
        <v>2446</v>
      </c>
      <c r="H20">
        <v>10</v>
      </c>
      <c r="I20">
        <v>2446</v>
      </c>
      <c r="J20">
        <v>427</v>
      </c>
      <c r="K20">
        <v>0</v>
      </c>
      <c r="L20">
        <v>2.1711566703764151</v>
      </c>
      <c r="M20">
        <v>244.6</v>
      </c>
    </row>
    <row r="21" spans="1:15" x14ac:dyDescent="0.2">
      <c r="A21" s="20">
        <v>19</v>
      </c>
      <c r="B21">
        <v>1140888504</v>
      </c>
      <c r="C21">
        <v>112.26198158253921</v>
      </c>
      <c r="D21">
        <v>10</v>
      </c>
      <c r="E21">
        <v>288.26198158253931</v>
      </c>
      <c r="F21">
        <v>92.738018417460694</v>
      </c>
      <c r="G21">
        <v>1424</v>
      </c>
      <c r="H21">
        <v>3</v>
      </c>
      <c r="I21">
        <v>808</v>
      </c>
      <c r="J21">
        <v>381</v>
      </c>
      <c r="K21">
        <v>0</v>
      </c>
      <c r="L21">
        <v>2.0814399342779768</v>
      </c>
      <c r="M21">
        <v>142.4</v>
      </c>
    </row>
    <row r="22" spans="1:15" x14ac:dyDescent="0.2">
      <c r="A22" s="20">
        <v>20</v>
      </c>
      <c r="B22">
        <v>1117504115</v>
      </c>
      <c r="C22">
        <v>118.1846741302429</v>
      </c>
      <c r="D22">
        <v>13</v>
      </c>
      <c r="E22">
        <v>409.18467413024291</v>
      </c>
      <c r="F22">
        <v>20.815325869757089</v>
      </c>
      <c r="G22">
        <v>1568</v>
      </c>
      <c r="H22">
        <v>2</v>
      </c>
      <c r="I22">
        <v>415</v>
      </c>
      <c r="J22">
        <v>430</v>
      </c>
      <c r="K22">
        <v>0</v>
      </c>
      <c r="L22">
        <v>1.906229752270064</v>
      </c>
      <c r="M22">
        <v>120.6153846153846</v>
      </c>
    </row>
    <row r="23" spans="1:15" x14ac:dyDescent="0.2">
      <c r="A23" s="20">
        <v>21</v>
      </c>
      <c r="B23">
        <v>57293715</v>
      </c>
      <c r="C23">
        <v>204.88696956608109</v>
      </c>
      <c r="D23">
        <v>11</v>
      </c>
      <c r="E23">
        <v>407.88696956608101</v>
      </c>
      <c r="F23">
        <v>0</v>
      </c>
      <c r="G23">
        <v>1601</v>
      </c>
      <c r="H23">
        <v>3</v>
      </c>
      <c r="I23">
        <v>654</v>
      </c>
      <c r="J23">
        <v>393</v>
      </c>
      <c r="K23">
        <v>0</v>
      </c>
      <c r="L23">
        <v>1.6180953284732831</v>
      </c>
      <c r="M23">
        <v>145.5454545454545</v>
      </c>
    </row>
    <row r="24" spans="1:15" x14ac:dyDescent="0.2">
      <c r="A24" s="1"/>
    </row>
    <row r="25" spans="1:15" x14ac:dyDescent="0.2">
      <c r="A25" s="1"/>
    </row>
    <row r="26" spans="1:15" x14ac:dyDescent="0.2">
      <c r="A26" s="1"/>
    </row>
    <row r="28" spans="1:15" x14ac:dyDescent="0.2">
      <c r="A28" s="3" t="s">
        <v>32</v>
      </c>
      <c r="B28">
        <f>COUNT(B2:B23)</f>
        <v>22</v>
      </c>
      <c r="C28">
        <f>AVERAGE(C2:C23)</f>
        <v>124.25316333183831</v>
      </c>
      <c r="D28">
        <f>AVERAGE(D2:D23)</f>
        <v>9.8636363636363633</v>
      </c>
      <c r="E28">
        <f>AVERAGE(E2:E23)</f>
        <v>340.79861787729283</v>
      </c>
      <c r="F28">
        <f>AVERAGE(F2:F23)</f>
        <v>280.23035240580833</v>
      </c>
      <c r="G28">
        <f>AVERAGE(G2:G23)</f>
        <v>1740.7727272727273</v>
      </c>
      <c r="H28">
        <f>SUM(H2:H23)</f>
        <v>101</v>
      </c>
      <c r="I28">
        <f>AVERAGE(I2:I23)</f>
        <v>1199.590909090909</v>
      </c>
      <c r="J28">
        <f>AVERAGE(J2:J23)</f>
        <v>614.72727272727275</v>
      </c>
      <c r="K28">
        <f>AVERAGE(K2:K23)</f>
        <v>167.63636363636363</v>
      </c>
      <c r="L28">
        <f>AVERAGE(L2:L23)</f>
        <v>1.7696884087661808</v>
      </c>
      <c r="M28">
        <f>AVERAGE(M2:M23)</f>
        <v>176.27545535272807</v>
      </c>
      <c r="N28">
        <f>SUM(D2:D23)</f>
        <v>217</v>
      </c>
      <c r="O28">
        <f>STDEV(D2:D23)</f>
        <v>2.6955952526731015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23</vt:i4>
      </vt:variant>
    </vt:vector>
  </HeadingPairs>
  <TitlesOfParts>
    <vt:vector size="23" baseType="lpstr">
      <vt:lpstr>Resultados</vt:lpstr>
      <vt:lpstr>Graficas</vt:lpstr>
      <vt:lpstr>Lunes AC</vt:lpstr>
      <vt:lpstr>Martes AC</vt:lpstr>
      <vt:lpstr>Miercoles AC</vt:lpstr>
      <vt:lpstr>Jueves AC</vt:lpstr>
      <vt:lpstr>Viernes AC</vt:lpstr>
      <vt:lpstr>Sabado AC</vt:lpstr>
      <vt:lpstr>Domingo AC</vt:lpstr>
      <vt:lpstr>Lunes MF</vt:lpstr>
      <vt:lpstr>Martes MF</vt:lpstr>
      <vt:lpstr>Miercoles MF</vt:lpstr>
      <vt:lpstr>Jueves MF</vt:lpstr>
      <vt:lpstr>Viernes MF</vt:lpstr>
      <vt:lpstr>Sabado MF</vt:lpstr>
      <vt:lpstr>Domingo MF</vt:lpstr>
      <vt:lpstr>Lunes OP</vt:lpstr>
      <vt:lpstr>Martes OP</vt:lpstr>
      <vt:lpstr>Miercoles OP</vt:lpstr>
      <vt:lpstr>Jueves OP</vt:lpstr>
      <vt:lpstr>Viernes OP</vt:lpstr>
      <vt:lpstr>Sabado OP</vt:lpstr>
      <vt:lpstr>Domingo 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Camilo Bello Merlano</dc:creator>
  <cp:lastModifiedBy>Juan Camilo Bello Merlano</cp:lastModifiedBy>
  <dcterms:created xsi:type="dcterms:W3CDTF">2023-05-14T00:39:57Z</dcterms:created>
  <dcterms:modified xsi:type="dcterms:W3CDTF">2023-05-29T04:35:43Z</dcterms:modified>
</cp:coreProperties>
</file>