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19"/>
  <workbookPr/>
  <xr:revisionPtr revIDLastSave="592" documentId="11_0B1D56BE9CDCCE836B02CE7A5FB0D4A9BBFD1C62" xr6:coauthVersionLast="47" xr6:coauthVersionMax="47" xr10:uidLastSave="{14276859-7487-4B42-8C95-203715BD2DF4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H3" i="1" l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2" i="1"/>
  <c r="CE3" i="1"/>
  <c r="CF3" i="1" s="1"/>
  <c r="CE4" i="1"/>
  <c r="CF4" i="1" s="1"/>
  <c r="CE5" i="1"/>
  <c r="CF5" i="1" s="1"/>
  <c r="CE6" i="1"/>
  <c r="CF6" i="1" s="1"/>
  <c r="CE11" i="1"/>
  <c r="CF11" i="1" s="1"/>
  <c r="CE12" i="1"/>
  <c r="CF12" i="1" s="1"/>
  <c r="CE14" i="1"/>
  <c r="CF14" i="1" s="1"/>
  <c r="CE15" i="1"/>
  <c r="CF15" i="1" s="1"/>
  <c r="CE16" i="1"/>
  <c r="CF16" i="1" s="1"/>
  <c r="CE17" i="1"/>
  <c r="CF17" i="1" s="1"/>
  <c r="CE18" i="1"/>
  <c r="CF18" i="1" s="1"/>
  <c r="O13" i="1"/>
  <c r="CE13" i="1" s="1"/>
  <c r="CF13" i="1" s="1"/>
  <c r="CE2" i="1"/>
  <c r="CF2" i="1" s="1"/>
  <c r="E10" i="1"/>
  <c r="CE10" i="1" s="1"/>
  <c r="CF10" i="1" s="1"/>
  <c r="E9" i="1"/>
  <c r="CE9" i="1" s="1"/>
  <c r="CF9" i="1" s="1"/>
  <c r="E8" i="1"/>
  <c r="CE8" i="1" s="1"/>
  <c r="CF8" i="1" s="1"/>
  <c r="E7" i="1"/>
  <c r="CE7" i="1" s="1"/>
  <c r="CF7" i="1" s="1"/>
  <c r="CG7" i="1" l="1"/>
  <c r="CG8" i="1"/>
  <c r="CG9" i="1"/>
  <c r="CG10" i="1"/>
  <c r="CG2" i="1"/>
  <c r="CG13" i="1"/>
  <c r="CG18" i="1"/>
  <c r="CG17" i="1"/>
  <c r="CG16" i="1"/>
  <c r="CG15" i="1"/>
  <c r="CG14" i="1"/>
  <c r="CG12" i="1"/>
  <c r="CG11" i="1"/>
  <c r="CG6" i="1"/>
  <c r="CG5" i="1"/>
  <c r="CG4" i="1"/>
  <c r="CG3" i="1"/>
</calcChain>
</file>

<file path=xl/sharedStrings.xml><?xml version="1.0" encoding="utf-8"?>
<sst xmlns="http://schemas.openxmlformats.org/spreadsheetml/2006/main" count="22" uniqueCount="22">
  <si>
    <t>App</t>
  </si>
  <si>
    <t>Count</t>
  </si>
  <si>
    <t>Sum</t>
  </si>
  <si>
    <t>Average (Of usage)</t>
  </si>
  <si>
    <t>Average (Of All)</t>
  </si>
  <si>
    <t>Instagram</t>
  </si>
  <si>
    <t>Youtube</t>
  </si>
  <si>
    <t>Snapchat</t>
  </si>
  <si>
    <t>TikTok</t>
  </si>
  <si>
    <t>ESPN</t>
  </si>
  <si>
    <t xml:space="preserve">Messages </t>
  </si>
  <si>
    <t>Safari/Chrome</t>
  </si>
  <si>
    <t>Spotify</t>
  </si>
  <si>
    <t>Google Maps/Waze</t>
  </si>
  <si>
    <t>Facetime</t>
  </si>
  <si>
    <t>Whatsapp/Wechat</t>
  </si>
  <si>
    <t>Gmail/Outlook</t>
  </si>
  <si>
    <t>Twitter</t>
  </si>
  <si>
    <t>Linkedin</t>
  </si>
  <si>
    <t>Photos</t>
  </si>
  <si>
    <t>Zoom</t>
  </si>
  <si>
    <t>Netflix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</si>
</sst>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18"/>
  <sheetViews>
    <sheetView tabSelected="1" workbookViewId="0">
      <pane xSplit="1" topLeftCell="CB1" activePane="topRight" state="frozen"/>
      <selection pane="topRight" activeCell="CH2" sqref="CH2:CH18"/>
    </sheetView>
  </sheetViews>
  <sheetFormatPr defaultRowHeight="15"/>
  <cols>
    <col min="1" max="1" width="21.5703125" customWidth="1"/>
    <col min="63" max="63" width="17.42578125" bestFit="1" customWidth="1"/>
    <col min="64" max="64" width="11.42578125" bestFit="1" customWidth="1"/>
  </cols>
  <sheetData>
    <row r="1" spans="1:86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 s="2">
        <v>60</v>
      </c>
      <c r="BJ1">
        <v>61</v>
      </c>
      <c r="BK1">
        <v>62</v>
      </c>
      <c r="BL1">
        <v>63</v>
      </c>
      <c r="BM1" s="2">
        <v>64</v>
      </c>
      <c r="BN1">
        <v>65</v>
      </c>
      <c r="BO1">
        <v>66</v>
      </c>
      <c r="BP1">
        <v>67</v>
      </c>
      <c r="BQ1" s="2">
        <v>68</v>
      </c>
      <c r="BR1">
        <v>69</v>
      </c>
      <c r="BS1">
        <v>70</v>
      </c>
      <c r="BT1">
        <v>71</v>
      </c>
      <c r="BU1" s="2">
        <v>72</v>
      </c>
      <c r="BV1">
        <v>73</v>
      </c>
      <c r="BW1">
        <v>74</v>
      </c>
      <c r="BX1">
        <v>75</v>
      </c>
      <c r="BY1" s="2">
        <v>76</v>
      </c>
      <c r="BZ1">
        <v>77</v>
      </c>
      <c r="CA1">
        <v>78</v>
      </c>
      <c r="CB1">
        <v>79</v>
      </c>
      <c r="CC1" s="2">
        <v>80</v>
      </c>
      <c r="CD1">
        <v>81</v>
      </c>
      <c r="CE1" t="s">
        <v>1</v>
      </c>
      <c r="CF1" t="s">
        <v>2</v>
      </c>
      <c r="CG1" t="s">
        <v>3</v>
      </c>
      <c r="CH1" t="s">
        <v>4</v>
      </c>
    </row>
    <row r="2" spans="1:86">
      <c r="A2" t="s">
        <v>5</v>
      </c>
      <c r="B2">
        <v>240</v>
      </c>
      <c r="D2">
        <v>111</v>
      </c>
      <c r="E2">
        <v>42</v>
      </c>
      <c r="F2">
        <v>52</v>
      </c>
      <c r="G2">
        <v>8</v>
      </c>
      <c r="H2">
        <v>60</v>
      </c>
      <c r="J2">
        <v>90</v>
      </c>
      <c r="K2">
        <v>60</v>
      </c>
      <c r="L2">
        <v>46</v>
      </c>
      <c r="M2">
        <v>32</v>
      </c>
      <c r="N2">
        <v>17</v>
      </c>
      <c r="O2">
        <v>129</v>
      </c>
      <c r="Q2">
        <v>57</v>
      </c>
      <c r="S2">
        <v>60</v>
      </c>
      <c r="T2">
        <v>111</v>
      </c>
      <c r="U2">
        <v>22</v>
      </c>
      <c r="V2">
        <v>17</v>
      </c>
      <c r="W2">
        <v>17</v>
      </c>
      <c r="X2">
        <v>17</v>
      </c>
      <c r="Y2">
        <v>17</v>
      </c>
      <c r="Z2">
        <v>22</v>
      </c>
      <c r="AA2">
        <v>22</v>
      </c>
      <c r="AC2">
        <v>22</v>
      </c>
      <c r="AD2">
        <v>4</v>
      </c>
      <c r="AE2">
        <v>42</v>
      </c>
      <c r="AF2">
        <v>51</v>
      </c>
      <c r="AG2">
        <v>22</v>
      </c>
      <c r="AH2">
        <v>14</v>
      </c>
      <c r="AI2">
        <v>17</v>
      </c>
      <c r="AJ2">
        <v>8</v>
      </c>
      <c r="AK2">
        <v>42</v>
      </c>
      <c r="AL2">
        <v>22</v>
      </c>
      <c r="AN2">
        <v>144</v>
      </c>
      <c r="AO2">
        <v>42</v>
      </c>
      <c r="AP2">
        <v>4</v>
      </c>
      <c r="AQ2">
        <v>120</v>
      </c>
      <c r="AR2">
        <v>134</v>
      </c>
      <c r="AS2">
        <v>17</v>
      </c>
      <c r="AT2">
        <v>8</v>
      </c>
      <c r="AU2">
        <v>60</v>
      </c>
      <c r="AV2">
        <v>64</v>
      </c>
      <c r="AX2">
        <v>120</v>
      </c>
      <c r="AY2">
        <v>17</v>
      </c>
      <c r="AZ2">
        <v>42</v>
      </c>
      <c r="BA2">
        <v>8</v>
      </c>
      <c r="BB2">
        <v>34</v>
      </c>
      <c r="BC2">
        <v>14</v>
      </c>
      <c r="BE2">
        <v>17</v>
      </c>
      <c r="BF2">
        <v>50</v>
      </c>
      <c r="BG2">
        <v>17</v>
      </c>
      <c r="BH2">
        <v>34</v>
      </c>
      <c r="BI2">
        <v>30</v>
      </c>
      <c r="BK2">
        <v>34</v>
      </c>
      <c r="BL2">
        <v>74</v>
      </c>
      <c r="BM2">
        <v>44</v>
      </c>
      <c r="BO2">
        <v>27</v>
      </c>
      <c r="BP2">
        <v>67</v>
      </c>
      <c r="BQ2">
        <v>50</v>
      </c>
      <c r="BS2">
        <v>43</v>
      </c>
      <c r="BT2">
        <v>42</v>
      </c>
      <c r="BU2">
        <v>54</v>
      </c>
      <c r="BV2">
        <v>125</v>
      </c>
      <c r="BW2">
        <v>42</v>
      </c>
      <c r="BX2">
        <v>64</v>
      </c>
      <c r="BY2">
        <v>88</v>
      </c>
      <c r="BZ2">
        <v>89</v>
      </c>
      <c r="CA2">
        <v>13</v>
      </c>
      <c r="CB2">
        <v>51</v>
      </c>
      <c r="CC2">
        <v>25</v>
      </c>
      <c r="CD2">
        <v>39</v>
      </c>
      <c r="CE2">
        <f>COUNTA(B2:BH2)</f>
        <v>51</v>
      </c>
      <c r="CF2">
        <f>SUM(S2:CD2)</f>
        <v>2496</v>
      </c>
      <c r="CG2" s="1">
        <f>CF2/CE2</f>
        <v>48.941176470588232</v>
      </c>
      <c r="CH2" s="1">
        <f>CF2/81</f>
        <v>30.814814814814813</v>
      </c>
    </row>
    <row r="3" spans="1:86">
      <c r="A3" t="s">
        <v>6</v>
      </c>
      <c r="B3">
        <v>180</v>
      </c>
      <c r="C3">
        <v>34</v>
      </c>
      <c r="D3">
        <v>85</v>
      </c>
      <c r="I3">
        <v>222</v>
      </c>
      <c r="L3">
        <v>15</v>
      </c>
      <c r="M3">
        <v>18</v>
      </c>
      <c r="O3">
        <v>42</v>
      </c>
      <c r="AA3">
        <v>8</v>
      </c>
      <c r="AB3">
        <v>60</v>
      </c>
      <c r="AC3">
        <v>4</v>
      </c>
      <c r="AE3">
        <v>85</v>
      </c>
      <c r="AF3">
        <v>8</v>
      </c>
      <c r="AH3">
        <v>34</v>
      </c>
      <c r="AL3">
        <v>17</v>
      </c>
      <c r="AM3">
        <v>8</v>
      </c>
      <c r="AN3">
        <v>68</v>
      </c>
      <c r="AT3">
        <v>145</v>
      </c>
      <c r="AU3">
        <v>30</v>
      </c>
      <c r="AW3">
        <v>14</v>
      </c>
      <c r="BJ3">
        <v>51</v>
      </c>
      <c r="BL3">
        <v>21</v>
      </c>
      <c r="BN3">
        <v>69</v>
      </c>
      <c r="BS3">
        <v>30</v>
      </c>
      <c r="BW3">
        <v>17</v>
      </c>
      <c r="BY3">
        <v>102</v>
      </c>
      <c r="CB3">
        <v>86</v>
      </c>
      <c r="CD3">
        <v>86</v>
      </c>
      <c r="CE3">
        <f>COUNTA(B3:BH3)</f>
        <v>19</v>
      </c>
      <c r="CF3">
        <f>SUM(S3:CD3)</f>
        <v>943</v>
      </c>
      <c r="CG3" s="1">
        <f t="shared" ref="CG3:CG18" si="0">CF3/CE3</f>
        <v>49.631578947368418</v>
      </c>
      <c r="CH3" s="1">
        <f t="shared" ref="CH3:CH18" si="1">CF3/81</f>
        <v>11.641975308641975</v>
      </c>
    </row>
    <row r="4" spans="1:86">
      <c r="A4" t="s">
        <v>7</v>
      </c>
      <c r="D4">
        <v>34</v>
      </c>
      <c r="F4">
        <v>83</v>
      </c>
      <c r="H4">
        <v>40</v>
      </c>
      <c r="K4">
        <v>60</v>
      </c>
      <c r="L4">
        <v>22</v>
      </c>
      <c r="M4">
        <v>34</v>
      </c>
      <c r="N4">
        <v>17</v>
      </c>
      <c r="Q4">
        <v>86</v>
      </c>
      <c r="S4">
        <v>60</v>
      </c>
      <c r="T4">
        <v>77</v>
      </c>
      <c r="V4">
        <v>51</v>
      </c>
      <c r="W4">
        <v>42</v>
      </c>
      <c r="Z4">
        <v>77</v>
      </c>
      <c r="AA4">
        <v>17</v>
      </c>
      <c r="AF4">
        <v>51</v>
      </c>
      <c r="AG4">
        <v>20</v>
      </c>
      <c r="AH4">
        <v>17</v>
      </c>
      <c r="AI4">
        <v>14</v>
      </c>
      <c r="AJ4">
        <v>28</v>
      </c>
      <c r="AK4">
        <v>8</v>
      </c>
      <c r="AL4">
        <v>17</v>
      </c>
      <c r="AN4">
        <v>60</v>
      </c>
      <c r="AO4">
        <v>34</v>
      </c>
      <c r="AP4">
        <v>34</v>
      </c>
      <c r="AQ4">
        <v>60</v>
      </c>
      <c r="AR4">
        <v>38</v>
      </c>
      <c r="AS4">
        <v>34</v>
      </c>
      <c r="AU4">
        <v>30</v>
      </c>
      <c r="AW4">
        <v>14</v>
      </c>
      <c r="AX4">
        <v>17</v>
      </c>
      <c r="AZ4">
        <v>27</v>
      </c>
      <c r="BA4">
        <v>8</v>
      </c>
      <c r="BB4">
        <v>60</v>
      </c>
      <c r="BC4">
        <v>73</v>
      </c>
      <c r="BD4">
        <v>47</v>
      </c>
      <c r="BF4">
        <v>50</v>
      </c>
      <c r="BG4">
        <v>17</v>
      </c>
      <c r="BH4">
        <v>17</v>
      </c>
      <c r="BI4">
        <v>72</v>
      </c>
      <c r="BK4">
        <v>60</v>
      </c>
      <c r="BL4">
        <v>23</v>
      </c>
      <c r="BM4">
        <v>22</v>
      </c>
      <c r="BO4">
        <v>37</v>
      </c>
      <c r="BP4">
        <v>102</v>
      </c>
      <c r="BQ4">
        <v>100</v>
      </c>
      <c r="BS4">
        <v>21</v>
      </c>
      <c r="BT4">
        <v>57</v>
      </c>
      <c r="BU4">
        <v>19</v>
      </c>
      <c r="BV4">
        <v>84</v>
      </c>
      <c r="BX4">
        <v>15</v>
      </c>
      <c r="BZ4">
        <v>82</v>
      </c>
      <c r="CA4">
        <v>13</v>
      </c>
      <c r="CB4">
        <v>9</v>
      </c>
      <c r="CC4">
        <v>25</v>
      </c>
      <c r="CD4">
        <v>15</v>
      </c>
      <c r="CE4">
        <f>COUNTA(B4:BH4)</f>
        <v>38</v>
      </c>
      <c r="CF4">
        <f>SUM(S4:CD4)</f>
        <v>1855</v>
      </c>
      <c r="CG4" s="1">
        <f t="shared" si="0"/>
        <v>48.815789473684212</v>
      </c>
      <c r="CH4" s="1">
        <f t="shared" si="1"/>
        <v>22.901234567901234</v>
      </c>
    </row>
    <row r="5" spans="1:86">
      <c r="A5" t="s">
        <v>8</v>
      </c>
      <c r="C5">
        <v>60</v>
      </c>
      <c r="F5">
        <v>83</v>
      </c>
      <c r="G5">
        <v>17</v>
      </c>
      <c r="H5">
        <v>20</v>
      </c>
      <c r="J5">
        <v>30</v>
      </c>
      <c r="K5">
        <v>38</v>
      </c>
      <c r="M5">
        <v>72</v>
      </c>
      <c r="N5">
        <v>8</v>
      </c>
      <c r="Q5">
        <v>115</v>
      </c>
      <c r="R5">
        <v>20</v>
      </c>
      <c r="S5">
        <v>38</v>
      </c>
      <c r="T5">
        <v>68</v>
      </c>
      <c r="U5">
        <v>69</v>
      </c>
      <c r="V5">
        <v>22</v>
      </c>
      <c r="W5">
        <v>94</v>
      </c>
      <c r="X5">
        <v>9</v>
      </c>
      <c r="Z5">
        <v>111</v>
      </c>
      <c r="AD5">
        <v>102</v>
      </c>
      <c r="AG5">
        <v>38</v>
      </c>
      <c r="AI5">
        <v>42</v>
      </c>
      <c r="AJ5">
        <v>22</v>
      </c>
      <c r="AL5">
        <v>34</v>
      </c>
      <c r="AM5">
        <v>42</v>
      </c>
      <c r="AO5">
        <v>42</v>
      </c>
      <c r="AP5">
        <v>17</v>
      </c>
      <c r="AS5">
        <v>68</v>
      </c>
      <c r="AT5">
        <v>42</v>
      </c>
      <c r="AU5">
        <v>60</v>
      </c>
      <c r="AV5">
        <v>60</v>
      </c>
      <c r="AW5">
        <v>8</v>
      </c>
      <c r="AX5">
        <v>34</v>
      </c>
      <c r="AY5">
        <v>22</v>
      </c>
      <c r="AZ5">
        <v>60</v>
      </c>
      <c r="BA5">
        <v>28</v>
      </c>
      <c r="BB5">
        <v>38</v>
      </c>
      <c r="BC5">
        <v>20</v>
      </c>
      <c r="BE5">
        <v>120</v>
      </c>
      <c r="BF5">
        <v>180</v>
      </c>
      <c r="BG5">
        <v>94</v>
      </c>
      <c r="BH5">
        <v>85</v>
      </c>
      <c r="BI5">
        <v>77</v>
      </c>
      <c r="BK5">
        <v>68</v>
      </c>
      <c r="BL5">
        <v>24</v>
      </c>
      <c r="BM5">
        <v>54</v>
      </c>
      <c r="BN5">
        <v>69</v>
      </c>
      <c r="BO5">
        <v>81</v>
      </c>
      <c r="BS5">
        <v>39</v>
      </c>
      <c r="BU5">
        <v>106</v>
      </c>
      <c r="BV5">
        <v>39</v>
      </c>
      <c r="BW5">
        <v>54</v>
      </c>
      <c r="BZ5">
        <v>52</v>
      </c>
      <c r="CA5">
        <v>71</v>
      </c>
      <c r="CC5">
        <v>120</v>
      </c>
      <c r="CE5">
        <f>COUNTA(B5:BH5)</f>
        <v>40</v>
      </c>
      <c r="CF5">
        <f>SUM(S5:CD5)</f>
        <v>2523</v>
      </c>
      <c r="CG5" s="1">
        <f t="shared" si="0"/>
        <v>63.075000000000003</v>
      </c>
      <c r="CH5" s="1">
        <f t="shared" si="1"/>
        <v>31.148148148148149</v>
      </c>
    </row>
    <row r="6" spans="1:86">
      <c r="A6" t="s">
        <v>9</v>
      </c>
      <c r="C6">
        <v>25</v>
      </c>
      <c r="J6">
        <v>90</v>
      </c>
      <c r="Y6">
        <v>8</v>
      </c>
      <c r="CE6">
        <f>COUNTA(B6:BH6)</f>
        <v>3</v>
      </c>
      <c r="CF6">
        <f>SUM(S6:CD6)</f>
        <v>8</v>
      </c>
      <c r="CG6" s="1">
        <f t="shared" si="0"/>
        <v>2.6666666666666665</v>
      </c>
      <c r="CH6" s="1">
        <f t="shared" si="1"/>
        <v>9.8765432098765427E-2</v>
      </c>
    </row>
    <row r="7" spans="1:86">
      <c r="A7" t="s">
        <v>10</v>
      </c>
      <c r="D7">
        <v>28</v>
      </c>
      <c r="E7">
        <f>51*7</f>
        <v>357</v>
      </c>
      <c r="F7">
        <v>48</v>
      </c>
      <c r="G7">
        <v>8</v>
      </c>
      <c r="M7">
        <v>70</v>
      </c>
      <c r="N7">
        <v>22</v>
      </c>
      <c r="P7">
        <v>51</v>
      </c>
      <c r="Q7">
        <v>52</v>
      </c>
      <c r="T7">
        <v>60</v>
      </c>
      <c r="V7">
        <v>38</v>
      </c>
      <c r="W7">
        <v>34</v>
      </c>
      <c r="Y7">
        <v>20</v>
      </c>
      <c r="Z7">
        <v>42</v>
      </c>
      <c r="AA7">
        <v>68</v>
      </c>
      <c r="AD7">
        <v>22</v>
      </c>
      <c r="AE7">
        <v>17</v>
      </c>
      <c r="AG7">
        <v>8</v>
      </c>
      <c r="AH7">
        <v>14</v>
      </c>
      <c r="AI7">
        <v>8</v>
      </c>
      <c r="AJ7">
        <v>17</v>
      </c>
      <c r="AK7">
        <v>17</v>
      </c>
      <c r="AO7">
        <v>68</v>
      </c>
      <c r="AQ7">
        <v>60</v>
      </c>
      <c r="AR7">
        <v>22</v>
      </c>
      <c r="AW7">
        <v>38</v>
      </c>
      <c r="AY7">
        <v>8</v>
      </c>
      <c r="BA7">
        <v>17</v>
      </c>
      <c r="BB7">
        <v>51</v>
      </c>
      <c r="BC7">
        <v>111</v>
      </c>
      <c r="BD7">
        <v>41</v>
      </c>
      <c r="BG7">
        <v>38</v>
      </c>
      <c r="BH7">
        <v>42</v>
      </c>
      <c r="BJ7">
        <v>51</v>
      </c>
      <c r="BL7">
        <v>28</v>
      </c>
      <c r="BM7">
        <v>44</v>
      </c>
      <c r="BO7">
        <v>27</v>
      </c>
      <c r="BP7">
        <v>53</v>
      </c>
      <c r="BS7">
        <v>28</v>
      </c>
      <c r="BT7">
        <v>75</v>
      </c>
      <c r="BU7">
        <v>15</v>
      </c>
      <c r="BV7">
        <v>75</v>
      </c>
      <c r="BW7">
        <v>34</v>
      </c>
      <c r="BX7">
        <v>90</v>
      </c>
      <c r="BZ7">
        <v>34</v>
      </c>
      <c r="CC7">
        <v>42</v>
      </c>
      <c r="CD7">
        <v>5</v>
      </c>
      <c r="CE7">
        <f>COUNTA(B7:BH7)</f>
        <v>32</v>
      </c>
      <c r="CF7">
        <f>SUM(S7:CD7)</f>
        <v>1462</v>
      </c>
      <c r="CG7" s="1">
        <f t="shared" si="0"/>
        <v>45.6875</v>
      </c>
      <c r="CH7" s="1">
        <f t="shared" si="1"/>
        <v>18.049382716049383</v>
      </c>
    </row>
    <row r="8" spans="1:86">
      <c r="A8" t="s">
        <v>11</v>
      </c>
      <c r="E8">
        <f>7*17</f>
        <v>119</v>
      </c>
      <c r="F8">
        <v>26</v>
      </c>
      <c r="G8">
        <v>8</v>
      </c>
      <c r="J8">
        <v>18</v>
      </c>
      <c r="L8">
        <v>14</v>
      </c>
      <c r="P8">
        <v>17</v>
      </c>
      <c r="U8">
        <v>7</v>
      </c>
      <c r="Y8">
        <v>17</v>
      </c>
      <c r="Z8">
        <v>17</v>
      </c>
      <c r="AA8">
        <v>8</v>
      </c>
      <c r="AD8">
        <v>22</v>
      </c>
      <c r="AJ8">
        <v>4</v>
      </c>
      <c r="AO8">
        <v>17</v>
      </c>
      <c r="AP8">
        <v>8</v>
      </c>
      <c r="AQ8">
        <v>120</v>
      </c>
      <c r="AR8">
        <v>17</v>
      </c>
      <c r="AT8">
        <v>8</v>
      </c>
      <c r="AU8">
        <v>30</v>
      </c>
      <c r="AW8">
        <v>18</v>
      </c>
      <c r="AX8">
        <v>17</v>
      </c>
      <c r="AY8">
        <v>4</v>
      </c>
      <c r="BA8">
        <v>4</v>
      </c>
      <c r="BD8">
        <v>14</v>
      </c>
      <c r="BE8">
        <v>8</v>
      </c>
      <c r="BG8">
        <v>4</v>
      </c>
      <c r="BH8">
        <v>51</v>
      </c>
      <c r="BK8">
        <v>17</v>
      </c>
      <c r="BQ8">
        <v>24</v>
      </c>
      <c r="CA8">
        <v>30</v>
      </c>
      <c r="CE8">
        <f>COUNTA(B8:BH8)</f>
        <v>26</v>
      </c>
      <c r="CF8">
        <f>SUM(S8:CD8)</f>
        <v>466</v>
      </c>
      <c r="CG8" s="1">
        <f t="shared" si="0"/>
        <v>17.923076923076923</v>
      </c>
      <c r="CH8" s="1">
        <f t="shared" si="1"/>
        <v>5.7530864197530862</v>
      </c>
    </row>
    <row r="9" spans="1:86">
      <c r="A9" t="s">
        <v>12</v>
      </c>
      <c r="E9">
        <f>7*17</f>
        <v>119</v>
      </c>
      <c r="G9">
        <v>8</v>
      </c>
      <c r="K9">
        <v>14</v>
      </c>
      <c r="M9">
        <v>28</v>
      </c>
      <c r="N9">
        <v>8</v>
      </c>
      <c r="P9">
        <v>17</v>
      </c>
      <c r="S9">
        <v>17</v>
      </c>
      <c r="T9">
        <v>34</v>
      </c>
      <c r="Y9">
        <v>8</v>
      </c>
      <c r="AC9">
        <v>2</v>
      </c>
      <c r="AD9">
        <v>34</v>
      </c>
      <c r="AH9">
        <v>17</v>
      </c>
      <c r="AO9">
        <v>4</v>
      </c>
      <c r="AZ9">
        <v>90</v>
      </c>
      <c r="BH9">
        <v>17</v>
      </c>
      <c r="BL9">
        <v>20</v>
      </c>
      <c r="BN9">
        <v>17</v>
      </c>
      <c r="BT9">
        <v>16</v>
      </c>
      <c r="BU9">
        <v>24</v>
      </c>
      <c r="BV9">
        <v>23</v>
      </c>
      <c r="CE9">
        <f>COUNTA(B9:BH9)</f>
        <v>15</v>
      </c>
      <c r="CF9">
        <f>SUM(S9:CD9)</f>
        <v>323</v>
      </c>
      <c r="CG9" s="1">
        <f t="shared" si="0"/>
        <v>21.533333333333335</v>
      </c>
      <c r="CH9" s="1">
        <f t="shared" si="1"/>
        <v>3.9876543209876543</v>
      </c>
    </row>
    <row r="10" spans="1:86">
      <c r="A10" t="s">
        <v>13</v>
      </c>
      <c r="E10">
        <f>13*7</f>
        <v>91</v>
      </c>
      <c r="G10">
        <v>17</v>
      </c>
      <c r="K10">
        <v>14</v>
      </c>
      <c r="N10">
        <v>17</v>
      </c>
      <c r="P10">
        <v>13</v>
      </c>
      <c r="S10">
        <v>14</v>
      </c>
      <c r="Y10">
        <v>28</v>
      </c>
      <c r="AE10">
        <v>22</v>
      </c>
      <c r="AW10">
        <v>18</v>
      </c>
      <c r="BJ10">
        <v>38</v>
      </c>
      <c r="BN10">
        <v>17</v>
      </c>
      <c r="BT10">
        <v>17</v>
      </c>
      <c r="CE10">
        <f>COUNTA(B10:BH10)</f>
        <v>9</v>
      </c>
      <c r="CF10">
        <f>SUM(S10:CD10)</f>
        <v>154</v>
      </c>
      <c r="CG10" s="1">
        <f t="shared" si="0"/>
        <v>17.111111111111111</v>
      </c>
      <c r="CH10" s="1">
        <f t="shared" si="1"/>
        <v>1.9012345679012346</v>
      </c>
    </row>
    <row r="11" spans="1:86">
      <c r="A11" t="s">
        <v>14</v>
      </c>
      <c r="F11">
        <v>61</v>
      </c>
      <c r="Q11">
        <v>67</v>
      </c>
      <c r="W11">
        <v>24</v>
      </c>
      <c r="CE11">
        <f>COUNTA(B11:BH11)</f>
        <v>3</v>
      </c>
      <c r="CF11">
        <f>SUM(S11:CD11)</f>
        <v>24</v>
      </c>
      <c r="CG11" s="1">
        <f t="shared" si="0"/>
        <v>8</v>
      </c>
      <c r="CH11" s="1">
        <f t="shared" si="1"/>
        <v>0.29629629629629628</v>
      </c>
    </row>
    <row r="12" spans="1:86">
      <c r="A12" t="s">
        <v>15</v>
      </c>
      <c r="H12">
        <v>30</v>
      </c>
      <c r="J12">
        <v>30</v>
      </c>
      <c r="L12">
        <v>14</v>
      </c>
      <c r="M12">
        <v>4</v>
      </c>
      <c r="U12">
        <v>22</v>
      </c>
      <c r="X12">
        <v>10</v>
      </c>
      <c r="AC12">
        <v>22</v>
      </c>
      <c r="AS12">
        <v>42</v>
      </c>
      <c r="AT12">
        <v>42</v>
      </c>
      <c r="AX12">
        <v>136</v>
      </c>
      <c r="BE12">
        <v>60</v>
      </c>
      <c r="BM12" s="1"/>
      <c r="CE12">
        <f>COUNTA(B12:BH12)</f>
        <v>11</v>
      </c>
      <c r="CF12">
        <f>SUM(S12:CD12)</f>
        <v>334</v>
      </c>
      <c r="CG12" s="1">
        <f t="shared" si="0"/>
        <v>30.363636363636363</v>
      </c>
      <c r="CH12" s="1">
        <f t="shared" si="1"/>
        <v>4.1234567901234565</v>
      </c>
    </row>
    <row r="13" spans="1:86">
      <c r="A13" t="s">
        <v>16</v>
      </c>
      <c r="H13">
        <v>30</v>
      </c>
      <c r="M13">
        <v>3</v>
      </c>
      <c r="O13">
        <f>34+34</f>
        <v>68</v>
      </c>
      <c r="BC13">
        <v>8</v>
      </c>
      <c r="BE13">
        <v>22</v>
      </c>
      <c r="BH13">
        <v>8</v>
      </c>
      <c r="BQ13">
        <v>11</v>
      </c>
      <c r="CE13">
        <f>COUNTA(B13:BH13)</f>
        <v>6</v>
      </c>
      <c r="CF13">
        <f>SUM(S13:CD13)</f>
        <v>49</v>
      </c>
      <c r="CG13" s="1">
        <f t="shared" si="0"/>
        <v>8.1666666666666661</v>
      </c>
      <c r="CH13" s="1">
        <f t="shared" si="1"/>
        <v>0.60493827160493829</v>
      </c>
    </row>
    <row r="14" spans="1:86">
      <c r="A14" t="s">
        <v>17</v>
      </c>
      <c r="I14">
        <v>51</v>
      </c>
      <c r="AI14">
        <v>3</v>
      </c>
      <c r="AO14">
        <v>22</v>
      </c>
      <c r="AW14">
        <v>8</v>
      </c>
      <c r="BJ14">
        <v>17</v>
      </c>
      <c r="CB14">
        <v>69</v>
      </c>
      <c r="CE14">
        <f>COUNTA(B14:BH14)</f>
        <v>4</v>
      </c>
      <c r="CF14">
        <f>SUM(S14:CD14)</f>
        <v>119</v>
      </c>
      <c r="CG14" s="1">
        <f t="shared" si="0"/>
        <v>29.75</v>
      </c>
      <c r="CH14" s="1">
        <f t="shared" si="1"/>
        <v>1.4691358024691359</v>
      </c>
    </row>
    <row r="15" spans="1:86">
      <c r="A15" t="s">
        <v>18</v>
      </c>
      <c r="L15">
        <v>14</v>
      </c>
      <c r="AG15">
        <v>4</v>
      </c>
      <c r="AI15">
        <v>3</v>
      </c>
      <c r="AK15">
        <v>7</v>
      </c>
      <c r="CA15">
        <v>30</v>
      </c>
      <c r="CE15">
        <f>COUNTA(B15:BH15)</f>
        <v>4</v>
      </c>
      <c r="CF15">
        <f>SUM(S15:CD15)</f>
        <v>44</v>
      </c>
      <c r="CG15" s="1">
        <f t="shared" si="0"/>
        <v>11</v>
      </c>
      <c r="CH15" s="1">
        <f t="shared" si="1"/>
        <v>0.54320987654320985</v>
      </c>
    </row>
    <row r="16" spans="1:86">
      <c r="A16" t="s">
        <v>19</v>
      </c>
      <c r="L16">
        <v>14</v>
      </c>
      <c r="X16">
        <v>3</v>
      </c>
      <c r="Y16">
        <v>4</v>
      </c>
      <c r="BD16">
        <v>16</v>
      </c>
      <c r="BT16">
        <v>20</v>
      </c>
      <c r="BW16">
        <v>17</v>
      </c>
      <c r="CE16">
        <f>COUNTA(B16:BH16)</f>
        <v>4</v>
      </c>
      <c r="CF16">
        <f>SUM(S16:CD16)</f>
        <v>60</v>
      </c>
      <c r="CG16" s="1">
        <f t="shared" si="0"/>
        <v>15</v>
      </c>
      <c r="CH16" s="1">
        <f t="shared" si="1"/>
        <v>0.7407407407407407</v>
      </c>
    </row>
    <row r="17" spans="1:86">
      <c r="A17" t="s">
        <v>20</v>
      </c>
      <c r="N17">
        <v>6</v>
      </c>
      <c r="CE17">
        <f>COUNTA(B17:BH17)</f>
        <v>1</v>
      </c>
      <c r="CF17">
        <f>SUM(S17:CD17)</f>
        <v>0</v>
      </c>
      <c r="CG17" s="1">
        <f t="shared" si="0"/>
        <v>0</v>
      </c>
      <c r="CH17" s="1">
        <f t="shared" si="1"/>
        <v>0</v>
      </c>
    </row>
    <row r="18" spans="1:86">
      <c r="A18" t="s">
        <v>21</v>
      </c>
      <c r="N18">
        <v>3</v>
      </c>
      <c r="O18">
        <v>77</v>
      </c>
      <c r="U18">
        <v>34</v>
      </c>
      <c r="AC18">
        <v>68</v>
      </c>
      <c r="AV18">
        <v>28</v>
      </c>
      <c r="BN18">
        <v>17</v>
      </c>
      <c r="BV18">
        <v>27</v>
      </c>
      <c r="BW18">
        <v>17</v>
      </c>
      <c r="CE18">
        <f>COUNTA(B18:BH18)</f>
        <v>5</v>
      </c>
      <c r="CF18">
        <f>SUM(S18:CD18)</f>
        <v>191</v>
      </c>
      <c r="CG18" s="1">
        <f t="shared" si="0"/>
        <v>38.200000000000003</v>
      </c>
      <c r="CH18" s="1">
        <f t="shared" si="1"/>
        <v>2.3580246913580245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Ferreyra, Juan Carlos</cp:lastModifiedBy>
  <cp:revision/>
  <dcterms:created xsi:type="dcterms:W3CDTF">2024-08-08T04:15:58Z</dcterms:created>
  <dcterms:modified xsi:type="dcterms:W3CDTF">2024-08-22T14:48:00Z</dcterms:modified>
  <cp:category/>
  <cp:contentStatus/>
</cp:coreProperties>
</file>