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8_{123045AB-BCE8-4491-A548-82DADE68760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Eval 1_Juanca" sheetId="4" r:id="rId1"/>
    <sheet name="Eval 2_Pedro " sheetId="2" r:id="rId2"/>
    <sheet name="Eval 3_Rama" sheetId="1" r:id="rId3"/>
    <sheet name="Hoja3" sheetId="3" r:id="rId4"/>
  </sheets>
  <definedNames>
    <definedName name="_xlnm._FilterDatabase" localSheetId="2" hidden="1">'Eval 3_Rama'!$E$1:$E$62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2" i="1"/>
  <c r="W2" i="1"/>
  <c r="AM4" i="1"/>
  <c r="AM8" i="1"/>
  <c r="AM12" i="1"/>
  <c r="AM16" i="1"/>
  <c r="AM20" i="1"/>
  <c r="AM24" i="1"/>
  <c r="AM28" i="1"/>
  <c r="AM32" i="1"/>
  <c r="AM36" i="1"/>
  <c r="AM40" i="1"/>
  <c r="AM44" i="1"/>
  <c r="AM48" i="1"/>
  <c r="AM52" i="1"/>
  <c r="AM56" i="1"/>
  <c r="AM60" i="1"/>
  <c r="AL62" i="1"/>
  <c r="AM62" i="1" s="1"/>
  <c r="AL61" i="1"/>
  <c r="AM61" i="1" s="1"/>
  <c r="AL60" i="1"/>
  <c r="AL59" i="1"/>
  <c r="AM59" i="1" s="1"/>
  <c r="AL58" i="1"/>
  <c r="AM58" i="1" s="1"/>
  <c r="AL57" i="1"/>
  <c r="AM57" i="1" s="1"/>
  <c r="AL56" i="1"/>
  <c r="AL55" i="1"/>
  <c r="AM55" i="1" s="1"/>
  <c r="AL54" i="1"/>
  <c r="AM54" i="1" s="1"/>
  <c r="AL53" i="1"/>
  <c r="AM53" i="1" s="1"/>
  <c r="AL52" i="1"/>
  <c r="AL51" i="1"/>
  <c r="AM51" i="1" s="1"/>
  <c r="AL50" i="1"/>
  <c r="AM50" i="1" s="1"/>
  <c r="AL49" i="1"/>
  <c r="AM49" i="1" s="1"/>
  <c r="AL48" i="1"/>
  <c r="AL47" i="1"/>
  <c r="AM47" i="1" s="1"/>
  <c r="AL46" i="1"/>
  <c r="AM46" i="1" s="1"/>
  <c r="AL45" i="1"/>
  <c r="AM45" i="1" s="1"/>
  <c r="AL44" i="1"/>
  <c r="AL43" i="1"/>
  <c r="AM43" i="1" s="1"/>
  <c r="AL42" i="1"/>
  <c r="AM42" i="1" s="1"/>
  <c r="AL41" i="1"/>
  <c r="AM41" i="1" s="1"/>
  <c r="AL40" i="1"/>
  <c r="AL39" i="1"/>
  <c r="AM39" i="1" s="1"/>
  <c r="AL38" i="1"/>
  <c r="AM38" i="1" s="1"/>
  <c r="AL37" i="1"/>
  <c r="AM37" i="1" s="1"/>
  <c r="AL36" i="1"/>
  <c r="AL35" i="1"/>
  <c r="AM35" i="1" s="1"/>
  <c r="AL34" i="1"/>
  <c r="AM34" i="1" s="1"/>
  <c r="AL33" i="1"/>
  <c r="AM33" i="1" s="1"/>
  <c r="AL32" i="1"/>
  <c r="AL31" i="1"/>
  <c r="AM31" i="1" s="1"/>
  <c r="AL30" i="1"/>
  <c r="AM30" i="1" s="1"/>
  <c r="AL29" i="1"/>
  <c r="AM29" i="1" s="1"/>
  <c r="AL28" i="1"/>
  <c r="AL27" i="1"/>
  <c r="AM27" i="1" s="1"/>
  <c r="AL26" i="1"/>
  <c r="AM26" i="1" s="1"/>
  <c r="AL25" i="1"/>
  <c r="AM25" i="1" s="1"/>
  <c r="AL24" i="1"/>
  <c r="AL23" i="1"/>
  <c r="AM23" i="1" s="1"/>
  <c r="AL22" i="1"/>
  <c r="AM22" i="1" s="1"/>
  <c r="AL21" i="1"/>
  <c r="AM21" i="1" s="1"/>
  <c r="AL20" i="1"/>
  <c r="AL19" i="1"/>
  <c r="AM19" i="1" s="1"/>
  <c r="AL18" i="1"/>
  <c r="AM18" i="1" s="1"/>
  <c r="AL17" i="1"/>
  <c r="AM17" i="1" s="1"/>
  <c r="AL16" i="1"/>
  <c r="AL15" i="1"/>
  <c r="AM15" i="1" s="1"/>
  <c r="AL14" i="1"/>
  <c r="AM14" i="1" s="1"/>
  <c r="AL13" i="1"/>
  <c r="AM13" i="1" s="1"/>
  <c r="AL12" i="1"/>
  <c r="AL11" i="1"/>
  <c r="AM11" i="1" s="1"/>
  <c r="AL10" i="1"/>
  <c r="AM10" i="1" s="1"/>
  <c r="AL9" i="1"/>
  <c r="AM9" i="1" s="1"/>
  <c r="AL8" i="1"/>
  <c r="AL7" i="1"/>
  <c r="AM7" i="1" s="1"/>
  <c r="AL6" i="1"/>
  <c r="AM6" i="1" s="1"/>
  <c r="AL5" i="1"/>
  <c r="AM5" i="1" s="1"/>
  <c r="AL4" i="1"/>
  <c r="AL3" i="1"/>
  <c r="AM3" i="1" s="1"/>
  <c r="AL2" i="1"/>
  <c r="AM2" i="1" s="1"/>
  <c r="AN57" i="2"/>
  <c r="AN58" i="2"/>
  <c r="AN59" i="2"/>
  <c r="AN60" i="2"/>
  <c r="AN61" i="2"/>
  <c r="AN6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2" i="2"/>
  <c r="X2" i="2"/>
  <c r="W57" i="2"/>
  <c r="X57" i="2" s="1"/>
  <c r="W58" i="2"/>
  <c r="X58" i="2" s="1"/>
  <c r="W59" i="2"/>
  <c r="X59" i="2" s="1"/>
  <c r="W60" i="2"/>
  <c r="X60" i="2"/>
  <c r="W61" i="2"/>
  <c r="X61" i="2" s="1"/>
  <c r="W62" i="2"/>
  <c r="X62" i="2" s="1"/>
  <c r="AL57" i="2"/>
  <c r="AM57" i="2" s="1"/>
  <c r="AL58" i="2"/>
  <c r="AM58" i="2" s="1"/>
  <c r="AL59" i="2"/>
  <c r="AM59" i="2"/>
  <c r="AL60" i="2"/>
  <c r="AM60" i="2"/>
  <c r="AL61" i="2"/>
  <c r="AM61" i="2" s="1"/>
  <c r="AL62" i="2"/>
  <c r="AM62" i="2" s="1"/>
  <c r="AL56" i="2"/>
  <c r="AM56" i="2" s="1"/>
  <c r="AL55" i="2"/>
  <c r="AM55" i="2" s="1"/>
  <c r="AL54" i="2"/>
  <c r="AM54" i="2" s="1"/>
  <c r="AL53" i="2"/>
  <c r="AM53" i="2" s="1"/>
  <c r="AL52" i="2"/>
  <c r="AM52" i="2" s="1"/>
  <c r="AL51" i="2"/>
  <c r="AM51" i="2" s="1"/>
  <c r="AM50" i="2"/>
  <c r="AL50" i="2"/>
  <c r="AL49" i="2"/>
  <c r="AM49" i="2" s="1"/>
  <c r="AL48" i="2"/>
  <c r="AM48" i="2" s="1"/>
  <c r="AL47" i="2"/>
  <c r="AM47" i="2" s="1"/>
  <c r="AL46" i="2"/>
  <c r="AM46" i="2" s="1"/>
  <c r="AL45" i="2"/>
  <c r="AM45" i="2" s="1"/>
  <c r="AL44" i="2"/>
  <c r="AM44" i="2" s="1"/>
  <c r="AM43" i="2"/>
  <c r="AL43" i="2"/>
  <c r="AL42" i="2"/>
  <c r="AM42" i="2" s="1"/>
  <c r="AL41" i="2"/>
  <c r="AM41" i="2" s="1"/>
  <c r="AL40" i="2"/>
  <c r="AM40" i="2" s="1"/>
  <c r="AL39" i="2"/>
  <c r="AM39" i="2" s="1"/>
  <c r="AL38" i="2"/>
  <c r="AM38" i="2" s="1"/>
  <c r="AL37" i="2"/>
  <c r="AM37" i="2" s="1"/>
  <c r="AL36" i="2"/>
  <c r="AM36" i="2" s="1"/>
  <c r="AM35" i="2"/>
  <c r="AL35" i="2"/>
  <c r="AL34" i="2"/>
  <c r="AM34" i="2" s="1"/>
  <c r="AL33" i="2"/>
  <c r="AM33" i="2" s="1"/>
  <c r="AL32" i="2"/>
  <c r="AM32" i="2" s="1"/>
  <c r="AL31" i="2"/>
  <c r="AM31" i="2" s="1"/>
  <c r="AL30" i="2"/>
  <c r="AM30" i="2" s="1"/>
  <c r="AL29" i="2"/>
  <c r="AM29" i="2" s="1"/>
  <c r="AL28" i="2"/>
  <c r="AM28" i="2" s="1"/>
  <c r="AL27" i="2"/>
  <c r="AM27" i="2" s="1"/>
  <c r="AL26" i="2"/>
  <c r="AM26" i="2" s="1"/>
  <c r="AL25" i="2"/>
  <c r="AM25" i="2" s="1"/>
  <c r="AL24" i="2"/>
  <c r="AM24" i="2" s="1"/>
  <c r="AL23" i="2"/>
  <c r="AM23" i="2" s="1"/>
  <c r="AL22" i="2"/>
  <c r="AM22" i="2" s="1"/>
  <c r="AL21" i="2"/>
  <c r="AM21" i="2" s="1"/>
  <c r="AL20" i="2"/>
  <c r="AM20" i="2" s="1"/>
  <c r="AM19" i="2"/>
  <c r="AL19" i="2"/>
  <c r="AL18" i="2"/>
  <c r="AM18" i="2" s="1"/>
  <c r="AL17" i="2"/>
  <c r="AM17" i="2" s="1"/>
  <c r="AL16" i="2"/>
  <c r="AM16" i="2" s="1"/>
  <c r="AL15" i="2"/>
  <c r="AM15" i="2" s="1"/>
  <c r="AL14" i="2"/>
  <c r="AM14" i="2" s="1"/>
  <c r="AL13" i="2"/>
  <c r="AM13" i="2" s="1"/>
  <c r="AL12" i="2"/>
  <c r="AM12" i="2" s="1"/>
  <c r="AM11" i="2"/>
  <c r="AL11" i="2"/>
  <c r="AL10" i="2"/>
  <c r="AM10" i="2" s="1"/>
  <c r="AL9" i="2"/>
  <c r="AM9" i="2" s="1"/>
  <c r="AL8" i="2"/>
  <c r="AM8" i="2" s="1"/>
  <c r="AL7" i="2"/>
  <c r="AM7" i="2" s="1"/>
  <c r="AM6" i="2"/>
  <c r="AL6" i="2"/>
  <c r="AL5" i="2"/>
  <c r="AM5" i="2" s="1"/>
  <c r="AL4" i="2"/>
  <c r="AM4" i="2" s="1"/>
  <c r="AL3" i="2"/>
  <c r="AM3" i="2" s="1"/>
  <c r="AL2" i="2"/>
  <c r="AM2" i="2" s="1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2" i="4"/>
  <c r="AL2" i="4"/>
  <c r="AM2" i="4"/>
  <c r="W7" i="4"/>
  <c r="W6" i="4"/>
  <c r="W2" i="4"/>
  <c r="X2" i="4" s="1"/>
  <c r="AL63" i="4" l="1"/>
  <c r="AM63" i="4" s="1"/>
  <c r="AL62" i="4"/>
  <c r="AM62" i="4" s="1"/>
  <c r="AL61" i="4"/>
  <c r="AM61" i="4" s="1"/>
  <c r="AL60" i="4"/>
  <c r="AM60" i="4" s="1"/>
  <c r="AL59" i="4"/>
  <c r="AM59" i="4" s="1"/>
  <c r="AL58" i="4"/>
  <c r="AM58" i="4" s="1"/>
  <c r="AL57" i="4"/>
  <c r="AM57" i="4" s="1"/>
  <c r="AL56" i="4"/>
  <c r="AM56" i="4" s="1"/>
  <c r="AL55" i="4"/>
  <c r="AM55" i="4" s="1"/>
  <c r="AL54" i="4"/>
  <c r="AM54" i="4" s="1"/>
  <c r="AL53" i="4"/>
  <c r="AM53" i="4" s="1"/>
  <c r="AL52" i="4"/>
  <c r="AM52" i="4" s="1"/>
  <c r="AL51" i="4"/>
  <c r="AM51" i="4" s="1"/>
  <c r="AL50" i="4"/>
  <c r="AM50" i="4" s="1"/>
  <c r="AL49" i="4"/>
  <c r="AM49" i="4" s="1"/>
  <c r="AL48" i="4"/>
  <c r="AM48" i="4" s="1"/>
  <c r="AL47" i="4"/>
  <c r="AM47" i="4" s="1"/>
  <c r="AL46" i="4"/>
  <c r="AM46" i="4" s="1"/>
  <c r="AL45" i="4"/>
  <c r="AM45" i="4" s="1"/>
  <c r="AL44" i="4"/>
  <c r="AM44" i="4" s="1"/>
  <c r="AL43" i="4"/>
  <c r="AM43" i="4" s="1"/>
  <c r="AL42" i="4"/>
  <c r="AM42" i="4" s="1"/>
  <c r="AL41" i="4"/>
  <c r="AM41" i="4" s="1"/>
  <c r="AL40" i="4"/>
  <c r="AM40" i="4" s="1"/>
  <c r="AL39" i="4"/>
  <c r="AM39" i="4" s="1"/>
  <c r="AL38" i="4"/>
  <c r="AM38" i="4" s="1"/>
  <c r="AL37" i="4"/>
  <c r="AM37" i="4" s="1"/>
  <c r="AL36" i="4"/>
  <c r="AM36" i="4" s="1"/>
  <c r="AL35" i="4"/>
  <c r="AM35" i="4" s="1"/>
  <c r="AL34" i="4"/>
  <c r="AM34" i="4" s="1"/>
  <c r="AL33" i="4"/>
  <c r="AM33" i="4" s="1"/>
  <c r="AL32" i="4"/>
  <c r="AM32" i="4" s="1"/>
  <c r="AL31" i="4"/>
  <c r="AM31" i="4" s="1"/>
  <c r="AL30" i="4"/>
  <c r="AM30" i="4" s="1"/>
  <c r="AL29" i="4"/>
  <c r="AM29" i="4" s="1"/>
  <c r="AL28" i="4"/>
  <c r="AM28" i="4" s="1"/>
  <c r="AL27" i="4"/>
  <c r="AM27" i="4" s="1"/>
  <c r="AL26" i="4"/>
  <c r="AM26" i="4" s="1"/>
  <c r="AL25" i="4"/>
  <c r="AM25" i="4" s="1"/>
  <c r="AL24" i="4"/>
  <c r="AM24" i="4" s="1"/>
  <c r="AL23" i="4"/>
  <c r="AM23" i="4" s="1"/>
  <c r="AL22" i="4"/>
  <c r="AM22" i="4" s="1"/>
  <c r="AL21" i="4"/>
  <c r="AM21" i="4" s="1"/>
  <c r="AL20" i="4"/>
  <c r="AM20" i="4" s="1"/>
  <c r="AL19" i="4"/>
  <c r="AM19" i="4" s="1"/>
  <c r="AL18" i="4"/>
  <c r="AM18" i="4" s="1"/>
  <c r="AL17" i="4"/>
  <c r="AM17" i="4" s="1"/>
  <c r="AL16" i="4"/>
  <c r="AM16" i="4" s="1"/>
  <c r="AL15" i="4"/>
  <c r="AM15" i="4" s="1"/>
  <c r="AL14" i="4"/>
  <c r="AM14" i="4" s="1"/>
  <c r="AL13" i="4"/>
  <c r="AM13" i="4" s="1"/>
  <c r="AL12" i="4"/>
  <c r="AM12" i="4" s="1"/>
  <c r="AL11" i="4"/>
  <c r="AM11" i="4" s="1"/>
  <c r="AL10" i="4"/>
  <c r="AM10" i="4" s="1"/>
  <c r="AL9" i="4"/>
  <c r="AM9" i="4" s="1"/>
  <c r="AL8" i="4"/>
  <c r="AM8" i="4" s="1"/>
  <c r="AL7" i="4"/>
  <c r="AM7" i="4" s="1"/>
  <c r="AL6" i="4"/>
  <c r="AM6" i="4" s="1"/>
  <c r="AL5" i="4"/>
  <c r="AM5" i="4" s="1"/>
  <c r="AL4" i="4"/>
  <c r="AM4" i="4" s="1"/>
  <c r="AL3" i="4"/>
  <c r="AM3" i="4" s="1"/>
  <c r="W56" i="2"/>
  <c r="X56" i="2" s="1"/>
  <c r="W55" i="2"/>
  <c r="X55" i="2" s="1"/>
  <c r="W54" i="2"/>
  <c r="X54" i="2" s="1"/>
  <c r="W53" i="2"/>
  <c r="X53" i="2" s="1"/>
  <c r="W52" i="2"/>
  <c r="X52" i="2" s="1"/>
  <c r="W51" i="2"/>
  <c r="X51" i="2" s="1"/>
  <c r="W50" i="2"/>
  <c r="X50" i="2" s="1"/>
  <c r="W49" i="2"/>
  <c r="X49" i="2" s="1"/>
  <c r="W48" i="2"/>
  <c r="X48" i="2" s="1"/>
  <c r="W47" i="2"/>
  <c r="X47" i="2" s="1"/>
  <c r="W46" i="2"/>
  <c r="X46" i="2" s="1"/>
  <c r="W45" i="2"/>
  <c r="X45" i="2" s="1"/>
  <c r="W44" i="2"/>
  <c r="X44" i="2" s="1"/>
  <c r="W43" i="2"/>
  <c r="X43" i="2" s="1"/>
  <c r="W42" i="2"/>
  <c r="X42" i="2" s="1"/>
  <c r="W41" i="2"/>
  <c r="X41" i="2" s="1"/>
  <c r="W40" i="2"/>
  <c r="X40" i="2" s="1"/>
  <c r="W39" i="2"/>
  <c r="X39" i="2" s="1"/>
  <c r="W38" i="2"/>
  <c r="X38" i="2" s="1"/>
  <c r="W37" i="2"/>
  <c r="X37" i="2" s="1"/>
  <c r="W36" i="2"/>
  <c r="X36" i="2" s="1"/>
  <c r="W35" i="2"/>
  <c r="X35" i="2" s="1"/>
  <c r="W34" i="2"/>
  <c r="X34" i="2" s="1"/>
  <c r="W33" i="2"/>
  <c r="X33" i="2" s="1"/>
  <c r="W32" i="2"/>
  <c r="X32" i="2" s="1"/>
  <c r="W31" i="2"/>
  <c r="X31" i="2" s="1"/>
  <c r="W30" i="2"/>
  <c r="X30" i="2" s="1"/>
  <c r="W29" i="2"/>
  <c r="X29" i="2" s="1"/>
  <c r="W28" i="2"/>
  <c r="X28" i="2" s="1"/>
  <c r="W27" i="2"/>
  <c r="X27" i="2" s="1"/>
  <c r="W26" i="2"/>
  <c r="X26" i="2" s="1"/>
  <c r="W25" i="2"/>
  <c r="X25" i="2" s="1"/>
  <c r="W24" i="2"/>
  <c r="X24" i="2" s="1"/>
  <c r="W23" i="2"/>
  <c r="X23" i="2" s="1"/>
  <c r="W22" i="2"/>
  <c r="X22" i="2" s="1"/>
  <c r="W21" i="2"/>
  <c r="X21" i="2" s="1"/>
  <c r="W20" i="2"/>
  <c r="X20" i="2" s="1"/>
  <c r="W19" i="2"/>
  <c r="X19" i="2" s="1"/>
  <c r="W18" i="2"/>
  <c r="X18" i="2" s="1"/>
  <c r="W17" i="2"/>
  <c r="X17" i="2" s="1"/>
  <c r="W16" i="2"/>
  <c r="X16" i="2" s="1"/>
  <c r="W15" i="2"/>
  <c r="X15" i="2" s="1"/>
  <c r="W14" i="2"/>
  <c r="X14" i="2" s="1"/>
  <c r="W13" i="2"/>
  <c r="X13" i="2" s="1"/>
  <c r="W12" i="2"/>
  <c r="X12" i="2" s="1"/>
  <c r="W11" i="2"/>
  <c r="X11" i="2" s="1"/>
  <c r="W10" i="2"/>
  <c r="X10" i="2" s="1"/>
  <c r="W9" i="2"/>
  <c r="X9" i="2" s="1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W2" i="2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W53" i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14" i="1"/>
  <c r="X14" i="1" s="1"/>
  <c r="W13" i="1"/>
  <c r="X13" i="1" s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W4" i="1"/>
  <c r="X4" i="1" s="1"/>
  <c r="W3" i="1"/>
  <c r="X3" i="1" s="1"/>
  <c r="X2" i="1" l="1"/>
  <c r="K38" i="4"/>
  <c r="K39" i="4"/>
  <c r="K40" i="4"/>
  <c r="K41" i="4"/>
  <c r="K42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58" i="4"/>
  <c r="K59" i="4"/>
  <c r="K60" i="4"/>
  <c r="K61" i="4"/>
  <c r="K62" i="4"/>
  <c r="K63" i="4"/>
  <c r="K32" i="4"/>
  <c r="K33" i="4"/>
  <c r="K34" i="4"/>
  <c r="K35" i="4"/>
  <c r="K36" i="4"/>
  <c r="K2" i="4"/>
  <c r="K3" i="4"/>
  <c r="K4" i="4"/>
  <c r="K5" i="4"/>
  <c r="K6" i="4"/>
  <c r="K7" i="4"/>
  <c r="K27" i="4"/>
  <c r="K28" i="4"/>
  <c r="K29" i="4"/>
  <c r="K30" i="4"/>
  <c r="K31" i="4"/>
  <c r="K50" i="4"/>
  <c r="K51" i="4"/>
  <c r="K52" i="4"/>
  <c r="K53" i="4"/>
  <c r="K54" i="4"/>
  <c r="K55" i="4"/>
  <c r="K56" i="4"/>
  <c r="K57" i="4"/>
  <c r="K43" i="4"/>
  <c r="K44" i="4"/>
  <c r="K45" i="4"/>
  <c r="K46" i="4"/>
  <c r="K47" i="4"/>
  <c r="K48" i="4"/>
  <c r="K49" i="4"/>
  <c r="K21" i="4"/>
  <c r="K22" i="4"/>
  <c r="K23" i="4"/>
  <c r="K24" i="4"/>
  <c r="K25" i="4"/>
  <c r="K26" i="4"/>
  <c r="K37" i="4"/>
  <c r="L37" i="4" s="1"/>
  <c r="J37" i="4"/>
  <c r="W26" i="4"/>
  <c r="X26" i="4" s="1"/>
  <c r="W25" i="4"/>
  <c r="X25" i="4" s="1"/>
  <c r="W24" i="4"/>
  <c r="X24" i="4" s="1"/>
  <c r="W23" i="4"/>
  <c r="X23" i="4" s="1"/>
  <c r="W22" i="4"/>
  <c r="X22" i="4" s="1"/>
  <c r="W21" i="4"/>
  <c r="X21" i="4" s="1"/>
  <c r="W49" i="4"/>
  <c r="X49" i="4" s="1"/>
  <c r="W48" i="4"/>
  <c r="X48" i="4" s="1"/>
  <c r="W47" i="4"/>
  <c r="X47" i="4" s="1"/>
  <c r="W46" i="4"/>
  <c r="X46" i="4" s="1"/>
  <c r="W45" i="4"/>
  <c r="X45" i="4" s="1"/>
  <c r="W44" i="4"/>
  <c r="X44" i="4" s="1"/>
  <c r="W43" i="4"/>
  <c r="X43" i="4" s="1"/>
  <c r="W57" i="4"/>
  <c r="X57" i="4" s="1"/>
  <c r="W56" i="4"/>
  <c r="X56" i="4" s="1"/>
  <c r="W55" i="4"/>
  <c r="X55" i="4" s="1"/>
  <c r="W54" i="4"/>
  <c r="X54" i="4" s="1"/>
  <c r="W53" i="4"/>
  <c r="X53" i="4" s="1"/>
  <c r="W52" i="4"/>
  <c r="X52" i="4" s="1"/>
  <c r="W51" i="4"/>
  <c r="X51" i="4" s="1"/>
  <c r="W50" i="4"/>
  <c r="X50" i="4" s="1"/>
  <c r="W31" i="4"/>
  <c r="X31" i="4" s="1"/>
  <c r="W30" i="4"/>
  <c r="X30" i="4" s="1"/>
  <c r="W29" i="4"/>
  <c r="X29" i="4" s="1"/>
  <c r="W28" i="4"/>
  <c r="X28" i="4" s="1"/>
  <c r="W27" i="4"/>
  <c r="X27" i="4" s="1"/>
  <c r="X7" i="4"/>
  <c r="X6" i="4"/>
  <c r="W5" i="4"/>
  <c r="X5" i="4" s="1"/>
  <c r="W4" i="4"/>
  <c r="X4" i="4" s="1"/>
  <c r="W3" i="4"/>
  <c r="X3" i="4" s="1"/>
  <c r="W36" i="4"/>
  <c r="X36" i="4" s="1"/>
  <c r="W35" i="4"/>
  <c r="X35" i="4" s="1"/>
  <c r="W34" i="4"/>
  <c r="X34" i="4" s="1"/>
  <c r="W33" i="4"/>
  <c r="X33" i="4" s="1"/>
  <c r="W32" i="4"/>
  <c r="X32" i="4" s="1"/>
  <c r="W63" i="4"/>
  <c r="X63" i="4" s="1"/>
  <c r="W62" i="4"/>
  <c r="X62" i="4" s="1"/>
  <c r="W61" i="4"/>
  <c r="X61" i="4" s="1"/>
  <c r="W60" i="4"/>
  <c r="X60" i="4" s="1"/>
  <c r="W59" i="4"/>
  <c r="X59" i="4" s="1"/>
  <c r="W58" i="4"/>
  <c r="X58" i="4" s="1"/>
  <c r="W20" i="4"/>
  <c r="X20" i="4" s="1"/>
  <c r="W19" i="4"/>
  <c r="X19" i="4" s="1"/>
  <c r="W18" i="4"/>
  <c r="X18" i="4" s="1"/>
  <c r="W17" i="4"/>
  <c r="X17" i="4" s="1"/>
  <c r="W16" i="4"/>
  <c r="X16" i="4" s="1"/>
  <c r="W15" i="4"/>
  <c r="X15" i="4" s="1"/>
  <c r="W14" i="4"/>
  <c r="X14" i="4" s="1"/>
  <c r="W13" i="4"/>
  <c r="X13" i="4" s="1"/>
  <c r="W12" i="4"/>
  <c r="X12" i="4" s="1"/>
  <c r="W11" i="4"/>
  <c r="X11" i="4" s="1"/>
  <c r="W10" i="4"/>
  <c r="X10" i="4" s="1"/>
  <c r="W9" i="4"/>
  <c r="X9" i="4" s="1"/>
  <c r="W8" i="4"/>
  <c r="X8" i="4" s="1"/>
  <c r="W42" i="4"/>
  <c r="X42" i="4" s="1"/>
  <c r="W41" i="4"/>
  <c r="X41" i="4" s="1"/>
  <c r="W40" i="4"/>
  <c r="X40" i="4" s="1"/>
  <c r="W39" i="4"/>
  <c r="X39" i="4" s="1"/>
  <c r="W38" i="4"/>
  <c r="X38" i="4" s="1"/>
  <c r="W37" i="4"/>
  <c r="X37" i="4" l="1"/>
</calcChain>
</file>

<file path=xl/sharedStrings.xml><?xml version="1.0" encoding="utf-8"?>
<sst xmlns="http://schemas.openxmlformats.org/spreadsheetml/2006/main" count="112" uniqueCount="33">
  <si>
    <t>N</t>
  </si>
  <si>
    <t>nº de vain totales</t>
  </si>
  <si>
    <t>nº vain 1 grano</t>
  </si>
  <si>
    <t xml:space="preserve">nº vainas2 </t>
  </si>
  <si>
    <t>1.0</t>
  </si>
  <si>
    <t>1.1</t>
  </si>
  <si>
    <t>2.0</t>
  </si>
  <si>
    <t>2.1</t>
  </si>
  <si>
    <t>2.2</t>
  </si>
  <si>
    <t>3.0</t>
  </si>
  <si>
    <t>3.1</t>
  </si>
  <si>
    <t>3.2</t>
  </si>
  <si>
    <t>afectadas total</t>
  </si>
  <si>
    <t>% inc total</t>
  </si>
  <si>
    <t>TIEMPO</t>
  </si>
  <si>
    <t>trat</t>
  </si>
  <si>
    <t>bk</t>
  </si>
  <si>
    <t>nº de 
vain 
totales</t>
  </si>
  <si>
    <t>vainas afectadas</t>
  </si>
  <si>
    <t>Ind sev (0-4)</t>
  </si>
  <si>
    <t>cod</t>
  </si>
  <si>
    <t>Tiempo</t>
  </si>
  <si>
    <t>Ind sev (0-4) ???</t>
  </si>
  <si>
    <t>T5</t>
  </si>
  <si>
    <t>T1</t>
  </si>
  <si>
    <t>T6</t>
  </si>
  <si>
    <t>T7</t>
  </si>
  <si>
    <t>T2</t>
  </si>
  <si>
    <t>T4</t>
  </si>
  <si>
    <t>T8</t>
  </si>
  <si>
    <t>T3</t>
  </si>
  <si>
    <t>T9</t>
  </si>
  <si>
    <t>TRATAMIENTO 9 ES TESTIGO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</si>
</sst>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FFFFCC"/>
      </patternFill>
    </fill>
    <fill>
      <patternFill patternType="solid">
        <fgColor theme="0" tint="-4.9989318521683403E-2"/>
        <bgColor rgb="FFFFFFCC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rgb="FF3C3C3C"/>
      </top>
      <bottom/>
      <diagonal/>
    </border>
    <border>
      <left style="medium">
        <color auto="1"/>
      </left>
      <right style="medium">
        <color auto="1"/>
      </right>
      <top style="medium">
        <color rgb="FF3C3C3C"/>
      </top>
      <bottom/>
      <diagonal/>
    </border>
    <border>
      <left style="medium">
        <color rgb="FF3C3C3C"/>
      </left>
      <right/>
      <top style="medium">
        <color rgb="FF3C3C3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rgb="FF3C3C3C"/>
      </top>
      <bottom style="medium">
        <color auto="1"/>
      </bottom>
      <diagonal/>
    </border>
    <border>
      <left style="medium">
        <color rgb="FF3C3C3C"/>
      </left>
      <right/>
      <top style="medium">
        <color rgb="FF3C3C3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3C3C3C"/>
      </top>
      <bottom style="medium">
        <color auto="1"/>
      </bottom>
      <diagonal/>
    </border>
    <border>
      <left style="medium">
        <color auto="1"/>
      </left>
      <right/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>
      <left style="medium">
        <color auto="1"/>
      </left>
      <right style="medium">
        <color auto="1"/>
      </right>
      <top style="medium">
        <color rgb="FF3C3C3C"/>
      </top>
      <bottom style="medium">
        <color rgb="FF3C3C3C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3" fillId="0" borderId="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8" xfId="1" applyNumberFormat="1" applyBorder="1" applyAlignment="1">
      <alignment horizontal="center" vertical="center" wrapText="1"/>
    </xf>
    <xf numFmtId="0" fontId="2" fillId="0" borderId="7" xfId="1" applyNumberFormat="1" applyBorder="1" applyAlignment="1">
      <alignment horizontal="center" vertical="center" wrapText="1"/>
    </xf>
    <xf numFmtId="0" fontId="2" fillId="0" borderId="6" xfId="1" applyFill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0" borderId="8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1" applyNumberForma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2" fillId="0" borderId="7" xfId="1" applyNumberFormat="1" applyBorder="1" applyAlignment="1">
      <alignment horizontal="center" wrapText="1"/>
    </xf>
    <xf numFmtId="0" fontId="2" fillId="0" borderId="8" xfId="2" applyNumberFormat="1" applyFont="1" applyBorder="1" applyAlignment="1">
      <alignment horizontal="center" wrapText="1"/>
    </xf>
    <xf numFmtId="2" fontId="2" fillId="0" borderId="9" xfId="2" applyNumberFormat="1" applyFont="1" applyBorder="1" applyAlignment="1">
      <alignment horizontal="center" wrapText="1"/>
    </xf>
    <xf numFmtId="2" fontId="2" fillId="0" borderId="9" xfId="1" applyNumberForma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7" xfId="1" applyNumberFormat="1" applyFill="1" applyBorder="1" applyAlignment="1">
      <alignment horizontal="center" wrapText="1"/>
    </xf>
    <xf numFmtId="0" fontId="2" fillId="0" borderId="10" xfId="1" applyNumberForma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2" fillId="0" borderId="6" xfId="1" applyNumberFormat="1" applyFill="1" applyBorder="1" applyAlignment="1">
      <alignment horizontal="center" wrapText="1"/>
    </xf>
    <xf numFmtId="0" fontId="2" fillId="0" borderId="6" xfId="1" applyNumberFormat="1" applyBorder="1" applyAlignment="1">
      <alignment horizontal="center" wrapText="1"/>
    </xf>
    <xf numFmtId="0" fontId="0" fillId="0" borderId="6" xfId="0" applyFill="1" applyBorder="1" applyAlignment="1">
      <alignment horizontal="center"/>
    </xf>
    <xf numFmtId="0" fontId="2" fillId="0" borderId="12" xfId="1" applyNumberFormat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1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1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2" fillId="0" borderId="0" xfId="2" applyNumberFormat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1" applyNumberFormat="1" applyFill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0" borderId="14" xfId="1" applyNumberFormat="1" applyBorder="1" applyAlignment="1">
      <alignment horizontal="center" wrapText="1"/>
    </xf>
    <xf numFmtId="0" fontId="2" fillId="0" borderId="15" xfId="2" applyNumberFormat="1" applyFont="1" applyBorder="1" applyAlignment="1">
      <alignment horizontal="center" wrapText="1"/>
    </xf>
    <xf numFmtId="2" fontId="2" fillId="0" borderId="16" xfId="2" applyNumberFormat="1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9" xfId="1" applyNumberFormat="1" applyFill="1" applyBorder="1" applyAlignment="1">
      <alignment horizontal="center" wrapText="1"/>
    </xf>
    <xf numFmtId="0" fontId="2" fillId="0" borderId="20" xfId="1" applyNumberForma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2" fillId="0" borderId="21" xfId="2" applyNumberFormat="1" applyFont="1" applyBorder="1" applyAlignment="1">
      <alignment horizontal="center" wrapText="1"/>
    </xf>
    <xf numFmtId="2" fontId="2" fillId="0" borderId="22" xfId="2" applyNumberFormat="1" applyFont="1" applyBorder="1" applyAlignment="1">
      <alignment horizontal="center" wrapText="1"/>
    </xf>
    <xf numFmtId="0" fontId="2" fillId="0" borderId="6" xfId="1" applyNumberFormat="1" applyBorder="1" applyAlignment="1">
      <alignment horizontal="center" vertical="center" wrapText="1"/>
    </xf>
    <xf numFmtId="0" fontId="7" fillId="3" borderId="23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4" borderId="27" xfId="1" applyFont="1" applyFill="1" applyBorder="1" applyAlignment="1">
      <alignment horizontal="center" vertical="center"/>
    </xf>
    <xf numFmtId="0" fontId="7" fillId="4" borderId="28" xfId="1" applyFont="1" applyFill="1" applyBorder="1" applyAlignment="1">
      <alignment horizontal="center" vertical="center"/>
    </xf>
    <xf numFmtId="0" fontId="7" fillId="4" borderId="29" xfId="1" applyFont="1" applyFill="1" applyBorder="1" applyAlignment="1">
      <alignment horizontal="center" vertical="center"/>
    </xf>
    <xf numFmtId="0" fontId="7" fillId="4" borderId="30" xfId="1" applyFont="1" applyFill="1" applyBorder="1" applyAlignment="1">
      <alignment horizontal="center" vertical="center"/>
    </xf>
    <xf numFmtId="0" fontId="7" fillId="4" borderId="31" xfId="1" applyFont="1" applyFill="1" applyBorder="1" applyAlignment="1">
      <alignment horizontal="center" vertical="center"/>
    </xf>
    <xf numFmtId="0" fontId="7" fillId="4" borderId="32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rcentaje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3"/>
  <sheetViews>
    <sheetView workbookViewId="0">
      <pane ySplit="1" topLeftCell="A35" activePane="bottomLeft" state="frozen"/>
      <selection pane="bottomLeft" activeCell="B58" sqref="B58:B63"/>
    </sheetView>
  </sheetViews>
  <sheetFormatPr defaultColWidth="11.42578125" defaultRowHeight="15" x14ac:dyDescent="0.25"/>
  <cols>
    <col min="1" max="4" width="4.85546875" customWidth="1"/>
    <col min="5" max="5" width="7.5703125" customWidth="1"/>
    <col min="6" max="6" width="8.28515625" customWidth="1"/>
    <col min="7" max="10" width="4.85546875" customWidth="1"/>
    <col min="11" max="11" width="8.42578125" customWidth="1"/>
    <col min="12" max="21" width="4.85546875" customWidth="1"/>
    <col min="22" max="22" width="8.85546875" customWidth="1"/>
    <col min="23" max="23" width="9.7109375" customWidth="1"/>
    <col min="24" max="25" width="9.5703125" customWidth="1"/>
    <col min="26" max="26" width="4.85546875" style="38" customWidth="1"/>
    <col min="27" max="30" width="4.85546875" style="36" customWidth="1"/>
    <col min="31" max="31" width="7.5703125" style="36" customWidth="1"/>
    <col min="32" max="36" width="4.85546875" style="38" customWidth="1"/>
    <col min="37" max="37" width="8.28515625" style="38" customWidth="1"/>
    <col min="38" max="38" width="9.140625" style="38" customWidth="1"/>
    <col min="39" max="39" width="10.42578125" customWidth="1"/>
    <col min="40" max="40" width="10.140625" customWidth="1"/>
  </cols>
  <sheetData>
    <row r="1" spans="1:40" s="41" customFormat="1" ht="36.75" thickBot="1" x14ac:dyDescent="0.3">
      <c r="A1" s="39" t="s">
        <v>20</v>
      </c>
      <c r="B1" s="2" t="s">
        <v>15</v>
      </c>
      <c r="C1" s="2" t="s">
        <v>16</v>
      </c>
      <c r="D1" s="1" t="s">
        <v>0</v>
      </c>
      <c r="E1" s="1" t="s">
        <v>1</v>
      </c>
      <c r="F1" s="2" t="s">
        <v>2</v>
      </c>
      <c r="G1" s="2">
        <v>1</v>
      </c>
      <c r="H1" s="2">
        <v>2</v>
      </c>
      <c r="I1" s="2">
        <v>4</v>
      </c>
      <c r="J1" s="2">
        <v>0</v>
      </c>
      <c r="K1" s="2" t="s">
        <v>3</v>
      </c>
      <c r="L1" s="43">
        <v>0</v>
      </c>
      <c r="M1" s="44" t="s">
        <v>4</v>
      </c>
      <c r="N1" s="44" t="s">
        <v>5</v>
      </c>
      <c r="O1" s="44" t="s">
        <v>6</v>
      </c>
      <c r="P1" s="44" t="s">
        <v>7</v>
      </c>
      <c r="Q1" s="44" t="s">
        <v>8</v>
      </c>
      <c r="R1" s="44" t="s">
        <v>9</v>
      </c>
      <c r="S1" s="44" t="s">
        <v>10</v>
      </c>
      <c r="T1" s="44" t="s">
        <v>11</v>
      </c>
      <c r="U1" s="44">
        <v>4</v>
      </c>
      <c r="V1" s="2" t="s">
        <v>21</v>
      </c>
      <c r="W1" s="1" t="s">
        <v>12</v>
      </c>
      <c r="X1" s="1" t="s">
        <v>13</v>
      </c>
      <c r="Y1" s="40" t="s">
        <v>22</v>
      </c>
      <c r="Z1" s="35"/>
      <c r="AA1" s="39" t="s">
        <v>20</v>
      </c>
      <c r="AB1" s="2" t="s">
        <v>15</v>
      </c>
      <c r="AC1" s="2" t="s">
        <v>16</v>
      </c>
      <c r="AD1" s="1" t="s">
        <v>0</v>
      </c>
      <c r="AE1" s="1" t="s">
        <v>17</v>
      </c>
      <c r="AF1" s="2">
        <v>0</v>
      </c>
      <c r="AG1" s="2">
        <v>1</v>
      </c>
      <c r="AH1" s="2">
        <v>2</v>
      </c>
      <c r="AI1" s="2">
        <v>3</v>
      </c>
      <c r="AJ1" s="2">
        <v>4</v>
      </c>
      <c r="AK1" s="2" t="s">
        <v>21</v>
      </c>
      <c r="AL1" s="1" t="s">
        <v>18</v>
      </c>
      <c r="AM1" s="1" t="s">
        <v>13</v>
      </c>
      <c r="AN1" s="40" t="s">
        <v>19</v>
      </c>
    </row>
    <row r="2" spans="1:40" x14ac:dyDescent="0.25">
      <c r="A2" s="5">
        <v>101</v>
      </c>
      <c r="B2" s="34">
        <v>1</v>
      </c>
      <c r="C2" s="18">
        <v>1</v>
      </c>
      <c r="D2" s="8">
        <v>1</v>
      </c>
      <c r="E2" s="9">
        <v>40</v>
      </c>
      <c r="F2" s="10">
        <v>3</v>
      </c>
      <c r="G2" s="10"/>
      <c r="H2" s="10"/>
      <c r="I2" s="10"/>
      <c r="J2" s="11"/>
      <c r="K2" s="10">
        <f t="shared" ref="K2:K63" si="0">E2-F2</f>
        <v>37</v>
      </c>
      <c r="L2" s="12"/>
      <c r="M2" s="13">
        <v>1</v>
      </c>
      <c r="N2" s="13"/>
      <c r="O2" s="13">
        <v>1</v>
      </c>
      <c r="P2" s="13"/>
      <c r="Q2" s="13">
        <v>1</v>
      </c>
      <c r="R2" s="13">
        <v>5</v>
      </c>
      <c r="S2" s="13">
        <v>2</v>
      </c>
      <c r="T2" s="13"/>
      <c r="U2" s="13">
        <v>1</v>
      </c>
      <c r="V2" s="13">
        <v>32.1</v>
      </c>
      <c r="W2" s="14">
        <f>SUM(M2:U2,G2:I2)</f>
        <v>11</v>
      </c>
      <c r="X2" s="15">
        <f>W2/E2*100</f>
        <v>27.500000000000004</v>
      </c>
      <c r="Y2" s="42"/>
      <c r="Z2" s="37"/>
      <c r="AA2" s="5">
        <v>101</v>
      </c>
      <c r="AB2" s="34">
        <v>1</v>
      </c>
      <c r="AC2" s="8">
        <v>1</v>
      </c>
      <c r="AD2" s="8">
        <v>1</v>
      </c>
      <c r="AE2" s="9">
        <v>40</v>
      </c>
      <c r="AF2" s="21"/>
      <c r="AG2" s="18">
        <v>1</v>
      </c>
      <c r="AH2" s="18"/>
      <c r="AI2" s="18">
        <v>13</v>
      </c>
      <c r="AJ2" s="18">
        <v>5</v>
      </c>
      <c r="AK2" s="18">
        <v>22.05</v>
      </c>
      <c r="AL2" s="22">
        <f>AG2+AH2+AI2+AJ2</f>
        <v>19</v>
      </c>
      <c r="AM2" s="23">
        <f>AL2/AE2*100</f>
        <v>47.5</v>
      </c>
      <c r="AN2" s="24">
        <f>(AG2*1+AH2*2+AI2*3+AJ2*4)/AE2</f>
        <v>1.5</v>
      </c>
    </row>
    <row r="3" spans="1:40" x14ac:dyDescent="0.25">
      <c r="A3" s="5">
        <v>101</v>
      </c>
      <c r="B3" s="34">
        <v>1</v>
      </c>
      <c r="C3" s="18">
        <v>1</v>
      </c>
      <c r="D3" s="8">
        <v>2</v>
      </c>
      <c r="E3" s="9">
        <v>30</v>
      </c>
      <c r="F3" s="10">
        <v>2</v>
      </c>
      <c r="G3" s="10"/>
      <c r="H3" s="10"/>
      <c r="I3" s="10"/>
      <c r="J3" s="11"/>
      <c r="K3" s="10">
        <f t="shared" si="0"/>
        <v>28</v>
      </c>
      <c r="L3" s="12"/>
      <c r="M3" s="13">
        <v>1</v>
      </c>
      <c r="N3" s="13"/>
      <c r="O3" s="13">
        <v>1</v>
      </c>
      <c r="P3" s="13"/>
      <c r="Q3" s="13"/>
      <c r="R3" s="13">
        <v>3</v>
      </c>
      <c r="S3" s="13">
        <v>2</v>
      </c>
      <c r="T3" s="13"/>
      <c r="U3" s="13">
        <v>4</v>
      </c>
      <c r="V3" s="13">
        <v>32.1</v>
      </c>
      <c r="W3" s="14">
        <f t="shared" ref="W3:W63" si="1">SUM(M3:U3,G3:I3)</f>
        <v>11</v>
      </c>
      <c r="X3" s="15">
        <f t="shared" ref="X3:X63" si="2">W3/E3*100</f>
        <v>36.666666666666664</v>
      </c>
      <c r="Y3" s="42"/>
      <c r="Z3" s="37"/>
      <c r="AA3" s="5">
        <v>101</v>
      </c>
      <c r="AB3" s="34">
        <v>1</v>
      </c>
      <c r="AC3" s="8">
        <v>1</v>
      </c>
      <c r="AD3" s="8">
        <v>2</v>
      </c>
      <c r="AE3" s="9">
        <v>30</v>
      </c>
      <c r="AF3" s="21"/>
      <c r="AG3" s="21">
        <v>1</v>
      </c>
      <c r="AH3" s="18"/>
      <c r="AI3" s="18">
        <v>4</v>
      </c>
      <c r="AJ3" s="18">
        <v>4</v>
      </c>
      <c r="AK3" s="18">
        <v>22.05</v>
      </c>
      <c r="AL3" s="22">
        <f t="shared" ref="AL2:AL33" si="3">AG3+AH3+AI3+AJ3</f>
        <v>9</v>
      </c>
      <c r="AM3" s="23">
        <f t="shared" ref="AM2:AM33" si="4">AL3/AE3*100</f>
        <v>30</v>
      </c>
      <c r="AN3" s="24">
        <f t="shared" ref="AN3:AN63" si="5">(AG3*1+AH3*2+AI3*3+AJ3*4)/AE3</f>
        <v>0.96666666666666667</v>
      </c>
    </row>
    <row r="4" spans="1:40" x14ac:dyDescent="0.25">
      <c r="A4" s="5">
        <v>101</v>
      </c>
      <c r="B4" s="34">
        <v>1</v>
      </c>
      <c r="C4" s="18">
        <v>1</v>
      </c>
      <c r="D4" s="8">
        <v>3</v>
      </c>
      <c r="E4" s="9">
        <v>30</v>
      </c>
      <c r="F4" s="10">
        <v>4</v>
      </c>
      <c r="G4" s="10"/>
      <c r="H4" s="10"/>
      <c r="I4" s="10"/>
      <c r="J4" s="11"/>
      <c r="K4" s="10">
        <f t="shared" si="0"/>
        <v>26</v>
      </c>
      <c r="L4" s="12"/>
      <c r="M4" s="13"/>
      <c r="N4" s="13">
        <v>1</v>
      </c>
      <c r="O4" s="13"/>
      <c r="P4" s="13"/>
      <c r="Q4" s="13"/>
      <c r="R4" s="13">
        <v>7</v>
      </c>
      <c r="S4" s="13">
        <v>5</v>
      </c>
      <c r="T4" s="13"/>
      <c r="U4" s="13">
        <v>2</v>
      </c>
      <c r="V4" s="13">
        <v>32.1</v>
      </c>
      <c r="W4" s="14">
        <f t="shared" si="1"/>
        <v>15</v>
      </c>
      <c r="X4" s="15">
        <f t="shared" si="2"/>
        <v>50</v>
      </c>
      <c r="Y4" s="42"/>
      <c r="Z4" s="37"/>
      <c r="AA4" s="5">
        <v>101</v>
      </c>
      <c r="AB4" s="34">
        <v>1</v>
      </c>
      <c r="AC4" s="8">
        <v>1</v>
      </c>
      <c r="AD4" s="8">
        <v>3</v>
      </c>
      <c r="AE4" s="9">
        <v>30</v>
      </c>
      <c r="AF4" s="21"/>
      <c r="AG4" s="18">
        <v>2</v>
      </c>
      <c r="AH4" s="18">
        <v>1</v>
      </c>
      <c r="AI4" s="18">
        <v>3</v>
      </c>
      <c r="AJ4" s="18">
        <v>5</v>
      </c>
      <c r="AK4" s="18">
        <v>22.05</v>
      </c>
      <c r="AL4" s="22">
        <f t="shared" si="3"/>
        <v>11</v>
      </c>
      <c r="AM4" s="23">
        <f t="shared" si="4"/>
        <v>36.666666666666664</v>
      </c>
      <c r="AN4" s="24">
        <f t="shared" si="5"/>
        <v>1.1000000000000001</v>
      </c>
    </row>
    <row r="5" spans="1:40" x14ac:dyDescent="0.25">
      <c r="A5" s="5">
        <v>101</v>
      </c>
      <c r="B5" s="34">
        <v>1</v>
      </c>
      <c r="C5" s="18">
        <v>1</v>
      </c>
      <c r="D5" s="8">
        <v>4</v>
      </c>
      <c r="E5" s="9">
        <v>30</v>
      </c>
      <c r="F5" s="10">
        <v>3</v>
      </c>
      <c r="G5" s="10"/>
      <c r="H5" s="10">
        <v>1</v>
      </c>
      <c r="I5" s="10"/>
      <c r="J5" s="11"/>
      <c r="K5" s="10">
        <f t="shared" si="0"/>
        <v>27</v>
      </c>
      <c r="L5" s="12"/>
      <c r="M5" s="13"/>
      <c r="N5" s="13"/>
      <c r="O5" s="13">
        <v>1</v>
      </c>
      <c r="P5" s="13"/>
      <c r="Q5" s="13"/>
      <c r="R5" s="13">
        <v>5</v>
      </c>
      <c r="S5" s="13">
        <v>5</v>
      </c>
      <c r="T5" s="13"/>
      <c r="U5" s="13">
        <v>3</v>
      </c>
      <c r="V5" s="13">
        <v>32.1</v>
      </c>
      <c r="W5" s="14">
        <f t="shared" si="1"/>
        <v>15</v>
      </c>
      <c r="X5" s="15">
        <f t="shared" si="2"/>
        <v>50</v>
      </c>
      <c r="Y5" s="42"/>
      <c r="Z5" s="37"/>
      <c r="AA5" s="5">
        <v>101</v>
      </c>
      <c r="AB5" s="34">
        <v>1</v>
      </c>
      <c r="AC5" s="8">
        <v>1</v>
      </c>
      <c r="AD5" s="8">
        <v>4</v>
      </c>
      <c r="AE5" s="9">
        <v>30</v>
      </c>
      <c r="AF5" s="21"/>
      <c r="AG5" s="18">
        <v>1</v>
      </c>
      <c r="AH5" s="18">
        <v>1</v>
      </c>
      <c r="AI5" s="18">
        <v>5</v>
      </c>
      <c r="AJ5" s="18">
        <v>5</v>
      </c>
      <c r="AK5" s="18">
        <v>22.05</v>
      </c>
      <c r="AL5" s="22">
        <f t="shared" si="3"/>
        <v>12</v>
      </c>
      <c r="AM5" s="23">
        <f t="shared" si="4"/>
        <v>40</v>
      </c>
      <c r="AN5" s="24">
        <f t="shared" si="5"/>
        <v>1.2666666666666666</v>
      </c>
    </row>
    <row r="6" spans="1:40" x14ac:dyDescent="0.25">
      <c r="A6" s="5">
        <v>101</v>
      </c>
      <c r="B6" s="34">
        <v>1</v>
      </c>
      <c r="C6" s="18">
        <v>1</v>
      </c>
      <c r="D6" s="8">
        <v>5</v>
      </c>
      <c r="E6" s="9">
        <v>30</v>
      </c>
      <c r="F6" s="10">
        <v>1</v>
      </c>
      <c r="G6" s="10"/>
      <c r="H6" s="10"/>
      <c r="I6" s="10">
        <v>1</v>
      </c>
      <c r="J6" s="11"/>
      <c r="K6" s="10">
        <f t="shared" si="0"/>
        <v>29</v>
      </c>
      <c r="L6" s="12"/>
      <c r="M6" s="13"/>
      <c r="N6" s="13"/>
      <c r="O6" s="13">
        <v>1</v>
      </c>
      <c r="P6" s="13"/>
      <c r="Q6" s="13"/>
      <c r="R6" s="13">
        <v>5</v>
      </c>
      <c r="S6" s="13">
        <v>2</v>
      </c>
      <c r="T6" s="13"/>
      <c r="U6" s="13">
        <v>2</v>
      </c>
      <c r="V6" s="13">
        <v>32.1</v>
      </c>
      <c r="W6" s="14">
        <f>SUM(M6:U6,G6:I6)</f>
        <v>11</v>
      </c>
      <c r="X6" s="15">
        <f t="shared" si="2"/>
        <v>36.666666666666664</v>
      </c>
      <c r="Y6" s="42"/>
      <c r="Z6" s="37"/>
      <c r="AA6" s="5">
        <v>101</v>
      </c>
      <c r="AB6" s="34">
        <v>1</v>
      </c>
      <c r="AC6" s="8">
        <v>1</v>
      </c>
      <c r="AD6" s="8">
        <v>5</v>
      </c>
      <c r="AE6" s="9">
        <v>30</v>
      </c>
      <c r="AF6" s="21"/>
      <c r="AG6" s="21">
        <v>2</v>
      </c>
      <c r="AH6" s="18">
        <v>2</v>
      </c>
      <c r="AI6" s="18">
        <v>7</v>
      </c>
      <c r="AJ6" s="18">
        <v>3</v>
      </c>
      <c r="AK6" s="18">
        <v>22.05</v>
      </c>
      <c r="AL6" s="22">
        <f t="shared" si="3"/>
        <v>14</v>
      </c>
      <c r="AM6" s="23">
        <f t="shared" si="4"/>
        <v>46.666666666666664</v>
      </c>
      <c r="AN6" s="24">
        <f t="shared" si="5"/>
        <v>1.3</v>
      </c>
    </row>
    <row r="7" spans="1:40" x14ac:dyDescent="0.25">
      <c r="A7" s="5">
        <v>101</v>
      </c>
      <c r="B7" s="34">
        <v>1</v>
      </c>
      <c r="C7" s="18">
        <v>1</v>
      </c>
      <c r="D7" s="8">
        <v>6</v>
      </c>
      <c r="E7" s="9">
        <v>30</v>
      </c>
      <c r="F7" s="10">
        <v>6</v>
      </c>
      <c r="G7" s="10">
        <v>1</v>
      </c>
      <c r="H7" s="10">
        <v>2</v>
      </c>
      <c r="I7" s="10">
        <v>1</v>
      </c>
      <c r="J7" s="11"/>
      <c r="K7" s="10">
        <f t="shared" si="0"/>
        <v>24</v>
      </c>
      <c r="L7" s="12"/>
      <c r="M7" s="13"/>
      <c r="N7" s="13"/>
      <c r="O7" s="13">
        <v>1</v>
      </c>
      <c r="P7" s="13"/>
      <c r="Q7" s="13"/>
      <c r="R7" s="13">
        <v>4</v>
      </c>
      <c r="S7" s="13">
        <v>1</v>
      </c>
      <c r="T7" s="13">
        <v>1</v>
      </c>
      <c r="U7" s="13">
        <v>4</v>
      </c>
      <c r="V7" s="13">
        <v>32.1</v>
      </c>
      <c r="W7" s="14">
        <f>SUM(M7:U7,G7:I7)</f>
        <v>15</v>
      </c>
      <c r="X7" s="15">
        <f t="shared" si="2"/>
        <v>50</v>
      </c>
      <c r="Y7" s="42"/>
      <c r="Z7" s="37"/>
      <c r="AA7" s="5">
        <v>101</v>
      </c>
      <c r="AB7" s="34">
        <v>1</v>
      </c>
      <c r="AC7" s="8">
        <v>1</v>
      </c>
      <c r="AD7" s="8">
        <v>6</v>
      </c>
      <c r="AE7" s="9">
        <v>30</v>
      </c>
      <c r="AF7" s="21"/>
      <c r="AG7" s="18">
        <v>1</v>
      </c>
      <c r="AH7" s="21">
        <v>4</v>
      </c>
      <c r="AI7" s="18">
        <v>3</v>
      </c>
      <c r="AJ7" s="18">
        <v>7</v>
      </c>
      <c r="AK7" s="18">
        <v>22.05</v>
      </c>
      <c r="AL7" s="22">
        <f t="shared" si="3"/>
        <v>15</v>
      </c>
      <c r="AM7" s="23">
        <f t="shared" si="4"/>
        <v>50</v>
      </c>
      <c r="AN7" s="24">
        <f t="shared" si="5"/>
        <v>1.5333333333333334</v>
      </c>
    </row>
    <row r="8" spans="1:40" x14ac:dyDescent="0.25">
      <c r="A8" s="17">
        <v>102</v>
      </c>
      <c r="B8" s="18">
        <v>2</v>
      </c>
      <c r="C8" s="18">
        <v>1</v>
      </c>
      <c r="D8" s="8">
        <v>1</v>
      </c>
      <c r="E8" s="9">
        <v>30</v>
      </c>
      <c r="F8" s="10">
        <v>7</v>
      </c>
      <c r="G8" s="10">
        <v>1</v>
      </c>
      <c r="H8" s="10"/>
      <c r="I8" s="10">
        <v>4</v>
      </c>
      <c r="J8" s="11"/>
      <c r="K8" s="10">
        <f t="shared" si="0"/>
        <v>23</v>
      </c>
      <c r="L8" s="12"/>
      <c r="M8" s="13">
        <v>3</v>
      </c>
      <c r="N8" s="13"/>
      <c r="O8" s="13"/>
      <c r="P8" s="13"/>
      <c r="Q8" s="13"/>
      <c r="R8" s="13">
        <v>2</v>
      </c>
      <c r="S8" s="13">
        <v>3</v>
      </c>
      <c r="T8" s="13"/>
      <c r="U8" s="13">
        <v>5</v>
      </c>
      <c r="V8" s="13">
        <v>23.3</v>
      </c>
      <c r="W8" s="14">
        <f t="shared" si="1"/>
        <v>18</v>
      </c>
      <c r="X8" s="15">
        <f t="shared" si="2"/>
        <v>60</v>
      </c>
      <c r="Y8" s="42"/>
      <c r="Z8" s="37"/>
      <c r="AA8" s="17">
        <v>102</v>
      </c>
      <c r="AB8" s="18">
        <v>2</v>
      </c>
      <c r="AC8" s="18">
        <v>1</v>
      </c>
      <c r="AD8" s="8">
        <v>1</v>
      </c>
      <c r="AE8" s="9">
        <v>30</v>
      </c>
      <c r="AF8" s="21"/>
      <c r="AG8" s="21">
        <v>2</v>
      </c>
      <c r="AH8" s="21">
        <v>1</v>
      </c>
      <c r="AI8" s="18">
        <v>7</v>
      </c>
      <c r="AJ8" s="18">
        <v>7</v>
      </c>
      <c r="AK8" s="27">
        <v>18.100000000000001</v>
      </c>
      <c r="AL8" s="22">
        <f t="shared" si="3"/>
        <v>17</v>
      </c>
      <c r="AM8" s="23">
        <f t="shared" si="4"/>
        <v>56.666666666666664</v>
      </c>
      <c r="AN8" s="24">
        <f t="shared" si="5"/>
        <v>1.7666666666666666</v>
      </c>
    </row>
    <row r="9" spans="1:40" x14ac:dyDescent="0.25">
      <c r="A9" s="17">
        <v>102</v>
      </c>
      <c r="B9" s="18">
        <v>2</v>
      </c>
      <c r="C9" s="18">
        <v>1</v>
      </c>
      <c r="D9" s="8">
        <v>2</v>
      </c>
      <c r="E9" s="9">
        <v>30</v>
      </c>
      <c r="F9" s="10">
        <v>6</v>
      </c>
      <c r="G9" s="10"/>
      <c r="H9" s="10"/>
      <c r="I9" s="10">
        <v>3</v>
      </c>
      <c r="J9" s="11"/>
      <c r="K9" s="10">
        <f t="shared" si="0"/>
        <v>24</v>
      </c>
      <c r="L9" s="12"/>
      <c r="M9" s="13">
        <v>1</v>
      </c>
      <c r="N9" s="13"/>
      <c r="O9" s="13">
        <v>2</v>
      </c>
      <c r="P9" s="13"/>
      <c r="Q9" s="13"/>
      <c r="R9" s="13">
        <v>3</v>
      </c>
      <c r="S9" s="13">
        <v>4</v>
      </c>
      <c r="T9" s="13"/>
      <c r="U9" s="13">
        <v>3</v>
      </c>
      <c r="V9" s="13">
        <v>23.3</v>
      </c>
      <c r="W9" s="14">
        <f t="shared" si="1"/>
        <v>16</v>
      </c>
      <c r="X9" s="15">
        <f t="shared" si="2"/>
        <v>53.333333333333336</v>
      </c>
      <c r="Y9" s="42"/>
      <c r="Z9" s="37"/>
      <c r="AA9" s="17">
        <v>102</v>
      </c>
      <c r="AB9" s="18">
        <v>2</v>
      </c>
      <c r="AC9" s="18">
        <v>1</v>
      </c>
      <c r="AD9" s="8">
        <v>2</v>
      </c>
      <c r="AE9" s="9">
        <v>30</v>
      </c>
      <c r="AF9" s="21"/>
      <c r="AG9" s="18"/>
      <c r="AH9" s="21">
        <v>2</v>
      </c>
      <c r="AI9" s="18">
        <v>7</v>
      </c>
      <c r="AJ9" s="18">
        <v>6</v>
      </c>
      <c r="AK9" s="27">
        <v>18.100000000000001</v>
      </c>
      <c r="AL9" s="22">
        <f t="shared" si="3"/>
        <v>15</v>
      </c>
      <c r="AM9" s="23">
        <f t="shared" si="4"/>
        <v>50</v>
      </c>
      <c r="AN9" s="24">
        <f t="shared" si="5"/>
        <v>1.6333333333333333</v>
      </c>
    </row>
    <row r="10" spans="1:40" x14ac:dyDescent="0.25">
      <c r="A10" s="17">
        <v>102</v>
      </c>
      <c r="B10" s="18">
        <v>2</v>
      </c>
      <c r="C10" s="18">
        <v>1</v>
      </c>
      <c r="D10" s="8">
        <v>3</v>
      </c>
      <c r="E10" s="9">
        <v>30</v>
      </c>
      <c r="F10" s="10">
        <v>1</v>
      </c>
      <c r="G10" s="10"/>
      <c r="H10" s="10"/>
      <c r="I10" s="10"/>
      <c r="J10" s="11"/>
      <c r="K10" s="10">
        <f t="shared" si="0"/>
        <v>29</v>
      </c>
      <c r="L10" s="12"/>
      <c r="M10" s="13">
        <v>1</v>
      </c>
      <c r="N10" s="13"/>
      <c r="O10" s="13">
        <v>1</v>
      </c>
      <c r="P10" s="13">
        <v>1</v>
      </c>
      <c r="Q10" s="13"/>
      <c r="R10" s="13">
        <v>6</v>
      </c>
      <c r="S10" s="13">
        <v>1</v>
      </c>
      <c r="T10" s="13"/>
      <c r="U10" s="13">
        <v>2</v>
      </c>
      <c r="V10" s="13">
        <v>23.3</v>
      </c>
      <c r="W10" s="14">
        <f t="shared" si="1"/>
        <v>12</v>
      </c>
      <c r="X10" s="15">
        <f t="shared" si="2"/>
        <v>40</v>
      </c>
      <c r="Y10" s="42"/>
      <c r="Z10" s="37"/>
      <c r="AA10" s="17">
        <v>102</v>
      </c>
      <c r="AB10" s="18">
        <v>2</v>
      </c>
      <c r="AC10" s="18">
        <v>1</v>
      </c>
      <c r="AD10" s="8">
        <v>3</v>
      </c>
      <c r="AE10" s="9">
        <v>30</v>
      </c>
      <c r="AF10" s="21"/>
      <c r="AG10" s="21"/>
      <c r="AH10" s="21">
        <v>4</v>
      </c>
      <c r="AI10" s="18">
        <v>8</v>
      </c>
      <c r="AJ10" s="18">
        <v>7</v>
      </c>
      <c r="AK10" s="27">
        <v>18.100000000000001</v>
      </c>
      <c r="AL10" s="22">
        <f t="shared" si="3"/>
        <v>19</v>
      </c>
      <c r="AM10" s="23">
        <f t="shared" si="4"/>
        <v>63.333333333333329</v>
      </c>
      <c r="AN10" s="24">
        <f t="shared" si="5"/>
        <v>2</v>
      </c>
    </row>
    <row r="11" spans="1:40" x14ac:dyDescent="0.25">
      <c r="A11" s="17">
        <v>102</v>
      </c>
      <c r="B11" s="18">
        <v>2</v>
      </c>
      <c r="C11" s="18">
        <v>1</v>
      </c>
      <c r="D11" s="8">
        <v>4</v>
      </c>
      <c r="E11" s="9">
        <v>30</v>
      </c>
      <c r="F11" s="10">
        <v>6</v>
      </c>
      <c r="G11" s="10">
        <v>1</v>
      </c>
      <c r="H11" s="10"/>
      <c r="I11" s="10">
        <v>3</v>
      </c>
      <c r="J11" s="11"/>
      <c r="K11" s="10">
        <f t="shared" si="0"/>
        <v>24</v>
      </c>
      <c r="L11" s="12"/>
      <c r="M11" s="13">
        <v>1</v>
      </c>
      <c r="N11" s="13"/>
      <c r="O11" s="13"/>
      <c r="P11" s="13"/>
      <c r="Q11" s="13"/>
      <c r="R11" s="13">
        <v>4</v>
      </c>
      <c r="S11" s="13"/>
      <c r="T11" s="13"/>
      <c r="U11" s="13">
        <v>6</v>
      </c>
      <c r="V11" s="13">
        <v>23.3</v>
      </c>
      <c r="W11" s="14">
        <f t="shared" si="1"/>
        <v>15</v>
      </c>
      <c r="X11" s="15">
        <f t="shared" si="2"/>
        <v>50</v>
      </c>
      <c r="Y11" s="42"/>
      <c r="Z11" s="37"/>
      <c r="AA11" s="17">
        <v>102</v>
      </c>
      <c r="AB11" s="18">
        <v>2</v>
      </c>
      <c r="AC11" s="18">
        <v>1</v>
      </c>
      <c r="AD11" s="8">
        <v>4</v>
      </c>
      <c r="AE11" s="9">
        <v>30</v>
      </c>
      <c r="AF11" s="21"/>
      <c r="AG11" s="21">
        <v>1</v>
      </c>
      <c r="AH11" s="27">
        <v>1</v>
      </c>
      <c r="AI11" s="27">
        <v>5</v>
      </c>
      <c r="AJ11" s="27">
        <v>5</v>
      </c>
      <c r="AK11" s="27">
        <v>18.100000000000001</v>
      </c>
      <c r="AL11" s="22">
        <f t="shared" si="3"/>
        <v>12</v>
      </c>
      <c r="AM11" s="23">
        <f t="shared" si="4"/>
        <v>40</v>
      </c>
      <c r="AN11" s="24">
        <f t="shared" si="5"/>
        <v>1.2666666666666666</v>
      </c>
    </row>
    <row r="12" spans="1:40" ht="15.75" thickBot="1" x14ac:dyDescent="0.3">
      <c r="A12" s="17">
        <v>102</v>
      </c>
      <c r="B12" s="18">
        <v>2</v>
      </c>
      <c r="C12" s="18">
        <v>1</v>
      </c>
      <c r="D12" s="8">
        <v>5</v>
      </c>
      <c r="E12" s="9">
        <v>30</v>
      </c>
      <c r="F12" s="10">
        <v>4</v>
      </c>
      <c r="G12" s="10"/>
      <c r="H12" s="10"/>
      <c r="I12" s="10"/>
      <c r="J12" s="11"/>
      <c r="K12" s="10">
        <f t="shared" si="0"/>
        <v>26</v>
      </c>
      <c r="L12" s="12"/>
      <c r="M12" s="13"/>
      <c r="N12" s="13"/>
      <c r="O12" s="13">
        <v>2</v>
      </c>
      <c r="P12" s="13"/>
      <c r="Q12" s="13">
        <v>1</v>
      </c>
      <c r="R12" s="13">
        <v>6</v>
      </c>
      <c r="S12" s="13">
        <v>6</v>
      </c>
      <c r="T12" s="13"/>
      <c r="U12" s="13">
        <v>3</v>
      </c>
      <c r="V12" s="13">
        <v>23.3</v>
      </c>
      <c r="W12" s="14">
        <f t="shared" si="1"/>
        <v>18</v>
      </c>
      <c r="X12" s="15">
        <f t="shared" si="2"/>
        <v>60</v>
      </c>
      <c r="Y12" s="42"/>
      <c r="Z12" s="37"/>
      <c r="AA12" s="17">
        <v>102</v>
      </c>
      <c r="AB12" s="18">
        <v>2</v>
      </c>
      <c r="AC12" s="18">
        <v>1</v>
      </c>
      <c r="AD12" s="8">
        <v>5</v>
      </c>
      <c r="AE12" s="9">
        <v>30</v>
      </c>
      <c r="AF12" s="21"/>
      <c r="AG12" s="27"/>
      <c r="AH12" s="28">
        <v>2</v>
      </c>
      <c r="AI12" s="28">
        <v>6</v>
      </c>
      <c r="AJ12" s="28">
        <v>6</v>
      </c>
      <c r="AK12" s="27">
        <v>18.100000000000001</v>
      </c>
      <c r="AL12" s="22">
        <f t="shared" si="3"/>
        <v>14</v>
      </c>
      <c r="AM12" s="23">
        <f t="shared" si="4"/>
        <v>46.666666666666664</v>
      </c>
      <c r="AN12" s="24">
        <f t="shared" si="5"/>
        <v>1.5333333333333334</v>
      </c>
    </row>
    <row r="13" spans="1:40" x14ac:dyDescent="0.25">
      <c r="A13" s="17">
        <v>102</v>
      </c>
      <c r="B13" s="18">
        <v>2</v>
      </c>
      <c r="C13" s="18">
        <v>1</v>
      </c>
      <c r="D13" s="8">
        <v>6</v>
      </c>
      <c r="E13" s="9">
        <v>30</v>
      </c>
      <c r="F13" s="10">
        <v>4</v>
      </c>
      <c r="G13" s="10"/>
      <c r="H13" s="10"/>
      <c r="I13" s="10">
        <v>2</v>
      </c>
      <c r="J13" s="11"/>
      <c r="K13" s="10">
        <f t="shared" si="0"/>
        <v>26</v>
      </c>
      <c r="L13" s="12"/>
      <c r="M13" s="13">
        <v>2</v>
      </c>
      <c r="N13" s="13">
        <v>1</v>
      </c>
      <c r="O13" s="13">
        <v>1</v>
      </c>
      <c r="P13" s="13"/>
      <c r="Q13" s="13"/>
      <c r="R13" s="13">
        <v>1</v>
      </c>
      <c r="S13" s="13">
        <v>1</v>
      </c>
      <c r="T13" s="13"/>
      <c r="U13" s="13">
        <v>4</v>
      </c>
      <c r="V13" s="13">
        <v>23.3</v>
      </c>
      <c r="W13" s="14">
        <f t="shared" si="1"/>
        <v>12</v>
      </c>
      <c r="X13" s="15">
        <f t="shared" si="2"/>
        <v>40</v>
      </c>
      <c r="Y13" s="42"/>
      <c r="Z13" s="37"/>
      <c r="AA13" s="17">
        <v>102</v>
      </c>
      <c r="AB13" s="18">
        <v>2</v>
      </c>
      <c r="AC13" s="18">
        <v>1</v>
      </c>
      <c r="AD13" s="8">
        <v>6</v>
      </c>
      <c r="AE13" s="9">
        <v>30</v>
      </c>
      <c r="AF13" s="21"/>
      <c r="AG13" s="27">
        <v>1</v>
      </c>
      <c r="AH13" s="27">
        <v>1</v>
      </c>
      <c r="AI13" s="27">
        <v>13</v>
      </c>
      <c r="AJ13" s="27">
        <v>6</v>
      </c>
      <c r="AK13" s="27">
        <v>18.100000000000001</v>
      </c>
      <c r="AL13" s="22">
        <f t="shared" si="3"/>
        <v>21</v>
      </c>
      <c r="AM13" s="23">
        <f t="shared" si="4"/>
        <v>70</v>
      </c>
      <c r="AN13" s="24">
        <f t="shared" si="5"/>
        <v>2.2000000000000002</v>
      </c>
    </row>
    <row r="14" spans="1:40" x14ac:dyDescent="0.25">
      <c r="A14" s="25">
        <v>103</v>
      </c>
      <c r="B14" s="26">
        <v>3</v>
      </c>
      <c r="C14" s="18">
        <v>1</v>
      </c>
      <c r="D14" s="8">
        <v>1</v>
      </c>
      <c r="E14" s="9">
        <v>30</v>
      </c>
      <c r="F14" s="10">
        <v>6</v>
      </c>
      <c r="G14" s="10">
        <v>1</v>
      </c>
      <c r="H14" s="10">
        <v>2</v>
      </c>
      <c r="I14" s="10">
        <v>2</v>
      </c>
      <c r="J14" s="11"/>
      <c r="K14" s="10">
        <f t="shared" si="0"/>
        <v>24</v>
      </c>
      <c r="L14" s="12"/>
      <c r="M14" s="13"/>
      <c r="N14" s="13">
        <v>1</v>
      </c>
      <c r="O14" s="13"/>
      <c r="P14" s="13"/>
      <c r="Q14" s="13"/>
      <c r="R14" s="13">
        <v>6</v>
      </c>
      <c r="S14" s="13">
        <v>6</v>
      </c>
      <c r="T14" s="13"/>
      <c r="U14" s="13">
        <v>6</v>
      </c>
      <c r="V14" s="13">
        <v>28.5</v>
      </c>
      <c r="W14" s="14">
        <f t="shared" si="1"/>
        <v>24</v>
      </c>
      <c r="X14" s="15">
        <f t="shared" si="2"/>
        <v>80</v>
      </c>
      <c r="Y14" s="42"/>
      <c r="Z14" s="37"/>
      <c r="AA14" s="25">
        <v>103</v>
      </c>
      <c r="AB14" s="26">
        <v>3</v>
      </c>
      <c r="AC14" s="18">
        <v>1</v>
      </c>
      <c r="AD14" s="8">
        <v>1</v>
      </c>
      <c r="AE14" s="9">
        <v>30</v>
      </c>
      <c r="AF14" s="21"/>
      <c r="AG14" s="21">
        <v>2</v>
      </c>
      <c r="AH14" s="27">
        <v>1</v>
      </c>
      <c r="AI14" s="27">
        <v>7</v>
      </c>
      <c r="AJ14" s="27">
        <v>6</v>
      </c>
      <c r="AK14" s="27">
        <v>23.1</v>
      </c>
      <c r="AL14" s="22">
        <f t="shared" si="3"/>
        <v>16</v>
      </c>
      <c r="AM14" s="23">
        <f t="shared" si="4"/>
        <v>53.333333333333336</v>
      </c>
      <c r="AN14" s="24">
        <f t="shared" si="5"/>
        <v>1.6333333333333333</v>
      </c>
    </row>
    <row r="15" spans="1:40" x14ac:dyDescent="0.25">
      <c r="A15" s="25">
        <v>103</v>
      </c>
      <c r="B15" s="26">
        <v>3</v>
      </c>
      <c r="C15" s="18">
        <v>1</v>
      </c>
      <c r="D15" s="8">
        <v>2</v>
      </c>
      <c r="E15" s="9">
        <v>30</v>
      </c>
      <c r="F15" s="10">
        <v>2</v>
      </c>
      <c r="G15" s="10"/>
      <c r="H15" s="10"/>
      <c r="I15" s="10"/>
      <c r="J15" s="11"/>
      <c r="K15" s="10">
        <f t="shared" si="0"/>
        <v>28</v>
      </c>
      <c r="L15" s="12"/>
      <c r="M15" s="13">
        <v>2</v>
      </c>
      <c r="N15" s="13"/>
      <c r="O15" s="13"/>
      <c r="P15" s="13"/>
      <c r="Q15" s="13"/>
      <c r="R15" s="13">
        <v>4</v>
      </c>
      <c r="S15" s="13">
        <v>1</v>
      </c>
      <c r="T15" s="13">
        <v>1</v>
      </c>
      <c r="U15" s="13">
        <v>7</v>
      </c>
      <c r="V15" s="13">
        <v>28.5</v>
      </c>
      <c r="W15" s="14">
        <f t="shared" si="1"/>
        <v>15</v>
      </c>
      <c r="X15" s="15">
        <f t="shared" si="2"/>
        <v>50</v>
      </c>
      <c r="Y15" s="42"/>
      <c r="Z15" s="37"/>
      <c r="AA15" s="25">
        <v>103</v>
      </c>
      <c r="AB15" s="26">
        <v>3</v>
      </c>
      <c r="AC15" s="18">
        <v>1</v>
      </c>
      <c r="AD15" s="8">
        <v>2</v>
      </c>
      <c r="AE15" s="9">
        <v>30</v>
      </c>
      <c r="AF15" s="21"/>
      <c r="AG15" s="21">
        <v>2</v>
      </c>
      <c r="AH15" s="27">
        <v>1</v>
      </c>
      <c r="AI15" s="27">
        <v>9</v>
      </c>
      <c r="AJ15" s="27">
        <v>5</v>
      </c>
      <c r="AK15" s="27">
        <v>23.1</v>
      </c>
      <c r="AL15" s="22">
        <f t="shared" si="3"/>
        <v>17</v>
      </c>
      <c r="AM15" s="23">
        <f t="shared" si="4"/>
        <v>56.666666666666664</v>
      </c>
      <c r="AN15" s="24">
        <f t="shared" si="5"/>
        <v>1.7</v>
      </c>
    </row>
    <row r="16" spans="1:40" x14ac:dyDescent="0.25">
      <c r="A16" s="25">
        <v>103</v>
      </c>
      <c r="B16" s="26">
        <v>3</v>
      </c>
      <c r="C16" s="18">
        <v>1</v>
      </c>
      <c r="D16" s="8">
        <v>3</v>
      </c>
      <c r="E16" s="9">
        <v>30</v>
      </c>
      <c r="F16" s="10">
        <v>3</v>
      </c>
      <c r="G16" s="10"/>
      <c r="H16" s="10"/>
      <c r="I16" s="10">
        <v>1</v>
      </c>
      <c r="J16" s="11"/>
      <c r="K16" s="10">
        <f t="shared" si="0"/>
        <v>27</v>
      </c>
      <c r="L16" s="12"/>
      <c r="M16" s="13"/>
      <c r="N16" s="13"/>
      <c r="O16" s="13"/>
      <c r="P16" s="13">
        <v>2</v>
      </c>
      <c r="Q16" s="13"/>
      <c r="R16" s="13">
        <v>4</v>
      </c>
      <c r="S16" s="13">
        <v>4</v>
      </c>
      <c r="T16" s="13">
        <v>1</v>
      </c>
      <c r="U16" s="13">
        <v>4</v>
      </c>
      <c r="V16" s="13">
        <v>28.5</v>
      </c>
      <c r="W16" s="14">
        <f t="shared" si="1"/>
        <v>16</v>
      </c>
      <c r="X16" s="15">
        <f t="shared" si="2"/>
        <v>53.333333333333336</v>
      </c>
      <c r="Y16" s="42"/>
      <c r="Z16" s="37"/>
      <c r="AA16" s="25">
        <v>103</v>
      </c>
      <c r="AB16" s="26">
        <v>3</v>
      </c>
      <c r="AC16" s="18">
        <v>1</v>
      </c>
      <c r="AD16" s="8">
        <v>3</v>
      </c>
      <c r="AE16" s="9">
        <v>30</v>
      </c>
      <c r="AF16" s="21"/>
      <c r="AG16" s="27">
        <v>1</v>
      </c>
      <c r="AH16" s="21"/>
      <c r="AI16" s="27">
        <v>7</v>
      </c>
      <c r="AJ16" s="27">
        <v>8</v>
      </c>
      <c r="AK16" s="27">
        <v>23.1</v>
      </c>
      <c r="AL16" s="22">
        <f t="shared" si="3"/>
        <v>16</v>
      </c>
      <c r="AM16" s="23">
        <f t="shared" si="4"/>
        <v>53.333333333333336</v>
      </c>
      <c r="AN16" s="24">
        <f t="shared" si="5"/>
        <v>1.8</v>
      </c>
    </row>
    <row r="17" spans="1:40" x14ac:dyDescent="0.25">
      <c r="A17" s="25">
        <v>103</v>
      </c>
      <c r="B17" s="26">
        <v>3</v>
      </c>
      <c r="C17" s="18">
        <v>1</v>
      </c>
      <c r="D17" s="8">
        <v>4</v>
      </c>
      <c r="E17" s="9">
        <v>30</v>
      </c>
      <c r="F17" s="10">
        <v>1</v>
      </c>
      <c r="G17" s="10"/>
      <c r="H17" s="10"/>
      <c r="I17" s="10"/>
      <c r="J17" s="11"/>
      <c r="K17" s="10">
        <f t="shared" si="0"/>
        <v>29</v>
      </c>
      <c r="L17" s="12"/>
      <c r="M17" s="13"/>
      <c r="N17" s="13">
        <v>1</v>
      </c>
      <c r="O17" s="13">
        <v>1</v>
      </c>
      <c r="P17" s="13"/>
      <c r="Q17" s="13"/>
      <c r="R17" s="13">
        <v>4</v>
      </c>
      <c r="S17" s="13">
        <v>1</v>
      </c>
      <c r="T17" s="13"/>
      <c r="U17" s="13">
        <v>8</v>
      </c>
      <c r="V17" s="13">
        <v>28.5</v>
      </c>
      <c r="W17" s="14">
        <f t="shared" si="1"/>
        <v>15</v>
      </c>
      <c r="X17" s="15">
        <f t="shared" si="2"/>
        <v>50</v>
      </c>
      <c r="Y17" s="42"/>
      <c r="Z17" s="37"/>
      <c r="AA17" s="25">
        <v>103</v>
      </c>
      <c r="AB17" s="26">
        <v>3</v>
      </c>
      <c r="AC17" s="18">
        <v>1</v>
      </c>
      <c r="AD17" s="8">
        <v>4</v>
      </c>
      <c r="AE17" s="9">
        <v>30</v>
      </c>
      <c r="AF17" s="21"/>
      <c r="AG17" s="21">
        <v>1</v>
      </c>
      <c r="AH17" s="27">
        <v>1</v>
      </c>
      <c r="AI17" s="27">
        <v>6</v>
      </c>
      <c r="AJ17" s="27">
        <v>6</v>
      </c>
      <c r="AK17" s="27">
        <v>23.1</v>
      </c>
      <c r="AL17" s="22">
        <f t="shared" si="3"/>
        <v>14</v>
      </c>
      <c r="AM17" s="23">
        <f t="shared" si="4"/>
        <v>46.666666666666664</v>
      </c>
      <c r="AN17" s="24">
        <f t="shared" si="5"/>
        <v>1.5</v>
      </c>
    </row>
    <row r="18" spans="1:40" x14ac:dyDescent="0.25">
      <c r="A18" s="25">
        <v>103</v>
      </c>
      <c r="B18" s="26">
        <v>3</v>
      </c>
      <c r="C18" s="18">
        <v>1</v>
      </c>
      <c r="D18" s="8">
        <v>5</v>
      </c>
      <c r="E18" s="9">
        <v>30</v>
      </c>
      <c r="F18" s="10">
        <v>8</v>
      </c>
      <c r="G18" s="10"/>
      <c r="H18" s="10">
        <v>1</v>
      </c>
      <c r="I18" s="10">
        <v>3</v>
      </c>
      <c r="J18" s="11"/>
      <c r="K18" s="10">
        <f t="shared" si="0"/>
        <v>22</v>
      </c>
      <c r="L18" s="12"/>
      <c r="M18" s="13">
        <v>1</v>
      </c>
      <c r="N18" s="13"/>
      <c r="O18" s="13"/>
      <c r="P18" s="13"/>
      <c r="Q18" s="13"/>
      <c r="R18" s="13">
        <v>1</v>
      </c>
      <c r="S18" s="13">
        <v>3</v>
      </c>
      <c r="T18" s="13"/>
      <c r="U18" s="13">
        <v>2</v>
      </c>
      <c r="V18" s="13">
        <v>28.5</v>
      </c>
      <c r="W18" s="14">
        <f t="shared" si="1"/>
        <v>11</v>
      </c>
      <c r="X18" s="15">
        <f t="shared" si="2"/>
        <v>36.666666666666664</v>
      </c>
      <c r="Y18" s="42"/>
      <c r="Z18" s="37"/>
      <c r="AA18" s="25">
        <v>103</v>
      </c>
      <c r="AB18" s="26">
        <v>3</v>
      </c>
      <c r="AC18" s="18">
        <v>1</v>
      </c>
      <c r="AD18" s="8">
        <v>5</v>
      </c>
      <c r="AE18" s="9">
        <v>30</v>
      </c>
      <c r="AF18" s="21"/>
      <c r="AG18" s="21">
        <v>1</v>
      </c>
      <c r="AH18" s="27">
        <v>1</v>
      </c>
      <c r="AI18" s="27">
        <v>9</v>
      </c>
      <c r="AJ18" s="27">
        <v>4</v>
      </c>
      <c r="AK18" s="27">
        <v>23.1</v>
      </c>
      <c r="AL18" s="22">
        <f t="shared" si="3"/>
        <v>15</v>
      </c>
      <c r="AM18" s="23">
        <f t="shared" si="4"/>
        <v>50</v>
      </c>
      <c r="AN18" s="24">
        <f t="shared" si="5"/>
        <v>1.5333333333333334</v>
      </c>
    </row>
    <row r="19" spans="1:40" x14ac:dyDescent="0.25">
      <c r="A19" s="25">
        <v>103</v>
      </c>
      <c r="B19" s="26">
        <v>3</v>
      </c>
      <c r="C19" s="18">
        <v>1</v>
      </c>
      <c r="D19" s="8">
        <v>6</v>
      </c>
      <c r="E19" s="9">
        <v>30</v>
      </c>
      <c r="F19" s="10">
        <v>3</v>
      </c>
      <c r="G19" s="10"/>
      <c r="H19" s="10"/>
      <c r="I19" s="10"/>
      <c r="J19" s="11"/>
      <c r="K19" s="10">
        <f t="shared" si="0"/>
        <v>27</v>
      </c>
      <c r="L19" s="12"/>
      <c r="M19" s="13"/>
      <c r="N19" s="13">
        <v>1</v>
      </c>
      <c r="O19" s="13"/>
      <c r="P19" s="13"/>
      <c r="Q19" s="13"/>
      <c r="R19" s="13">
        <v>4</v>
      </c>
      <c r="S19" s="13">
        <v>2</v>
      </c>
      <c r="T19" s="13"/>
      <c r="U19" s="13">
        <v>5</v>
      </c>
      <c r="V19" s="13">
        <v>28.5</v>
      </c>
      <c r="W19" s="14">
        <f t="shared" si="1"/>
        <v>12</v>
      </c>
      <c r="X19" s="15">
        <f t="shared" si="2"/>
        <v>40</v>
      </c>
      <c r="Y19" s="42"/>
      <c r="Z19" s="37"/>
      <c r="AA19" s="25">
        <v>103</v>
      </c>
      <c r="AB19" s="26">
        <v>3</v>
      </c>
      <c r="AC19" s="18">
        <v>1</v>
      </c>
      <c r="AD19" s="8">
        <v>6</v>
      </c>
      <c r="AE19" s="9">
        <v>30</v>
      </c>
      <c r="AF19" s="21"/>
      <c r="AG19" s="18">
        <v>1</v>
      </c>
      <c r="AH19" s="21">
        <v>2</v>
      </c>
      <c r="AI19" s="18">
        <v>7</v>
      </c>
      <c r="AJ19" s="18">
        <v>5</v>
      </c>
      <c r="AK19" s="27">
        <v>23.1</v>
      </c>
      <c r="AL19" s="22">
        <f t="shared" si="3"/>
        <v>15</v>
      </c>
      <c r="AM19" s="23">
        <f t="shared" si="4"/>
        <v>50</v>
      </c>
      <c r="AN19" s="24">
        <f t="shared" si="5"/>
        <v>1.5333333333333334</v>
      </c>
    </row>
    <row r="20" spans="1:40" x14ac:dyDescent="0.25">
      <c r="A20" s="25">
        <v>103</v>
      </c>
      <c r="B20" s="26">
        <v>3</v>
      </c>
      <c r="C20" s="18">
        <v>1</v>
      </c>
      <c r="D20" s="8">
        <v>7</v>
      </c>
      <c r="E20" s="9">
        <v>30</v>
      </c>
      <c r="F20" s="10">
        <v>3</v>
      </c>
      <c r="G20" s="10"/>
      <c r="H20" s="10"/>
      <c r="I20" s="10"/>
      <c r="J20" s="11"/>
      <c r="K20" s="10">
        <f t="shared" si="0"/>
        <v>27</v>
      </c>
      <c r="L20" s="12"/>
      <c r="M20" s="13"/>
      <c r="N20" s="13"/>
      <c r="O20" s="13"/>
      <c r="P20" s="13"/>
      <c r="Q20" s="13"/>
      <c r="R20" s="13">
        <v>4</v>
      </c>
      <c r="S20" s="13">
        <v>2</v>
      </c>
      <c r="T20" s="13">
        <v>1</v>
      </c>
      <c r="U20" s="13">
        <v>5</v>
      </c>
      <c r="V20" s="13">
        <v>28.5</v>
      </c>
      <c r="W20" s="14">
        <f t="shared" si="1"/>
        <v>12</v>
      </c>
      <c r="X20" s="15">
        <f t="shared" si="2"/>
        <v>40</v>
      </c>
      <c r="Y20" s="42"/>
      <c r="Z20" s="37"/>
      <c r="AA20" s="25">
        <v>103</v>
      </c>
      <c r="AB20" s="26">
        <v>3</v>
      </c>
      <c r="AC20" s="18">
        <v>1</v>
      </c>
      <c r="AD20" s="8">
        <v>7</v>
      </c>
      <c r="AE20" s="9">
        <v>30</v>
      </c>
      <c r="AF20" s="21"/>
      <c r="AG20" s="18">
        <v>3</v>
      </c>
      <c r="AH20" s="18">
        <v>1</v>
      </c>
      <c r="AI20" s="18">
        <v>5</v>
      </c>
      <c r="AJ20" s="18">
        <v>4</v>
      </c>
      <c r="AK20" s="27">
        <v>23.1</v>
      </c>
      <c r="AL20" s="22">
        <f t="shared" si="3"/>
        <v>13</v>
      </c>
      <c r="AM20" s="23">
        <f t="shared" si="4"/>
        <v>43.333333333333336</v>
      </c>
      <c r="AN20" s="24">
        <f t="shared" si="5"/>
        <v>1.2</v>
      </c>
    </row>
    <row r="21" spans="1:40" x14ac:dyDescent="0.25">
      <c r="A21" s="5">
        <v>104</v>
      </c>
      <c r="B21" s="34">
        <v>4</v>
      </c>
      <c r="C21" s="18">
        <v>1</v>
      </c>
      <c r="D21" s="8">
        <v>1</v>
      </c>
      <c r="E21" s="9">
        <v>43</v>
      </c>
      <c r="F21" s="10">
        <v>11</v>
      </c>
      <c r="G21" s="10"/>
      <c r="H21" s="10"/>
      <c r="I21" s="10">
        <v>2</v>
      </c>
      <c r="J21" s="11"/>
      <c r="K21" s="10">
        <f t="shared" si="0"/>
        <v>32</v>
      </c>
      <c r="L21" s="12"/>
      <c r="M21" s="13">
        <v>3</v>
      </c>
      <c r="N21" s="13"/>
      <c r="O21" s="13">
        <v>1</v>
      </c>
      <c r="P21" s="13"/>
      <c r="Q21" s="13"/>
      <c r="R21" s="13">
        <v>2</v>
      </c>
      <c r="S21" s="13">
        <v>4</v>
      </c>
      <c r="T21" s="13">
        <v>2</v>
      </c>
      <c r="U21" s="13">
        <v>2</v>
      </c>
      <c r="V21" s="13">
        <v>25.3</v>
      </c>
      <c r="W21" s="14">
        <f t="shared" si="1"/>
        <v>16</v>
      </c>
      <c r="X21" s="15">
        <f t="shared" si="2"/>
        <v>37.209302325581397</v>
      </c>
      <c r="Y21" s="42"/>
      <c r="Z21" s="37"/>
      <c r="AA21" s="5">
        <v>104</v>
      </c>
      <c r="AB21" s="34">
        <v>4</v>
      </c>
      <c r="AC21" s="18">
        <v>1</v>
      </c>
      <c r="AD21" s="8">
        <v>1</v>
      </c>
      <c r="AE21" s="9">
        <v>43</v>
      </c>
      <c r="AF21" s="21"/>
      <c r="AG21" s="18">
        <v>5</v>
      </c>
      <c r="AH21" s="18">
        <v>1</v>
      </c>
      <c r="AI21" s="18">
        <v>3</v>
      </c>
      <c r="AJ21" s="18">
        <v>6</v>
      </c>
      <c r="AK21" s="18">
        <v>23.05</v>
      </c>
      <c r="AL21" s="22">
        <f t="shared" si="3"/>
        <v>15</v>
      </c>
      <c r="AM21" s="23">
        <f t="shared" si="4"/>
        <v>34.883720930232556</v>
      </c>
      <c r="AN21" s="24">
        <f t="shared" si="5"/>
        <v>0.93023255813953487</v>
      </c>
    </row>
    <row r="22" spans="1:40" x14ac:dyDescent="0.25">
      <c r="A22" s="5">
        <v>104</v>
      </c>
      <c r="B22" s="34">
        <v>4</v>
      </c>
      <c r="C22" s="18">
        <v>1</v>
      </c>
      <c r="D22" s="8">
        <v>2</v>
      </c>
      <c r="E22" s="9">
        <v>30</v>
      </c>
      <c r="F22" s="10">
        <v>3</v>
      </c>
      <c r="G22" s="10"/>
      <c r="H22" s="10"/>
      <c r="I22" s="10">
        <v>1</v>
      </c>
      <c r="J22" s="11"/>
      <c r="K22" s="10">
        <f t="shared" si="0"/>
        <v>27</v>
      </c>
      <c r="L22" s="12"/>
      <c r="M22" s="13"/>
      <c r="N22" s="13">
        <v>1</v>
      </c>
      <c r="O22" s="13">
        <v>1</v>
      </c>
      <c r="P22" s="13"/>
      <c r="Q22" s="13"/>
      <c r="R22" s="13">
        <v>5</v>
      </c>
      <c r="S22" s="13">
        <v>1</v>
      </c>
      <c r="T22" s="13"/>
      <c r="U22" s="13"/>
      <c r="V22" s="13">
        <v>25.3</v>
      </c>
      <c r="W22" s="14">
        <f t="shared" si="1"/>
        <v>9</v>
      </c>
      <c r="X22" s="15">
        <f t="shared" si="2"/>
        <v>30</v>
      </c>
      <c r="Y22" s="42"/>
      <c r="Z22" s="37"/>
      <c r="AA22" s="5">
        <v>104</v>
      </c>
      <c r="AB22" s="34">
        <v>4</v>
      </c>
      <c r="AC22" s="18">
        <v>1</v>
      </c>
      <c r="AD22" s="8">
        <v>2</v>
      </c>
      <c r="AE22" s="9">
        <v>30</v>
      </c>
      <c r="AF22" s="21"/>
      <c r="AG22" s="21"/>
      <c r="AH22" s="21">
        <v>1</v>
      </c>
      <c r="AI22" s="18">
        <v>10</v>
      </c>
      <c r="AJ22" s="18">
        <v>2</v>
      </c>
      <c r="AK22" s="18">
        <v>23.05</v>
      </c>
      <c r="AL22" s="22">
        <f t="shared" si="3"/>
        <v>13</v>
      </c>
      <c r="AM22" s="23">
        <f t="shared" si="4"/>
        <v>43.333333333333336</v>
      </c>
      <c r="AN22" s="24">
        <f t="shared" si="5"/>
        <v>1.3333333333333333</v>
      </c>
    </row>
    <row r="23" spans="1:40" x14ac:dyDescent="0.25">
      <c r="A23" s="5">
        <v>104</v>
      </c>
      <c r="B23" s="34">
        <v>4</v>
      </c>
      <c r="C23" s="18">
        <v>1</v>
      </c>
      <c r="D23" s="8">
        <v>3</v>
      </c>
      <c r="E23" s="9">
        <v>30</v>
      </c>
      <c r="F23" s="10">
        <v>3</v>
      </c>
      <c r="G23" s="10"/>
      <c r="H23" s="10"/>
      <c r="I23" s="10"/>
      <c r="J23" s="11"/>
      <c r="K23" s="10">
        <f t="shared" si="0"/>
        <v>27</v>
      </c>
      <c r="L23" s="12"/>
      <c r="M23" s="13"/>
      <c r="N23" s="13"/>
      <c r="O23" s="13">
        <v>2</v>
      </c>
      <c r="P23" s="13"/>
      <c r="Q23" s="13"/>
      <c r="R23" s="13">
        <v>3</v>
      </c>
      <c r="S23" s="13"/>
      <c r="T23" s="13">
        <v>1</v>
      </c>
      <c r="U23" s="13">
        <v>3</v>
      </c>
      <c r="V23" s="13">
        <v>25.3</v>
      </c>
      <c r="W23" s="14">
        <f t="shared" si="1"/>
        <v>9</v>
      </c>
      <c r="X23" s="15">
        <f t="shared" si="2"/>
        <v>30</v>
      </c>
      <c r="Y23" s="42"/>
      <c r="Z23" s="37"/>
      <c r="AA23" s="5">
        <v>104</v>
      </c>
      <c r="AB23" s="34">
        <v>4</v>
      </c>
      <c r="AC23" s="18">
        <v>1</v>
      </c>
      <c r="AD23" s="8">
        <v>3</v>
      </c>
      <c r="AE23" s="9">
        <v>30</v>
      </c>
      <c r="AF23" s="21"/>
      <c r="AG23" s="21">
        <v>1</v>
      </c>
      <c r="AH23" s="18">
        <v>2</v>
      </c>
      <c r="AI23" s="18">
        <v>4</v>
      </c>
      <c r="AJ23" s="18">
        <v>8</v>
      </c>
      <c r="AK23" s="18">
        <v>23.05</v>
      </c>
      <c r="AL23" s="22">
        <f t="shared" si="3"/>
        <v>15</v>
      </c>
      <c r="AM23" s="23">
        <f t="shared" si="4"/>
        <v>50</v>
      </c>
      <c r="AN23" s="24">
        <f t="shared" si="5"/>
        <v>1.6333333333333333</v>
      </c>
    </row>
    <row r="24" spans="1:40" x14ac:dyDescent="0.25">
      <c r="A24" s="5">
        <v>104</v>
      </c>
      <c r="B24" s="34">
        <v>4</v>
      </c>
      <c r="C24" s="18">
        <v>1</v>
      </c>
      <c r="D24" s="8">
        <v>4</v>
      </c>
      <c r="E24" s="9">
        <v>30</v>
      </c>
      <c r="F24" s="10">
        <v>2</v>
      </c>
      <c r="G24" s="10"/>
      <c r="H24" s="10"/>
      <c r="I24" s="10"/>
      <c r="J24" s="11"/>
      <c r="K24" s="10">
        <f t="shared" si="0"/>
        <v>28</v>
      </c>
      <c r="L24" s="12"/>
      <c r="M24" s="13">
        <v>2</v>
      </c>
      <c r="N24" s="13"/>
      <c r="O24" s="13">
        <v>2</v>
      </c>
      <c r="P24" s="13"/>
      <c r="Q24" s="13"/>
      <c r="R24" s="13">
        <v>3</v>
      </c>
      <c r="S24" s="13">
        <v>2</v>
      </c>
      <c r="T24" s="13"/>
      <c r="U24" s="13">
        <v>4</v>
      </c>
      <c r="V24" s="13">
        <v>25.3</v>
      </c>
      <c r="W24" s="14">
        <f t="shared" si="1"/>
        <v>13</v>
      </c>
      <c r="X24" s="15">
        <f t="shared" si="2"/>
        <v>43.333333333333336</v>
      </c>
      <c r="Y24" s="42"/>
      <c r="Z24" s="37"/>
      <c r="AA24" s="5">
        <v>104</v>
      </c>
      <c r="AB24" s="34">
        <v>4</v>
      </c>
      <c r="AC24" s="18">
        <v>1</v>
      </c>
      <c r="AD24" s="8">
        <v>4</v>
      </c>
      <c r="AE24" s="9">
        <v>30</v>
      </c>
      <c r="AF24" s="21"/>
      <c r="AG24" s="21"/>
      <c r="AH24" s="18">
        <v>2</v>
      </c>
      <c r="AI24" s="18">
        <v>6</v>
      </c>
      <c r="AJ24" s="18">
        <v>8</v>
      </c>
      <c r="AK24" s="18">
        <v>23.05</v>
      </c>
      <c r="AL24" s="22">
        <f t="shared" si="3"/>
        <v>16</v>
      </c>
      <c r="AM24" s="23">
        <f t="shared" si="4"/>
        <v>53.333333333333336</v>
      </c>
      <c r="AN24" s="24">
        <f t="shared" si="5"/>
        <v>1.8</v>
      </c>
    </row>
    <row r="25" spans="1:40" x14ac:dyDescent="0.25">
      <c r="A25" s="5">
        <v>104</v>
      </c>
      <c r="B25" s="34">
        <v>4</v>
      </c>
      <c r="C25" s="18">
        <v>1</v>
      </c>
      <c r="D25" s="8">
        <v>5</v>
      </c>
      <c r="E25" s="9">
        <v>30</v>
      </c>
      <c r="F25" s="10">
        <v>4</v>
      </c>
      <c r="G25" s="10"/>
      <c r="H25" s="10"/>
      <c r="I25" s="10">
        <v>1</v>
      </c>
      <c r="J25" s="11"/>
      <c r="K25" s="10">
        <f t="shared" si="0"/>
        <v>26</v>
      </c>
      <c r="L25" s="12"/>
      <c r="M25" s="13"/>
      <c r="N25" s="13"/>
      <c r="O25" s="13">
        <v>1</v>
      </c>
      <c r="P25" s="13"/>
      <c r="Q25" s="13">
        <v>2</v>
      </c>
      <c r="R25" s="13">
        <v>4</v>
      </c>
      <c r="S25" s="13">
        <v>1</v>
      </c>
      <c r="T25" s="13">
        <v>1</v>
      </c>
      <c r="U25" s="13">
        <v>1</v>
      </c>
      <c r="V25" s="13">
        <v>25.3</v>
      </c>
      <c r="W25" s="14">
        <f t="shared" si="1"/>
        <v>11</v>
      </c>
      <c r="X25" s="15">
        <f t="shared" si="2"/>
        <v>36.666666666666664</v>
      </c>
      <c r="Y25" s="42"/>
      <c r="Z25" s="37"/>
      <c r="AA25" s="5">
        <v>104</v>
      </c>
      <c r="AB25" s="34">
        <v>4</v>
      </c>
      <c r="AC25" s="18">
        <v>1</v>
      </c>
      <c r="AD25" s="8">
        <v>5</v>
      </c>
      <c r="AE25" s="9">
        <v>30</v>
      </c>
      <c r="AF25" s="21"/>
      <c r="AG25" s="18">
        <v>2</v>
      </c>
      <c r="AH25" s="18"/>
      <c r="AI25" s="18">
        <v>3</v>
      </c>
      <c r="AJ25" s="18">
        <v>6</v>
      </c>
      <c r="AK25" s="18">
        <v>23.05</v>
      </c>
      <c r="AL25" s="22">
        <f t="shared" si="3"/>
        <v>11</v>
      </c>
      <c r="AM25" s="23">
        <f t="shared" si="4"/>
        <v>36.666666666666664</v>
      </c>
      <c r="AN25" s="24">
        <f t="shared" si="5"/>
        <v>1.1666666666666667</v>
      </c>
    </row>
    <row r="26" spans="1:40" x14ac:dyDescent="0.25">
      <c r="A26" s="5">
        <v>104</v>
      </c>
      <c r="B26" s="34">
        <v>4</v>
      </c>
      <c r="C26" s="18">
        <v>1</v>
      </c>
      <c r="D26" s="8">
        <v>6</v>
      </c>
      <c r="E26" s="9">
        <v>30</v>
      </c>
      <c r="F26" s="10">
        <v>5</v>
      </c>
      <c r="G26" s="10"/>
      <c r="H26" s="10"/>
      <c r="I26" s="10">
        <v>2</v>
      </c>
      <c r="J26" s="11"/>
      <c r="K26" s="10">
        <f t="shared" si="0"/>
        <v>25</v>
      </c>
      <c r="L26" s="12"/>
      <c r="M26" s="13"/>
      <c r="N26" s="13"/>
      <c r="O26" s="13"/>
      <c r="P26" s="13"/>
      <c r="Q26" s="13"/>
      <c r="R26" s="13">
        <v>3</v>
      </c>
      <c r="S26" s="13">
        <v>5</v>
      </c>
      <c r="T26" s="13">
        <v>1</v>
      </c>
      <c r="U26" s="13"/>
      <c r="V26" s="13">
        <v>25.3</v>
      </c>
      <c r="W26" s="14">
        <f t="shared" si="1"/>
        <v>11</v>
      </c>
      <c r="X26" s="15">
        <f t="shared" si="2"/>
        <v>36.666666666666664</v>
      </c>
      <c r="Y26" s="42"/>
      <c r="Z26" s="37"/>
      <c r="AA26" s="5">
        <v>104</v>
      </c>
      <c r="AB26" s="34">
        <v>4</v>
      </c>
      <c r="AC26" s="18">
        <v>1</v>
      </c>
      <c r="AD26" s="8">
        <v>6</v>
      </c>
      <c r="AE26" s="9">
        <v>30</v>
      </c>
      <c r="AF26" s="21"/>
      <c r="AG26" s="21">
        <v>2</v>
      </c>
      <c r="AH26" s="21">
        <v>4</v>
      </c>
      <c r="AI26" s="18">
        <v>8</v>
      </c>
      <c r="AJ26" s="18">
        <v>3</v>
      </c>
      <c r="AK26" s="18">
        <v>23.05</v>
      </c>
      <c r="AL26" s="22">
        <f t="shared" si="3"/>
        <v>17</v>
      </c>
      <c r="AM26" s="23">
        <f t="shared" si="4"/>
        <v>56.666666666666664</v>
      </c>
      <c r="AN26" s="24">
        <f t="shared" si="5"/>
        <v>1.5333333333333334</v>
      </c>
    </row>
    <row r="27" spans="1:40" x14ac:dyDescent="0.25">
      <c r="A27" s="5">
        <v>105</v>
      </c>
      <c r="B27" s="34">
        <v>5</v>
      </c>
      <c r="C27" s="18">
        <v>1</v>
      </c>
      <c r="D27" s="8">
        <v>1</v>
      </c>
      <c r="E27" s="9">
        <v>45</v>
      </c>
      <c r="F27" s="10">
        <v>5</v>
      </c>
      <c r="G27" s="10"/>
      <c r="H27" s="10"/>
      <c r="I27" s="10">
        <v>1</v>
      </c>
      <c r="J27" s="11"/>
      <c r="K27" s="10">
        <f t="shared" si="0"/>
        <v>40</v>
      </c>
      <c r="L27" s="12"/>
      <c r="M27" s="13">
        <v>4</v>
      </c>
      <c r="N27" s="13"/>
      <c r="O27" s="13">
        <v>1</v>
      </c>
      <c r="P27" s="13"/>
      <c r="Q27" s="13"/>
      <c r="R27" s="13">
        <v>1</v>
      </c>
      <c r="S27" s="13">
        <v>5</v>
      </c>
      <c r="T27" s="13">
        <v>3</v>
      </c>
      <c r="U27" s="13">
        <v>6</v>
      </c>
      <c r="V27" s="13">
        <v>24.3</v>
      </c>
      <c r="W27" s="14">
        <f t="shared" si="1"/>
        <v>21</v>
      </c>
      <c r="X27" s="15">
        <f t="shared" si="2"/>
        <v>46.666666666666664</v>
      </c>
      <c r="Y27" s="42"/>
      <c r="Z27" s="37"/>
      <c r="AA27" s="5">
        <v>105</v>
      </c>
      <c r="AB27" s="34">
        <v>5</v>
      </c>
      <c r="AC27" s="18">
        <v>1</v>
      </c>
      <c r="AD27" s="8">
        <v>1</v>
      </c>
      <c r="AE27" s="9">
        <v>45</v>
      </c>
      <c r="AF27" s="21"/>
      <c r="AG27" s="18">
        <v>2</v>
      </c>
      <c r="AH27" s="21">
        <v>3</v>
      </c>
      <c r="AI27" s="18">
        <v>8</v>
      </c>
      <c r="AJ27" s="18">
        <v>5</v>
      </c>
      <c r="AK27" s="18">
        <v>17.399999999999999</v>
      </c>
      <c r="AL27" s="22">
        <f t="shared" si="3"/>
        <v>18</v>
      </c>
      <c r="AM27" s="23">
        <f t="shared" si="4"/>
        <v>40</v>
      </c>
      <c r="AN27" s="24">
        <f t="shared" si="5"/>
        <v>1.1555555555555554</v>
      </c>
    </row>
    <row r="28" spans="1:40" x14ac:dyDescent="0.25">
      <c r="A28" s="5">
        <v>105</v>
      </c>
      <c r="B28" s="34">
        <v>5</v>
      </c>
      <c r="C28" s="18">
        <v>1</v>
      </c>
      <c r="D28" s="8">
        <v>2</v>
      </c>
      <c r="E28" s="9">
        <v>30</v>
      </c>
      <c r="F28" s="10">
        <v>2</v>
      </c>
      <c r="G28" s="10"/>
      <c r="H28" s="10"/>
      <c r="I28" s="10"/>
      <c r="J28" s="11"/>
      <c r="K28" s="10">
        <f t="shared" si="0"/>
        <v>28</v>
      </c>
      <c r="L28" s="12"/>
      <c r="M28" s="13"/>
      <c r="N28" s="13"/>
      <c r="O28" s="13"/>
      <c r="P28" s="13"/>
      <c r="Q28" s="13"/>
      <c r="R28" s="13">
        <v>6</v>
      </c>
      <c r="S28" s="13">
        <v>3</v>
      </c>
      <c r="T28" s="13">
        <v>1</v>
      </c>
      <c r="U28" s="13">
        <v>1</v>
      </c>
      <c r="V28" s="13">
        <v>24.3</v>
      </c>
      <c r="W28" s="14">
        <f t="shared" si="1"/>
        <v>11</v>
      </c>
      <c r="X28" s="15">
        <f t="shared" si="2"/>
        <v>36.666666666666664</v>
      </c>
      <c r="Y28" s="42"/>
      <c r="Z28" s="37"/>
      <c r="AA28" s="5">
        <v>105</v>
      </c>
      <c r="AB28" s="34">
        <v>5</v>
      </c>
      <c r="AC28" s="18">
        <v>1</v>
      </c>
      <c r="AD28" s="8">
        <v>2</v>
      </c>
      <c r="AE28" s="9">
        <v>30</v>
      </c>
      <c r="AF28" s="21"/>
      <c r="AG28" s="18"/>
      <c r="AH28" s="18">
        <v>2</v>
      </c>
      <c r="AI28" s="18">
        <v>5</v>
      </c>
      <c r="AJ28" s="18">
        <v>6</v>
      </c>
      <c r="AK28" s="18">
        <v>17.399999999999999</v>
      </c>
      <c r="AL28" s="22">
        <f t="shared" si="3"/>
        <v>13</v>
      </c>
      <c r="AM28" s="23">
        <f t="shared" si="4"/>
        <v>43.333333333333336</v>
      </c>
      <c r="AN28" s="24">
        <f t="shared" si="5"/>
        <v>1.4333333333333333</v>
      </c>
    </row>
    <row r="29" spans="1:40" x14ac:dyDescent="0.25">
      <c r="A29" s="5">
        <v>105</v>
      </c>
      <c r="B29" s="34">
        <v>5</v>
      </c>
      <c r="C29" s="18">
        <v>1</v>
      </c>
      <c r="D29" s="8">
        <v>3</v>
      </c>
      <c r="E29" s="9">
        <v>30</v>
      </c>
      <c r="F29" s="10">
        <v>5</v>
      </c>
      <c r="G29" s="10"/>
      <c r="H29" s="10"/>
      <c r="I29" s="10"/>
      <c r="J29" s="11"/>
      <c r="K29" s="10">
        <f t="shared" si="0"/>
        <v>25</v>
      </c>
      <c r="L29" s="12"/>
      <c r="M29" s="13"/>
      <c r="N29" s="13"/>
      <c r="O29" s="13">
        <v>2</v>
      </c>
      <c r="P29" s="13"/>
      <c r="Q29" s="13"/>
      <c r="R29" s="13">
        <v>1</v>
      </c>
      <c r="S29" s="13">
        <v>2</v>
      </c>
      <c r="T29" s="13"/>
      <c r="U29" s="13">
        <v>4</v>
      </c>
      <c r="V29" s="13">
        <v>24.3</v>
      </c>
      <c r="W29" s="14">
        <f t="shared" si="1"/>
        <v>9</v>
      </c>
      <c r="X29" s="15">
        <f t="shared" si="2"/>
        <v>30</v>
      </c>
      <c r="Y29" s="42"/>
      <c r="Z29" s="37"/>
      <c r="AA29" s="5">
        <v>105</v>
      </c>
      <c r="AB29" s="34">
        <v>5</v>
      </c>
      <c r="AC29" s="18">
        <v>1</v>
      </c>
      <c r="AD29" s="8">
        <v>3</v>
      </c>
      <c r="AE29" s="9">
        <v>30</v>
      </c>
      <c r="AF29" s="21"/>
      <c r="AG29" s="21"/>
      <c r="AH29" s="21">
        <v>1</v>
      </c>
      <c r="AI29" s="29">
        <v>5</v>
      </c>
      <c r="AJ29" s="29">
        <v>3</v>
      </c>
      <c r="AK29" s="18">
        <v>17.399999999999999</v>
      </c>
      <c r="AL29" s="22">
        <f t="shared" si="3"/>
        <v>9</v>
      </c>
      <c r="AM29" s="23">
        <f t="shared" si="4"/>
        <v>30</v>
      </c>
      <c r="AN29" s="24">
        <f t="shared" si="5"/>
        <v>0.96666666666666667</v>
      </c>
    </row>
    <row r="30" spans="1:40" x14ac:dyDescent="0.25">
      <c r="A30" s="5">
        <v>105</v>
      </c>
      <c r="B30" s="34">
        <v>5</v>
      </c>
      <c r="C30" s="18">
        <v>1</v>
      </c>
      <c r="D30" s="8">
        <v>4</v>
      </c>
      <c r="E30" s="9">
        <v>30</v>
      </c>
      <c r="F30" s="10">
        <v>3</v>
      </c>
      <c r="G30" s="10"/>
      <c r="H30" s="10"/>
      <c r="I30" s="10"/>
      <c r="J30" s="11"/>
      <c r="K30" s="10">
        <f t="shared" si="0"/>
        <v>27</v>
      </c>
      <c r="L30" s="12"/>
      <c r="M30" s="13">
        <v>2</v>
      </c>
      <c r="N30" s="13"/>
      <c r="O30" s="13">
        <v>1</v>
      </c>
      <c r="P30" s="13"/>
      <c r="Q30" s="13"/>
      <c r="R30" s="13">
        <v>3</v>
      </c>
      <c r="S30" s="13">
        <v>3</v>
      </c>
      <c r="T30" s="13"/>
      <c r="U30" s="13">
        <v>5</v>
      </c>
      <c r="V30" s="13">
        <v>24.3</v>
      </c>
      <c r="W30" s="14">
        <f t="shared" si="1"/>
        <v>14</v>
      </c>
      <c r="X30" s="15">
        <f t="shared" si="2"/>
        <v>46.666666666666664</v>
      </c>
      <c r="Y30" s="42"/>
      <c r="Z30" s="37"/>
      <c r="AA30" s="5">
        <v>105</v>
      </c>
      <c r="AB30" s="34">
        <v>5</v>
      </c>
      <c r="AC30" s="18">
        <v>1</v>
      </c>
      <c r="AD30" s="8">
        <v>4</v>
      </c>
      <c r="AE30" s="9">
        <v>30</v>
      </c>
      <c r="AF30" s="21"/>
      <c r="AG30" s="18"/>
      <c r="AH30" s="18">
        <v>1</v>
      </c>
      <c r="AI30" s="6">
        <v>7</v>
      </c>
      <c r="AJ30" s="6">
        <v>8</v>
      </c>
      <c r="AK30" s="18">
        <v>17.399999999999999</v>
      </c>
      <c r="AL30" s="22">
        <f t="shared" si="3"/>
        <v>16</v>
      </c>
      <c r="AM30" s="23">
        <f t="shared" si="4"/>
        <v>53.333333333333336</v>
      </c>
      <c r="AN30" s="24">
        <f t="shared" si="5"/>
        <v>1.8333333333333333</v>
      </c>
    </row>
    <row r="31" spans="1:40" x14ac:dyDescent="0.25">
      <c r="A31" s="5">
        <v>105</v>
      </c>
      <c r="B31" s="34">
        <v>5</v>
      </c>
      <c r="C31" s="18">
        <v>1</v>
      </c>
      <c r="D31" s="8">
        <v>5</v>
      </c>
      <c r="E31" s="9">
        <v>30</v>
      </c>
      <c r="F31" s="10">
        <v>6</v>
      </c>
      <c r="G31" s="10"/>
      <c r="H31" s="10"/>
      <c r="I31" s="10"/>
      <c r="J31" s="11"/>
      <c r="K31" s="10">
        <f t="shared" si="0"/>
        <v>24</v>
      </c>
      <c r="L31" s="12"/>
      <c r="M31" s="13"/>
      <c r="N31" s="13"/>
      <c r="O31" s="13">
        <v>1</v>
      </c>
      <c r="P31" s="13"/>
      <c r="Q31" s="13"/>
      <c r="R31" s="13">
        <v>3</v>
      </c>
      <c r="S31" s="13">
        <v>2</v>
      </c>
      <c r="T31" s="13"/>
      <c r="U31" s="13">
        <v>2</v>
      </c>
      <c r="V31" s="13">
        <v>24.3</v>
      </c>
      <c r="W31" s="14">
        <f t="shared" si="1"/>
        <v>8</v>
      </c>
      <c r="X31" s="15">
        <f t="shared" si="2"/>
        <v>26.666666666666668</v>
      </c>
      <c r="Y31" s="42"/>
      <c r="Z31" s="37"/>
      <c r="AA31" s="5">
        <v>105</v>
      </c>
      <c r="AB31" s="34">
        <v>5</v>
      </c>
      <c r="AC31" s="18">
        <v>1</v>
      </c>
      <c r="AD31" s="8">
        <v>5</v>
      </c>
      <c r="AE31" s="9">
        <v>30</v>
      </c>
      <c r="AF31" s="21"/>
      <c r="AG31" s="18"/>
      <c r="AH31" s="21">
        <v>1</v>
      </c>
      <c r="AI31" s="6">
        <v>3</v>
      </c>
      <c r="AJ31" s="6">
        <v>4</v>
      </c>
      <c r="AK31" s="18">
        <v>17.399999999999999</v>
      </c>
      <c r="AL31" s="22">
        <f t="shared" si="3"/>
        <v>8</v>
      </c>
      <c r="AM31" s="23">
        <f t="shared" si="4"/>
        <v>26.666666666666668</v>
      </c>
      <c r="AN31" s="24">
        <f t="shared" si="5"/>
        <v>0.9</v>
      </c>
    </row>
    <row r="32" spans="1:40" x14ac:dyDescent="0.25">
      <c r="A32" s="25">
        <v>106</v>
      </c>
      <c r="B32" s="6">
        <v>6</v>
      </c>
      <c r="C32" s="18">
        <v>1</v>
      </c>
      <c r="D32" s="8">
        <v>1</v>
      </c>
      <c r="E32" s="9">
        <v>36</v>
      </c>
      <c r="F32" s="10">
        <v>8</v>
      </c>
      <c r="G32" s="10">
        <v>1</v>
      </c>
      <c r="H32" s="10"/>
      <c r="I32" s="10">
        <v>1</v>
      </c>
      <c r="J32" s="11"/>
      <c r="K32" s="10">
        <f t="shared" si="0"/>
        <v>28</v>
      </c>
      <c r="L32" s="12"/>
      <c r="M32" s="13">
        <v>1</v>
      </c>
      <c r="N32" s="13">
        <v>1</v>
      </c>
      <c r="O32" s="13">
        <v>1</v>
      </c>
      <c r="P32" s="13"/>
      <c r="Q32" s="13"/>
      <c r="R32" s="13"/>
      <c r="S32" s="13">
        <v>3</v>
      </c>
      <c r="T32" s="13"/>
      <c r="U32" s="13">
        <v>3</v>
      </c>
      <c r="V32" s="13">
        <v>20.149999999999999</v>
      </c>
      <c r="W32" s="14">
        <f t="shared" si="1"/>
        <v>11</v>
      </c>
      <c r="X32" s="15">
        <f t="shared" si="2"/>
        <v>30.555555555555557</v>
      </c>
      <c r="Y32" s="42"/>
      <c r="Z32" s="37"/>
      <c r="AA32" s="25">
        <v>106</v>
      </c>
      <c r="AB32" s="6">
        <v>6</v>
      </c>
      <c r="AC32" s="18">
        <v>1</v>
      </c>
      <c r="AD32" s="8">
        <v>1</v>
      </c>
      <c r="AE32" s="9">
        <v>36</v>
      </c>
      <c r="AF32" s="21"/>
      <c r="AG32" s="6">
        <v>2</v>
      </c>
      <c r="AH32" s="21"/>
      <c r="AI32" s="6">
        <v>13</v>
      </c>
      <c r="AJ32" s="6">
        <v>6</v>
      </c>
      <c r="AK32" s="20">
        <v>15.3</v>
      </c>
      <c r="AL32" s="22">
        <f t="shared" si="3"/>
        <v>21</v>
      </c>
      <c r="AM32" s="23">
        <f t="shared" si="4"/>
        <v>58.333333333333336</v>
      </c>
      <c r="AN32" s="24">
        <f t="shared" si="5"/>
        <v>1.8055555555555556</v>
      </c>
    </row>
    <row r="33" spans="1:40" x14ac:dyDescent="0.25">
      <c r="A33" s="25">
        <v>106</v>
      </c>
      <c r="B33" s="6">
        <v>6</v>
      </c>
      <c r="C33" s="18">
        <v>1</v>
      </c>
      <c r="D33" s="8">
        <v>2</v>
      </c>
      <c r="E33" s="9">
        <v>30</v>
      </c>
      <c r="F33" s="10">
        <v>4</v>
      </c>
      <c r="G33" s="10">
        <v>1</v>
      </c>
      <c r="H33" s="10"/>
      <c r="I33" s="10"/>
      <c r="J33" s="11"/>
      <c r="K33" s="10">
        <f t="shared" si="0"/>
        <v>26</v>
      </c>
      <c r="L33" s="12"/>
      <c r="M33" s="13">
        <v>1</v>
      </c>
      <c r="N33" s="13"/>
      <c r="O33" s="13"/>
      <c r="P33" s="13"/>
      <c r="Q33" s="13"/>
      <c r="R33" s="13">
        <v>3</v>
      </c>
      <c r="S33" s="13">
        <v>2</v>
      </c>
      <c r="T33" s="13"/>
      <c r="U33" s="13">
        <v>4</v>
      </c>
      <c r="V33" s="13">
        <v>20.149999999999999</v>
      </c>
      <c r="W33" s="14">
        <f t="shared" si="1"/>
        <v>11</v>
      </c>
      <c r="X33" s="15">
        <f t="shared" si="2"/>
        <v>36.666666666666664</v>
      </c>
      <c r="Y33" s="42"/>
      <c r="Z33" s="37"/>
      <c r="AA33" s="25">
        <v>106</v>
      </c>
      <c r="AB33" s="6">
        <v>6</v>
      </c>
      <c r="AC33" s="18">
        <v>1</v>
      </c>
      <c r="AD33" s="8">
        <v>2</v>
      </c>
      <c r="AE33" s="9">
        <v>30</v>
      </c>
      <c r="AF33" s="21"/>
      <c r="AG33" s="18"/>
      <c r="AH33" s="18">
        <v>1</v>
      </c>
      <c r="AI33" s="6">
        <v>9</v>
      </c>
      <c r="AJ33" s="6">
        <v>2</v>
      </c>
      <c r="AK33" s="20">
        <v>15.3</v>
      </c>
      <c r="AL33" s="22">
        <f t="shared" si="3"/>
        <v>12</v>
      </c>
      <c r="AM33" s="23">
        <f t="shared" si="4"/>
        <v>40</v>
      </c>
      <c r="AN33" s="24">
        <f t="shared" si="5"/>
        <v>1.2333333333333334</v>
      </c>
    </row>
    <row r="34" spans="1:40" x14ac:dyDescent="0.25">
      <c r="A34" s="25">
        <v>106</v>
      </c>
      <c r="B34" s="6">
        <v>6</v>
      </c>
      <c r="C34" s="18">
        <v>1</v>
      </c>
      <c r="D34" s="8">
        <v>3</v>
      </c>
      <c r="E34" s="9">
        <v>30</v>
      </c>
      <c r="F34" s="10">
        <v>6</v>
      </c>
      <c r="G34" s="10">
        <v>1</v>
      </c>
      <c r="H34" s="10"/>
      <c r="I34" s="10"/>
      <c r="J34" s="11"/>
      <c r="K34" s="10">
        <f t="shared" si="0"/>
        <v>24</v>
      </c>
      <c r="L34" s="12"/>
      <c r="M34" s="13"/>
      <c r="N34" s="13"/>
      <c r="O34" s="13"/>
      <c r="P34" s="13">
        <v>2</v>
      </c>
      <c r="Q34" s="13"/>
      <c r="R34" s="13">
        <v>2</v>
      </c>
      <c r="S34" s="13">
        <v>2</v>
      </c>
      <c r="T34" s="13"/>
      <c r="U34" s="13">
        <v>1</v>
      </c>
      <c r="V34" s="13">
        <v>20.149999999999999</v>
      </c>
      <c r="W34" s="14">
        <f t="shared" si="1"/>
        <v>8</v>
      </c>
      <c r="X34" s="15">
        <f t="shared" si="2"/>
        <v>26.666666666666668</v>
      </c>
      <c r="Y34" s="42"/>
      <c r="Z34" s="37"/>
      <c r="AA34" s="25">
        <v>106</v>
      </c>
      <c r="AB34" s="6">
        <v>6</v>
      </c>
      <c r="AC34" s="18">
        <v>1</v>
      </c>
      <c r="AD34" s="8">
        <v>3</v>
      </c>
      <c r="AE34" s="9">
        <v>30</v>
      </c>
      <c r="AF34" s="21"/>
      <c r="AG34" s="21">
        <v>2</v>
      </c>
      <c r="AH34" s="31"/>
      <c r="AI34" s="6">
        <v>6</v>
      </c>
      <c r="AJ34" s="6">
        <v>2</v>
      </c>
      <c r="AK34" s="20">
        <v>15.3</v>
      </c>
      <c r="AL34" s="22">
        <f t="shared" ref="AL34:AL63" si="6">AG34+AH34+AI34+AJ34</f>
        <v>10</v>
      </c>
      <c r="AM34" s="23">
        <f t="shared" ref="AM34:AM63" si="7">AL34/AE34*100</f>
        <v>33.333333333333329</v>
      </c>
      <c r="AN34" s="24">
        <f t="shared" si="5"/>
        <v>0.93333333333333335</v>
      </c>
    </row>
    <row r="35" spans="1:40" x14ac:dyDescent="0.25">
      <c r="A35" s="25">
        <v>106</v>
      </c>
      <c r="B35" s="6">
        <v>6</v>
      </c>
      <c r="C35" s="18">
        <v>1</v>
      </c>
      <c r="D35" s="8">
        <v>4</v>
      </c>
      <c r="E35" s="9">
        <v>30</v>
      </c>
      <c r="F35" s="10">
        <v>1</v>
      </c>
      <c r="G35" s="10"/>
      <c r="H35" s="10"/>
      <c r="I35" s="10"/>
      <c r="J35" s="11"/>
      <c r="K35" s="10">
        <f t="shared" si="0"/>
        <v>29</v>
      </c>
      <c r="L35" s="12"/>
      <c r="M35" s="13">
        <v>3</v>
      </c>
      <c r="N35" s="13"/>
      <c r="O35" s="13">
        <v>2</v>
      </c>
      <c r="P35" s="13"/>
      <c r="Q35" s="13"/>
      <c r="R35" s="13">
        <v>1</v>
      </c>
      <c r="S35" s="13">
        <v>1</v>
      </c>
      <c r="T35" s="13"/>
      <c r="U35" s="13">
        <v>3</v>
      </c>
      <c r="V35" s="13">
        <v>20.149999999999999</v>
      </c>
      <c r="W35" s="14">
        <f t="shared" si="1"/>
        <v>10</v>
      </c>
      <c r="X35" s="15">
        <f t="shared" si="2"/>
        <v>33.333333333333329</v>
      </c>
      <c r="Y35" s="42"/>
      <c r="Z35" s="37"/>
      <c r="AA35" s="25">
        <v>106</v>
      </c>
      <c r="AB35" s="6">
        <v>6</v>
      </c>
      <c r="AC35" s="18">
        <v>1</v>
      </c>
      <c r="AD35" s="8">
        <v>4</v>
      </c>
      <c r="AE35" s="9">
        <v>30</v>
      </c>
      <c r="AF35" s="21"/>
      <c r="AG35" s="21">
        <v>1</v>
      </c>
      <c r="AH35" s="18"/>
      <c r="AI35" s="6">
        <v>4</v>
      </c>
      <c r="AJ35" s="6">
        <v>5</v>
      </c>
      <c r="AK35" s="20">
        <v>15.3</v>
      </c>
      <c r="AL35" s="22">
        <f t="shared" si="6"/>
        <v>10</v>
      </c>
      <c r="AM35" s="23">
        <f t="shared" si="7"/>
        <v>33.333333333333329</v>
      </c>
      <c r="AN35" s="24">
        <f t="shared" si="5"/>
        <v>1.1000000000000001</v>
      </c>
    </row>
    <row r="36" spans="1:40" x14ac:dyDescent="0.25">
      <c r="A36" s="25">
        <v>106</v>
      </c>
      <c r="B36" s="6">
        <v>6</v>
      </c>
      <c r="C36" s="18">
        <v>1</v>
      </c>
      <c r="D36" s="8">
        <v>5</v>
      </c>
      <c r="E36" s="9">
        <v>30</v>
      </c>
      <c r="F36" s="10">
        <v>4</v>
      </c>
      <c r="G36" s="10">
        <v>1</v>
      </c>
      <c r="H36" s="10"/>
      <c r="I36" s="10"/>
      <c r="J36" s="11"/>
      <c r="K36" s="10">
        <f t="shared" si="0"/>
        <v>26</v>
      </c>
      <c r="L36" s="12"/>
      <c r="M36" s="13">
        <v>1</v>
      </c>
      <c r="N36" s="13">
        <v>2</v>
      </c>
      <c r="O36" s="13">
        <v>1</v>
      </c>
      <c r="P36" s="13"/>
      <c r="Q36" s="13"/>
      <c r="R36" s="13">
        <v>2</v>
      </c>
      <c r="S36" s="13">
        <v>3</v>
      </c>
      <c r="T36" s="13"/>
      <c r="U36" s="13">
        <v>7</v>
      </c>
      <c r="V36" s="13">
        <v>20.149999999999999</v>
      </c>
      <c r="W36" s="14">
        <f t="shared" si="1"/>
        <v>17</v>
      </c>
      <c r="X36" s="15">
        <f t="shared" si="2"/>
        <v>56.666666666666664</v>
      </c>
      <c r="Y36" s="42"/>
      <c r="Z36" s="37"/>
      <c r="AA36" s="25">
        <v>106</v>
      </c>
      <c r="AB36" s="6">
        <v>6</v>
      </c>
      <c r="AC36" s="18">
        <v>1</v>
      </c>
      <c r="AD36" s="8">
        <v>5</v>
      </c>
      <c r="AE36" s="9">
        <v>30</v>
      </c>
      <c r="AF36" s="21"/>
      <c r="AG36" s="18">
        <v>1</v>
      </c>
      <c r="AH36" s="21"/>
      <c r="AI36" s="6">
        <v>6</v>
      </c>
      <c r="AJ36" s="6">
        <v>6</v>
      </c>
      <c r="AK36" s="20">
        <v>15.3</v>
      </c>
      <c r="AL36" s="22">
        <f t="shared" si="6"/>
        <v>13</v>
      </c>
      <c r="AM36" s="23">
        <f t="shared" si="7"/>
        <v>43.333333333333336</v>
      </c>
      <c r="AN36" s="24">
        <f t="shared" si="5"/>
        <v>1.4333333333333333</v>
      </c>
    </row>
    <row r="37" spans="1:40" x14ac:dyDescent="0.25">
      <c r="A37" s="17">
        <v>107</v>
      </c>
      <c r="B37" s="6">
        <v>7</v>
      </c>
      <c r="C37" s="18">
        <v>1</v>
      </c>
      <c r="D37" s="8">
        <v>1</v>
      </c>
      <c r="E37" s="9">
        <v>28</v>
      </c>
      <c r="F37" s="10">
        <v>7</v>
      </c>
      <c r="G37" s="10"/>
      <c r="H37" s="10"/>
      <c r="I37" s="10">
        <v>1</v>
      </c>
      <c r="J37" s="11">
        <f>F37-G37-H37-I37</f>
        <v>6</v>
      </c>
      <c r="K37" s="10">
        <f t="shared" si="0"/>
        <v>21</v>
      </c>
      <c r="L37" s="12">
        <f>K37-M37-N37-O37-P37-Q37-R37-S37-T37-U37</f>
        <v>10</v>
      </c>
      <c r="M37" s="13">
        <v>2</v>
      </c>
      <c r="N37" s="13"/>
      <c r="O37" s="13"/>
      <c r="P37" s="13"/>
      <c r="Q37" s="13"/>
      <c r="R37" s="13">
        <v>4</v>
      </c>
      <c r="S37" s="13"/>
      <c r="T37" s="13">
        <v>1</v>
      </c>
      <c r="U37" s="13">
        <v>4</v>
      </c>
      <c r="V37" s="13">
        <v>25.1</v>
      </c>
      <c r="W37" s="14">
        <f t="shared" si="1"/>
        <v>12</v>
      </c>
      <c r="X37" s="15">
        <f t="shared" si="2"/>
        <v>42.857142857142854</v>
      </c>
      <c r="Y37" s="42"/>
      <c r="Z37" s="37"/>
      <c r="AA37" s="17">
        <v>107</v>
      </c>
      <c r="AB37" s="6">
        <v>7</v>
      </c>
      <c r="AC37" s="18">
        <v>1</v>
      </c>
      <c r="AD37" s="8">
        <v>1</v>
      </c>
      <c r="AE37" s="9">
        <v>28</v>
      </c>
      <c r="AF37" s="21"/>
      <c r="AG37" s="18"/>
      <c r="AH37" s="21">
        <v>3</v>
      </c>
      <c r="AI37" s="6">
        <v>7</v>
      </c>
      <c r="AJ37" s="6">
        <v>2</v>
      </c>
      <c r="AK37" s="20">
        <v>21.3</v>
      </c>
      <c r="AL37" s="22">
        <f t="shared" si="6"/>
        <v>12</v>
      </c>
      <c r="AM37" s="23">
        <f t="shared" si="7"/>
        <v>42.857142857142854</v>
      </c>
      <c r="AN37" s="24">
        <f t="shared" si="5"/>
        <v>1.25</v>
      </c>
    </row>
    <row r="38" spans="1:40" x14ac:dyDescent="0.25">
      <c r="A38" s="17">
        <v>107</v>
      </c>
      <c r="B38" s="6">
        <v>7</v>
      </c>
      <c r="C38" s="18">
        <v>1</v>
      </c>
      <c r="D38" s="8">
        <v>2</v>
      </c>
      <c r="E38" s="9">
        <v>30</v>
      </c>
      <c r="F38" s="10">
        <v>2</v>
      </c>
      <c r="G38" s="10"/>
      <c r="H38" s="10"/>
      <c r="I38" s="10"/>
      <c r="J38" s="11"/>
      <c r="K38" s="10">
        <f t="shared" si="0"/>
        <v>28</v>
      </c>
      <c r="L38" s="12"/>
      <c r="M38" s="13">
        <v>1</v>
      </c>
      <c r="N38" s="13"/>
      <c r="O38" s="13"/>
      <c r="P38" s="13"/>
      <c r="Q38" s="13"/>
      <c r="R38" s="13">
        <v>4</v>
      </c>
      <c r="S38" s="13">
        <v>4</v>
      </c>
      <c r="T38" s="13">
        <v>1</v>
      </c>
      <c r="U38" s="13">
        <v>3</v>
      </c>
      <c r="V38" s="13">
        <v>25.1</v>
      </c>
      <c r="W38" s="14">
        <f t="shared" si="1"/>
        <v>13</v>
      </c>
      <c r="X38" s="15">
        <f t="shared" si="2"/>
        <v>43.333333333333336</v>
      </c>
      <c r="Y38" s="42"/>
      <c r="Z38" s="37"/>
      <c r="AA38" s="17">
        <v>107</v>
      </c>
      <c r="AB38" s="6">
        <v>7</v>
      </c>
      <c r="AC38" s="18">
        <v>1</v>
      </c>
      <c r="AD38" s="8">
        <v>2</v>
      </c>
      <c r="AE38" s="9">
        <v>30</v>
      </c>
      <c r="AF38" s="21"/>
      <c r="AG38" s="21">
        <v>2</v>
      </c>
      <c r="AH38" s="21"/>
      <c r="AI38" s="6">
        <v>6</v>
      </c>
      <c r="AJ38" s="6">
        <v>2</v>
      </c>
      <c r="AK38" s="20">
        <v>21.3</v>
      </c>
      <c r="AL38" s="22">
        <f t="shared" si="6"/>
        <v>10</v>
      </c>
      <c r="AM38" s="23">
        <f t="shared" si="7"/>
        <v>33.333333333333329</v>
      </c>
      <c r="AN38" s="24">
        <f t="shared" si="5"/>
        <v>0.93333333333333335</v>
      </c>
    </row>
    <row r="39" spans="1:40" x14ac:dyDescent="0.25">
      <c r="A39" s="17">
        <v>107</v>
      </c>
      <c r="B39" s="6">
        <v>7</v>
      </c>
      <c r="C39" s="18">
        <v>1</v>
      </c>
      <c r="D39" s="8">
        <v>3</v>
      </c>
      <c r="E39" s="9">
        <v>30</v>
      </c>
      <c r="F39" s="10">
        <v>1</v>
      </c>
      <c r="G39" s="10"/>
      <c r="H39" s="10"/>
      <c r="I39" s="10"/>
      <c r="J39" s="11"/>
      <c r="K39" s="10">
        <f t="shared" si="0"/>
        <v>29</v>
      </c>
      <c r="L39" s="12"/>
      <c r="M39" s="13">
        <v>1</v>
      </c>
      <c r="N39" s="13"/>
      <c r="O39" s="13">
        <v>2</v>
      </c>
      <c r="P39" s="13"/>
      <c r="Q39" s="13"/>
      <c r="R39" s="13">
        <v>5</v>
      </c>
      <c r="S39" s="13">
        <v>2</v>
      </c>
      <c r="T39" s="13"/>
      <c r="U39" s="13">
        <v>1</v>
      </c>
      <c r="V39" s="13">
        <v>25.1</v>
      </c>
      <c r="W39" s="14">
        <f t="shared" si="1"/>
        <v>11</v>
      </c>
      <c r="X39" s="15">
        <f t="shared" si="2"/>
        <v>36.666666666666664</v>
      </c>
      <c r="Y39" s="42"/>
      <c r="Z39" s="37"/>
      <c r="AA39" s="17">
        <v>107</v>
      </c>
      <c r="AB39" s="6">
        <v>7</v>
      </c>
      <c r="AC39" s="18">
        <v>1</v>
      </c>
      <c r="AD39" s="8">
        <v>3</v>
      </c>
      <c r="AE39" s="9">
        <v>30</v>
      </c>
      <c r="AF39" s="21"/>
      <c r="AG39" s="31"/>
      <c r="AH39" s="18"/>
      <c r="AI39" s="6">
        <v>10</v>
      </c>
      <c r="AJ39" s="6">
        <v>5</v>
      </c>
      <c r="AK39" s="20">
        <v>21.3</v>
      </c>
      <c r="AL39" s="22">
        <f t="shared" si="6"/>
        <v>15</v>
      </c>
      <c r="AM39" s="23">
        <f t="shared" si="7"/>
        <v>50</v>
      </c>
      <c r="AN39" s="24">
        <f t="shared" si="5"/>
        <v>1.6666666666666667</v>
      </c>
    </row>
    <row r="40" spans="1:40" x14ac:dyDescent="0.25">
      <c r="A40" s="17">
        <v>107</v>
      </c>
      <c r="B40" s="6">
        <v>7</v>
      </c>
      <c r="C40" s="18">
        <v>1</v>
      </c>
      <c r="D40" s="8">
        <v>4</v>
      </c>
      <c r="E40" s="9">
        <v>30</v>
      </c>
      <c r="F40" s="10">
        <v>2</v>
      </c>
      <c r="G40" s="10"/>
      <c r="H40" s="10"/>
      <c r="I40" s="10">
        <v>1</v>
      </c>
      <c r="J40" s="11"/>
      <c r="K40" s="10">
        <f t="shared" si="0"/>
        <v>28</v>
      </c>
      <c r="L40" s="12"/>
      <c r="M40" s="13">
        <v>3</v>
      </c>
      <c r="N40" s="13"/>
      <c r="O40" s="13"/>
      <c r="P40" s="13"/>
      <c r="Q40" s="13"/>
      <c r="R40" s="13">
        <v>4</v>
      </c>
      <c r="S40" s="13">
        <v>2</v>
      </c>
      <c r="T40" s="13"/>
      <c r="U40" s="13">
        <v>4</v>
      </c>
      <c r="V40" s="13">
        <v>25.1</v>
      </c>
      <c r="W40" s="14">
        <f t="shared" si="1"/>
        <v>14</v>
      </c>
      <c r="X40" s="15">
        <f t="shared" si="2"/>
        <v>46.666666666666664</v>
      </c>
      <c r="Y40" s="42"/>
      <c r="Z40" s="37"/>
      <c r="AA40" s="17">
        <v>107</v>
      </c>
      <c r="AB40" s="6">
        <v>7</v>
      </c>
      <c r="AC40" s="18">
        <v>1</v>
      </c>
      <c r="AD40" s="8">
        <v>4</v>
      </c>
      <c r="AE40" s="9">
        <v>30</v>
      </c>
      <c r="AF40" s="21"/>
      <c r="AG40" s="21">
        <v>1</v>
      </c>
      <c r="AH40" s="21">
        <v>1</v>
      </c>
      <c r="AI40" s="6">
        <v>10</v>
      </c>
      <c r="AJ40" s="6">
        <v>4</v>
      </c>
      <c r="AK40" s="20">
        <v>21.3</v>
      </c>
      <c r="AL40" s="22">
        <f t="shared" si="6"/>
        <v>16</v>
      </c>
      <c r="AM40" s="23">
        <f t="shared" si="7"/>
        <v>53.333333333333336</v>
      </c>
      <c r="AN40" s="24">
        <f t="shared" si="5"/>
        <v>1.6333333333333333</v>
      </c>
    </row>
    <row r="41" spans="1:40" x14ac:dyDescent="0.25">
      <c r="A41" s="17">
        <v>107</v>
      </c>
      <c r="B41" s="6">
        <v>7</v>
      </c>
      <c r="C41" s="18">
        <v>1</v>
      </c>
      <c r="D41" s="8">
        <v>5</v>
      </c>
      <c r="E41" s="9">
        <v>30</v>
      </c>
      <c r="F41" s="10">
        <v>3</v>
      </c>
      <c r="G41" s="10"/>
      <c r="H41" s="10"/>
      <c r="I41" s="10">
        <v>1</v>
      </c>
      <c r="J41" s="11"/>
      <c r="K41" s="10">
        <f t="shared" si="0"/>
        <v>27</v>
      </c>
      <c r="L41" s="12"/>
      <c r="M41" s="13">
        <v>3</v>
      </c>
      <c r="N41" s="13"/>
      <c r="O41" s="13"/>
      <c r="P41" s="13"/>
      <c r="Q41" s="13"/>
      <c r="R41" s="13">
        <v>6</v>
      </c>
      <c r="S41" s="13"/>
      <c r="T41" s="13">
        <v>1</v>
      </c>
      <c r="U41" s="13">
        <v>4</v>
      </c>
      <c r="V41" s="13">
        <v>25.1</v>
      </c>
      <c r="W41" s="14">
        <f t="shared" si="1"/>
        <v>15</v>
      </c>
      <c r="X41" s="15">
        <f t="shared" si="2"/>
        <v>50</v>
      </c>
      <c r="Y41" s="42"/>
      <c r="Z41" s="37"/>
      <c r="AA41" s="17">
        <v>107</v>
      </c>
      <c r="AB41" s="6">
        <v>7</v>
      </c>
      <c r="AC41" s="18">
        <v>1</v>
      </c>
      <c r="AD41" s="8">
        <v>5</v>
      </c>
      <c r="AE41" s="9">
        <v>30</v>
      </c>
      <c r="AF41" s="21"/>
      <c r="AG41" s="21"/>
      <c r="AH41" s="21"/>
      <c r="AI41" s="18">
        <v>6</v>
      </c>
      <c r="AJ41" s="18">
        <v>7</v>
      </c>
      <c r="AK41" s="20">
        <v>21.3</v>
      </c>
      <c r="AL41" s="22">
        <f t="shared" si="6"/>
        <v>13</v>
      </c>
      <c r="AM41" s="23">
        <f t="shared" si="7"/>
        <v>43.333333333333336</v>
      </c>
      <c r="AN41" s="24">
        <f t="shared" si="5"/>
        <v>1.5333333333333334</v>
      </c>
    </row>
    <row r="42" spans="1:40" x14ac:dyDescent="0.25">
      <c r="A42" s="17">
        <v>107</v>
      </c>
      <c r="B42" s="6">
        <v>7</v>
      </c>
      <c r="C42" s="18">
        <v>1</v>
      </c>
      <c r="D42" s="8">
        <v>6</v>
      </c>
      <c r="E42" s="9">
        <v>30</v>
      </c>
      <c r="F42" s="10">
        <v>3</v>
      </c>
      <c r="G42" s="10"/>
      <c r="H42" s="10"/>
      <c r="I42" s="10">
        <v>1</v>
      </c>
      <c r="J42" s="11"/>
      <c r="K42" s="10">
        <f t="shared" si="0"/>
        <v>27</v>
      </c>
      <c r="L42" s="12"/>
      <c r="M42" s="13">
        <v>2</v>
      </c>
      <c r="N42" s="13">
        <v>2</v>
      </c>
      <c r="O42" s="13">
        <v>1</v>
      </c>
      <c r="P42" s="13"/>
      <c r="Q42" s="13"/>
      <c r="R42" s="13">
        <v>5</v>
      </c>
      <c r="S42" s="13">
        <v>3</v>
      </c>
      <c r="T42" s="13"/>
      <c r="U42" s="13">
        <v>3</v>
      </c>
      <c r="V42" s="13">
        <v>25.1</v>
      </c>
      <c r="W42" s="14">
        <f t="shared" si="1"/>
        <v>17</v>
      </c>
      <c r="X42" s="15">
        <f t="shared" si="2"/>
        <v>56.666666666666664</v>
      </c>
      <c r="Y42" s="42"/>
      <c r="Z42" s="37"/>
      <c r="AA42" s="17">
        <v>107</v>
      </c>
      <c r="AB42" s="6">
        <v>7</v>
      </c>
      <c r="AC42" s="18">
        <v>1</v>
      </c>
      <c r="AD42" s="8">
        <v>6</v>
      </c>
      <c r="AE42" s="9">
        <v>30</v>
      </c>
      <c r="AF42" s="21"/>
      <c r="AG42" s="21">
        <v>2</v>
      </c>
      <c r="AH42" s="21">
        <v>4</v>
      </c>
      <c r="AI42" s="18">
        <v>6</v>
      </c>
      <c r="AJ42" s="18">
        <v>3</v>
      </c>
      <c r="AK42" s="20">
        <v>21.3</v>
      </c>
      <c r="AL42" s="22">
        <f t="shared" si="6"/>
        <v>15</v>
      </c>
      <c r="AM42" s="23">
        <f t="shared" si="7"/>
        <v>50</v>
      </c>
      <c r="AN42" s="24">
        <f t="shared" si="5"/>
        <v>1.3333333333333333</v>
      </c>
    </row>
    <row r="43" spans="1:40" x14ac:dyDescent="0.25">
      <c r="A43" s="5">
        <v>108</v>
      </c>
      <c r="B43" s="7">
        <v>8</v>
      </c>
      <c r="C43" s="18">
        <v>1</v>
      </c>
      <c r="D43" s="8">
        <v>1</v>
      </c>
      <c r="E43" s="9">
        <v>24</v>
      </c>
      <c r="F43" s="10">
        <v>2</v>
      </c>
      <c r="G43" s="10"/>
      <c r="H43" s="10"/>
      <c r="I43" s="10">
        <v>1</v>
      </c>
      <c r="J43" s="11"/>
      <c r="K43" s="10">
        <f t="shared" si="0"/>
        <v>22</v>
      </c>
      <c r="L43" s="12"/>
      <c r="M43" s="13"/>
      <c r="N43" s="13">
        <v>2</v>
      </c>
      <c r="O43" s="13"/>
      <c r="P43" s="13"/>
      <c r="Q43" s="13"/>
      <c r="R43" s="13">
        <v>4</v>
      </c>
      <c r="S43" s="13"/>
      <c r="T43" s="13"/>
      <c r="U43" s="13">
        <v>3</v>
      </c>
      <c r="V43" s="13">
        <v>28.1</v>
      </c>
      <c r="W43" s="14">
        <f t="shared" si="1"/>
        <v>10</v>
      </c>
      <c r="X43" s="15">
        <f t="shared" si="2"/>
        <v>41.666666666666671</v>
      </c>
      <c r="Y43" s="42"/>
      <c r="Z43" s="37"/>
      <c r="AA43" s="5">
        <v>108</v>
      </c>
      <c r="AB43" s="7">
        <v>8</v>
      </c>
      <c r="AC43" s="18">
        <v>1</v>
      </c>
      <c r="AD43" s="8">
        <v>1</v>
      </c>
      <c r="AE43" s="9">
        <v>24</v>
      </c>
      <c r="AF43" s="21"/>
      <c r="AG43" s="18">
        <v>2</v>
      </c>
      <c r="AH43" s="18"/>
      <c r="AI43" s="18">
        <v>4</v>
      </c>
      <c r="AJ43" s="18">
        <v>4</v>
      </c>
      <c r="AK43" s="18">
        <v>22.45</v>
      </c>
      <c r="AL43" s="22">
        <f t="shared" si="6"/>
        <v>10</v>
      </c>
      <c r="AM43" s="23">
        <f t="shared" si="7"/>
        <v>41.666666666666671</v>
      </c>
      <c r="AN43" s="24">
        <f t="shared" si="5"/>
        <v>1.25</v>
      </c>
    </row>
    <row r="44" spans="1:40" x14ac:dyDescent="0.25">
      <c r="A44" s="5">
        <v>108</v>
      </c>
      <c r="B44" s="7">
        <v>8</v>
      </c>
      <c r="C44" s="18">
        <v>1</v>
      </c>
      <c r="D44" s="8">
        <v>2</v>
      </c>
      <c r="E44" s="9">
        <v>30</v>
      </c>
      <c r="F44" s="10">
        <v>3</v>
      </c>
      <c r="G44" s="10"/>
      <c r="H44" s="10"/>
      <c r="I44" s="10"/>
      <c r="J44" s="11"/>
      <c r="K44" s="10">
        <f t="shared" si="0"/>
        <v>27</v>
      </c>
      <c r="L44" s="12"/>
      <c r="M44" s="13"/>
      <c r="N44" s="13"/>
      <c r="O44" s="13"/>
      <c r="P44" s="13"/>
      <c r="Q44" s="13">
        <v>1</v>
      </c>
      <c r="R44" s="13">
        <v>6</v>
      </c>
      <c r="S44" s="13"/>
      <c r="T44" s="13"/>
      <c r="U44" s="13">
        <v>4</v>
      </c>
      <c r="V44" s="13">
        <v>28.1</v>
      </c>
      <c r="W44" s="14">
        <f t="shared" si="1"/>
        <v>11</v>
      </c>
      <c r="X44" s="15">
        <f t="shared" si="2"/>
        <v>36.666666666666664</v>
      </c>
      <c r="Y44" s="42"/>
      <c r="Z44" s="37"/>
      <c r="AA44" s="5">
        <v>108</v>
      </c>
      <c r="AB44" s="7">
        <v>8</v>
      </c>
      <c r="AC44" s="18">
        <v>1</v>
      </c>
      <c r="AD44" s="8">
        <v>2</v>
      </c>
      <c r="AE44" s="9">
        <v>30</v>
      </c>
      <c r="AF44" s="21"/>
      <c r="AG44" s="21">
        <v>2</v>
      </c>
      <c r="AH44" s="21">
        <v>1</v>
      </c>
      <c r="AI44" s="18">
        <v>7</v>
      </c>
      <c r="AJ44" s="18">
        <v>5</v>
      </c>
      <c r="AK44" s="18">
        <v>22.45</v>
      </c>
      <c r="AL44" s="22">
        <f t="shared" si="6"/>
        <v>15</v>
      </c>
      <c r="AM44" s="23">
        <f t="shared" si="7"/>
        <v>50</v>
      </c>
      <c r="AN44" s="24">
        <f t="shared" si="5"/>
        <v>1.5</v>
      </c>
    </row>
    <row r="45" spans="1:40" x14ac:dyDescent="0.25">
      <c r="A45" s="5">
        <v>108</v>
      </c>
      <c r="B45" s="7">
        <v>8</v>
      </c>
      <c r="C45" s="18">
        <v>1</v>
      </c>
      <c r="D45" s="8">
        <v>3</v>
      </c>
      <c r="E45" s="9">
        <v>30</v>
      </c>
      <c r="F45" s="10">
        <v>5</v>
      </c>
      <c r="G45" s="10"/>
      <c r="H45" s="10"/>
      <c r="I45" s="10">
        <v>2</v>
      </c>
      <c r="J45" s="11"/>
      <c r="K45" s="10">
        <f t="shared" si="0"/>
        <v>25</v>
      </c>
      <c r="L45" s="12"/>
      <c r="M45" s="13">
        <v>1</v>
      </c>
      <c r="N45" s="13"/>
      <c r="O45" s="13">
        <v>3</v>
      </c>
      <c r="P45" s="13"/>
      <c r="Q45" s="13"/>
      <c r="R45" s="13">
        <v>3</v>
      </c>
      <c r="S45" s="13">
        <v>2</v>
      </c>
      <c r="T45" s="13"/>
      <c r="U45" s="13">
        <v>2</v>
      </c>
      <c r="V45" s="13">
        <v>28.1</v>
      </c>
      <c r="W45" s="14">
        <f t="shared" si="1"/>
        <v>13</v>
      </c>
      <c r="X45" s="15">
        <f t="shared" si="2"/>
        <v>43.333333333333336</v>
      </c>
      <c r="Y45" s="42"/>
      <c r="Z45" s="37"/>
      <c r="AA45" s="5">
        <v>108</v>
      </c>
      <c r="AB45" s="7">
        <v>8</v>
      </c>
      <c r="AC45" s="18">
        <v>1</v>
      </c>
      <c r="AD45" s="8">
        <v>3</v>
      </c>
      <c r="AE45" s="9">
        <v>30</v>
      </c>
      <c r="AF45" s="21"/>
      <c r="AG45" s="21">
        <v>2</v>
      </c>
      <c r="AH45" s="21">
        <v>1</v>
      </c>
      <c r="AI45" s="18">
        <v>6</v>
      </c>
      <c r="AJ45" s="18"/>
      <c r="AK45" s="18">
        <v>22.45</v>
      </c>
      <c r="AL45" s="22">
        <f t="shared" si="6"/>
        <v>9</v>
      </c>
      <c r="AM45" s="23">
        <f t="shared" si="7"/>
        <v>30</v>
      </c>
      <c r="AN45" s="24">
        <f t="shared" si="5"/>
        <v>0.73333333333333328</v>
      </c>
    </row>
    <row r="46" spans="1:40" x14ac:dyDescent="0.25">
      <c r="A46" s="5">
        <v>108</v>
      </c>
      <c r="B46" s="7">
        <v>8</v>
      </c>
      <c r="C46" s="18">
        <v>1</v>
      </c>
      <c r="D46" s="8">
        <v>4</v>
      </c>
      <c r="E46" s="9">
        <v>30</v>
      </c>
      <c r="F46" s="10">
        <v>0</v>
      </c>
      <c r="G46" s="10"/>
      <c r="H46" s="10"/>
      <c r="I46" s="10"/>
      <c r="J46" s="11"/>
      <c r="K46" s="10">
        <f t="shared" si="0"/>
        <v>30</v>
      </c>
      <c r="L46" s="12"/>
      <c r="M46" s="13">
        <v>1</v>
      </c>
      <c r="N46" s="13"/>
      <c r="O46" s="13">
        <v>2</v>
      </c>
      <c r="P46" s="13">
        <v>1</v>
      </c>
      <c r="Q46" s="13"/>
      <c r="R46" s="13">
        <v>1</v>
      </c>
      <c r="S46" s="13">
        <v>4</v>
      </c>
      <c r="T46" s="13"/>
      <c r="U46" s="13">
        <v>7</v>
      </c>
      <c r="V46" s="13">
        <v>28.1</v>
      </c>
      <c r="W46" s="14">
        <f t="shared" si="1"/>
        <v>16</v>
      </c>
      <c r="X46" s="15">
        <f t="shared" si="2"/>
        <v>53.333333333333336</v>
      </c>
      <c r="Y46" s="42"/>
      <c r="Z46" s="37"/>
      <c r="AA46" s="5">
        <v>108</v>
      </c>
      <c r="AB46" s="7">
        <v>8</v>
      </c>
      <c r="AC46" s="18">
        <v>1</v>
      </c>
      <c r="AD46" s="8">
        <v>4</v>
      </c>
      <c r="AE46" s="9">
        <v>30</v>
      </c>
      <c r="AF46" s="21"/>
      <c r="AG46" s="21">
        <v>3</v>
      </c>
      <c r="AH46" s="18">
        <v>1</v>
      </c>
      <c r="AI46" s="18">
        <v>8</v>
      </c>
      <c r="AJ46" s="18">
        <v>3</v>
      </c>
      <c r="AK46" s="18">
        <v>22.45</v>
      </c>
      <c r="AL46" s="22">
        <f t="shared" si="6"/>
        <v>15</v>
      </c>
      <c r="AM46" s="23">
        <f t="shared" si="7"/>
        <v>50</v>
      </c>
      <c r="AN46" s="24">
        <f t="shared" si="5"/>
        <v>1.3666666666666667</v>
      </c>
    </row>
    <row r="47" spans="1:40" x14ac:dyDescent="0.25">
      <c r="A47" s="5">
        <v>108</v>
      </c>
      <c r="B47" s="7">
        <v>8</v>
      </c>
      <c r="C47" s="18">
        <v>1</v>
      </c>
      <c r="D47" s="8">
        <v>5</v>
      </c>
      <c r="E47" s="9">
        <v>30</v>
      </c>
      <c r="F47" s="10">
        <v>3</v>
      </c>
      <c r="G47" s="10"/>
      <c r="H47" s="10"/>
      <c r="I47" s="10"/>
      <c r="J47" s="11"/>
      <c r="K47" s="10">
        <f t="shared" si="0"/>
        <v>27</v>
      </c>
      <c r="L47" s="12"/>
      <c r="M47" s="13">
        <v>1</v>
      </c>
      <c r="N47" s="13"/>
      <c r="O47" s="13">
        <v>4</v>
      </c>
      <c r="P47" s="13">
        <v>1</v>
      </c>
      <c r="Q47" s="13"/>
      <c r="R47" s="13">
        <v>2</v>
      </c>
      <c r="S47" s="13">
        <v>3</v>
      </c>
      <c r="T47" s="13"/>
      <c r="U47" s="13">
        <v>2</v>
      </c>
      <c r="V47" s="13">
        <v>28.1</v>
      </c>
      <c r="W47" s="14">
        <f t="shared" si="1"/>
        <v>13</v>
      </c>
      <c r="X47" s="15">
        <f t="shared" si="2"/>
        <v>43.333333333333336</v>
      </c>
      <c r="Y47" s="42"/>
      <c r="Z47" s="37"/>
      <c r="AA47" s="5">
        <v>108</v>
      </c>
      <c r="AB47" s="7">
        <v>8</v>
      </c>
      <c r="AC47" s="18">
        <v>1</v>
      </c>
      <c r="AD47" s="8">
        <v>5</v>
      </c>
      <c r="AE47" s="9">
        <v>30</v>
      </c>
      <c r="AF47" s="21"/>
      <c r="AG47" s="18"/>
      <c r="AH47" s="18"/>
      <c r="AI47" s="18">
        <v>6</v>
      </c>
      <c r="AJ47" s="18"/>
      <c r="AK47" s="18">
        <v>22.45</v>
      </c>
      <c r="AL47" s="22">
        <f t="shared" si="6"/>
        <v>6</v>
      </c>
      <c r="AM47" s="23">
        <f t="shared" si="7"/>
        <v>20</v>
      </c>
      <c r="AN47" s="24">
        <f t="shared" si="5"/>
        <v>0.6</v>
      </c>
    </row>
    <row r="48" spans="1:40" x14ac:dyDescent="0.25">
      <c r="A48" s="5">
        <v>108</v>
      </c>
      <c r="B48" s="7">
        <v>8</v>
      </c>
      <c r="C48" s="18">
        <v>1</v>
      </c>
      <c r="D48" s="8">
        <v>6</v>
      </c>
      <c r="E48" s="9">
        <v>30</v>
      </c>
      <c r="F48" s="10">
        <v>5</v>
      </c>
      <c r="G48" s="10"/>
      <c r="H48" s="10"/>
      <c r="I48" s="10">
        <v>1</v>
      </c>
      <c r="J48" s="11"/>
      <c r="K48" s="10">
        <f t="shared" si="0"/>
        <v>25</v>
      </c>
      <c r="L48" s="12"/>
      <c r="M48" s="13">
        <v>1</v>
      </c>
      <c r="N48" s="13"/>
      <c r="O48" s="13"/>
      <c r="P48" s="13"/>
      <c r="Q48" s="13"/>
      <c r="R48" s="13">
        <v>3</v>
      </c>
      <c r="S48" s="13">
        <v>3</v>
      </c>
      <c r="T48" s="13"/>
      <c r="U48" s="13">
        <v>4</v>
      </c>
      <c r="V48" s="13">
        <v>28.1</v>
      </c>
      <c r="W48" s="14">
        <f t="shared" si="1"/>
        <v>12</v>
      </c>
      <c r="X48" s="15">
        <f t="shared" si="2"/>
        <v>40</v>
      </c>
      <c r="Y48" s="42"/>
      <c r="Z48" s="37"/>
      <c r="AA48" s="5">
        <v>108</v>
      </c>
      <c r="AB48" s="7">
        <v>8</v>
      </c>
      <c r="AC48" s="18">
        <v>1</v>
      </c>
      <c r="AD48" s="8">
        <v>6</v>
      </c>
      <c r="AE48" s="9">
        <v>30</v>
      </c>
      <c r="AF48" s="21"/>
      <c r="AG48" s="18">
        <v>1</v>
      </c>
      <c r="AH48" s="18">
        <v>1</v>
      </c>
      <c r="AI48" s="18">
        <v>5</v>
      </c>
      <c r="AJ48" s="18">
        <v>2</v>
      </c>
      <c r="AK48" s="18">
        <v>22.45</v>
      </c>
      <c r="AL48" s="22">
        <f t="shared" si="6"/>
        <v>9</v>
      </c>
      <c r="AM48" s="23">
        <f t="shared" si="7"/>
        <v>30</v>
      </c>
      <c r="AN48" s="24">
        <f t="shared" si="5"/>
        <v>0.8666666666666667</v>
      </c>
    </row>
    <row r="49" spans="1:40" x14ac:dyDescent="0.25">
      <c r="A49" s="5">
        <v>108</v>
      </c>
      <c r="B49" s="7">
        <v>8</v>
      </c>
      <c r="C49" s="18">
        <v>1</v>
      </c>
      <c r="D49" s="8">
        <v>7</v>
      </c>
      <c r="E49" s="9">
        <v>30</v>
      </c>
      <c r="F49" s="10">
        <v>7</v>
      </c>
      <c r="G49" s="10"/>
      <c r="H49" s="10"/>
      <c r="I49" s="10">
        <v>5</v>
      </c>
      <c r="J49" s="11"/>
      <c r="K49" s="10">
        <f t="shared" si="0"/>
        <v>23</v>
      </c>
      <c r="L49" s="12"/>
      <c r="M49" s="13">
        <v>1</v>
      </c>
      <c r="N49" s="13"/>
      <c r="O49" s="13"/>
      <c r="P49" s="13"/>
      <c r="Q49" s="13"/>
      <c r="R49" s="13">
        <v>2</v>
      </c>
      <c r="S49" s="13">
        <v>1</v>
      </c>
      <c r="T49" s="13">
        <v>1</v>
      </c>
      <c r="U49" s="13">
        <v>2</v>
      </c>
      <c r="V49" s="13">
        <v>28.1</v>
      </c>
      <c r="W49" s="14">
        <f t="shared" si="1"/>
        <v>12</v>
      </c>
      <c r="X49" s="15">
        <f t="shared" si="2"/>
        <v>40</v>
      </c>
      <c r="Y49" s="42"/>
      <c r="Z49" s="37"/>
      <c r="AA49" s="5">
        <v>108</v>
      </c>
      <c r="AB49" s="7">
        <v>8</v>
      </c>
      <c r="AC49" s="18">
        <v>1</v>
      </c>
      <c r="AD49" s="8">
        <v>7</v>
      </c>
      <c r="AE49" s="9">
        <v>30</v>
      </c>
      <c r="AF49" s="21"/>
      <c r="AG49" s="18">
        <v>1</v>
      </c>
      <c r="AH49" s="18">
        <v>1</v>
      </c>
      <c r="AI49" s="18">
        <v>2</v>
      </c>
      <c r="AJ49" s="18">
        <v>3</v>
      </c>
      <c r="AK49" s="18">
        <v>22.45</v>
      </c>
      <c r="AL49" s="22">
        <f t="shared" si="6"/>
        <v>7</v>
      </c>
      <c r="AM49" s="23">
        <f t="shared" si="7"/>
        <v>23.333333333333332</v>
      </c>
      <c r="AN49" s="24">
        <f t="shared" si="5"/>
        <v>0.7</v>
      </c>
    </row>
    <row r="50" spans="1:40" x14ac:dyDescent="0.25">
      <c r="A50" s="5">
        <v>109</v>
      </c>
      <c r="B50" s="7">
        <v>9</v>
      </c>
      <c r="C50" s="18">
        <v>1</v>
      </c>
      <c r="D50" s="8">
        <v>1</v>
      </c>
      <c r="E50" s="9">
        <v>18</v>
      </c>
      <c r="F50" s="10">
        <v>3</v>
      </c>
      <c r="G50" s="10"/>
      <c r="H50" s="10"/>
      <c r="I50" s="10">
        <v>1</v>
      </c>
      <c r="J50" s="11"/>
      <c r="K50" s="10">
        <f t="shared" si="0"/>
        <v>15</v>
      </c>
      <c r="L50" s="12"/>
      <c r="M50" s="13"/>
      <c r="N50" s="13"/>
      <c r="O50" s="13">
        <v>3</v>
      </c>
      <c r="P50" s="13">
        <v>1</v>
      </c>
      <c r="Q50" s="13"/>
      <c r="R50" s="13">
        <v>3</v>
      </c>
      <c r="S50" s="13"/>
      <c r="T50" s="13"/>
      <c r="U50" s="13">
        <v>1</v>
      </c>
      <c r="V50" s="13">
        <v>37.299999999999997</v>
      </c>
      <c r="W50" s="14">
        <f t="shared" si="1"/>
        <v>9</v>
      </c>
      <c r="X50" s="15">
        <f t="shared" si="2"/>
        <v>50</v>
      </c>
      <c r="Y50" s="42"/>
      <c r="Z50" s="37"/>
      <c r="AA50" s="5">
        <v>109</v>
      </c>
      <c r="AB50" s="7">
        <v>9</v>
      </c>
      <c r="AC50" s="18">
        <v>1</v>
      </c>
      <c r="AD50" s="8">
        <v>1</v>
      </c>
      <c r="AE50" s="9">
        <v>18</v>
      </c>
      <c r="AF50" s="21"/>
      <c r="AG50" s="18">
        <v>1</v>
      </c>
      <c r="AH50" s="31"/>
      <c r="AI50" s="6">
        <v>3</v>
      </c>
      <c r="AJ50" s="6">
        <v>2</v>
      </c>
      <c r="AK50" s="18">
        <v>24.4</v>
      </c>
      <c r="AL50" s="22">
        <f t="shared" si="6"/>
        <v>6</v>
      </c>
      <c r="AM50" s="23">
        <f t="shared" si="7"/>
        <v>33.333333333333329</v>
      </c>
      <c r="AN50" s="24">
        <f t="shared" si="5"/>
        <v>1</v>
      </c>
    </row>
    <row r="51" spans="1:40" x14ac:dyDescent="0.25">
      <c r="A51" s="5">
        <v>109</v>
      </c>
      <c r="B51" s="7">
        <v>9</v>
      </c>
      <c r="C51" s="18">
        <v>1</v>
      </c>
      <c r="D51" s="8">
        <v>2</v>
      </c>
      <c r="E51" s="9">
        <v>30</v>
      </c>
      <c r="F51" s="10">
        <v>2</v>
      </c>
      <c r="G51" s="10"/>
      <c r="H51" s="10"/>
      <c r="I51" s="10"/>
      <c r="J51" s="11"/>
      <c r="K51" s="10">
        <f t="shared" si="0"/>
        <v>28</v>
      </c>
      <c r="L51" s="12"/>
      <c r="M51" s="13"/>
      <c r="N51" s="13"/>
      <c r="O51" s="13">
        <v>1</v>
      </c>
      <c r="P51" s="13"/>
      <c r="Q51" s="13"/>
      <c r="R51" s="13">
        <v>6</v>
      </c>
      <c r="S51" s="13">
        <v>1</v>
      </c>
      <c r="T51" s="13">
        <v>1</v>
      </c>
      <c r="U51" s="13">
        <v>2</v>
      </c>
      <c r="V51" s="13">
        <v>37.299999999999997</v>
      </c>
      <c r="W51" s="14">
        <f t="shared" si="1"/>
        <v>11</v>
      </c>
      <c r="X51" s="15">
        <f t="shared" si="2"/>
        <v>36.666666666666664</v>
      </c>
      <c r="Y51" s="42"/>
      <c r="Z51" s="37"/>
      <c r="AA51" s="5">
        <v>109</v>
      </c>
      <c r="AB51" s="7">
        <v>9</v>
      </c>
      <c r="AC51" s="18">
        <v>1</v>
      </c>
      <c r="AD51" s="8">
        <v>2</v>
      </c>
      <c r="AE51" s="9">
        <v>30</v>
      </c>
      <c r="AF51" s="21"/>
      <c r="AG51" s="21"/>
      <c r="AH51" s="18">
        <v>1</v>
      </c>
      <c r="AI51" s="6">
        <v>4</v>
      </c>
      <c r="AJ51" s="6">
        <v>10</v>
      </c>
      <c r="AK51" s="20">
        <v>24.4</v>
      </c>
      <c r="AL51" s="22">
        <f t="shared" si="6"/>
        <v>15</v>
      </c>
      <c r="AM51" s="23">
        <f t="shared" si="7"/>
        <v>50</v>
      </c>
      <c r="AN51" s="24">
        <f t="shared" si="5"/>
        <v>1.8</v>
      </c>
    </row>
    <row r="52" spans="1:40" x14ac:dyDescent="0.25">
      <c r="A52" s="5">
        <v>109</v>
      </c>
      <c r="B52" s="7">
        <v>9</v>
      </c>
      <c r="C52" s="18">
        <v>1</v>
      </c>
      <c r="D52" s="8">
        <v>3</v>
      </c>
      <c r="E52" s="9">
        <v>30</v>
      </c>
      <c r="F52" s="10">
        <v>3</v>
      </c>
      <c r="G52" s="10"/>
      <c r="H52" s="10"/>
      <c r="I52" s="10">
        <v>1</v>
      </c>
      <c r="J52" s="11"/>
      <c r="K52" s="10">
        <f t="shared" si="0"/>
        <v>27</v>
      </c>
      <c r="L52" s="12"/>
      <c r="M52" s="13">
        <v>1</v>
      </c>
      <c r="N52" s="13"/>
      <c r="O52" s="13">
        <v>3</v>
      </c>
      <c r="P52" s="13"/>
      <c r="Q52" s="13"/>
      <c r="R52" s="13">
        <v>2</v>
      </c>
      <c r="S52" s="13"/>
      <c r="T52" s="13">
        <v>2</v>
      </c>
      <c r="U52" s="13">
        <v>5</v>
      </c>
      <c r="V52" s="13">
        <v>37.299999999999997</v>
      </c>
      <c r="W52" s="14">
        <f t="shared" si="1"/>
        <v>14</v>
      </c>
      <c r="X52" s="15">
        <f t="shared" si="2"/>
        <v>46.666666666666664</v>
      </c>
      <c r="Y52" s="42"/>
      <c r="Z52" s="37"/>
      <c r="AA52" s="5">
        <v>109</v>
      </c>
      <c r="AB52" s="7">
        <v>9</v>
      </c>
      <c r="AC52" s="18">
        <v>1</v>
      </c>
      <c r="AD52" s="8">
        <v>3</v>
      </c>
      <c r="AE52" s="9">
        <v>30</v>
      </c>
      <c r="AF52" s="21"/>
      <c r="AG52" s="31">
        <v>2</v>
      </c>
      <c r="AH52" s="31"/>
      <c r="AI52" s="6">
        <v>5</v>
      </c>
      <c r="AJ52" s="6">
        <v>7</v>
      </c>
      <c r="AK52" s="20">
        <v>24.4</v>
      </c>
      <c r="AL52" s="22">
        <f t="shared" si="6"/>
        <v>14</v>
      </c>
      <c r="AM52" s="23">
        <f t="shared" si="7"/>
        <v>46.666666666666664</v>
      </c>
      <c r="AN52" s="24">
        <f t="shared" si="5"/>
        <v>1.5</v>
      </c>
    </row>
    <row r="53" spans="1:40" x14ac:dyDescent="0.25">
      <c r="A53" s="5">
        <v>109</v>
      </c>
      <c r="B53" s="7">
        <v>9</v>
      </c>
      <c r="C53" s="18">
        <v>1</v>
      </c>
      <c r="D53" s="8">
        <v>4</v>
      </c>
      <c r="E53" s="9">
        <v>30</v>
      </c>
      <c r="F53" s="10">
        <v>5</v>
      </c>
      <c r="G53" s="10"/>
      <c r="H53" s="10"/>
      <c r="I53" s="10">
        <v>2</v>
      </c>
      <c r="J53" s="11"/>
      <c r="K53" s="10">
        <f t="shared" si="0"/>
        <v>25</v>
      </c>
      <c r="L53" s="12"/>
      <c r="M53" s="13"/>
      <c r="N53" s="13"/>
      <c r="O53" s="13">
        <v>2</v>
      </c>
      <c r="P53" s="13"/>
      <c r="Q53" s="13"/>
      <c r="R53" s="13">
        <v>5</v>
      </c>
      <c r="S53" s="13">
        <v>1</v>
      </c>
      <c r="T53" s="13"/>
      <c r="U53" s="13">
        <v>11</v>
      </c>
      <c r="V53" s="13">
        <v>37.299999999999997</v>
      </c>
      <c r="W53" s="14">
        <f t="shared" si="1"/>
        <v>21</v>
      </c>
      <c r="X53" s="15">
        <f t="shared" si="2"/>
        <v>70</v>
      </c>
      <c r="Y53" s="42"/>
      <c r="Z53" s="37"/>
      <c r="AA53" s="5">
        <v>109</v>
      </c>
      <c r="AB53" s="7">
        <v>9</v>
      </c>
      <c r="AC53" s="18">
        <v>1</v>
      </c>
      <c r="AD53" s="8">
        <v>4</v>
      </c>
      <c r="AE53" s="9">
        <v>30</v>
      </c>
      <c r="AF53" s="21"/>
      <c r="AG53" s="21">
        <v>3</v>
      </c>
      <c r="AH53" s="31">
        <v>2</v>
      </c>
      <c r="AI53" s="6">
        <v>4</v>
      </c>
      <c r="AJ53" s="6">
        <v>5</v>
      </c>
      <c r="AK53" s="20">
        <v>24.4</v>
      </c>
      <c r="AL53" s="22">
        <f t="shared" si="6"/>
        <v>14</v>
      </c>
      <c r="AM53" s="23">
        <f t="shared" si="7"/>
        <v>46.666666666666664</v>
      </c>
      <c r="AN53" s="24">
        <f t="shared" si="5"/>
        <v>1.3</v>
      </c>
    </row>
    <row r="54" spans="1:40" x14ac:dyDescent="0.25">
      <c r="A54" s="5">
        <v>109</v>
      </c>
      <c r="B54" s="7">
        <v>9</v>
      </c>
      <c r="C54" s="18">
        <v>1</v>
      </c>
      <c r="D54" s="8">
        <v>5</v>
      </c>
      <c r="E54" s="9">
        <v>30</v>
      </c>
      <c r="F54" s="10">
        <v>16</v>
      </c>
      <c r="G54" s="10">
        <v>2</v>
      </c>
      <c r="H54" s="10"/>
      <c r="I54" s="10">
        <v>4</v>
      </c>
      <c r="J54" s="11"/>
      <c r="K54" s="10">
        <f t="shared" si="0"/>
        <v>14</v>
      </c>
      <c r="L54" s="12"/>
      <c r="M54" s="13">
        <v>3</v>
      </c>
      <c r="N54" s="13">
        <v>2</v>
      </c>
      <c r="O54" s="13">
        <v>1</v>
      </c>
      <c r="P54" s="13"/>
      <c r="Q54" s="13"/>
      <c r="R54" s="13">
        <v>7</v>
      </c>
      <c r="S54" s="13"/>
      <c r="T54" s="13"/>
      <c r="U54" s="13">
        <v>2</v>
      </c>
      <c r="V54" s="13">
        <v>37.299999999999997</v>
      </c>
      <c r="W54" s="14">
        <f t="shared" si="1"/>
        <v>21</v>
      </c>
      <c r="X54" s="15">
        <f t="shared" si="2"/>
        <v>70</v>
      </c>
      <c r="Y54" s="42"/>
      <c r="Z54" s="37"/>
      <c r="AA54" s="5">
        <v>109</v>
      </c>
      <c r="AB54" s="7">
        <v>9</v>
      </c>
      <c r="AC54" s="18">
        <v>1</v>
      </c>
      <c r="AD54" s="8">
        <v>5</v>
      </c>
      <c r="AE54" s="9">
        <v>30</v>
      </c>
      <c r="AF54" s="21"/>
      <c r="AG54" s="21">
        <v>1</v>
      </c>
      <c r="AH54" s="31">
        <v>1</v>
      </c>
      <c r="AI54" s="6">
        <v>11</v>
      </c>
      <c r="AJ54" s="6">
        <v>3</v>
      </c>
      <c r="AK54" s="20">
        <v>24.4</v>
      </c>
      <c r="AL54" s="22">
        <f t="shared" si="6"/>
        <v>16</v>
      </c>
      <c r="AM54" s="23">
        <f t="shared" si="7"/>
        <v>53.333333333333336</v>
      </c>
      <c r="AN54" s="24">
        <f t="shared" si="5"/>
        <v>1.6</v>
      </c>
    </row>
    <row r="55" spans="1:40" x14ac:dyDescent="0.25">
      <c r="A55" s="5">
        <v>109</v>
      </c>
      <c r="B55" s="7">
        <v>9</v>
      </c>
      <c r="C55" s="18">
        <v>1</v>
      </c>
      <c r="D55" s="8">
        <v>6</v>
      </c>
      <c r="E55" s="9">
        <v>30</v>
      </c>
      <c r="F55" s="10">
        <v>3</v>
      </c>
      <c r="G55" s="10"/>
      <c r="H55" s="10"/>
      <c r="I55" s="10"/>
      <c r="J55" s="11"/>
      <c r="K55" s="10">
        <f t="shared" si="0"/>
        <v>27</v>
      </c>
      <c r="L55" s="12"/>
      <c r="M55" s="13">
        <v>1</v>
      </c>
      <c r="N55" s="13"/>
      <c r="O55" s="13">
        <v>1</v>
      </c>
      <c r="P55" s="13"/>
      <c r="Q55" s="13"/>
      <c r="R55" s="13">
        <v>3</v>
      </c>
      <c r="S55" s="13"/>
      <c r="T55" s="13"/>
      <c r="U55" s="13">
        <v>5</v>
      </c>
      <c r="V55" s="13">
        <v>37.299999999999997</v>
      </c>
      <c r="W55" s="14">
        <f t="shared" si="1"/>
        <v>10</v>
      </c>
      <c r="X55" s="15">
        <f t="shared" si="2"/>
        <v>33.333333333333329</v>
      </c>
      <c r="Y55" s="42"/>
      <c r="Z55" s="37"/>
      <c r="AA55" s="5">
        <v>109</v>
      </c>
      <c r="AB55" s="7">
        <v>9</v>
      </c>
      <c r="AC55" s="18">
        <v>1</v>
      </c>
      <c r="AD55" s="8">
        <v>6</v>
      </c>
      <c r="AE55" s="9">
        <v>30</v>
      </c>
      <c r="AF55" s="21"/>
      <c r="AG55" s="21">
        <v>1</v>
      </c>
      <c r="AH55" s="6">
        <v>2</v>
      </c>
      <c r="AI55" s="6">
        <v>6</v>
      </c>
      <c r="AJ55" s="6">
        <v>3</v>
      </c>
      <c r="AK55" s="20">
        <v>24.4</v>
      </c>
      <c r="AL55" s="22">
        <f t="shared" si="6"/>
        <v>12</v>
      </c>
      <c r="AM55" s="23">
        <f t="shared" si="7"/>
        <v>40</v>
      </c>
      <c r="AN55" s="24">
        <f t="shared" si="5"/>
        <v>1.1666666666666667</v>
      </c>
    </row>
    <row r="56" spans="1:40" x14ac:dyDescent="0.25">
      <c r="A56" s="5">
        <v>109</v>
      </c>
      <c r="B56" s="7">
        <v>9</v>
      </c>
      <c r="C56" s="18">
        <v>1</v>
      </c>
      <c r="D56" s="8">
        <v>7</v>
      </c>
      <c r="E56" s="9">
        <v>30</v>
      </c>
      <c r="F56" s="10">
        <v>7</v>
      </c>
      <c r="G56" s="10"/>
      <c r="H56" s="10"/>
      <c r="I56" s="10">
        <v>2</v>
      </c>
      <c r="J56" s="11"/>
      <c r="K56" s="10">
        <f t="shared" si="0"/>
        <v>23</v>
      </c>
      <c r="L56" s="12"/>
      <c r="M56" s="13">
        <v>4</v>
      </c>
      <c r="N56" s="13">
        <v>1</v>
      </c>
      <c r="O56" s="13">
        <v>3</v>
      </c>
      <c r="P56" s="13"/>
      <c r="Q56" s="13"/>
      <c r="R56" s="13">
        <v>2</v>
      </c>
      <c r="S56" s="13">
        <v>1</v>
      </c>
      <c r="T56" s="13"/>
      <c r="U56" s="13">
        <v>4</v>
      </c>
      <c r="V56" s="13">
        <v>37.299999999999997</v>
      </c>
      <c r="W56" s="14">
        <f t="shared" si="1"/>
        <v>17</v>
      </c>
      <c r="X56" s="15">
        <f t="shared" si="2"/>
        <v>56.666666666666664</v>
      </c>
      <c r="Y56" s="42"/>
      <c r="Z56" s="37"/>
      <c r="AA56" s="5">
        <v>109</v>
      </c>
      <c r="AB56" s="7">
        <v>9</v>
      </c>
      <c r="AC56" s="18">
        <v>1</v>
      </c>
      <c r="AD56" s="8">
        <v>7</v>
      </c>
      <c r="AE56" s="9">
        <v>30</v>
      </c>
      <c r="AF56" s="21"/>
      <c r="AG56" s="21">
        <v>3</v>
      </c>
      <c r="AH56" s="18">
        <v>2</v>
      </c>
      <c r="AI56" s="6">
        <v>6</v>
      </c>
      <c r="AJ56" s="6">
        <v>7</v>
      </c>
      <c r="AK56" s="20">
        <v>24.4</v>
      </c>
      <c r="AL56" s="22">
        <f t="shared" si="6"/>
        <v>18</v>
      </c>
      <c r="AM56" s="23">
        <f t="shared" si="7"/>
        <v>60</v>
      </c>
      <c r="AN56" s="24">
        <f t="shared" si="5"/>
        <v>1.7666666666666666</v>
      </c>
    </row>
    <row r="57" spans="1:40" x14ac:dyDescent="0.25">
      <c r="A57" s="5">
        <v>109</v>
      </c>
      <c r="B57" s="7">
        <v>9</v>
      </c>
      <c r="C57" s="18">
        <v>1</v>
      </c>
      <c r="D57" s="8">
        <v>8</v>
      </c>
      <c r="E57" s="9">
        <v>30</v>
      </c>
      <c r="F57" s="10">
        <v>2</v>
      </c>
      <c r="G57" s="10"/>
      <c r="H57" s="10"/>
      <c r="I57" s="10">
        <v>1</v>
      </c>
      <c r="J57" s="11"/>
      <c r="K57" s="10">
        <f t="shared" si="0"/>
        <v>28</v>
      </c>
      <c r="L57" s="12"/>
      <c r="M57" s="13">
        <v>2</v>
      </c>
      <c r="N57" s="13">
        <v>1</v>
      </c>
      <c r="O57" s="13">
        <v>3</v>
      </c>
      <c r="P57" s="13"/>
      <c r="Q57" s="13">
        <v>1</v>
      </c>
      <c r="R57" s="13">
        <v>1</v>
      </c>
      <c r="S57" s="13">
        <v>3</v>
      </c>
      <c r="T57" s="13"/>
      <c r="U57" s="13">
        <v>2</v>
      </c>
      <c r="V57" s="13">
        <v>37.299999999999997</v>
      </c>
      <c r="W57" s="14">
        <f t="shared" si="1"/>
        <v>14</v>
      </c>
      <c r="X57" s="15">
        <f t="shared" si="2"/>
        <v>46.666666666666664</v>
      </c>
      <c r="Y57" s="42"/>
      <c r="Z57" s="37"/>
      <c r="AA57" s="5">
        <v>109</v>
      </c>
      <c r="AB57" s="7">
        <v>9</v>
      </c>
      <c r="AC57" s="18">
        <v>1</v>
      </c>
      <c r="AD57" s="8">
        <v>8</v>
      </c>
      <c r="AE57" s="9">
        <v>30</v>
      </c>
      <c r="AF57" s="21"/>
      <c r="AG57" s="6"/>
      <c r="AH57" s="31">
        <v>1</v>
      </c>
      <c r="AI57" s="6">
        <v>3</v>
      </c>
      <c r="AJ57" s="6">
        <v>4</v>
      </c>
      <c r="AK57" s="20">
        <v>24.4</v>
      </c>
      <c r="AL57" s="22">
        <f t="shared" si="6"/>
        <v>8</v>
      </c>
      <c r="AM57" s="23">
        <f t="shared" si="7"/>
        <v>26.666666666666668</v>
      </c>
      <c r="AN57" s="24">
        <f t="shared" si="5"/>
        <v>0.9</v>
      </c>
    </row>
    <row r="58" spans="1:40" x14ac:dyDescent="0.25">
      <c r="A58" s="25">
        <v>110</v>
      </c>
      <c r="B58" s="6">
        <v>9</v>
      </c>
      <c r="C58" s="18">
        <v>1</v>
      </c>
      <c r="D58" s="8">
        <v>1</v>
      </c>
      <c r="E58" s="9">
        <v>18</v>
      </c>
      <c r="F58" s="10">
        <v>3</v>
      </c>
      <c r="G58" s="10"/>
      <c r="H58" s="10"/>
      <c r="I58" s="10"/>
      <c r="J58" s="11"/>
      <c r="K58" s="10">
        <f t="shared" si="0"/>
        <v>15</v>
      </c>
      <c r="L58" s="12"/>
      <c r="M58" s="13"/>
      <c r="N58" s="13"/>
      <c r="O58" s="13"/>
      <c r="P58" s="13"/>
      <c r="Q58" s="13"/>
      <c r="R58" s="13">
        <v>1</v>
      </c>
      <c r="S58" s="13">
        <v>2</v>
      </c>
      <c r="T58" s="13">
        <v>1</v>
      </c>
      <c r="U58" s="13">
        <v>4</v>
      </c>
      <c r="V58" s="13">
        <v>27.5</v>
      </c>
      <c r="W58" s="14">
        <f t="shared" si="1"/>
        <v>8</v>
      </c>
      <c r="X58" s="15">
        <f t="shared" si="2"/>
        <v>44.444444444444443</v>
      </c>
      <c r="Y58" s="42"/>
      <c r="Z58" s="37"/>
      <c r="AA58" s="25">
        <v>110</v>
      </c>
      <c r="AB58" s="6">
        <v>10</v>
      </c>
      <c r="AC58" s="18">
        <v>1</v>
      </c>
      <c r="AD58" s="8">
        <v>1</v>
      </c>
      <c r="AE58" s="9">
        <v>18</v>
      </c>
      <c r="AF58" s="21"/>
      <c r="AG58" s="21"/>
      <c r="AH58" s="21">
        <v>1</v>
      </c>
      <c r="AI58" s="6">
        <v>4</v>
      </c>
      <c r="AJ58" s="6">
        <v>6</v>
      </c>
      <c r="AK58" s="20">
        <v>22.04</v>
      </c>
      <c r="AL58" s="22">
        <f t="shared" si="6"/>
        <v>11</v>
      </c>
      <c r="AM58" s="23">
        <f t="shared" si="7"/>
        <v>61.111111111111114</v>
      </c>
      <c r="AN58" s="24">
        <f t="shared" si="5"/>
        <v>2.1111111111111112</v>
      </c>
    </row>
    <row r="59" spans="1:40" x14ac:dyDescent="0.25">
      <c r="A59" s="25">
        <v>110</v>
      </c>
      <c r="B59" s="6">
        <v>9</v>
      </c>
      <c r="C59" s="18">
        <v>1</v>
      </c>
      <c r="D59" s="8">
        <v>2</v>
      </c>
      <c r="E59" s="9">
        <v>30</v>
      </c>
      <c r="F59" s="10">
        <v>2</v>
      </c>
      <c r="G59" s="10"/>
      <c r="H59" s="10"/>
      <c r="I59" s="10"/>
      <c r="J59" s="11"/>
      <c r="K59" s="10">
        <f t="shared" si="0"/>
        <v>28</v>
      </c>
      <c r="L59" s="12"/>
      <c r="M59" s="13"/>
      <c r="N59" s="13"/>
      <c r="O59" s="13"/>
      <c r="P59" s="13"/>
      <c r="Q59" s="13"/>
      <c r="R59" s="13">
        <v>6</v>
      </c>
      <c r="S59" s="13">
        <v>1</v>
      </c>
      <c r="T59" s="13"/>
      <c r="U59" s="13">
        <v>2</v>
      </c>
      <c r="V59" s="13">
        <v>27.5</v>
      </c>
      <c r="W59" s="14">
        <f t="shared" si="1"/>
        <v>9</v>
      </c>
      <c r="X59" s="15">
        <f t="shared" si="2"/>
        <v>30</v>
      </c>
      <c r="Y59" s="42"/>
      <c r="Z59" s="37"/>
      <c r="AA59" s="25">
        <v>110</v>
      </c>
      <c r="AB59" s="6">
        <v>10</v>
      </c>
      <c r="AC59" s="18">
        <v>1</v>
      </c>
      <c r="AD59" s="8">
        <v>2</v>
      </c>
      <c r="AE59" s="9">
        <v>30</v>
      </c>
      <c r="AF59" s="21"/>
      <c r="AG59" s="6">
        <v>2</v>
      </c>
      <c r="AH59" s="6">
        <v>2</v>
      </c>
      <c r="AI59" s="6">
        <v>9</v>
      </c>
      <c r="AJ59" s="6">
        <v>4</v>
      </c>
      <c r="AK59" s="20">
        <v>22.04</v>
      </c>
      <c r="AL59" s="22">
        <f t="shared" si="6"/>
        <v>17</v>
      </c>
      <c r="AM59" s="23">
        <f t="shared" si="7"/>
        <v>56.666666666666664</v>
      </c>
      <c r="AN59" s="24">
        <f t="shared" si="5"/>
        <v>1.6333333333333333</v>
      </c>
    </row>
    <row r="60" spans="1:40" x14ac:dyDescent="0.25">
      <c r="A60" s="25">
        <v>110</v>
      </c>
      <c r="B60" s="6">
        <v>9</v>
      </c>
      <c r="C60" s="18">
        <v>1</v>
      </c>
      <c r="D60" s="8">
        <v>3</v>
      </c>
      <c r="E60" s="9">
        <v>30</v>
      </c>
      <c r="F60" s="10">
        <v>3</v>
      </c>
      <c r="G60" s="10">
        <v>1</v>
      </c>
      <c r="H60" s="10"/>
      <c r="I60" s="10">
        <v>1</v>
      </c>
      <c r="J60" s="11"/>
      <c r="K60" s="10">
        <f t="shared" si="0"/>
        <v>27</v>
      </c>
      <c r="L60" s="12"/>
      <c r="M60" s="13"/>
      <c r="N60" s="13"/>
      <c r="O60" s="13">
        <v>3</v>
      </c>
      <c r="P60" s="13"/>
      <c r="Q60" s="13"/>
      <c r="R60" s="13">
        <v>6</v>
      </c>
      <c r="S60" s="13"/>
      <c r="T60" s="13">
        <v>1</v>
      </c>
      <c r="U60" s="13">
        <v>2</v>
      </c>
      <c r="V60" s="13">
        <v>27.5</v>
      </c>
      <c r="W60" s="14">
        <f t="shared" si="1"/>
        <v>14</v>
      </c>
      <c r="X60" s="15">
        <f t="shared" si="2"/>
        <v>46.666666666666664</v>
      </c>
      <c r="Y60" s="42"/>
      <c r="Z60" s="37"/>
      <c r="AA60" s="25">
        <v>110</v>
      </c>
      <c r="AB60" s="6">
        <v>10</v>
      </c>
      <c r="AC60" s="18">
        <v>1</v>
      </c>
      <c r="AD60" s="8">
        <v>3</v>
      </c>
      <c r="AE60" s="9">
        <v>30</v>
      </c>
      <c r="AF60" s="21"/>
      <c r="AG60" s="6">
        <v>3</v>
      </c>
      <c r="AH60" s="18">
        <v>2</v>
      </c>
      <c r="AI60" s="6">
        <v>6</v>
      </c>
      <c r="AJ60" s="6">
        <v>5</v>
      </c>
      <c r="AK60" s="20">
        <v>22.04</v>
      </c>
      <c r="AL60" s="22">
        <f t="shared" si="6"/>
        <v>16</v>
      </c>
      <c r="AM60" s="23">
        <f t="shared" si="7"/>
        <v>53.333333333333336</v>
      </c>
      <c r="AN60" s="24">
        <f t="shared" si="5"/>
        <v>1.5</v>
      </c>
    </row>
    <row r="61" spans="1:40" x14ac:dyDescent="0.25">
      <c r="A61" s="25">
        <v>110</v>
      </c>
      <c r="B61" s="6">
        <v>9</v>
      </c>
      <c r="C61" s="18">
        <v>1</v>
      </c>
      <c r="D61" s="8">
        <v>4</v>
      </c>
      <c r="E61" s="9">
        <v>30</v>
      </c>
      <c r="F61" s="10">
        <v>2</v>
      </c>
      <c r="G61" s="10"/>
      <c r="H61" s="10"/>
      <c r="I61" s="10">
        <v>2</v>
      </c>
      <c r="J61" s="11"/>
      <c r="K61" s="10">
        <f t="shared" si="0"/>
        <v>28</v>
      </c>
      <c r="L61" s="12"/>
      <c r="M61" s="13">
        <v>1</v>
      </c>
      <c r="N61" s="13">
        <v>1</v>
      </c>
      <c r="O61" s="13">
        <v>1</v>
      </c>
      <c r="P61" s="13">
        <v>1</v>
      </c>
      <c r="Q61" s="13"/>
      <c r="R61" s="13">
        <v>7</v>
      </c>
      <c r="S61" s="13">
        <v>3</v>
      </c>
      <c r="T61" s="13"/>
      <c r="U61" s="13">
        <v>1</v>
      </c>
      <c r="V61" s="13">
        <v>27.5</v>
      </c>
      <c r="W61" s="14">
        <f t="shared" si="1"/>
        <v>17</v>
      </c>
      <c r="X61" s="15">
        <f t="shared" si="2"/>
        <v>56.666666666666664</v>
      </c>
      <c r="Y61" s="42"/>
      <c r="Z61" s="37"/>
      <c r="AA61" s="25">
        <v>110</v>
      </c>
      <c r="AB61" s="6">
        <v>10</v>
      </c>
      <c r="AC61" s="18">
        <v>1</v>
      </c>
      <c r="AD61" s="8">
        <v>4</v>
      </c>
      <c r="AE61" s="9">
        <v>30</v>
      </c>
      <c r="AF61" s="21"/>
      <c r="AG61" s="6">
        <v>1</v>
      </c>
      <c r="AH61" s="6">
        <v>1</v>
      </c>
      <c r="AI61" s="6">
        <v>10</v>
      </c>
      <c r="AJ61" s="6">
        <v>5</v>
      </c>
      <c r="AK61" s="20">
        <v>22.04</v>
      </c>
      <c r="AL61" s="22">
        <f t="shared" si="6"/>
        <v>17</v>
      </c>
      <c r="AM61" s="23">
        <f t="shared" si="7"/>
        <v>56.666666666666664</v>
      </c>
      <c r="AN61" s="24">
        <f t="shared" si="5"/>
        <v>1.7666666666666666</v>
      </c>
    </row>
    <row r="62" spans="1:40" x14ac:dyDescent="0.25">
      <c r="A62" s="25">
        <v>110</v>
      </c>
      <c r="B62" s="6">
        <v>9</v>
      </c>
      <c r="C62" s="18">
        <v>1</v>
      </c>
      <c r="D62" s="8">
        <v>5</v>
      </c>
      <c r="E62" s="9">
        <v>30</v>
      </c>
      <c r="F62" s="10">
        <v>4</v>
      </c>
      <c r="G62" s="10">
        <v>1</v>
      </c>
      <c r="H62" s="10"/>
      <c r="I62" s="10"/>
      <c r="J62" s="11"/>
      <c r="K62" s="10">
        <f t="shared" si="0"/>
        <v>26</v>
      </c>
      <c r="L62" s="12"/>
      <c r="M62" s="13">
        <v>2</v>
      </c>
      <c r="N62" s="13"/>
      <c r="O62" s="13"/>
      <c r="P62" s="13"/>
      <c r="Q62" s="13"/>
      <c r="R62" s="13">
        <v>3</v>
      </c>
      <c r="S62" s="13">
        <v>1</v>
      </c>
      <c r="T62" s="13">
        <v>1</v>
      </c>
      <c r="U62" s="13">
        <v>4</v>
      </c>
      <c r="V62" s="13">
        <v>27.5</v>
      </c>
      <c r="W62" s="14">
        <f t="shared" si="1"/>
        <v>12</v>
      </c>
      <c r="X62" s="15">
        <f t="shared" si="2"/>
        <v>40</v>
      </c>
      <c r="Y62" s="42"/>
      <c r="Z62" s="37"/>
      <c r="AA62" s="25">
        <v>110</v>
      </c>
      <c r="AB62" s="6">
        <v>10</v>
      </c>
      <c r="AC62" s="18">
        <v>1</v>
      </c>
      <c r="AD62" s="8">
        <v>5</v>
      </c>
      <c r="AE62" s="9">
        <v>30</v>
      </c>
      <c r="AF62" s="21"/>
      <c r="AG62" s="21"/>
      <c r="AH62" s="18">
        <v>1</v>
      </c>
      <c r="AI62" s="6">
        <v>5</v>
      </c>
      <c r="AJ62" s="6">
        <v>2</v>
      </c>
      <c r="AK62" s="20">
        <v>22.04</v>
      </c>
      <c r="AL62" s="22">
        <f t="shared" si="6"/>
        <v>8</v>
      </c>
      <c r="AM62" s="23">
        <f t="shared" si="7"/>
        <v>26.666666666666668</v>
      </c>
      <c r="AN62" s="24">
        <f t="shared" si="5"/>
        <v>0.83333333333333337</v>
      </c>
    </row>
    <row r="63" spans="1:40" x14ac:dyDescent="0.25">
      <c r="A63" s="25">
        <v>110</v>
      </c>
      <c r="B63" s="6">
        <v>9</v>
      </c>
      <c r="C63" s="18">
        <v>1</v>
      </c>
      <c r="D63" s="8">
        <v>6</v>
      </c>
      <c r="E63" s="9">
        <v>30</v>
      </c>
      <c r="F63" s="10">
        <v>0</v>
      </c>
      <c r="G63" s="10"/>
      <c r="H63" s="10"/>
      <c r="I63" s="10"/>
      <c r="J63" s="11"/>
      <c r="K63" s="10">
        <f t="shared" si="0"/>
        <v>30</v>
      </c>
      <c r="L63" s="12"/>
      <c r="M63" s="13">
        <v>2</v>
      </c>
      <c r="N63" s="13"/>
      <c r="O63" s="13">
        <v>4</v>
      </c>
      <c r="P63" s="13"/>
      <c r="Q63" s="13"/>
      <c r="R63" s="13">
        <v>2</v>
      </c>
      <c r="S63" s="13">
        <v>2</v>
      </c>
      <c r="T63" s="13"/>
      <c r="U63" s="13">
        <v>2</v>
      </c>
      <c r="V63" s="13">
        <v>27.5</v>
      </c>
      <c r="W63" s="14">
        <f t="shared" si="1"/>
        <v>12</v>
      </c>
      <c r="X63" s="15">
        <f t="shared" si="2"/>
        <v>40</v>
      </c>
      <c r="Y63" s="42"/>
      <c r="Z63" s="37"/>
      <c r="AA63" s="25">
        <v>110</v>
      </c>
      <c r="AB63" s="6">
        <v>10</v>
      </c>
      <c r="AC63" s="18">
        <v>1</v>
      </c>
      <c r="AD63" s="8">
        <v>6</v>
      </c>
      <c r="AE63" s="9">
        <v>30</v>
      </c>
      <c r="AF63" s="21"/>
      <c r="AG63" s="18"/>
      <c r="AH63" s="18"/>
      <c r="AI63" s="6">
        <v>7</v>
      </c>
      <c r="AJ63" s="6">
        <v>4</v>
      </c>
      <c r="AK63" s="20">
        <v>22.04</v>
      </c>
      <c r="AL63" s="22">
        <f t="shared" si="6"/>
        <v>11</v>
      </c>
      <c r="AM63" s="23">
        <f t="shared" si="7"/>
        <v>36.666666666666664</v>
      </c>
      <c r="AN63" s="24">
        <f t="shared" si="5"/>
        <v>1.2333333333333334</v>
      </c>
    </row>
  </sheetData>
  <sortState xmlns:xlrd2="http://schemas.microsoft.com/office/spreadsheetml/2017/richdata2" ref="A2:AN63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2"/>
  <sheetViews>
    <sheetView workbookViewId="0">
      <pane ySplit="1" topLeftCell="A2" activePane="bottomLeft" state="frozen"/>
      <selection pane="bottomLeft" activeCell="B15" sqref="B15:B20"/>
    </sheetView>
  </sheetViews>
  <sheetFormatPr defaultColWidth="11.42578125" defaultRowHeight="15" x14ac:dyDescent="0.25"/>
  <cols>
    <col min="1" max="6" width="6.5703125" customWidth="1"/>
    <col min="7" max="10" width="4" customWidth="1"/>
    <col min="11" max="11" width="6.5703125" customWidth="1"/>
    <col min="12" max="21" width="5" customWidth="1"/>
    <col min="22" max="22" width="8.5703125" customWidth="1"/>
    <col min="23" max="23" width="9.85546875" customWidth="1"/>
    <col min="24" max="24" width="7.85546875" customWidth="1"/>
    <col min="25" max="25" width="6.5703125" style="38" customWidth="1"/>
    <col min="26" max="30" width="6.5703125" style="36" customWidth="1"/>
    <col min="31" max="37" width="6.5703125" style="38" customWidth="1"/>
    <col min="38" max="40" width="6.5703125" customWidth="1"/>
  </cols>
  <sheetData>
    <row r="1" spans="1:40" ht="39.75" customHeight="1" thickBot="1" x14ac:dyDescent="0.3">
      <c r="A1" s="39" t="s">
        <v>20</v>
      </c>
      <c r="B1" s="2" t="s">
        <v>15</v>
      </c>
      <c r="C1" s="2" t="s">
        <v>16</v>
      </c>
      <c r="D1" s="1" t="s">
        <v>0</v>
      </c>
      <c r="E1" s="1" t="s">
        <v>1</v>
      </c>
      <c r="F1" s="2" t="s">
        <v>2</v>
      </c>
      <c r="G1" s="2">
        <v>1</v>
      </c>
      <c r="H1" s="2">
        <v>2</v>
      </c>
      <c r="I1" s="2">
        <v>4</v>
      </c>
      <c r="J1" s="2">
        <v>0</v>
      </c>
      <c r="K1" s="2" t="s">
        <v>3</v>
      </c>
      <c r="L1" s="3">
        <v>0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>
        <v>4</v>
      </c>
      <c r="V1" s="4" t="s">
        <v>14</v>
      </c>
      <c r="W1" s="1" t="s">
        <v>12</v>
      </c>
      <c r="X1" s="1" t="s">
        <v>13</v>
      </c>
      <c r="Y1" s="40" t="s">
        <v>22</v>
      </c>
      <c r="Z1" s="35"/>
      <c r="AA1" s="39" t="s">
        <v>20</v>
      </c>
      <c r="AB1" s="2" t="s">
        <v>15</v>
      </c>
      <c r="AC1" s="2" t="s">
        <v>16</v>
      </c>
      <c r="AD1" s="1" t="s">
        <v>0</v>
      </c>
      <c r="AE1" s="1" t="s">
        <v>17</v>
      </c>
      <c r="AF1" s="2">
        <v>0</v>
      </c>
      <c r="AG1" s="2">
        <v>1</v>
      </c>
      <c r="AH1" s="2">
        <v>2</v>
      </c>
      <c r="AI1" s="2">
        <v>3</v>
      </c>
      <c r="AJ1" s="2">
        <v>4</v>
      </c>
      <c r="AK1" s="2" t="s">
        <v>21</v>
      </c>
      <c r="AL1" s="1" t="s">
        <v>18</v>
      </c>
      <c r="AM1" s="1" t="s">
        <v>13</v>
      </c>
      <c r="AN1" s="40" t="s">
        <v>19</v>
      </c>
    </row>
    <row r="2" spans="1:40" x14ac:dyDescent="0.25">
      <c r="A2" s="17">
        <v>205</v>
      </c>
      <c r="B2" s="18">
        <v>6</v>
      </c>
      <c r="C2" s="18">
        <v>2</v>
      </c>
      <c r="D2" s="19">
        <v>1</v>
      </c>
      <c r="E2" s="20">
        <v>41</v>
      </c>
      <c r="F2" s="10">
        <v>5</v>
      </c>
      <c r="G2" s="10">
        <v>1</v>
      </c>
      <c r="H2" s="10"/>
      <c r="I2" s="10">
        <v>2</v>
      </c>
      <c r="J2" s="11"/>
      <c r="K2" s="10"/>
      <c r="L2" s="12"/>
      <c r="M2" s="13">
        <v>1</v>
      </c>
      <c r="N2" s="13"/>
      <c r="O2" s="13"/>
      <c r="P2" s="13"/>
      <c r="Q2" s="13"/>
      <c r="R2" s="13">
        <v>1</v>
      </c>
      <c r="S2" s="13">
        <v>2</v>
      </c>
      <c r="T2" s="13">
        <v>1</v>
      </c>
      <c r="U2" s="13">
        <v>6</v>
      </c>
      <c r="V2" s="13">
        <v>38.31</v>
      </c>
      <c r="W2" s="14">
        <f t="shared" ref="W2:W33" si="0">SUM(M2:U2,G2:I2)</f>
        <v>14</v>
      </c>
      <c r="X2" s="15">
        <f>W2/E2*100</f>
        <v>34.146341463414636</v>
      </c>
      <c r="Y2" s="37"/>
      <c r="AA2" s="45">
        <v>205</v>
      </c>
      <c r="AB2" s="18">
        <v>6</v>
      </c>
      <c r="AC2" s="46">
        <v>2</v>
      </c>
      <c r="AD2" s="47">
        <v>1</v>
      </c>
      <c r="AE2" s="48">
        <v>41</v>
      </c>
      <c r="AF2" s="49"/>
      <c r="AG2" s="46">
        <v>2</v>
      </c>
      <c r="AH2" s="49"/>
      <c r="AI2" s="46">
        <v>5</v>
      </c>
      <c r="AJ2" s="46">
        <v>7</v>
      </c>
      <c r="AK2" s="46">
        <v>24.05</v>
      </c>
      <c r="AL2" s="50">
        <f t="shared" ref="AL2:AL56" si="1">AG2+AH2+AI2+AJ2</f>
        <v>14</v>
      </c>
      <c r="AM2" s="51">
        <f t="shared" ref="AM2:AM56" si="2">AL2/AE2*100</f>
        <v>34.146341463414636</v>
      </c>
      <c r="AN2" s="24">
        <f>(AG2*1+AH2*2+AI2*3+AJ2*4)/AE2</f>
        <v>1.0975609756097562</v>
      </c>
    </row>
    <row r="3" spans="1:40" x14ac:dyDescent="0.25">
      <c r="A3" s="17">
        <v>205</v>
      </c>
      <c r="B3" s="18">
        <v>6</v>
      </c>
      <c r="C3" s="18">
        <v>2</v>
      </c>
      <c r="D3" s="20">
        <v>2</v>
      </c>
      <c r="E3" s="20">
        <v>30</v>
      </c>
      <c r="F3" s="10">
        <v>4</v>
      </c>
      <c r="G3" s="10"/>
      <c r="H3" s="10"/>
      <c r="I3" s="10"/>
      <c r="J3" s="11"/>
      <c r="K3" s="10"/>
      <c r="L3" s="12"/>
      <c r="M3" s="13">
        <v>1</v>
      </c>
      <c r="N3" s="13"/>
      <c r="O3" s="13"/>
      <c r="P3" s="13"/>
      <c r="Q3" s="13"/>
      <c r="R3" s="13">
        <v>4</v>
      </c>
      <c r="S3" s="13">
        <v>5</v>
      </c>
      <c r="T3" s="13"/>
      <c r="U3" s="13">
        <v>4</v>
      </c>
      <c r="V3" s="13">
        <v>38.31</v>
      </c>
      <c r="W3" s="14">
        <f t="shared" si="0"/>
        <v>14</v>
      </c>
      <c r="X3" s="15">
        <f t="shared" ref="X2:X33" si="3">W3/E3*100</f>
        <v>46.666666666666664</v>
      </c>
      <c r="Y3" s="37"/>
      <c r="AA3" s="17">
        <v>205</v>
      </c>
      <c r="AB3" s="18">
        <v>6</v>
      </c>
      <c r="AC3" s="18">
        <v>2</v>
      </c>
      <c r="AD3" s="20">
        <v>2</v>
      </c>
      <c r="AE3" s="20">
        <v>30</v>
      </c>
      <c r="AF3" s="21"/>
      <c r="AG3" s="21">
        <v>3</v>
      </c>
      <c r="AH3" s="21"/>
      <c r="AI3" s="18">
        <v>2</v>
      </c>
      <c r="AJ3" s="18">
        <v>3</v>
      </c>
      <c r="AK3" s="18">
        <v>24.05</v>
      </c>
      <c r="AL3" s="22">
        <f t="shared" si="1"/>
        <v>8</v>
      </c>
      <c r="AM3" s="23">
        <f t="shared" si="2"/>
        <v>26.666666666666668</v>
      </c>
      <c r="AN3" s="24">
        <f t="shared" ref="AN3:AN62" si="4">(AG3*1+AH3*2+AI3*3+AJ3*4)/AE3</f>
        <v>0.7</v>
      </c>
    </row>
    <row r="4" spans="1:40" x14ac:dyDescent="0.25">
      <c r="A4" s="17">
        <v>205</v>
      </c>
      <c r="B4" s="18">
        <v>6</v>
      </c>
      <c r="C4" s="18">
        <v>2</v>
      </c>
      <c r="D4" s="19">
        <v>3</v>
      </c>
      <c r="E4" s="20">
        <v>30</v>
      </c>
      <c r="F4" s="10">
        <v>2</v>
      </c>
      <c r="G4" s="10">
        <v>1</v>
      </c>
      <c r="H4" s="10"/>
      <c r="I4" s="10"/>
      <c r="J4" s="11"/>
      <c r="K4" s="10"/>
      <c r="L4" s="12"/>
      <c r="M4" s="13">
        <v>1</v>
      </c>
      <c r="N4" s="13"/>
      <c r="O4" s="13"/>
      <c r="P4" s="13"/>
      <c r="Q4" s="13"/>
      <c r="R4" s="13">
        <v>4</v>
      </c>
      <c r="S4" s="13">
        <v>3</v>
      </c>
      <c r="T4" s="13"/>
      <c r="U4" s="13">
        <v>4</v>
      </c>
      <c r="V4" s="13">
        <v>38.31</v>
      </c>
      <c r="W4" s="14">
        <f t="shared" si="0"/>
        <v>13</v>
      </c>
      <c r="X4" s="15">
        <f t="shared" si="3"/>
        <v>43.333333333333336</v>
      </c>
      <c r="Y4" s="37"/>
      <c r="AA4" s="17">
        <v>205</v>
      </c>
      <c r="AB4" s="18">
        <v>6</v>
      </c>
      <c r="AC4" s="18">
        <v>2</v>
      </c>
      <c r="AD4" s="19">
        <v>3</v>
      </c>
      <c r="AE4" s="20">
        <v>30</v>
      </c>
      <c r="AF4" s="21"/>
      <c r="AG4" s="21"/>
      <c r="AH4" s="18">
        <v>1</v>
      </c>
      <c r="AI4" s="18">
        <v>4</v>
      </c>
      <c r="AJ4" s="18">
        <v>7</v>
      </c>
      <c r="AK4" s="18">
        <v>24.05</v>
      </c>
      <c r="AL4" s="22">
        <f t="shared" si="1"/>
        <v>12</v>
      </c>
      <c r="AM4" s="23">
        <f t="shared" si="2"/>
        <v>40</v>
      </c>
      <c r="AN4" s="24">
        <f t="shared" si="4"/>
        <v>1.4</v>
      </c>
    </row>
    <row r="5" spans="1:40" x14ac:dyDescent="0.25">
      <c r="A5" s="17">
        <v>205</v>
      </c>
      <c r="B5" s="18">
        <v>6</v>
      </c>
      <c r="C5" s="18">
        <v>2</v>
      </c>
      <c r="D5" s="20">
        <v>4</v>
      </c>
      <c r="E5" s="20">
        <v>30</v>
      </c>
      <c r="F5" s="10">
        <v>9</v>
      </c>
      <c r="G5" s="10">
        <v>2</v>
      </c>
      <c r="H5" s="10"/>
      <c r="I5" s="10">
        <v>2</v>
      </c>
      <c r="J5" s="11"/>
      <c r="K5" s="10"/>
      <c r="L5" s="12"/>
      <c r="M5" s="13">
        <v>1</v>
      </c>
      <c r="N5" s="13"/>
      <c r="O5" s="13"/>
      <c r="P5" s="13"/>
      <c r="Q5" s="13"/>
      <c r="R5" s="13">
        <v>1</v>
      </c>
      <c r="S5" s="13">
        <v>1</v>
      </c>
      <c r="T5" s="13"/>
      <c r="U5" s="13">
        <v>3</v>
      </c>
      <c r="V5" s="13">
        <v>38.31</v>
      </c>
      <c r="W5" s="14">
        <f t="shared" si="0"/>
        <v>10</v>
      </c>
      <c r="X5" s="15">
        <f t="shared" si="3"/>
        <v>33.333333333333329</v>
      </c>
      <c r="Y5" s="37"/>
      <c r="AA5" s="17">
        <v>205</v>
      </c>
      <c r="AB5" s="18">
        <v>6</v>
      </c>
      <c r="AC5" s="18">
        <v>2</v>
      </c>
      <c r="AD5" s="20">
        <v>4</v>
      </c>
      <c r="AE5" s="20">
        <v>30</v>
      </c>
      <c r="AF5" s="21"/>
      <c r="AG5" s="21">
        <v>2</v>
      </c>
      <c r="AH5" s="21"/>
      <c r="AI5" s="18">
        <v>7</v>
      </c>
      <c r="AJ5" s="18">
        <v>3</v>
      </c>
      <c r="AK5" s="18">
        <v>24.05</v>
      </c>
      <c r="AL5" s="22">
        <f t="shared" si="1"/>
        <v>12</v>
      </c>
      <c r="AM5" s="23">
        <f t="shared" si="2"/>
        <v>40</v>
      </c>
      <c r="AN5" s="24">
        <f t="shared" si="4"/>
        <v>1.1666666666666667</v>
      </c>
    </row>
    <row r="6" spans="1:40" x14ac:dyDescent="0.25">
      <c r="A6" s="17">
        <v>205</v>
      </c>
      <c r="B6" s="18">
        <v>6</v>
      </c>
      <c r="C6" s="18">
        <v>2</v>
      </c>
      <c r="D6" s="19">
        <v>5</v>
      </c>
      <c r="E6" s="20">
        <v>30</v>
      </c>
      <c r="F6" s="10">
        <v>4</v>
      </c>
      <c r="G6" s="10"/>
      <c r="H6" s="10"/>
      <c r="I6" s="10"/>
      <c r="J6" s="11"/>
      <c r="K6" s="10"/>
      <c r="L6" s="12"/>
      <c r="M6" s="13">
        <v>1</v>
      </c>
      <c r="N6" s="13"/>
      <c r="O6" s="13"/>
      <c r="P6" s="13"/>
      <c r="Q6" s="13"/>
      <c r="R6" s="13">
        <v>2</v>
      </c>
      <c r="S6" s="13">
        <v>2</v>
      </c>
      <c r="T6" s="13"/>
      <c r="U6" s="13">
        <v>1</v>
      </c>
      <c r="V6" s="13">
        <v>38.31</v>
      </c>
      <c r="W6" s="14">
        <f t="shared" si="0"/>
        <v>6</v>
      </c>
      <c r="X6" s="15">
        <f t="shared" si="3"/>
        <v>20</v>
      </c>
      <c r="Y6" s="37"/>
      <c r="AA6" s="17">
        <v>205</v>
      </c>
      <c r="AB6" s="18">
        <v>6</v>
      </c>
      <c r="AC6" s="6">
        <v>2</v>
      </c>
      <c r="AD6" s="30">
        <v>5</v>
      </c>
      <c r="AE6" s="6">
        <v>30</v>
      </c>
      <c r="AF6" s="31"/>
      <c r="AG6" s="31">
        <v>1</v>
      </c>
      <c r="AH6" s="31"/>
      <c r="AI6" s="6">
        <v>6</v>
      </c>
      <c r="AJ6" s="6">
        <v>3</v>
      </c>
      <c r="AK6" s="18">
        <v>24.05</v>
      </c>
      <c r="AL6" s="22">
        <f t="shared" si="1"/>
        <v>10</v>
      </c>
      <c r="AM6" s="23">
        <f t="shared" si="2"/>
        <v>33.333333333333329</v>
      </c>
      <c r="AN6" s="24">
        <f t="shared" si="4"/>
        <v>1.0333333333333334</v>
      </c>
    </row>
    <row r="7" spans="1:40" x14ac:dyDescent="0.25">
      <c r="A7" s="17">
        <v>205</v>
      </c>
      <c r="B7" s="18">
        <v>6</v>
      </c>
      <c r="C7" s="18">
        <v>2</v>
      </c>
      <c r="D7" s="20">
        <v>6</v>
      </c>
      <c r="E7" s="20">
        <v>30</v>
      </c>
      <c r="F7" s="10">
        <v>6</v>
      </c>
      <c r="G7" s="10"/>
      <c r="H7" s="10"/>
      <c r="I7" s="10"/>
      <c r="J7" s="11"/>
      <c r="K7" s="10"/>
      <c r="L7" s="12"/>
      <c r="M7" s="13">
        <v>1</v>
      </c>
      <c r="N7" s="13"/>
      <c r="O7" s="13"/>
      <c r="P7" s="13"/>
      <c r="Q7" s="13"/>
      <c r="R7" s="13">
        <v>3</v>
      </c>
      <c r="S7" s="13">
        <v>2</v>
      </c>
      <c r="T7" s="13"/>
      <c r="U7" s="13">
        <v>5</v>
      </c>
      <c r="V7" s="13">
        <v>38.31</v>
      </c>
      <c r="W7" s="14">
        <f t="shared" si="0"/>
        <v>11</v>
      </c>
      <c r="X7" s="15">
        <f t="shared" si="3"/>
        <v>36.666666666666664</v>
      </c>
      <c r="Y7" s="37"/>
      <c r="AA7" s="17">
        <v>205</v>
      </c>
      <c r="AB7" s="18">
        <v>6</v>
      </c>
      <c r="AC7" s="6">
        <v>2</v>
      </c>
      <c r="AD7" s="6">
        <v>6</v>
      </c>
      <c r="AE7" s="6">
        <v>30</v>
      </c>
      <c r="AF7" s="31"/>
      <c r="AG7" s="31"/>
      <c r="AH7" s="31"/>
      <c r="AI7" s="6">
        <v>8</v>
      </c>
      <c r="AJ7" s="6">
        <v>7</v>
      </c>
      <c r="AK7" s="18">
        <v>24.05</v>
      </c>
      <c r="AL7" s="22">
        <f t="shared" si="1"/>
        <v>15</v>
      </c>
      <c r="AM7" s="23">
        <f t="shared" si="2"/>
        <v>50</v>
      </c>
      <c r="AN7" s="24">
        <f t="shared" si="4"/>
        <v>1.7333333333333334</v>
      </c>
    </row>
    <row r="8" spans="1:40" x14ac:dyDescent="0.25">
      <c r="A8" s="17">
        <v>205</v>
      </c>
      <c r="B8" s="18">
        <v>6</v>
      </c>
      <c r="C8" s="18">
        <v>2</v>
      </c>
      <c r="D8" s="19">
        <v>8</v>
      </c>
      <c r="E8" s="20">
        <v>30</v>
      </c>
      <c r="F8" s="10">
        <v>4</v>
      </c>
      <c r="G8" s="10">
        <v>1</v>
      </c>
      <c r="H8" s="10"/>
      <c r="I8" s="10">
        <v>2</v>
      </c>
      <c r="J8" s="11"/>
      <c r="K8" s="10"/>
      <c r="L8" s="12"/>
      <c r="M8" s="13">
        <v>1</v>
      </c>
      <c r="N8" s="13"/>
      <c r="O8" s="13"/>
      <c r="P8" s="13"/>
      <c r="Q8" s="13"/>
      <c r="R8" s="13">
        <v>4</v>
      </c>
      <c r="S8" s="13">
        <v>3</v>
      </c>
      <c r="T8" s="13">
        <v>1</v>
      </c>
      <c r="U8" s="13">
        <v>2</v>
      </c>
      <c r="V8" s="13">
        <v>38.31</v>
      </c>
      <c r="W8" s="14">
        <f t="shared" si="0"/>
        <v>14</v>
      </c>
      <c r="X8" s="15">
        <f t="shared" si="3"/>
        <v>46.666666666666664</v>
      </c>
      <c r="Y8" s="37"/>
      <c r="AA8" s="17">
        <v>205</v>
      </c>
      <c r="AB8" s="18">
        <v>6</v>
      </c>
      <c r="AC8" s="6">
        <v>2</v>
      </c>
      <c r="AD8" s="30">
        <v>8</v>
      </c>
      <c r="AE8" s="6">
        <v>30</v>
      </c>
      <c r="AF8" s="31"/>
      <c r="AG8" s="31"/>
      <c r="AH8" s="31">
        <v>1</v>
      </c>
      <c r="AI8" s="6">
        <v>3</v>
      </c>
      <c r="AJ8" s="6">
        <v>5</v>
      </c>
      <c r="AK8" s="18">
        <v>24.05</v>
      </c>
      <c r="AL8" s="22">
        <f t="shared" si="1"/>
        <v>9</v>
      </c>
      <c r="AM8" s="23">
        <f t="shared" si="2"/>
        <v>30</v>
      </c>
      <c r="AN8" s="24">
        <f t="shared" si="4"/>
        <v>1.0333333333333334</v>
      </c>
    </row>
    <row r="9" spans="1:40" x14ac:dyDescent="0.25">
      <c r="A9" s="17">
        <v>207</v>
      </c>
      <c r="B9" s="18">
        <v>5</v>
      </c>
      <c r="C9" s="18">
        <v>2</v>
      </c>
      <c r="D9" s="20">
        <v>1</v>
      </c>
      <c r="E9" s="19">
        <v>38</v>
      </c>
      <c r="F9" s="10">
        <v>6</v>
      </c>
      <c r="G9" s="10"/>
      <c r="H9" s="10"/>
      <c r="I9" s="10">
        <v>3</v>
      </c>
      <c r="J9" s="11"/>
      <c r="K9" s="10"/>
      <c r="L9" s="12"/>
      <c r="M9" s="13">
        <v>2</v>
      </c>
      <c r="N9" s="13"/>
      <c r="O9" s="13"/>
      <c r="P9" s="13"/>
      <c r="Q9" s="13"/>
      <c r="R9" s="13">
        <v>3</v>
      </c>
      <c r="S9" s="13">
        <v>2</v>
      </c>
      <c r="T9" s="13"/>
      <c r="U9" s="13">
        <v>5</v>
      </c>
      <c r="V9" s="13">
        <v>29.46</v>
      </c>
      <c r="W9" s="14">
        <f t="shared" si="0"/>
        <v>15</v>
      </c>
      <c r="X9" s="15">
        <f t="shared" si="3"/>
        <v>39.473684210526315</v>
      </c>
      <c r="Y9" s="37"/>
      <c r="AA9" s="17">
        <v>207</v>
      </c>
      <c r="AB9" s="18">
        <v>5</v>
      </c>
      <c r="AC9" s="6">
        <v>2</v>
      </c>
      <c r="AD9" s="6">
        <v>1</v>
      </c>
      <c r="AE9" s="30">
        <v>38</v>
      </c>
      <c r="AF9" s="31"/>
      <c r="AG9" s="6"/>
      <c r="AH9" s="31"/>
      <c r="AI9" s="6">
        <v>4</v>
      </c>
      <c r="AJ9" s="6">
        <v>8</v>
      </c>
      <c r="AK9" s="18">
        <v>19.16</v>
      </c>
      <c r="AL9" s="22">
        <f t="shared" si="1"/>
        <v>12</v>
      </c>
      <c r="AM9" s="23">
        <f t="shared" si="2"/>
        <v>31.578947368421051</v>
      </c>
      <c r="AN9" s="24">
        <f t="shared" si="4"/>
        <v>1.1578947368421053</v>
      </c>
    </row>
    <row r="10" spans="1:40" x14ac:dyDescent="0.25">
      <c r="A10" s="17">
        <v>207</v>
      </c>
      <c r="B10" s="18">
        <v>5</v>
      </c>
      <c r="C10" s="18">
        <v>2</v>
      </c>
      <c r="D10" s="19">
        <v>2</v>
      </c>
      <c r="E10" s="19">
        <v>30</v>
      </c>
      <c r="F10" s="10">
        <v>7</v>
      </c>
      <c r="G10" s="10"/>
      <c r="H10" s="10"/>
      <c r="I10" s="10">
        <v>1</v>
      </c>
      <c r="J10" s="11"/>
      <c r="K10" s="10"/>
      <c r="L10" s="12"/>
      <c r="M10" s="13">
        <v>2</v>
      </c>
      <c r="N10" s="13">
        <v>1</v>
      </c>
      <c r="O10" s="13"/>
      <c r="P10" s="13"/>
      <c r="Q10" s="13"/>
      <c r="R10" s="13">
        <v>4</v>
      </c>
      <c r="S10" s="13">
        <v>2</v>
      </c>
      <c r="T10" s="13">
        <v>3</v>
      </c>
      <c r="U10" s="13">
        <v>3</v>
      </c>
      <c r="V10" s="13">
        <v>29.46</v>
      </c>
      <c r="W10" s="14">
        <f t="shared" si="0"/>
        <v>16</v>
      </c>
      <c r="X10" s="15">
        <f t="shared" si="3"/>
        <v>53.333333333333336</v>
      </c>
      <c r="Y10" s="37"/>
      <c r="AA10" s="17">
        <v>207</v>
      </c>
      <c r="AB10" s="18">
        <v>5</v>
      </c>
      <c r="AC10" s="6">
        <v>2</v>
      </c>
      <c r="AD10" s="30">
        <v>2</v>
      </c>
      <c r="AE10" s="30">
        <v>30</v>
      </c>
      <c r="AF10" s="31"/>
      <c r="AG10" s="31"/>
      <c r="AH10" s="31"/>
      <c r="AI10" s="6">
        <v>5</v>
      </c>
      <c r="AJ10" s="6">
        <v>10</v>
      </c>
      <c r="AK10" s="18">
        <v>19.16</v>
      </c>
      <c r="AL10" s="22">
        <f t="shared" si="1"/>
        <v>15</v>
      </c>
      <c r="AM10" s="23">
        <f t="shared" si="2"/>
        <v>50</v>
      </c>
      <c r="AN10" s="24">
        <f t="shared" si="4"/>
        <v>1.8333333333333333</v>
      </c>
    </row>
    <row r="11" spans="1:40" x14ac:dyDescent="0.25">
      <c r="A11" s="17">
        <v>207</v>
      </c>
      <c r="B11" s="26">
        <v>5</v>
      </c>
      <c r="C11" s="18">
        <v>2</v>
      </c>
      <c r="D11" s="19">
        <v>3</v>
      </c>
      <c r="E11" s="19">
        <v>30</v>
      </c>
      <c r="F11" s="10">
        <v>3</v>
      </c>
      <c r="G11" s="10"/>
      <c r="H11" s="10"/>
      <c r="I11" s="10"/>
      <c r="J11" s="11"/>
      <c r="K11" s="10"/>
      <c r="L11" s="12"/>
      <c r="M11" s="13"/>
      <c r="N11" s="13">
        <v>1</v>
      </c>
      <c r="O11" s="13">
        <v>1</v>
      </c>
      <c r="P11" s="13"/>
      <c r="Q11" s="13"/>
      <c r="R11" s="13">
        <v>2</v>
      </c>
      <c r="S11" s="13">
        <v>3</v>
      </c>
      <c r="T11" s="13"/>
      <c r="U11" s="13">
        <v>4</v>
      </c>
      <c r="V11" s="13">
        <v>29.46</v>
      </c>
      <c r="W11" s="14">
        <f t="shared" si="0"/>
        <v>11</v>
      </c>
      <c r="X11" s="15">
        <f t="shared" si="3"/>
        <v>36.666666666666664</v>
      </c>
      <c r="Y11" s="37"/>
      <c r="AA11" s="17">
        <v>207</v>
      </c>
      <c r="AB11" s="26">
        <v>5</v>
      </c>
      <c r="AC11" s="6">
        <v>2</v>
      </c>
      <c r="AD11" s="30">
        <v>3</v>
      </c>
      <c r="AE11" s="30">
        <v>30</v>
      </c>
      <c r="AF11" s="31"/>
      <c r="AG11" s="31"/>
      <c r="AH11" s="30"/>
      <c r="AI11" s="30">
        <v>4</v>
      </c>
      <c r="AJ11" s="30">
        <v>10</v>
      </c>
      <c r="AK11" s="18">
        <v>19.16</v>
      </c>
      <c r="AL11" s="22">
        <f t="shared" si="1"/>
        <v>14</v>
      </c>
      <c r="AM11" s="23">
        <f t="shared" si="2"/>
        <v>46.666666666666664</v>
      </c>
      <c r="AN11" s="24">
        <f t="shared" si="4"/>
        <v>1.7333333333333334</v>
      </c>
    </row>
    <row r="12" spans="1:40" x14ac:dyDescent="0.25">
      <c r="A12" s="17">
        <v>207</v>
      </c>
      <c r="B12" s="32">
        <v>5</v>
      </c>
      <c r="C12" s="18">
        <v>2</v>
      </c>
      <c r="D12" s="19">
        <v>4</v>
      </c>
      <c r="E12" s="19">
        <v>30</v>
      </c>
      <c r="F12" s="10">
        <v>4</v>
      </c>
      <c r="G12" s="10"/>
      <c r="H12" s="10"/>
      <c r="I12" s="10">
        <v>1</v>
      </c>
      <c r="J12" s="11"/>
      <c r="K12" s="10"/>
      <c r="L12" s="12"/>
      <c r="M12" s="13">
        <v>1</v>
      </c>
      <c r="N12" s="13"/>
      <c r="O12" s="13">
        <v>1</v>
      </c>
      <c r="P12" s="13"/>
      <c r="Q12" s="13"/>
      <c r="R12" s="13">
        <v>2</v>
      </c>
      <c r="S12" s="13">
        <v>2</v>
      </c>
      <c r="T12" s="13"/>
      <c r="U12" s="13">
        <v>5</v>
      </c>
      <c r="V12" s="13">
        <v>29.46</v>
      </c>
      <c r="W12" s="14">
        <f t="shared" si="0"/>
        <v>12</v>
      </c>
      <c r="X12" s="15">
        <f t="shared" si="3"/>
        <v>40</v>
      </c>
      <c r="Y12" s="37"/>
      <c r="AA12" s="17">
        <v>207</v>
      </c>
      <c r="AB12" s="32">
        <v>5</v>
      </c>
      <c r="AC12" s="6">
        <v>2</v>
      </c>
      <c r="AD12" s="30">
        <v>4</v>
      </c>
      <c r="AE12" s="30">
        <v>30</v>
      </c>
      <c r="AF12" s="31"/>
      <c r="AG12" s="30">
        <v>1</v>
      </c>
      <c r="AH12" s="30"/>
      <c r="AI12" s="30">
        <v>4</v>
      </c>
      <c r="AJ12" s="30">
        <v>3</v>
      </c>
      <c r="AK12" s="18">
        <v>19.16</v>
      </c>
      <c r="AL12" s="22">
        <f t="shared" si="1"/>
        <v>8</v>
      </c>
      <c r="AM12" s="23">
        <f t="shared" si="2"/>
        <v>26.666666666666668</v>
      </c>
      <c r="AN12" s="24">
        <f t="shared" si="4"/>
        <v>0.83333333333333337</v>
      </c>
    </row>
    <row r="13" spans="1:40" x14ac:dyDescent="0.25">
      <c r="A13" s="17">
        <v>207</v>
      </c>
      <c r="B13" s="32">
        <v>5</v>
      </c>
      <c r="C13" s="18">
        <v>2</v>
      </c>
      <c r="D13" s="19">
        <v>5</v>
      </c>
      <c r="E13" s="19">
        <v>30</v>
      </c>
      <c r="F13" s="10">
        <v>2</v>
      </c>
      <c r="G13" s="10"/>
      <c r="H13" s="10"/>
      <c r="I13" s="10"/>
      <c r="J13" s="11"/>
      <c r="K13" s="10"/>
      <c r="L13" s="12"/>
      <c r="M13" s="13"/>
      <c r="N13" s="13"/>
      <c r="O13" s="13"/>
      <c r="P13" s="13"/>
      <c r="Q13" s="13"/>
      <c r="R13" s="13">
        <v>3</v>
      </c>
      <c r="S13" s="13">
        <v>1</v>
      </c>
      <c r="T13" s="13"/>
      <c r="U13" s="13">
        <v>5</v>
      </c>
      <c r="V13" s="13">
        <v>29.46</v>
      </c>
      <c r="W13" s="14">
        <f t="shared" si="0"/>
        <v>9</v>
      </c>
      <c r="X13" s="15">
        <f t="shared" si="3"/>
        <v>30</v>
      </c>
      <c r="Y13" s="37"/>
      <c r="AA13" s="17">
        <v>207</v>
      </c>
      <c r="AB13" s="32">
        <v>5</v>
      </c>
      <c r="AC13" s="6">
        <v>2</v>
      </c>
      <c r="AD13" s="30">
        <v>5</v>
      </c>
      <c r="AE13" s="30">
        <v>30</v>
      </c>
      <c r="AF13" s="31"/>
      <c r="AG13" s="30"/>
      <c r="AH13" s="30">
        <v>1</v>
      </c>
      <c r="AI13" s="30">
        <v>4</v>
      </c>
      <c r="AJ13" s="30">
        <v>6</v>
      </c>
      <c r="AK13" s="18">
        <v>19.16</v>
      </c>
      <c r="AL13" s="22">
        <f t="shared" si="1"/>
        <v>11</v>
      </c>
      <c r="AM13" s="23">
        <f t="shared" si="2"/>
        <v>36.666666666666664</v>
      </c>
      <c r="AN13" s="24">
        <f t="shared" si="4"/>
        <v>1.2666666666666666</v>
      </c>
    </row>
    <row r="14" spans="1:40" x14ac:dyDescent="0.25">
      <c r="A14" s="17">
        <v>207</v>
      </c>
      <c r="B14" s="32">
        <v>5</v>
      </c>
      <c r="C14" s="18">
        <v>2</v>
      </c>
      <c r="D14" s="19">
        <v>6</v>
      </c>
      <c r="E14" s="19">
        <v>30</v>
      </c>
      <c r="F14" s="10">
        <v>3</v>
      </c>
      <c r="G14" s="10"/>
      <c r="H14" s="10"/>
      <c r="I14" s="10">
        <v>1</v>
      </c>
      <c r="J14" s="11"/>
      <c r="K14" s="10"/>
      <c r="L14" s="12"/>
      <c r="M14" s="13"/>
      <c r="N14" s="13"/>
      <c r="O14" s="13">
        <v>1</v>
      </c>
      <c r="P14" s="13"/>
      <c r="Q14" s="13"/>
      <c r="R14" s="13">
        <v>3</v>
      </c>
      <c r="S14" s="13">
        <v>2</v>
      </c>
      <c r="T14" s="13">
        <v>1</v>
      </c>
      <c r="U14" s="13">
        <v>5</v>
      </c>
      <c r="V14" s="13">
        <v>29.46</v>
      </c>
      <c r="W14" s="14">
        <f t="shared" si="0"/>
        <v>13</v>
      </c>
      <c r="X14" s="15">
        <f t="shared" si="3"/>
        <v>43.333333333333336</v>
      </c>
      <c r="Y14" s="37"/>
      <c r="AA14" s="17">
        <v>207</v>
      </c>
      <c r="AB14" s="32">
        <v>5</v>
      </c>
      <c r="AC14" s="6">
        <v>2</v>
      </c>
      <c r="AD14" s="30">
        <v>6</v>
      </c>
      <c r="AE14" s="30">
        <v>30</v>
      </c>
      <c r="AF14" s="31"/>
      <c r="AG14" s="31"/>
      <c r="AH14" s="30"/>
      <c r="AI14" s="30">
        <v>10</v>
      </c>
      <c r="AJ14" s="30">
        <v>5</v>
      </c>
      <c r="AK14" s="18">
        <v>19.16</v>
      </c>
      <c r="AL14" s="22">
        <f t="shared" si="1"/>
        <v>15</v>
      </c>
      <c r="AM14" s="23">
        <f t="shared" si="2"/>
        <v>50</v>
      </c>
      <c r="AN14" s="24">
        <f t="shared" si="4"/>
        <v>1.6666666666666667</v>
      </c>
    </row>
    <row r="15" spans="1:40" x14ac:dyDescent="0.25">
      <c r="A15" s="25">
        <v>210</v>
      </c>
      <c r="B15" s="32">
        <v>9</v>
      </c>
      <c r="C15" s="18">
        <v>2</v>
      </c>
      <c r="D15" s="19">
        <v>1</v>
      </c>
      <c r="E15" s="19">
        <v>28</v>
      </c>
      <c r="F15" s="10">
        <v>5</v>
      </c>
      <c r="G15" s="10"/>
      <c r="H15" s="10"/>
      <c r="I15" s="10">
        <v>3</v>
      </c>
      <c r="J15" s="11"/>
      <c r="K15" s="10"/>
      <c r="L15" s="12"/>
      <c r="M15" s="13">
        <v>1</v>
      </c>
      <c r="N15" s="13"/>
      <c r="O15" s="13"/>
      <c r="P15" s="13">
        <v>1</v>
      </c>
      <c r="Q15" s="13"/>
      <c r="R15" s="13">
        <v>1</v>
      </c>
      <c r="S15" s="13">
        <v>3</v>
      </c>
      <c r="T15" s="13"/>
      <c r="U15" s="13">
        <v>3</v>
      </c>
      <c r="V15" s="13">
        <v>28.3</v>
      </c>
      <c r="W15" s="14">
        <f t="shared" si="0"/>
        <v>12</v>
      </c>
      <c r="X15" s="15">
        <f t="shared" si="3"/>
        <v>42.857142857142854</v>
      </c>
      <c r="Y15" s="37"/>
      <c r="AA15" s="25">
        <v>210</v>
      </c>
      <c r="AB15" s="32">
        <v>1</v>
      </c>
      <c r="AC15" s="6">
        <v>2</v>
      </c>
      <c r="AD15" s="30">
        <v>1</v>
      </c>
      <c r="AE15" s="30">
        <v>28</v>
      </c>
      <c r="AF15" s="31"/>
      <c r="AG15" s="31"/>
      <c r="AH15" s="30"/>
      <c r="AI15" s="30">
        <v>5</v>
      </c>
      <c r="AJ15" s="30">
        <v>5</v>
      </c>
      <c r="AK15" s="27">
        <v>23.36</v>
      </c>
      <c r="AL15" s="22">
        <f t="shared" si="1"/>
        <v>10</v>
      </c>
      <c r="AM15" s="23">
        <f t="shared" si="2"/>
        <v>35.714285714285715</v>
      </c>
      <c r="AN15" s="24">
        <f t="shared" si="4"/>
        <v>1.25</v>
      </c>
    </row>
    <row r="16" spans="1:40" x14ac:dyDescent="0.25">
      <c r="A16" s="25">
        <v>210</v>
      </c>
      <c r="B16" s="32">
        <v>9</v>
      </c>
      <c r="C16" s="18">
        <v>2</v>
      </c>
      <c r="D16" s="19">
        <v>2</v>
      </c>
      <c r="E16" s="19">
        <v>30</v>
      </c>
      <c r="F16" s="10">
        <v>1</v>
      </c>
      <c r="G16" s="10">
        <v>1</v>
      </c>
      <c r="H16" s="10"/>
      <c r="I16" s="10"/>
      <c r="J16" s="11"/>
      <c r="K16" s="10"/>
      <c r="L16" s="12"/>
      <c r="M16" s="13">
        <v>1</v>
      </c>
      <c r="N16" s="13"/>
      <c r="O16" s="13"/>
      <c r="P16" s="13"/>
      <c r="Q16" s="13"/>
      <c r="R16" s="13">
        <v>8</v>
      </c>
      <c r="S16" s="13">
        <v>3</v>
      </c>
      <c r="T16" s="13"/>
      <c r="U16" s="13">
        <v>3</v>
      </c>
      <c r="V16" s="13">
        <v>28.3</v>
      </c>
      <c r="W16" s="14">
        <f t="shared" si="0"/>
        <v>16</v>
      </c>
      <c r="X16" s="15">
        <f t="shared" si="3"/>
        <v>53.333333333333336</v>
      </c>
      <c r="Y16" s="37"/>
      <c r="AA16" s="25">
        <v>210</v>
      </c>
      <c r="AB16" s="32">
        <v>1</v>
      </c>
      <c r="AC16" s="6">
        <v>2</v>
      </c>
      <c r="AD16" s="30">
        <v>2</v>
      </c>
      <c r="AE16" s="30">
        <v>30</v>
      </c>
      <c r="AF16" s="31"/>
      <c r="AG16" s="30"/>
      <c r="AH16" s="31">
        <v>1</v>
      </c>
      <c r="AI16" s="30">
        <v>9</v>
      </c>
      <c r="AJ16" s="30">
        <v>5</v>
      </c>
      <c r="AK16" s="27">
        <v>23.36</v>
      </c>
      <c r="AL16" s="22">
        <f t="shared" si="1"/>
        <v>15</v>
      </c>
      <c r="AM16" s="23">
        <f t="shared" si="2"/>
        <v>50</v>
      </c>
      <c r="AN16" s="24">
        <f t="shared" si="4"/>
        <v>1.6333333333333333</v>
      </c>
    </row>
    <row r="17" spans="1:40" x14ac:dyDescent="0.25">
      <c r="A17" s="25">
        <v>210</v>
      </c>
      <c r="B17" s="26">
        <v>9</v>
      </c>
      <c r="C17" s="18">
        <v>2</v>
      </c>
      <c r="D17" s="19">
        <v>3</v>
      </c>
      <c r="E17" s="19">
        <v>30</v>
      </c>
      <c r="F17" s="10">
        <v>3</v>
      </c>
      <c r="G17" s="10">
        <v>1</v>
      </c>
      <c r="H17" s="10"/>
      <c r="I17" s="10">
        <v>2</v>
      </c>
      <c r="J17" s="11"/>
      <c r="K17" s="10"/>
      <c r="L17" s="12"/>
      <c r="M17" s="13"/>
      <c r="N17" s="13"/>
      <c r="O17" s="13">
        <v>1</v>
      </c>
      <c r="P17" s="13"/>
      <c r="Q17" s="13"/>
      <c r="R17" s="13">
        <v>5</v>
      </c>
      <c r="S17" s="13">
        <v>2</v>
      </c>
      <c r="T17" s="13"/>
      <c r="U17" s="13">
        <v>3</v>
      </c>
      <c r="V17" s="13">
        <v>28.3</v>
      </c>
      <c r="W17" s="14">
        <f t="shared" si="0"/>
        <v>14</v>
      </c>
      <c r="X17" s="15">
        <f t="shared" si="3"/>
        <v>46.666666666666664</v>
      </c>
      <c r="Y17" s="37"/>
      <c r="AA17" s="25">
        <v>210</v>
      </c>
      <c r="AB17" s="26">
        <v>1</v>
      </c>
      <c r="AC17" s="6">
        <v>2</v>
      </c>
      <c r="AD17" s="30">
        <v>3</v>
      </c>
      <c r="AE17" s="30">
        <v>30</v>
      </c>
      <c r="AF17" s="31"/>
      <c r="AG17" s="31"/>
      <c r="AH17" s="30"/>
      <c r="AI17" s="30">
        <v>5</v>
      </c>
      <c r="AJ17" s="30">
        <v>6</v>
      </c>
      <c r="AK17" s="27">
        <v>23.36</v>
      </c>
      <c r="AL17" s="22">
        <f t="shared" si="1"/>
        <v>11</v>
      </c>
      <c r="AM17" s="23">
        <f t="shared" si="2"/>
        <v>36.666666666666664</v>
      </c>
      <c r="AN17" s="24">
        <f t="shared" si="4"/>
        <v>1.3</v>
      </c>
    </row>
    <row r="18" spans="1:40" x14ac:dyDescent="0.25">
      <c r="A18" s="25">
        <v>210</v>
      </c>
      <c r="B18" s="26">
        <v>9</v>
      </c>
      <c r="C18" s="18">
        <v>2</v>
      </c>
      <c r="D18" s="19">
        <v>4</v>
      </c>
      <c r="E18" s="19">
        <v>30</v>
      </c>
      <c r="F18" s="10">
        <v>9</v>
      </c>
      <c r="G18" s="10"/>
      <c r="H18" s="10"/>
      <c r="I18" s="10">
        <v>3</v>
      </c>
      <c r="J18" s="11"/>
      <c r="K18" s="10"/>
      <c r="L18" s="12"/>
      <c r="M18" s="13"/>
      <c r="N18" s="13"/>
      <c r="O18" s="13"/>
      <c r="P18" s="13"/>
      <c r="Q18" s="13"/>
      <c r="R18" s="13">
        <v>4</v>
      </c>
      <c r="S18" s="13">
        <v>1</v>
      </c>
      <c r="T18" s="13"/>
      <c r="U18" s="13">
        <v>4</v>
      </c>
      <c r="V18" s="13">
        <v>28.3</v>
      </c>
      <c r="W18" s="14">
        <f t="shared" si="0"/>
        <v>12</v>
      </c>
      <c r="X18" s="15">
        <f t="shared" si="3"/>
        <v>40</v>
      </c>
      <c r="Y18" s="37"/>
      <c r="AA18" s="25">
        <v>210</v>
      </c>
      <c r="AB18" s="26">
        <v>1</v>
      </c>
      <c r="AC18" s="6">
        <v>2</v>
      </c>
      <c r="AD18" s="30">
        <v>4</v>
      </c>
      <c r="AE18" s="30">
        <v>30</v>
      </c>
      <c r="AF18" s="31"/>
      <c r="AG18" s="31"/>
      <c r="AH18" s="30"/>
      <c r="AI18" s="30">
        <v>4</v>
      </c>
      <c r="AJ18" s="30">
        <v>6</v>
      </c>
      <c r="AK18" s="27">
        <v>23.36</v>
      </c>
      <c r="AL18" s="22">
        <f t="shared" si="1"/>
        <v>10</v>
      </c>
      <c r="AM18" s="23">
        <f t="shared" si="2"/>
        <v>33.333333333333329</v>
      </c>
      <c r="AN18" s="24">
        <f t="shared" si="4"/>
        <v>1.2</v>
      </c>
    </row>
    <row r="19" spans="1:40" x14ac:dyDescent="0.25">
      <c r="A19" s="25">
        <v>210</v>
      </c>
      <c r="B19" s="18">
        <v>9</v>
      </c>
      <c r="C19" s="18">
        <v>2</v>
      </c>
      <c r="D19" s="20">
        <v>5</v>
      </c>
      <c r="E19" s="20">
        <v>30</v>
      </c>
      <c r="F19" s="10">
        <v>3</v>
      </c>
      <c r="G19" s="10"/>
      <c r="H19" s="10"/>
      <c r="I19" s="10">
        <v>1</v>
      </c>
      <c r="J19" s="11"/>
      <c r="K19" s="10"/>
      <c r="L19" s="12"/>
      <c r="M19" s="13"/>
      <c r="N19" s="13"/>
      <c r="O19" s="13">
        <v>1</v>
      </c>
      <c r="P19" s="13"/>
      <c r="Q19" s="13"/>
      <c r="R19" s="13">
        <v>4</v>
      </c>
      <c r="S19" s="13">
        <v>2</v>
      </c>
      <c r="T19" s="13"/>
      <c r="U19" s="13">
        <v>3</v>
      </c>
      <c r="V19" s="13">
        <v>28.3</v>
      </c>
      <c r="W19" s="14">
        <f t="shared" si="0"/>
        <v>11</v>
      </c>
      <c r="X19" s="15">
        <f t="shared" si="3"/>
        <v>36.666666666666664</v>
      </c>
      <c r="Y19" s="37"/>
      <c r="AA19" s="25">
        <v>210</v>
      </c>
      <c r="AB19" s="18">
        <v>1</v>
      </c>
      <c r="AC19" s="6">
        <v>2</v>
      </c>
      <c r="AD19" s="6">
        <v>5</v>
      </c>
      <c r="AE19" s="6">
        <v>30</v>
      </c>
      <c r="AF19" s="31"/>
      <c r="AG19" s="6"/>
      <c r="AH19" s="31"/>
      <c r="AI19" s="6">
        <v>7</v>
      </c>
      <c r="AJ19" s="6">
        <v>7</v>
      </c>
      <c r="AK19" s="27">
        <v>23.36</v>
      </c>
      <c r="AL19" s="22">
        <f t="shared" si="1"/>
        <v>14</v>
      </c>
      <c r="AM19" s="23">
        <f t="shared" si="2"/>
        <v>46.666666666666664</v>
      </c>
      <c r="AN19" s="24">
        <f t="shared" si="4"/>
        <v>1.6333333333333333</v>
      </c>
    </row>
    <row r="20" spans="1:40" x14ac:dyDescent="0.25">
      <c r="A20" s="25">
        <v>210</v>
      </c>
      <c r="B20" s="18">
        <v>9</v>
      </c>
      <c r="C20" s="18">
        <v>2</v>
      </c>
      <c r="D20" s="20">
        <v>6</v>
      </c>
      <c r="E20" s="20">
        <v>30</v>
      </c>
      <c r="F20" s="10">
        <v>3</v>
      </c>
      <c r="G20" s="10"/>
      <c r="H20" s="10"/>
      <c r="I20" s="10">
        <v>2</v>
      </c>
      <c r="J20" s="11"/>
      <c r="K20" s="10"/>
      <c r="L20" s="12"/>
      <c r="M20" s="13">
        <v>1</v>
      </c>
      <c r="N20" s="13"/>
      <c r="O20" s="13"/>
      <c r="P20" s="13"/>
      <c r="Q20" s="13"/>
      <c r="R20" s="13">
        <v>6</v>
      </c>
      <c r="S20" s="13">
        <v>6</v>
      </c>
      <c r="T20" s="13">
        <v>2</v>
      </c>
      <c r="U20" s="13">
        <v>4</v>
      </c>
      <c r="V20" s="13">
        <v>28.3</v>
      </c>
      <c r="W20" s="14">
        <f t="shared" si="0"/>
        <v>21</v>
      </c>
      <c r="X20" s="15">
        <f t="shared" si="3"/>
        <v>70</v>
      </c>
      <c r="Y20" s="37"/>
      <c r="AA20" s="25">
        <v>210</v>
      </c>
      <c r="AB20" s="18">
        <v>1</v>
      </c>
      <c r="AC20" s="6">
        <v>2</v>
      </c>
      <c r="AD20" s="6">
        <v>6</v>
      </c>
      <c r="AE20" s="6">
        <v>30</v>
      </c>
      <c r="AF20" s="31"/>
      <c r="AG20" s="6"/>
      <c r="AH20" s="6"/>
      <c r="AI20" s="6">
        <v>8</v>
      </c>
      <c r="AJ20" s="6">
        <v>9</v>
      </c>
      <c r="AK20" s="27">
        <v>23.36</v>
      </c>
      <c r="AL20" s="22">
        <f t="shared" si="1"/>
        <v>17</v>
      </c>
      <c r="AM20" s="23">
        <f t="shared" si="2"/>
        <v>56.666666666666664</v>
      </c>
      <c r="AN20" s="24">
        <f t="shared" si="4"/>
        <v>2</v>
      </c>
    </row>
    <row r="21" spans="1:40" x14ac:dyDescent="0.25">
      <c r="A21" s="25">
        <v>208</v>
      </c>
      <c r="B21" s="18">
        <v>8</v>
      </c>
      <c r="C21" s="18">
        <v>2</v>
      </c>
      <c r="D21" s="20">
        <v>1</v>
      </c>
      <c r="E21" s="20">
        <v>20</v>
      </c>
      <c r="F21" s="10">
        <v>3</v>
      </c>
      <c r="G21" s="10"/>
      <c r="H21" s="10"/>
      <c r="I21" s="10">
        <v>1</v>
      </c>
      <c r="J21" s="11"/>
      <c r="K21" s="10"/>
      <c r="L21" s="12"/>
      <c r="M21" s="13"/>
      <c r="N21" s="13"/>
      <c r="O21" s="13"/>
      <c r="P21" s="13"/>
      <c r="Q21" s="13"/>
      <c r="R21" s="13">
        <v>1</v>
      </c>
      <c r="S21" s="13">
        <v>1</v>
      </c>
      <c r="T21" s="13"/>
      <c r="U21" s="13">
        <v>2</v>
      </c>
      <c r="V21" s="13">
        <v>18.23</v>
      </c>
      <c r="W21" s="14">
        <f t="shared" si="0"/>
        <v>5</v>
      </c>
      <c r="X21" s="15">
        <f t="shared" si="3"/>
        <v>25</v>
      </c>
      <c r="Y21" s="37"/>
      <c r="AA21" s="25">
        <v>208</v>
      </c>
      <c r="AB21" s="18">
        <v>8</v>
      </c>
      <c r="AC21" s="6">
        <v>2</v>
      </c>
      <c r="AD21" s="6">
        <v>1</v>
      </c>
      <c r="AE21" s="6">
        <v>20</v>
      </c>
      <c r="AF21" s="31"/>
      <c r="AG21" s="31">
        <v>1</v>
      </c>
      <c r="AH21" s="31">
        <v>1</v>
      </c>
      <c r="AI21" s="6">
        <v>3</v>
      </c>
      <c r="AJ21" s="6">
        <v>3</v>
      </c>
      <c r="AK21" s="18">
        <v>18.5</v>
      </c>
      <c r="AL21" s="22">
        <f t="shared" si="1"/>
        <v>8</v>
      </c>
      <c r="AM21" s="23">
        <f t="shared" si="2"/>
        <v>40</v>
      </c>
      <c r="AN21" s="24">
        <f t="shared" si="4"/>
        <v>1.2</v>
      </c>
    </row>
    <row r="22" spans="1:40" x14ac:dyDescent="0.25">
      <c r="A22" s="25">
        <v>208</v>
      </c>
      <c r="B22" s="18">
        <v>8</v>
      </c>
      <c r="C22" s="18">
        <v>2</v>
      </c>
      <c r="D22" s="20">
        <v>2</v>
      </c>
      <c r="E22" s="20">
        <v>30</v>
      </c>
      <c r="F22" s="10">
        <v>7</v>
      </c>
      <c r="G22" s="10">
        <v>1</v>
      </c>
      <c r="H22" s="10"/>
      <c r="I22" s="10">
        <v>1</v>
      </c>
      <c r="J22" s="11"/>
      <c r="K22" s="10"/>
      <c r="L22" s="12"/>
      <c r="M22" s="13"/>
      <c r="N22" s="13"/>
      <c r="O22" s="13"/>
      <c r="P22" s="13"/>
      <c r="Q22" s="13"/>
      <c r="R22" s="13">
        <v>4</v>
      </c>
      <c r="S22" s="13">
        <v>1</v>
      </c>
      <c r="T22" s="13"/>
      <c r="U22" s="13">
        <v>2</v>
      </c>
      <c r="V22" s="13">
        <v>18.23</v>
      </c>
      <c r="W22" s="14">
        <f t="shared" si="0"/>
        <v>9</v>
      </c>
      <c r="X22" s="15">
        <f t="shared" si="3"/>
        <v>30</v>
      </c>
      <c r="Y22" s="37"/>
      <c r="AA22" s="25">
        <v>208</v>
      </c>
      <c r="AB22" s="18">
        <v>8</v>
      </c>
      <c r="AC22" s="18">
        <v>2</v>
      </c>
      <c r="AD22" s="20">
        <v>2</v>
      </c>
      <c r="AE22" s="20">
        <v>30</v>
      </c>
      <c r="AF22" s="21"/>
      <c r="AG22" s="18"/>
      <c r="AH22" s="18">
        <v>1</v>
      </c>
      <c r="AI22" s="18">
        <v>4</v>
      </c>
      <c r="AJ22" s="18">
        <v>6</v>
      </c>
      <c r="AK22" s="18">
        <v>18.5</v>
      </c>
      <c r="AL22" s="22">
        <f t="shared" si="1"/>
        <v>11</v>
      </c>
      <c r="AM22" s="23">
        <f t="shared" si="2"/>
        <v>36.666666666666664</v>
      </c>
      <c r="AN22" s="24">
        <f t="shared" si="4"/>
        <v>1.2666666666666666</v>
      </c>
    </row>
    <row r="23" spans="1:40" x14ac:dyDescent="0.25">
      <c r="A23" s="25">
        <v>208</v>
      </c>
      <c r="B23" s="18">
        <v>8</v>
      </c>
      <c r="C23" s="18">
        <v>2</v>
      </c>
      <c r="D23" s="20">
        <v>3</v>
      </c>
      <c r="E23" s="19">
        <v>30</v>
      </c>
      <c r="F23" s="10">
        <v>6</v>
      </c>
      <c r="G23" s="10"/>
      <c r="H23" s="10"/>
      <c r="I23" s="10">
        <v>2</v>
      </c>
      <c r="J23" s="11"/>
      <c r="K23" s="10"/>
      <c r="L23" s="12"/>
      <c r="M23" s="13"/>
      <c r="N23" s="13"/>
      <c r="O23" s="13"/>
      <c r="P23" s="13"/>
      <c r="Q23" s="13"/>
      <c r="R23" s="13">
        <v>2</v>
      </c>
      <c r="S23" s="13">
        <v>1</v>
      </c>
      <c r="T23" s="13"/>
      <c r="U23" s="13">
        <v>5</v>
      </c>
      <c r="V23" s="13">
        <v>18.23</v>
      </c>
      <c r="W23" s="14">
        <f t="shared" si="0"/>
        <v>10</v>
      </c>
      <c r="X23" s="15">
        <f t="shared" si="3"/>
        <v>33.333333333333329</v>
      </c>
      <c r="Y23" s="37"/>
      <c r="AA23" s="25">
        <v>208</v>
      </c>
      <c r="AB23" s="18">
        <v>8</v>
      </c>
      <c r="AC23" s="18">
        <v>2</v>
      </c>
      <c r="AD23" s="20">
        <v>3</v>
      </c>
      <c r="AE23" s="19">
        <v>30</v>
      </c>
      <c r="AF23" s="21"/>
      <c r="AG23" s="18">
        <v>1</v>
      </c>
      <c r="AH23" s="18">
        <v>2</v>
      </c>
      <c r="AI23" s="18">
        <v>4</v>
      </c>
      <c r="AJ23" s="18">
        <v>5</v>
      </c>
      <c r="AK23" s="18">
        <v>18.5</v>
      </c>
      <c r="AL23" s="22">
        <f t="shared" si="1"/>
        <v>12</v>
      </c>
      <c r="AM23" s="23">
        <f t="shared" si="2"/>
        <v>40</v>
      </c>
      <c r="AN23" s="24">
        <f t="shared" si="4"/>
        <v>1.2333333333333334</v>
      </c>
    </row>
    <row r="24" spans="1:40" x14ac:dyDescent="0.25">
      <c r="A24" s="25">
        <v>208</v>
      </c>
      <c r="B24" s="18">
        <v>8</v>
      </c>
      <c r="C24" s="18">
        <v>2</v>
      </c>
      <c r="D24" s="20">
        <v>4</v>
      </c>
      <c r="E24" s="19">
        <v>30</v>
      </c>
      <c r="F24" s="10">
        <v>4</v>
      </c>
      <c r="G24" s="10"/>
      <c r="H24" s="10"/>
      <c r="I24" s="10">
        <v>3</v>
      </c>
      <c r="J24" s="11"/>
      <c r="K24" s="10"/>
      <c r="L24" s="12"/>
      <c r="M24" s="13"/>
      <c r="N24" s="13"/>
      <c r="O24" s="13">
        <v>2</v>
      </c>
      <c r="P24" s="13"/>
      <c r="Q24" s="13"/>
      <c r="R24" s="13">
        <v>4</v>
      </c>
      <c r="S24" s="13">
        <v>2</v>
      </c>
      <c r="T24" s="13"/>
      <c r="U24" s="13">
        <v>1</v>
      </c>
      <c r="V24" s="13">
        <v>18.23</v>
      </c>
      <c r="W24" s="14">
        <f t="shared" si="0"/>
        <v>12</v>
      </c>
      <c r="X24" s="15">
        <f t="shared" si="3"/>
        <v>40</v>
      </c>
      <c r="Y24" s="37"/>
      <c r="AA24" s="25">
        <v>208</v>
      </c>
      <c r="AB24" s="18">
        <v>8</v>
      </c>
      <c r="AC24" s="18">
        <v>2</v>
      </c>
      <c r="AD24" s="20">
        <v>4</v>
      </c>
      <c r="AE24" s="19">
        <v>30</v>
      </c>
      <c r="AF24" s="21"/>
      <c r="AG24" s="18"/>
      <c r="AH24" s="18">
        <v>1</v>
      </c>
      <c r="AI24" s="18">
        <v>5</v>
      </c>
      <c r="AJ24" s="18"/>
      <c r="AK24" s="18">
        <v>18.5</v>
      </c>
      <c r="AL24" s="22">
        <f t="shared" si="1"/>
        <v>6</v>
      </c>
      <c r="AM24" s="23">
        <f t="shared" si="2"/>
        <v>20</v>
      </c>
      <c r="AN24" s="24">
        <f t="shared" si="4"/>
        <v>0.56666666666666665</v>
      </c>
    </row>
    <row r="25" spans="1:40" x14ac:dyDescent="0.25">
      <c r="A25" s="25">
        <v>208</v>
      </c>
      <c r="B25" s="18">
        <v>8</v>
      </c>
      <c r="C25" s="18">
        <v>2</v>
      </c>
      <c r="D25" s="20">
        <v>5</v>
      </c>
      <c r="E25" s="19">
        <v>30</v>
      </c>
      <c r="F25" s="10">
        <v>3</v>
      </c>
      <c r="G25" s="10"/>
      <c r="H25" s="10"/>
      <c r="I25" s="10">
        <v>2</v>
      </c>
      <c r="J25" s="11"/>
      <c r="K25" s="10"/>
      <c r="L25" s="12"/>
      <c r="M25" s="13">
        <v>2</v>
      </c>
      <c r="N25" s="13"/>
      <c r="O25" s="13"/>
      <c r="P25" s="13"/>
      <c r="Q25" s="13"/>
      <c r="R25" s="13">
        <v>6</v>
      </c>
      <c r="S25" s="13">
        <v>3</v>
      </c>
      <c r="T25" s="13"/>
      <c r="U25" s="13">
        <v>5</v>
      </c>
      <c r="V25" s="13">
        <v>18.23</v>
      </c>
      <c r="W25" s="14">
        <f t="shared" si="0"/>
        <v>18</v>
      </c>
      <c r="X25" s="15">
        <f t="shared" si="3"/>
        <v>60</v>
      </c>
      <c r="Y25" s="37"/>
      <c r="AA25" s="25">
        <v>208</v>
      </c>
      <c r="AB25" s="18">
        <v>8</v>
      </c>
      <c r="AC25" s="18">
        <v>2</v>
      </c>
      <c r="AD25" s="20">
        <v>5</v>
      </c>
      <c r="AE25" s="19">
        <v>30</v>
      </c>
      <c r="AF25" s="21"/>
      <c r="AG25" s="21">
        <v>3</v>
      </c>
      <c r="AH25" s="18">
        <v>2</v>
      </c>
      <c r="AI25" s="18">
        <v>5</v>
      </c>
      <c r="AJ25" s="18">
        <v>5</v>
      </c>
      <c r="AK25" s="18">
        <v>18.5</v>
      </c>
      <c r="AL25" s="22">
        <f t="shared" si="1"/>
        <v>15</v>
      </c>
      <c r="AM25" s="23">
        <f t="shared" si="2"/>
        <v>50</v>
      </c>
      <c r="AN25" s="24">
        <f t="shared" si="4"/>
        <v>1.4</v>
      </c>
    </row>
    <row r="26" spans="1:40" x14ac:dyDescent="0.25">
      <c r="A26" s="25">
        <v>208</v>
      </c>
      <c r="B26" s="18">
        <v>8</v>
      </c>
      <c r="C26" s="18">
        <v>2</v>
      </c>
      <c r="D26" s="20">
        <v>6</v>
      </c>
      <c r="E26" s="19">
        <v>30</v>
      </c>
      <c r="F26" s="10">
        <v>8</v>
      </c>
      <c r="G26" s="10"/>
      <c r="H26" s="10">
        <v>1</v>
      </c>
      <c r="I26" s="10">
        <v>2</v>
      </c>
      <c r="J26" s="11"/>
      <c r="K26" s="10"/>
      <c r="L26" s="12"/>
      <c r="M26" s="13">
        <v>1</v>
      </c>
      <c r="N26" s="13">
        <v>1</v>
      </c>
      <c r="O26" s="13">
        <v>2</v>
      </c>
      <c r="P26" s="13"/>
      <c r="Q26" s="13"/>
      <c r="R26" s="13">
        <v>3</v>
      </c>
      <c r="S26" s="13">
        <v>1</v>
      </c>
      <c r="T26" s="13">
        <v>1</v>
      </c>
      <c r="U26" s="13">
        <v>2</v>
      </c>
      <c r="V26" s="13">
        <v>18.23</v>
      </c>
      <c r="W26" s="14">
        <f t="shared" si="0"/>
        <v>14</v>
      </c>
      <c r="X26" s="15">
        <f t="shared" si="3"/>
        <v>46.666666666666664</v>
      </c>
      <c r="Y26" s="37"/>
      <c r="AA26" s="25">
        <v>208</v>
      </c>
      <c r="AB26" s="18">
        <v>8</v>
      </c>
      <c r="AC26" s="18">
        <v>2</v>
      </c>
      <c r="AD26" s="20">
        <v>6</v>
      </c>
      <c r="AE26" s="19">
        <v>30</v>
      </c>
      <c r="AF26" s="21"/>
      <c r="AG26" s="18"/>
      <c r="AH26" s="18"/>
      <c r="AI26" s="18">
        <v>4</v>
      </c>
      <c r="AJ26" s="18">
        <v>8</v>
      </c>
      <c r="AK26" s="18">
        <v>18.5</v>
      </c>
      <c r="AL26" s="22">
        <f t="shared" si="1"/>
        <v>12</v>
      </c>
      <c r="AM26" s="23">
        <f t="shared" si="2"/>
        <v>40</v>
      </c>
      <c r="AN26" s="24">
        <f t="shared" si="4"/>
        <v>1.4666666666666666</v>
      </c>
    </row>
    <row r="27" spans="1:40" x14ac:dyDescent="0.25">
      <c r="A27" s="6">
        <v>201</v>
      </c>
      <c r="B27" s="6">
        <v>7</v>
      </c>
      <c r="C27" s="18">
        <v>2</v>
      </c>
      <c r="D27" s="6">
        <v>1</v>
      </c>
      <c r="E27" s="30">
        <v>42</v>
      </c>
      <c r="F27" s="10">
        <v>10</v>
      </c>
      <c r="G27" s="10"/>
      <c r="H27" s="10"/>
      <c r="I27" s="10">
        <v>3</v>
      </c>
      <c r="J27" s="11"/>
      <c r="K27" s="10"/>
      <c r="L27" s="12"/>
      <c r="M27" s="13">
        <v>1</v>
      </c>
      <c r="N27" s="13">
        <v>1</v>
      </c>
      <c r="O27" s="13"/>
      <c r="P27" s="13"/>
      <c r="Q27" s="13"/>
      <c r="R27" s="13">
        <v>4</v>
      </c>
      <c r="S27" s="13">
        <v>1</v>
      </c>
      <c r="T27" s="13"/>
      <c r="U27" s="13">
        <v>4</v>
      </c>
      <c r="V27" s="13">
        <v>33.56</v>
      </c>
      <c r="W27" s="14">
        <f t="shared" si="0"/>
        <v>14</v>
      </c>
      <c r="X27" s="15">
        <f t="shared" si="3"/>
        <v>33.333333333333329</v>
      </c>
      <c r="Y27" s="37"/>
      <c r="AA27" s="52">
        <v>201</v>
      </c>
      <c r="AB27" s="6">
        <v>7</v>
      </c>
      <c r="AC27" s="18">
        <v>2</v>
      </c>
      <c r="AD27" s="6">
        <v>1</v>
      </c>
      <c r="AE27" s="30">
        <v>42</v>
      </c>
      <c r="AF27" s="21"/>
      <c r="AG27" s="21">
        <v>1</v>
      </c>
      <c r="AH27" s="18">
        <v>1</v>
      </c>
      <c r="AI27" s="6">
        <v>7</v>
      </c>
      <c r="AJ27" s="6">
        <v>7</v>
      </c>
      <c r="AK27" s="20">
        <v>29.25</v>
      </c>
      <c r="AL27" s="22">
        <f t="shared" si="1"/>
        <v>16</v>
      </c>
      <c r="AM27" s="23">
        <f t="shared" si="2"/>
        <v>38.095238095238095</v>
      </c>
      <c r="AN27" s="24">
        <f t="shared" si="4"/>
        <v>1.2380952380952381</v>
      </c>
    </row>
    <row r="28" spans="1:40" x14ac:dyDescent="0.25">
      <c r="A28" s="6">
        <v>201</v>
      </c>
      <c r="B28" s="6">
        <v>7</v>
      </c>
      <c r="C28" s="18">
        <v>2</v>
      </c>
      <c r="D28" s="6">
        <v>2</v>
      </c>
      <c r="E28" s="30">
        <v>30</v>
      </c>
      <c r="F28" s="10">
        <v>6</v>
      </c>
      <c r="G28" s="10"/>
      <c r="H28" s="10">
        <v>1</v>
      </c>
      <c r="I28" s="10">
        <v>1</v>
      </c>
      <c r="J28" s="11"/>
      <c r="K28" s="10"/>
      <c r="L28" s="12"/>
      <c r="M28" s="13">
        <v>2</v>
      </c>
      <c r="N28" s="13"/>
      <c r="O28" s="13"/>
      <c r="P28" s="13"/>
      <c r="Q28" s="13"/>
      <c r="R28" s="13">
        <v>2</v>
      </c>
      <c r="S28" s="13">
        <v>1</v>
      </c>
      <c r="T28" s="13">
        <v>2</v>
      </c>
      <c r="U28" s="13">
        <v>3</v>
      </c>
      <c r="V28" s="13">
        <v>33.56</v>
      </c>
      <c r="W28" s="14">
        <f t="shared" si="0"/>
        <v>12</v>
      </c>
      <c r="X28" s="15">
        <f t="shared" si="3"/>
        <v>40</v>
      </c>
      <c r="Y28" s="37"/>
      <c r="AA28" s="52">
        <v>201</v>
      </c>
      <c r="AB28" s="6">
        <v>7</v>
      </c>
      <c r="AC28" s="18">
        <v>2</v>
      </c>
      <c r="AD28" s="6">
        <v>2</v>
      </c>
      <c r="AE28" s="30">
        <v>30</v>
      </c>
      <c r="AF28" s="21"/>
      <c r="AG28" s="18"/>
      <c r="AH28" s="6"/>
      <c r="AI28" s="6">
        <v>5</v>
      </c>
      <c r="AJ28" s="6">
        <v>8</v>
      </c>
      <c r="AK28" s="20">
        <v>29.25</v>
      </c>
      <c r="AL28" s="22">
        <f t="shared" si="1"/>
        <v>13</v>
      </c>
      <c r="AM28" s="23">
        <f t="shared" si="2"/>
        <v>43.333333333333336</v>
      </c>
      <c r="AN28" s="24">
        <f t="shared" si="4"/>
        <v>1.5666666666666667</v>
      </c>
    </row>
    <row r="29" spans="1:40" x14ac:dyDescent="0.25">
      <c r="A29" s="6">
        <v>201</v>
      </c>
      <c r="B29" s="6">
        <v>7</v>
      </c>
      <c r="C29" s="18">
        <v>2</v>
      </c>
      <c r="D29" s="6">
        <v>3</v>
      </c>
      <c r="E29" s="30">
        <v>30</v>
      </c>
      <c r="F29" s="10">
        <v>3</v>
      </c>
      <c r="G29" s="10"/>
      <c r="H29" s="10"/>
      <c r="I29" s="10">
        <v>2</v>
      </c>
      <c r="J29" s="11"/>
      <c r="K29" s="10"/>
      <c r="L29" s="12"/>
      <c r="M29" s="13">
        <v>2</v>
      </c>
      <c r="N29" s="13"/>
      <c r="O29" s="13">
        <v>1</v>
      </c>
      <c r="P29" s="13"/>
      <c r="Q29" s="13"/>
      <c r="R29" s="13">
        <v>2</v>
      </c>
      <c r="S29" s="13">
        <v>4</v>
      </c>
      <c r="T29" s="13">
        <v>1</v>
      </c>
      <c r="U29" s="13">
        <v>2</v>
      </c>
      <c r="V29" s="13">
        <v>33.56</v>
      </c>
      <c r="W29" s="14">
        <f t="shared" si="0"/>
        <v>14</v>
      </c>
      <c r="X29" s="15">
        <f t="shared" si="3"/>
        <v>46.666666666666664</v>
      </c>
      <c r="Y29" s="37"/>
      <c r="AA29" s="52">
        <v>201</v>
      </c>
      <c r="AB29" s="6">
        <v>7</v>
      </c>
      <c r="AC29" s="18">
        <v>2</v>
      </c>
      <c r="AD29" s="6">
        <v>3</v>
      </c>
      <c r="AE29" s="30">
        <v>30</v>
      </c>
      <c r="AF29" s="21"/>
      <c r="AG29" s="18">
        <v>1</v>
      </c>
      <c r="AH29" s="18"/>
      <c r="AI29" s="6">
        <v>4</v>
      </c>
      <c r="AJ29" s="6">
        <v>7</v>
      </c>
      <c r="AK29" s="20">
        <v>29.25</v>
      </c>
      <c r="AL29" s="22">
        <f t="shared" si="1"/>
        <v>12</v>
      </c>
      <c r="AM29" s="23">
        <f t="shared" si="2"/>
        <v>40</v>
      </c>
      <c r="AN29" s="24">
        <f t="shared" si="4"/>
        <v>1.3666666666666667</v>
      </c>
    </row>
    <row r="30" spans="1:40" x14ac:dyDescent="0.25">
      <c r="A30" s="6">
        <v>201</v>
      </c>
      <c r="B30" s="6">
        <v>7</v>
      </c>
      <c r="C30" s="18">
        <v>2</v>
      </c>
      <c r="D30" s="6">
        <v>4</v>
      </c>
      <c r="E30" s="6">
        <v>30</v>
      </c>
      <c r="F30" s="10">
        <v>7</v>
      </c>
      <c r="G30" s="10"/>
      <c r="H30" s="10">
        <v>1</v>
      </c>
      <c r="I30" s="10"/>
      <c r="J30" s="11"/>
      <c r="K30" s="10"/>
      <c r="L30" s="12"/>
      <c r="M30" s="13"/>
      <c r="N30" s="13"/>
      <c r="O30" s="13"/>
      <c r="P30" s="13"/>
      <c r="Q30" s="13"/>
      <c r="R30" s="13">
        <v>3</v>
      </c>
      <c r="S30" s="13">
        <v>2</v>
      </c>
      <c r="T30" s="13"/>
      <c r="U30" s="13">
        <v>4</v>
      </c>
      <c r="V30" s="13">
        <v>33.56</v>
      </c>
      <c r="W30" s="14">
        <f t="shared" si="0"/>
        <v>10</v>
      </c>
      <c r="X30" s="15">
        <f t="shared" si="3"/>
        <v>33.333333333333329</v>
      </c>
      <c r="Y30" s="37"/>
      <c r="AA30" s="52">
        <v>201</v>
      </c>
      <c r="AB30" s="6">
        <v>7</v>
      </c>
      <c r="AC30" s="18">
        <v>2</v>
      </c>
      <c r="AD30" s="6">
        <v>4</v>
      </c>
      <c r="AE30" s="6">
        <v>30</v>
      </c>
      <c r="AF30" s="21"/>
      <c r="AG30" s="21">
        <v>2</v>
      </c>
      <c r="AH30" s="18"/>
      <c r="AI30" s="6">
        <v>4</v>
      </c>
      <c r="AJ30" s="6">
        <v>7</v>
      </c>
      <c r="AK30" s="20">
        <v>29.25</v>
      </c>
      <c r="AL30" s="22">
        <f t="shared" si="1"/>
        <v>13</v>
      </c>
      <c r="AM30" s="23">
        <f t="shared" si="2"/>
        <v>43.333333333333336</v>
      </c>
      <c r="AN30" s="24">
        <f t="shared" si="4"/>
        <v>1.4</v>
      </c>
    </row>
    <row r="31" spans="1:40" x14ac:dyDescent="0.25">
      <c r="A31" s="6">
        <v>201</v>
      </c>
      <c r="B31" s="6">
        <v>7</v>
      </c>
      <c r="C31" s="18">
        <v>2</v>
      </c>
      <c r="D31" s="6">
        <v>5</v>
      </c>
      <c r="E31" s="6">
        <v>30</v>
      </c>
      <c r="F31" s="10">
        <v>1</v>
      </c>
      <c r="G31" s="10"/>
      <c r="H31" s="10"/>
      <c r="I31" s="10"/>
      <c r="J31" s="11"/>
      <c r="K31" s="10"/>
      <c r="L31" s="12"/>
      <c r="M31" s="13">
        <v>1</v>
      </c>
      <c r="N31" s="13"/>
      <c r="O31" s="13"/>
      <c r="P31" s="13"/>
      <c r="Q31" s="13"/>
      <c r="R31" s="13">
        <v>2</v>
      </c>
      <c r="S31" s="13">
        <v>2</v>
      </c>
      <c r="T31" s="13"/>
      <c r="U31" s="13">
        <v>4</v>
      </c>
      <c r="V31" s="13">
        <v>33.56</v>
      </c>
      <c r="W31" s="14">
        <f t="shared" si="0"/>
        <v>9</v>
      </c>
      <c r="X31" s="15">
        <f t="shared" si="3"/>
        <v>30</v>
      </c>
      <c r="Y31" s="37"/>
      <c r="AA31" s="52">
        <v>201</v>
      </c>
      <c r="AB31" s="6">
        <v>7</v>
      </c>
      <c r="AC31" s="18">
        <v>2</v>
      </c>
      <c r="AD31" s="6">
        <v>5</v>
      </c>
      <c r="AE31" s="6">
        <v>30</v>
      </c>
      <c r="AF31" s="21"/>
      <c r="AG31" s="18"/>
      <c r="AH31" s="21"/>
      <c r="AI31" s="6">
        <v>5</v>
      </c>
      <c r="AJ31" s="6">
        <v>6</v>
      </c>
      <c r="AK31" s="20">
        <v>29.25</v>
      </c>
      <c r="AL31" s="22">
        <f t="shared" si="1"/>
        <v>11</v>
      </c>
      <c r="AM31" s="23">
        <f t="shared" si="2"/>
        <v>36.666666666666664</v>
      </c>
      <c r="AN31" s="24">
        <f t="shared" si="4"/>
        <v>1.3</v>
      </c>
    </row>
    <row r="32" spans="1:40" x14ac:dyDescent="0.25">
      <c r="A32" s="6">
        <v>201</v>
      </c>
      <c r="B32" s="6">
        <v>7</v>
      </c>
      <c r="C32" s="18">
        <v>2</v>
      </c>
      <c r="D32" s="6">
        <v>6</v>
      </c>
      <c r="E32" s="6">
        <v>30</v>
      </c>
      <c r="F32" s="10">
        <v>2</v>
      </c>
      <c r="G32" s="10"/>
      <c r="H32" s="10"/>
      <c r="I32" s="10">
        <v>2</v>
      </c>
      <c r="J32" s="11"/>
      <c r="K32" s="10"/>
      <c r="L32" s="12"/>
      <c r="M32" s="13"/>
      <c r="N32" s="13"/>
      <c r="O32" s="13"/>
      <c r="P32" s="13"/>
      <c r="Q32" s="13"/>
      <c r="R32" s="13">
        <v>4</v>
      </c>
      <c r="S32" s="13">
        <v>2</v>
      </c>
      <c r="T32" s="13"/>
      <c r="U32" s="13">
        <v>5</v>
      </c>
      <c r="V32" s="13">
        <v>33.56</v>
      </c>
      <c r="W32" s="14">
        <f t="shared" si="0"/>
        <v>13</v>
      </c>
      <c r="X32" s="15">
        <f t="shared" si="3"/>
        <v>43.333333333333336</v>
      </c>
      <c r="Y32" s="37"/>
      <c r="AA32" s="52">
        <v>201</v>
      </c>
      <c r="AB32" s="6">
        <v>7</v>
      </c>
      <c r="AC32" s="18">
        <v>2</v>
      </c>
      <c r="AD32" s="6">
        <v>6</v>
      </c>
      <c r="AE32" s="6">
        <v>30</v>
      </c>
      <c r="AF32" s="21"/>
      <c r="AG32" s="18"/>
      <c r="AH32" s="21"/>
      <c r="AI32" s="6">
        <v>2</v>
      </c>
      <c r="AJ32" s="6">
        <v>5</v>
      </c>
      <c r="AK32" s="20">
        <v>29.25</v>
      </c>
      <c r="AL32" s="22">
        <f t="shared" si="1"/>
        <v>7</v>
      </c>
      <c r="AM32" s="23">
        <f t="shared" si="2"/>
        <v>23.333333333333332</v>
      </c>
      <c r="AN32" s="24">
        <f t="shared" si="4"/>
        <v>0.8666666666666667</v>
      </c>
    </row>
    <row r="33" spans="1:40" x14ac:dyDescent="0.25">
      <c r="A33" s="6">
        <v>201</v>
      </c>
      <c r="B33" s="6">
        <v>7</v>
      </c>
      <c r="C33" s="18">
        <v>2</v>
      </c>
      <c r="D33" s="6">
        <v>7</v>
      </c>
      <c r="E33" s="20">
        <v>30</v>
      </c>
      <c r="F33" s="10">
        <v>3</v>
      </c>
      <c r="G33" s="10"/>
      <c r="H33" s="10"/>
      <c r="I33" s="10"/>
      <c r="J33" s="11"/>
      <c r="K33" s="10"/>
      <c r="L33" s="12"/>
      <c r="M33" s="13"/>
      <c r="N33" s="13">
        <v>1</v>
      </c>
      <c r="O33" s="13">
        <v>1</v>
      </c>
      <c r="P33" s="13"/>
      <c r="Q33" s="13"/>
      <c r="R33" s="13">
        <v>2</v>
      </c>
      <c r="S33" s="13">
        <v>3</v>
      </c>
      <c r="T33" s="13"/>
      <c r="U33" s="13">
        <v>4</v>
      </c>
      <c r="V33" s="13">
        <v>33.56</v>
      </c>
      <c r="W33" s="14">
        <f t="shared" si="0"/>
        <v>11</v>
      </c>
      <c r="X33" s="15">
        <f t="shared" si="3"/>
        <v>36.666666666666664</v>
      </c>
      <c r="Y33" s="37"/>
      <c r="AA33" s="52">
        <v>201</v>
      </c>
      <c r="AB33" s="6">
        <v>7</v>
      </c>
      <c r="AC33" s="18">
        <v>2</v>
      </c>
      <c r="AD33" s="6">
        <v>7</v>
      </c>
      <c r="AE33" s="20">
        <v>30</v>
      </c>
      <c r="AF33" s="21"/>
      <c r="AG33" s="6"/>
      <c r="AH33" s="18"/>
      <c r="AI33" s="6">
        <v>3</v>
      </c>
      <c r="AJ33" s="6">
        <v>7</v>
      </c>
      <c r="AK33" s="20">
        <v>29.25</v>
      </c>
      <c r="AL33" s="22">
        <f t="shared" si="1"/>
        <v>10</v>
      </c>
      <c r="AM33" s="23">
        <f t="shared" si="2"/>
        <v>33.333333333333329</v>
      </c>
      <c r="AN33" s="24">
        <f t="shared" si="4"/>
        <v>1.2333333333333334</v>
      </c>
    </row>
    <row r="34" spans="1:40" x14ac:dyDescent="0.25">
      <c r="A34" s="6">
        <v>201</v>
      </c>
      <c r="B34" s="6">
        <v>7</v>
      </c>
      <c r="C34" s="18">
        <v>2</v>
      </c>
      <c r="D34" s="6">
        <v>8</v>
      </c>
      <c r="E34" s="20">
        <v>30</v>
      </c>
      <c r="F34" s="10">
        <v>1</v>
      </c>
      <c r="G34" s="10">
        <v>1</v>
      </c>
      <c r="H34" s="10"/>
      <c r="I34" s="10"/>
      <c r="J34" s="11"/>
      <c r="K34" s="10"/>
      <c r="L34" s="12"/>
      <c r="M34" s="13"/>
      <c r="N34" s="13"/>
      <c r="O34" s="13"/>
      <c r="P34" s="13"/>
      <c r="Q34" s="13"/>
      <c r="R34" s="13">
        <v>5</v>
      </c>
      <c r="S34" s="13">
        <v>2</v>
      </c>
      <c r="T34" s="13"/>
      <c r="U34" s="13">
        <v>3</v>
      </c>
      <c r="V34" s="13">
        <v>33.56</v>
      </c>
      <c r="W34" s="14">
        <f t="shared" ref="W34:W56" si="5">SUM(M34:U34,G34:I34)</f>
        <v>11</v>
      </c>
      <c r="X34" s="15">
        <f t="shared" ref="X34:X56" si="6">W34/E34*100</f>
        <v>36.666666666666664</v>
      </c>
      <c r="Y34" s="37"/>
      <c r="AA34" s="52">
        <v>201</v>
      </c>
      <c r="AB34" s="6">
        <v>7</v>
      </c>
      <c r="AC34" s="18">
        <v>2</v>
      </c>
      <c r="AD34" s="6">
        <v>8</v>
      </c>
      <c r="AE34" s="20">
        <v>30</v>
      </c>
      <c r="AF34" s="21"/>
      <c r="AG34" s="21">
        <v>1</v>
      </c>
      <c r="AH34" s="21"/>
      <c r="AI34" s="6">
        <v>8</v>
      </c>
      <c r="AJ34" s="6">
        <v>8</v>
      </c>
      <c r="AK34" s="20">
        <v>29.25</v>
      </c>
      <c r="AL34" s="22">
        <f t="shared" si="1"/>
        <v>17</v>
      </c>
      <c r="AM34" s="23">
        <f t="shared" si="2"/>
        <v>56.666666666666664</v>
      </c>
      <c r="AN34" s="24">
        <f t="shared" si="4"/>
        <v>1.9</v>
      </c>
    </row>
    <row r="35" spans="1:40" x14ac:dyDescent="0.25">
      <c r="A35" s="25">
        <v>209</v>
      </c>
      <c r="B35" s="18">
        <v>2</v>
      </c>
      <c r="C35" s="18">
        <v>2</v>
      </c>
      <c r="D35" s="20">
        <v>1</v>
      </c>
      <c r="E35" s="20">
        <v>21</v>
      </c>
      <c r="F35" s="10">
        <v>3</v>
      </c>
      <c r="G35" s="10"/>
      <c r="H35" s="10"/>
      <c r="I35" s="10"/>
      <c r="J35" s="11"/>
      <c r="K35" s="10"/>
      <c r="L35" s="12"/>
      <c r="M35" s="13"/>
      <c r="N35" s="13"/>
      <c r="O35" s="13"/>
      <c r="P35" s="13"/>
      <c r="Q35" s="13"/>
      <c r="R35" s="13">
        <v>1</v>
      </c>
      <c r="S35" s="13">
        <v>1</v>
      </c>
      <c r="T35" s="13"/>
      <c r="U35" s="13">
        <v>3</v>
      </c>
      <c r="V35" s="13">
        <v>21.05</v>
      </c>
      <c r="W35" s="14">
        <f t="shared" si="5"/>
        <v>5</v>
      </c>
      <c r="X35" s="15">
        <f t="shared" si="6"/>
        <v>23.809523809523807</v>
      </c>
      <c r="Y35" s="37"/>
      <c r="AA35" s="25">
        <v>209</v>
      </c>
      <c r="AB35" s="18">
        <v>2</v>
      </c>
      <c r="AC35" s="18">
        <v>2</v>
      </c>
      <c r="AD35" s="20">
        <v>1</v>
      </c>
      <c r="AE35" s="20">
        <v>21</v>
      </c>
      <c r="AF35" s="21"/>
      <c r="AG35" s="18">
        <v>1</v>
      </c>
      <c r="AH35" s="18"/>
      <c r="AI35" s="18">
        <v>4</v>
      </c>
      <c r="AJ35" s="18">
        <v>4</v>
      </c>
      <c r="AK35" s="18">
        <v>18.02</v>
      </c>
      <c r="AL35" s="22">
        <f t="shared" si="1"/>
        <v>9</v>
      </c>
      <c r="AM35" s="23">
        <f t="shared" si="2"/>
        <v>42.857142857142854</v>
      </c>
      <c r="AN35" s="24">
        <f t="shared" si="4"/>
        <v>1.3809523809523809</v>
      </c>
    </row>
    <row r="36" spans="1:40" x14ac:dyDescent="0.25">
      <c r="A36" s="25">
        <v>209</v>
      </c>
      <c r="B36" s="18">
        <v>2</v>
      </c>
      <c r="C36" s="18">
        <v>2</v>
      </c>
      <c r="D36" s="20">
        <v>2</v>
      </c>
      <c r="E36" s="20">
        <v>30</v>
      </c>
      <c r="F36" s="10">
        <v>3</v>
      </c>
      <c r="G36" s="10">
        <v>1</v>
      </c>
      <c r="H36" s="10"/>
      <c r="I36" s="10"/>
      <c r="J36" s="11"/>
      <c r="K36" s="10"/>
      <c r="L36" s="12"/>
      <c r="M36" s="13">
        <v>3</v>
      </c>
      <c r="N36" s="13"/>
      <c r="O36" s="13"/>
      <c r="P36" s="13">
        <v>1</v>
      </c>
      <c r="Q36" s="13"/>
      <c r="R36" s="13">
        <v>3</v>
      </c>
      <c r="S36" s="13">
        <v>4</v>
      </c>
      <c r="T36" s="13"/>
      <c r="U36" s="13">
        <v>6</v>
      </c>
      <c r="V36" s="13">
        <v>21.05</v>
      </c>
      <c r="W36" s="14">
        <f t="shared" si="5"/>
        <v>18</v>
      </c>
      <c r="X36" s="15">
        <f t="shared" si="6"/>
        <v>60</v>
      </c>
      <c r="Y36" s="37"/>
      <c r="AA36" s="25">
        <v>209</v>
      </c>
      <c r="AB36" s="18">
        <v>2</v>
      </c>
      <c r="AC36" s="18">
        <v>2</v>
      </c>
      <c r="AD36" s="20">
        <v>2</v>
      </c>
      <c r="AE36" s="20">
        <v>30</v>
      </c>
      <c r="AF36" s="21"/>
      <c r="AG36" s="18"/>
      <c r="AH36" s="21">
        <v>1</v>
      </c>
      <c r="AI36" s="18">
        <v>6</v>
      </c>
      <c r="AJ36" s="18">
        <v>3</v>
      </c>
      <c r="AK36" s="18">
        <v>18.02</v>
      </c>
      <c r="AL36" s="22">
        <f t="shared" si="1"/>
        <v>10</v>
      </c>
      <c r="AM36" s="23">
        <f t="shared" si="2"/>
        <v>33.333333333333329</v>
      </c>
      <c r="AN36" s="24">
        <f t="shared" si="4"/>
        <v>1.0666666666666667</v>
      </c>
    </row>
    <row r="37" spans="1:40" x14ac:dyDescent="0.25">
      <c r="A37" s="25">
        <v>209</v>
      </c>
      <c r="B37" s="18">
        <v>2</v>
      </c>
      <c r="C37" s="18">
        <v>2</v>
      </c>
      <c r="D37" s="20">
        <v>3</v>
      </c>
      <c r="E37" s="20">
        <v>30</v>
      </c>
      <c r="F37" s="10">
        <v>4</v>
      </c>
      <c r="G37" s="10"/>
      <c r="H37" s="10"/>
      <c r="I37" s="10">
        <v>1</v>
      </c>
      <c r="J37" s="11"/>
      <c r="K37" s="10"/>
      <c r="L37" s="12"/>
      <c r="M37" s="13"/>
      <c r="N37" s="13"/>
      <c r="O37" s="13"/>
      <c r="P37" s="13"/>
      <c r="Q37" s="13"/>
      <c r="R37" s="13">
        <v>4</v>
      </c>
      <c r="S37" s="13">
        <v>1</v>
      </c>
      <c r="T37" s="13"/>
      <c r="U37" s="13">
        <v>6</v>
      </c>
      <c r="V37" s="13">
        <v>21.05</v>
      </c>
      <c r="W37" s="14">
        <f t="shared" si="5"/>
        <v>12</v>
      </c>
      <c r="X37" s="15">
        <f t="shared" si="6"/>
        <v>40</v>
      </c>
      <c r="Y37" s="37"/>
      <c r="AA37" s="25">
        <v>209</v>
      </c>
      <c r="AB37" s="18">
        <v>2</v>
      </c>
      <c r="AC37" s="18">
        <v>2</v>
      </c>
      <c r="AD37" s="20">
        <v>3</v>
      </c>
      <c r="AE37" s="20">
        <v>30</v>
      </c>
      <c r="AF37" s="21"/>
      <c r="AG37" s="18">
        <v>1</v>
      </c>
      <c r="AH37" s="21"/>
      <c r="AI37" s="18">
        <v>4</v>
      </c>
      <c r="AJ37" s="18">
        <v>6</v>
      </c>
      <c r="AK37" s="18">
        <v>18.02</v>
      </c>
      <c r="AL37" s="22">
        <f t="shared" si="1"/>
        <v>11</v>
      </c>
      <c r="AM37" s="23">
        <f t="shared" si="2"/>
        <v>36.666666666666664</v>
      </c>
      <c r="AN37" s="24">
        <f t="shared" si="4"/>
        <v>1.2333333333333334</v>
      </c>
    </row>
    <row r="38" spans="1:40" x14ac:dyDescent="0.25">
      <c r="A38" s="25">
        <v>209</v>
      </c>
      <c r="B38" s="18">
        <v>2</v>
      </c>
      <c r="C38" s="18">
        <v>2</v>
      </c>
      <c r="D38" s="20">
        <v>4</v>
      </c>
      <c r="E38" s="20">
        <v>30</v>
      </c>
      <c r="F38" s="10">
        <v>4</v>
      </c>
      <c r="G38" s="10"/>
      <c r="H38" s="10"/>
      <c r="I38" s="10">
        <v>1</v>
      </c>
      <c r="J38" s="11"/>
      <c r="K38" s="10"/>
      <c r="L38" s="12"/>
      <c r="M38" s="13">
        <v>2</v>
      </c>
      <c r="N38" s="13"/>
      <c r="O38" s="13">
        <v>2</v>
      </c>
      <c r="P38" s="13"/>
      <c r="Q38" s="13"/>
      <c r="R38" s="13">
        <v>4</v>
      </c>
      <c r="S38" s="13">
        <v>1</v>
      </c>
      <c r="T38" s="13">
        <v>1</v>
      </c>
      <c r="U38" s="13"/>
      <c r="V38" s="13">
        <v>21.05</v>
      </c>
      <c r="W38" s="14">
        <f t="shared" si="5"/>
        <v>11</v>
      </c>
      <c r="X38" s="15">
        <f t="shared" si="6"/>
        <v>36.666666666666664</v>
      </c>
      <c r="Y38" s="37"/>
      <c r="AA38" s="25">
        <v>209</v>
      </c>
      <c r="AB38" s="18">
        <v>2</v>
      </c>
      <c r="AC38" s="18">
        <v>2</v>
      </c>
      <c r="AD38" s="20">
        <v>4</v>
      </c>
      <c r="AE38" s="20">
        <v>30</v>
      </c>
      <c r="AF38" s="21"/>
      <c r="AG38" s="21"/>
      <c r="AH38" s="18"/>
      <c r="AI38" s="18">
        <v>4</v>
      </c>
      <c r="AJ38" s="18">
        <v>7</v>
      </c>
      <c r="AK38" s="18">
        <v>18.02</v>
      </c>
      <c r="AL38" s="22">
        <f t="shared" si="1"/>
        <v>11</v>
      </c>
      <c r="AM38" s="23">
        <f t="shared" si="2"/>
        <v>36.666666666666664</v>
      </c>
      <c r="AN38" s="24">
        <f t="shared" si="4"/>
        <v>1.3333333333333333</v>
      </c>
    </row>
    <row r="39" spans="1:40" x14ac:dyDescent="0.25">
      <c r="A39" s="25">
        <v>209</v>
      </c>
      <c r="B39" s="18">
        <v>2</v>
      </c>
      <c r="C39" s="18">
        <v>2</v>
      </c>
      <c r="D39" s="20">
        <v>5</v>
      </c>
      <c r="E39" s="20">
        <v>30</v>
      </c>
      <c r="F39" s="10">
        <v>7</v>
      </c>
      <c r="G39" s="10">
        <v>1</v>
      </c>
      <c r="H39" s="10"/>
      <c r="I39" s="10">
        <v>2</v>
      </c>
      <c r="J39" s="11"/>
      <c r="K39" s="10"/>
      <c r="L39" s="12"/>
      <c r="M39" s="13">
        <v>2</v>
      </c>
      <c r="N39" s="13"/>
      <c r="O39" s="13"/>
      <c r="P39" s="13"/>
      <c r="Q39" s="13"/>
      <c r="R39" s="13">
        <v>4</v>
      </c>
      <c r="S39" s="13">
        <v>1</v>
      </c>
      <c r="T39" s="13"/>
      <c r="U39" s="13">
        <v>5</v>
      </c>
      <c r="V39" s="13">
        <v>21.05</v>
      </c>
      <c r="W39" s="14">
        <f t="shared" si="5"/>
        <v>15</v>
      </c>
      <c r="X39" s="15">
        <f t="shared" si="6"/>
        <v>50</v>
      </c>
      <c r="Y39" s="37"/>
      <c r="AA39" s="25">
        <v>209</v>
      </c>
      <c r="AB39" s="18">
        <v>2</v>
      </c>
      <c r="AC39" s="18">
        <v>2</v>
      </c>
      <c r="AD39" s="20">
        <v>5</v>
      </c>
      <c r="AE39" s="20">
        <v>30</v>
      </c>
      <c r="AF39" s="21"/>
      <c r="AG39" s="21"/>
      <c r="AH39" s="21"/>
      <c r="AI39" s="18">
        <v>4</v>
      </c>
      <c r="AJ39" s="18">
        <v>6</v>
      </c>
      <c r="AK39" s="18">
        <v>18.02</v>
      </c>
      <c r="AL39" s="22">
        <f t="shared" si="1"/>
        <v>10</v>
      </c>
      <c r="AM39" s="23">
        <f t="shared" si="2"/>
        <v>33.333333333333329</v>
      </c>
      <c r="AN39" s="24">
        <f t="shared" si="4"/>
        <v>1.2</v>
      </c>
    </row>
    <row r="40" spans="1:40" x14ac:dyDescent="0.25">
      <c r="A40" s="25">
        <v>206</v>
      </c>
      <c r="B40" s="18">
        <v>3</v>
      </c>
      <c r="C40" s="18">
        <v>2</v>
      </c>
      <c r="D40" s="20">
        <v>1</v>
      </c>
      <c r="E40" s="19">
        <v>23</v>
      </c>
      <c r="F40" s="10">
        <v>4</v>
      </c>
      <c r="G40" s="10"/>
      <c r="H40" s="10"/>
      <c r="I40" s="10"/>
      <c r="J40" s="11"/>
      <c r="K40" s="10"/>
      <c r="L40" s="12"/>
      <c r="M40" s="13">
        <v>2</v>
      </c>
      <c r="N40" s="13"/>
      <c r="O40" s="13"/>
      <c r="P40" s="13"/>
      <c r="Q40" s="13"/>
      <c r="R40" s="13">
        <v>2</v>
      </c>
      <c r="S40" s="13">
        <v>1</v>
      </c>
      <c r="T40" s="13"/>
      <c r="U40" s="13"/>
      <c r="V40" s="13">
        <v>22.52</v>
      </c>
      <c r="W40" s="14">
        <f t="shared" si="5"/>
        <v>5</v>
      </c>
      <c r="X40" s="15">
        <f t="shared" si="6"/>
        <v>21.739130434782609</v>
      </c>
      <c r="Y40" s="37"/>
      <c r="AA40" s="25">
        <v>206</v>
      </c>
      <c r="AB40" s="18">
        <v>3</v>
      </c>
      <c r="AC40" s="18">
        <v>2</v>
      </c>
      <c r="AD40" s="20">
        <v>1</v>
      </c>
      <c r="AE40" s="19">
        <v>23</v>
      </c>
      <c r="AF40" s="21"/>
      <c r="AG40" s="21">
        <v>1</v>
      </c>
      <c r="AH40" s="21"/>
      <c r="AI40" s="18">
        <v>3</v>
      </c>
      <c r="AJ40" s="18">
        <v>5</v>
      </c>
      <c r="AK40" s="18">
        <v>13.1</v>
      </c>
      <c r="AL40" s="22">
        <f t="shared" si="1"/>
        <v>9</v>
      </c>
      <c r="AM40" s="23">
        <f t="shared" si="2"/>
        <v>39.130434782608695</v>
      </c>
      <c r="AN40" s="24">
        <f t="shared" si="4"/>
        <v>1.3043478260869565</v>
      </c>
    </row>
    <row r="41" spans="1:40" x14ac:dyDescent="0.25">
      <c r="A41" s="25">
        <v>206</v>
      </c>
      <c r="B41" s="18">
        <v>3</v>
      </c>
      <c r="C41" s="18">
        <v>2</v>
      </c>
      <c r="D41" s="20">
        <v>2</v>
      </c>
      <c r="E41" s="19">
        <v>30</v>
      </c>
      <c r="F41" s="10">
        <v>5</v>
      </c>
      <c r="G41" s="10">
        <v>1</v>
      </c>
      <c r="H41" s="10"/>
      <c r="I41" s="10">
        <v>1</v>
      </c>
      <c r="J41" s="11"/>
      <c r="K41" s="10"/>
      <c r="L41" s="12"/>
      <c r="M41" s="13">
        <v>3</v>
      </c>
      <c r="N41" s="13"/>
      <c r="O41" s="13"/>
      <c r="P41" s="13">
        <v>1</v>
      </c>
      <c r="Q41" s="13"/>
      <c r="R41" s="13">
        <v>3</v>
      </c>
      <c r="S41" s="13">
        <v>1</v>
      </c>
      <c r="T41" s="13"/>
      <c r="U41" s="13">
        <v>5</v>
      </c>
      <c r="V41" s="13">
        <v>22.52</v>
      </c>
      <c r="W41" s="14">
        <f t="shared" si="5"/>
        <v>15</v>
      </c>
      <c r="X41" s="15">
        <f t="shared" si="6"/>
        <v>50</v>
      </c>
      <c r="Y41" s="37"/>
      <c r="AA41" s="25">
        <v>206</v>
      </c>
      <c r="AB41" s="18">
        <v>3</v>
      </c>
      <c r="AC41" s="18">
        <v>2</v>
      </c>
      <c r="AD41" s="20">
        <v>2</v>
      </c>
      <c r="AE41" s="19">
        <v>30</v>
      </c>
      <c r="AF41" s="21"/>
      <c r="AG41" s="21"/>
      <c r="AH41" s="21"/>
      <c r="AI41" s="18">
        <v>4</v>
      </c>
      <c r="AJ41" s="18">
        <v>5</v>
      </c>
      <c r="AK41" s="18">
        <v>13.1</v>
      </c>
      <c r="AL41" s="22">
        <f t="shared" si="1"/>
        <v>9</v>
      </c>
      <c r="AM41" s="23">
        <f t="shared" si="2"/>
        <v>30</v>
      </c>
      <c r="AN41" s="24">
        <f t="shared" si="4"/>
        <v>1.0666666666666667</v>
      </c>
    </row>
    <row r="42" spans="1:40" x14ac:dyDescent="0.25">
      <c r="A42" s="25">
        <v>206</v>
      </c>
      <c r="B42" s="18">
        <v>3</v>
      </c>
      <c r="C42" s="18">
        <v>2</v>
      </c>
      <c r="D42" s="20">
        <v>3</v>
      </c>
      <c r="E42" s="19">
        <v>30</v>
      </c>
      <c r="F42" s="10">
        <v>6</v>
      </c>
      <c r="G42" s="10"/>
      <c r="H42" s="10"/>
      <c r="I42" s="10">
        <v>2</v>
      </c>
      <c r="J42" s="11"/>
      <c r="K42" s="10"/>
      <c r="L42" s="12"/>
      <c r="M42" s="13">
        <v>2</v>
      </c>
      <c r="N42" s="13"/>
      <c r="O42" s="13"/>
      <c r="P42" s="13"/>
      <c r="Q42" s="13"/>
      <c r="R42" s="13">
        <v>3</v>
      </c>
      <c r="S42" s="13"/>
      <c r="T42" s="13">
        <v>1</v>
      </c>
      <c r="U42" s="13">
        <v>2</v>
      </c>
      <c r="V42" s="13">
        <v>22.52</v>
      </c>
      <c r="W42" s="14">
        <f t="shared" si="5"/>
        <v>10</v>
      </c>
      <c r="X42" s="15">
        <f t="shared" si="6"/>
        <v>33.333333333333329</v>
      </c>
      <c r="Y42" s="37"/>
      <c r="AA42" s="25">
        <v>206</v>
      </c>
      <c r="AB42" s="18">
        <v>3</v>
      </c>
      <c r="AC42" s="18">
        <v>2</v>
      </c>
      <c r="AD42" s="20">
        <v>3</v>
      </c>
      <c r="AE42" s="19">
        <v>30</v>
      </c>
      <c r="AF42" s="21"/>
      <c r="AG42" s="21">
        <v>2</v>
      </c>
      <c r="AH42" s="18"/>
      <c r="AI42" s="18">
        <v>3</v>
      </c>
      <c r="AJ42" s="18">
        <v>4</v>
      </c>
      <c r="AK42" s="18">
        <v>13.1</v>
      </c>
      <c r="AL42" s="22">
        <f t="shared" si="1"/>
        <v>9</v>
      </c>
      <c r="AM42" s="23">
        <f t="shared" si="2"/>
        <v>30</v>
      </c>
      <c r="AN42" s="24">
        <f t="shared" si="4"/>
        <v>0.9</v>
      </c>
    </row>
    <row r="43" spans="1:40" x14ac:dyDescent="0.25">
      <c r="A43" s="25">
        <v>206</v>
      </c>
      <c r="B43" s="18">
        <v>3</v>
      </c>
      <c r="C43" s="18">
        <v>2</v>
      </c>
      <c r="D43" s="20">
        <v>4</v>
      </c>
      <c r="E43" s="19">
        <v>30</v>
      </c>
      <c r="F43" s="10">
        <v>3</v>
      </c>
      <c r="G43" s="10"/>
      <c r="H43" s="10"/>
      <c r="I43" s="10">
        <v>2</v>
      </c>
      <c r="J43" s="11"/>
      <c r="K43" s="10"/>
      <c r="L43" s="12"/>
      <c r="M43" s="13">
        <v>1</v>
      </c>
      <c r="N43" s="13"/>
      <c r="O43" s="13">
        <v>1</v>
      </c>
      <c r="P43" s="13"/>
      <c r="Q43" s="13"/>
      <c r="R43" s="13">
        <v>5</v>
      </c>
      <c r="S43" s="13">
        <v>3</v>
      </c>
      <c r="T43" s="13">
        <v>1</v>
      </c>
      <c r="U43" s="13">
        <v>1</v>
      </c>
      <c r="V43" s="13">
        <v>22.52</v>
      </c>
      <c r="W43" s="14">
        <f t="shared" si="5"/>
        <v>14</v>
      </c>
      <c r="X43" s="15">
        <f t="shared" si="6"/>
        <v>46.666666666666664</v>
      </c>
      <c r="Y43" s="37"/>
      <c r="AA43" s="25">
        <v>206</v>
      </c>
      <c r="AB43" s="18">
        <v>3</v>
      </c>
      <c r="AC43" s="18">
        <v>2</v>
      </c>
      <c r="AD43" s="20">
        <v>4</v>
      </c>
      <c r="AE43" s="19">
        <v>30</v>
      </c>
      <c r="AF43" s="21"/>
      <c r="AG43" s="21">
        <v>1</v>
      </c>
      <c r="AH43" s="18"/>
      <c r="AI43" s="18">
        <v>3</v>
      </c>
      <c r="AJ43" s="18">
        <v>3</v>
      </c>
      <c r="AK43" s="18">
        <v>13.1</v>
      </c>
      <c r="AL43" s="22">
        <f t="shared" si="1"/>
        <v>7</v>
      </c>
      <c r="AM43" s="23">
        <f t="shared" si="2"/>
        <v>23.333333333333332</v>
      </c>
      <c r="AN43" s="24">
        <f t="shared" si="4"/>
        <v>0.73333333333333328</v>
      </c>
    </row>
    <row r="44" spans="1:40" x14ac:dyDescent="0.25">
      <c r="A44" s="25">
        <v>206</v>
      </c>
      <c r="B44" s="6">
        <v>3</v>
      </c>
      <c r="C44" s="18">
        <v>2</v>
      </c>
      <c r="D44" s="6">
        <v>5</v>
      </c>
      <c r="E44" s="30">
        <v>30</v>
      </c>
      <c r="F44" s="10">
        <v>4</v>
      </c>
      <c r="G44" s="10"/>
      <c r="H44" s="10"/>
      <c r="I44" s="10">
        <v>1</v>
      </c>
      <c r="J44" s="11"/>
      <c r="K44" s="10"/>
      <c r="L44" s="12"/>
      <c r="M44" s="13">
        <v>1</v>
      </c>
      <c r="N44" s="13"/>
      <c r="O44" s="13"/>
      <c r="P44" s="13"/>
      <c r="Q44" s="13"/>
      <c r="R44" s="13">
        <v>2</v>
      </c>
      <c r="S44" s="13">
        <v>2</v>
      </c>
      <c r="T44" s="13">
        <v>1</v>
      </c>
      <c r="U44" s="13">
        <v>3</v>
      </c>
      <c r="V44" s="13">
        <v>22.52</v>
      </c>
      <c r="W44" s="14">
        <f t="shared" si="5"/>
        <v>10</v>
      </c>
      <c r="X44" s="15">
        <f t="shared" si="6"/>
        <v>33.333333333333329</v>
      </c>
      <c r="Y44" s="37"/>
      <c r="AA44" s="25">
        <v>206</v>
      </c>
      <c r="AB44" s="6">
        <v>3</v>
      </c>
      <c r="AC44" s="18">
        <v>2</v>
      </c>
      <c r="AD44" s="6">
        <v>5</v>
      </c>
      <c r="AE44" s="30">
        <v>30</v>
      </c>
      <c r="AF44" s="21"/>
      <c r="AG44" s="18"/>
      <c r="AH44" s="31">
        <v>1</v>
      </c>
      <c r="AI44" s="6">
        <v>5</v>
      </c>
      <c r="AJ44" s="6">
        <v>4</v>
      </c>
      <c r="AK44" s="18">
        <v>13.1</v>
      </c>
      <c r="AL44" s="22">
        <f t="shared" si="1"/>
        <v>10</v>
      </c>
      <c r="AM44" s="23">
        <f t="shared" si="2"/>
        <v>33.333333333333329</v>
      </c>
      <c r="AN44" s="24">
        <f t="shared" si="4"/>
        <v>1.1000000000000001</v>
      </c>
    </row>
    <row r="45" spans="1:40" x14ac:dyDescent="0.25">
      <c r="A45" s="6">
        <v>203</v>
      </c>
      <c r="B45" s="6">
        <v>9</v>
      </c>
      <c r="C45" s="18">
        <v>2</v>
      </c>
      <c r="D45" s="6">
        <v>1</v>
      </c>
      <c r="E45" s="30">
        <v>19</v>
      </c>
      <c r="F45" s="10">
        <v>1</v>
      </c>
      <c r="G45" s="10"/>
      <c r="H45" s="10"/>
      <c r="I45" s="10"/>
      <c r="J45" s="11"/>
      <c r="K45" s="10"/>
      <c r="L45" s="12"/>
      <c r="M45" s="13"/>
      <c r="N45" s="13"/>
      <c r="O45" s="13"/>
      <c r="P45" s="13"/>
      <c r="Q45" s="13"/>
      <c r="R45" s="13">
        <v>2</v>
      </c>
      <c r="S45" s="13">
        <v>1</v>
      </c>
      <c r="T45" s="13"/>
      <c r="U45" s="13">
        <v>3</v>
      </c>
      <c r="V45" s="13">
        <v>25.27</v>
      </c>
      <c r="W45" s="14">
        <f t="shared" si="5"/>
        <v>6</v>
      </c>
      <c r="X45" s="15">
        <f t="shared" si="6"/>
        <v>31.578947368421051</v>
      </c>
      <c r="Y45" s="37"/>
      <c r="AA45" s="52">
        <v>203</v>
      </c>
      <c r="AB45" s="6">
        <v>9</v>
      </c>
      <c r="AC45" s="18">
        <v>2</v>
      </c>
      <c r="AD45" s="6">
        <v>1</v>
      </c>
      <c r="AE45" s="30">
        <v>19</v>
      </c>
      <c r="AF45" s="21"/>
      <c r="AG45" s="18"/>
      <c r="AH45" s="18"/>
      <c r="AI45" s="6">
        <v>2</v>
      </c>
      <c r="AJ45" s="6">
        <v>2</v>
      </c>
      <c r="AK45" s="20">
        <v>16.27</v>
      </c>
      <c r="AL45" s="22">
        <f t="shared" si="1"/>
        <v>4</v>
      </c>
      <c r="AM45" s="23">
        <f t="shared" si="2"/>
        <v>21.052631578947366</v>
      </c>
      <c r="AN45" s="24">
        <f t="shared" si="4"/>
        <v>0.73684210526315785</v>
      </c>
    </row>
    <row r="46" spans="1:40" x14ac:dyDescent="0.25">
      <c r="A46" s="6">
        <v>203</v>
      </c>
      <c r="B46" s="6">
        <v>9</v>
      </c>
      <c r="C46" s="18">
        <v>2</v>
      </c>
      <c r="D46" s="6">
        <v>2</v>
      </c>
      <c r="E46" s="6">
        <v>30</v>
      </c>
      <c r="F46" s="10">
        <v>3</v>
      </c>
      <c r="G46" s="10"/>
      <c r="H46" s="10"/>
      <c r="I46" s="10">
        <v>1</v>
      </c>
      <c r="J46" s="11"/>
      <c r="K46" s="10"/>
      <c r="L46" s="12"/>
      <c r="M46" s="13"/>
      <c r="N46" s="13"/>
      <c r="O46" s="13"/>
      <c r="P46" s="13"/>
      <c r="Q46" s="13"/>
      <c r="R46" s="13">
        <v>5</v>
      </c>
      <c r="S46" s="13">
        <v>3</v>
      </c>
      <c r="T46" s="13"/>
      <c r="U46" s="13">
        <v>5</v>
      </c>
      <c r="V46" s="13">
        <v>25.27</v>
      </c>
      <c r="W46" s="14">
        <f t="shared" si="5"/>
        <v>14</v>
      </c>
      <c r="X46" s="15">
        <f t="shared" si="6"/>
        <v>46.666666666666664</v>
      </c>
      <c r="Y46" s="37"/>
      <c r="AA46" s="52">
        <v>203</v>
      </c>
      <c r="AB46" s="6">
        <v>9</v>
      </c>
      <c r="AC46" s="18">
        <v>2</v>
      </c>
      <c r="AD46" s="6">
        <v>2</v>
      </c>
      <c r="AE46" s="6">
        <v>30</v>
      </c>
      <c r="AF46" s="21"/>
      <c r="AG46" s="31"/>
      <c r="AH46" s="31"/>
      <c r="AI46" s="6">
        <v>6</v>
      </c>
      <c r="AJ46" s="6">
        <v>5</v>
      </c>
      <c r="AK46" s="20">
        <v>16.27</v>
      </c>
      <c r="AL46" s="22">
        <f t="shared" si="1"/>
        <v>11</v>
      </c>
      <c r="AM46" s="23">
        <f t="shared" si="2"/>
        <v>36.666666666666664</v>
      </c>
      <c r="AN46" s="24">
        <f t="shared" si="4"/>
        <v>1.2666666666666666</v>
      </c>
    </row>
    <row r="47" spans="1:40" x14ac:dyDescent="0.25">
      <c r="A47" s="6">
        <v>203</v>
      </c>
      <c r="B47" s="6">
        <v>9</v>
      </c>
      <c r="C47" s="18">
        <v>2</v>
      </c>
      <c r="D47" s="6">
        <v>3</v>
      </c>
      <c r="E47" s="6">
        <v>30</v>
      </c>
      <c r="F47" s="10">
        <v>2</v>
      </c>
      <c r="G47" s="10"/>
      <c r="H47" s="10"/>
      <c r="I47" s="10"/>
      <c r="J47" s="11"/>
      <c r="K47" s="10"/>
      <c r="L47" s="12"/>
      <c r="M47" s="13"/>
      <c r="N47" s="13">
        <v>1</v>
      </c>
      <c r="O47" s="13"/>
      <c r="P47" s="13"/>
      <c r="Q47" s="13"/>
      <c r="R47" s="13">
        <v>8</v>
      </c>
      <c r="S47" s="13">
        <v>1</v>
      </c>
      <c r="T47" s="13"/>
      <c r="U47" s="13">
        <v>3</v>
      </c>
      <c r="V47" s="13">
        <v>25.27</v>
      </c>
      <c r="W47" s="14">
        <f t="shared" si="5"/>
        <v>13</v>
      </c>
      <c r="X47" s="15">
        <f t="shared" si="6"/>
        <v>43.333333333333336</v>
      </c>
      <c r="Y47" s="37"/>
      <c r="AA47" s="52">
        <v>203</v>
      </c>
      <c r="AB47" s="6">
        <v>9</v>
      </c>
      <c r="AC47" s="18">
        <v>2</v>
      </c>
      <c r="AD47" s="6">
        <v>3</v>
      </c>
      <c r="AE47" s="6">
        <v>30</v>
      </c>
      <c r="AF47" s="21"/>
      <c r="AG47" s="21"/>
      <c r="AH47" s="31">
        <v>1</v>
      </c>
      <c r="AI47" s="6">
        <v>7</v>
      </c>
      <c r="AJ47" s="6">
        <v>6</v>
      </c>
      <c r="AK47" s="20">
        <v>16.27</v>
      </c>
      <c r="AL47" s="22">
        <f t="shared" si="1"/>
        <v>14</v>
      </c>
      <c r="AM47" s="23">
        <f t="shared" si="2"/>
        <v>46.666666666666664</v>
      </c>
      <c r="AN47" s="24">
        <f t="shared" si="4"/>
        <v>1.5666666666666667</v>
      </c>
    </row>
    <row r="48" spans="1:40" x14ac:dyDescent="0.25">
      <c r="A48" s="6">
        <v>203</v>
      </c>
      <c r="B48" s="6">
        <v>9</v>
      </c>
      <c r="C48" s="18">
        <v>2</v>
      </c>
      <c r="D48" s="6">
        <v>4</v>
      </c>
      <c r="E48" s="6">
        <v>30</v>
      </c>
      <c r="F48" s="10">
        <v>2</v>
      </c>
      <c r="G48" s="10"/>
      <c r="H48" s="10"/>
      <c r="I48" s="10"/>
      <c r="J48" s="11"/>
      <c r="K48" s="10"/>
      <c r="L48" s="12"/>
      <c r="M48" s="13">
        <v>2</v>
      </c>
      <c r="N48" s="13"/>
      <c r="O48" s="13">
        <v>2</v>
      </c>
      <c r="P48" s="13"/>
      <c r="Q48" s="13"/>
      <c r="R48" s="13">
        <v>5</v>
      </c>
      <c r="S48" s="13">
        <v>2</v>
      </c>
      <c r="T48" s="13">
        <v>1</v>
      </c>
      <c r="U48" s="13">
        <v>4</v>
      </c>
      <c r="V48" s="13">
        <v>25.27</v>
      </c>
      <c r="W48" s="14">
        <f t="shared" si="5"/>
        <v>16</v>
      </c>
      <c r="X48" s="15">
        <f t="shared" si="6"/>
        <v>53.333333333333336</v>
      </c>
      <c r="Y48" s="37"/>
      <c r="AA48" s="52">
        <v>203</v>
      </c>
      <c r="AB48" s="6">
        <v>9</v>
      </c>
      <c r="AC48" s="18">
        <v>2</v>
      </c>
      <c r="AD48" s="6">
        <v>4</v>
      </c>
      <c r="AE48" s="6">
        <v>30</v>
      </c>
      <c r="AF48" s="21"/>
      <c r="AG48" s="21"/>
      <c r="AH48" s="6">
        <v>1</v>
      </c>
      <c r="AI48" s="6">
        <v>5</v>
      </c>
      <c r="AJ48" s="6">
        <v>4</v>
      </c>
      <c r="AK48" s="20">
        <v>16.27</v>
      </c>
      <c r="AL48" s="22">
        <f t="shared" si="1"/>
        <v>10</v>
      </c>
      <c r="AM48" s="23">
        <f t="shared" si="2"/>
        <v>33.333333333333329</v>
      </c>
      <c r="AN48" s="24">
        <f t="shared" si="4"/>
        <v>1.1000000000000001</v>
      </c>
    </row>
    <row r="49" spans="1:40" x14ac:dyDescent="0.25">
      <c r="A49" s="6">
        <v>203</v>
      </c>
      <c r="B49" s="6">
        <v>9</v>
      </c>
      <c r="C49" s="18">
        <v>2</v>
      </c>
      <c r="D49" s="6">
        <v>5</v>
      </c>
      <c r="E49" s="30">
        <v>30</v>
      </c>
      <c r="F49" s="10">
        <v>0</v>
      </c>
      <c r="G49" s="10"/>
      <c r="H49" s="10"/>
      <c r="I49" s="10"/>
      <c r="J49" s="11"/>
      <c r="K49" s="10"/>
      <c r="L49" s="12"/>
      <c r="M49" s="13">
        <v>2</v>
      </c>
      <c r="N49" s="13"/>
      <c r="O49" s="13">
        <v>1</v>
      </c>
      <c r="P49" s="13"/>
      <c r="Q49" s="13"/>
      <c r="R49" s="13">
        <v>3</v>
      </c>
      <c r="S49" s="13"/>
      <c r="T49" s="13">
        <v>1</v>
      </c>
      <c r="U49" s="13">
        <v>5</v>
      </c>
      <c r="V49" s="13">
        <v>25.27</v>
      </c>
      <c r="W49" s="14">
        <f t="shared" si="5"/>
        <v>12</v>
      </c>
      <c r="X49" s="15">
        <f t="shared" si="6"/>
        <v>40</v>
      </c>
      <c r="Y49" s="37"/>
      <c r="AA49" s="52">
        <v>203</v>
      </c>
      <c r="AB49" s="6">
        <v>9</v>
      </c>
      <c r="AC49" s="18">
        <v>2</v>
      </c>
      <c r="AD49" s="6">
        <v>5</v>
      </c>
      <c r="AE49" s="30">
        <v>30</v>
      </c>
      <c r="AF49" s="21"/>
      <c r="AG49" s="18">
        <v>1</v>
      </c>
      <c r="AH49" s="6">
        <v>1</v>
      </c>
      <c r="AI49" s="6">
        <v>5</v>
      </c>
      <c r="AJ49" s="6">
        <v>8</v>
      </c>
      <c r="AK49" s="20">
        <v>16.27</v>
      </c>
      <c r="AL49" s="22">
        <f t="shared" si="1"/>
        <v>15</v>
      </c>
      <c r="AM49" s="23">
        <f t="shared" si="2"/>
        <v>50</v>
      </c>
      <c r="AN49" s="24">
        <f t="shared" si="4"/>
        <v>1.6666666666666667</v>
      </c>
    </row>
    <row r="50" spans="1:40" x14ac:dyDescent="0.25">
      <c r="A50" s="6">
        <v>203</v>
      </c>
      <c r="B50" s="6">
        <v>9</v>
      </c>
      <c r="C50" s="18">
        <v>2</v>
      </c>
      <c r="D50" s="6">
        <v>6</v>
      </c>
      <c r="E50" s="30">
        <v>30</v>
      </c>
      <c r="F50" s="10">
        <v>3</v>
      </c>
      <c r="G50" s="10"/>
      <c r="H50" s="10"/>
      <c r="I50" s="10"/>
      <c r="J50" s="11"/>
      <c r="K50" s="10"/>
      <c r="L50" s="12"/>
      <c r="M50" s="13">
        <v>2</v>
      </c>
      <c r="N50" s="13"/>
      <c r="O50" s="13">
        <v>1</v>
      </c>
      <c r="P50" s="13"/>
      <c r="Q50" s="13"/>
      <c r="R50" s="13">
        <v>2</v>
      </c>
      <c r="S50" s="13"/>
      <c r="T50" s="13">
        <v>1</v>
      </c>
      <c r="U50" s="13">
        <v>6</v>
      </c>
      <c r="V50" s="13">
        <v>25.27</v>
      </c>
      <c r="W50" s="14">
        <f t="shared" si="5"/>
        <v>12</v>
      </c>
      <c r="X50" s="15">
        <f t="shared" si="6"/>
        <v>40</v>
      </c>
      <c r="Y50" s="37"/>
      <c r="AA50" s="52">
        <v>203</v>
      </c>
      <c r="AB50" s="6">
        <v>9</v>
      </c>
      <c r="AC50" s="18">
        <v>2</v>
      </c>
      <c r="AD50" s="6">
        <v>6</v>
      </c>
      <c r="AE50" s="30">
        <v>30</v>
      </c>
      <c r="AF50" s="21"/>
      <c r="AG50" s="18"/>
      <c r="AH50" s="18"/>
      <c r="AI50" s="6">
        <v>8</v>
      </c>
      <c r="AJ50" s="6">
        <v>10</v>
      </c>
      <c r="AK50" s="20">
        <v>16.27</v>
      </c>
      <c r="AL50" s="22">
        <f t="shared" si="1"/>
        <v>18</v>
      </c>
      <c r="AM50" s="23">
        <f t="shared" si="2"/>
        <v>60</v>
      </c>
      <c r="AN50" s="24">
        <f t="shared" si="4"/>
        <v>2.1333333333333333</v>
      </c>
    </row>
    <row r="51" spans="1:40" x14ac:dyDescent="0.25">
      <c r="A51" s="25">
        <v>202</v>
      </c>
      <c r="B51" s="18">
        <v>4</v>
      </c>
      <c r="C51" s="18">
        <v>2</v>
      </c>
      <c r="D51" s="20">
        <v>1</v>
      </c>
      <c r="E51" s="20">
        <v>17</v>
      </c>
      <c r="F51" s="10">
        <v>4</v>
      </c>
      <c r="G51" s="10">
        <v>1</v>
      </c>
      <c r="H51" s="10"/>
      <c r="I51" s="10">
        <v>2</v>
      </c>
      <c r="J51" s="11"/>
      <c r="K51" s="10"/>
      <c r="L51" s="12"/>
      <c r="M51" s="13">
        <v>1</v>
      </c>
      <c r="N51" s="13"/>
      <c r="O51" s="13"/>
      <c r="P51" s="13"/>
      <c r="Q51" s="13"/>
      <c r="R51" s="13">
        <v>1</v>
      </c>
      <c r="S51" s="13">
        <v>2</v>
      </c>
      <c r="T51" s="13"/>
      <c r="U51" s="13"/>
      <c r="V51" s="13">
        <v>27.3</v>
      </c>
      <c r="W51" s="14">
        <f t="shared" si="5"/>
        <v>7</v>
      </c>
      <c r="X51" s="15">
        <f t="shared" si="6"/>
        <v>41.17647058823529</v>
      </c>
      <c r="Y51" s="37"/>
      <c r="AA51" s="25">
        <v>202</v>
      </c>
      <c r="AB51" s="18">
        <v>4</v>
      </c>
      <c r="AC51" s="18">
        <v>2</v>
      </c>
      <c r="AD51" s="20">
        <v>1</v>
      </c>
      <c r="AE51" s="20">
        <v>17</v>
      </c>
      <c r="AF51" s="21"/>
      <c r="AG51" s="18"/>
      <c r="AH51" s="21"/>
      <c r="AI51" s="18">
        <v>3</v>
      </c>
      <c r="AJ51" s="18">
        <v>6</v>
      </c>
      <c r="AK51" s="18">
        <v>18.38</v>
      </c>
      <c r="AL51" s="22">
        <f t="shared" si="1"/>
        <v>9</v>
      </c>
      <c r="AM51" s="23">
        <f t="shared" si="2"/>
        <v>52.941176470588239</v>
      </c>
      <c r="AN51" s="24">
        <f t="shared" si="4"/>
        <v>1.9411764705882353</v>
      </c>
    </row>
    <row r="52" spans="1:40" x14ac:dyDescent="0.25">
      <c r="A52" s="25">
        <v>202</v>
      </c>
      <c r="B52" s="18">
        <v>4</v>
      </c>
      <c r="C52" s="18">
        <v>2</v>
      </c>
      <c r="D52" s="20">
        <v>2</v>
      </c>
      <c r="E52" s="20">
        <v>30</v>
      </c>
      <c r="F52" s="10">
        <v>2</v>
      </c>
      <c r="G52" s="10"/>
      <c r="H52" s="10"/>
      <c r="I52" s="10">
        <v>1</v>
      </c>
      <c r="J52" s="11"/>
      <c r="K52" s="10"/>
      <c r="L52" s="12"/>
      <c r="M52" s="13">
        <v>2</v>
      </c>
      <c r="N52" s="13"/>
      <c r="O52" s="13">
        <v>1</v>
      </c>
      <c r="P52" s="13">
        <v>1</v>
      </c>
      <c r="Q52" s="13"/>
      <c r="R52" s="13">
        <v>6</v>
      </c>
      <c r="S52" s="13">
        <v>3</v>
      </c>
      <c r="T52" s="13">
        <v>1</v>
      </c>
      <c r="U52" s="13">
        <v>1</v>
      </c>
      <c r="V52" s="13">
        <v>27.3</v>
      </c>
      <c r="W52" s="14">
        <f t="shared" si="5"/>
        <v>16</v>
      </c>
      <c r="X52" s="15">
        <f t="shared" si="6"/>
        <v>53.333333333333336</v>
      </c>
      <c r="Y52" s="37"/>
      <c r="AA52" s="25">
        <v>202</v>
      </c>
      <c r="AB52" s="18">
        <v>4</v>
      </c>
      <c r="AC52" s="18">
        <v>2</v>
      </c>
      <c r="AD52" s="20">
        <v>2</v>
      </c>
      <c r="AE52" s="20">
        <v>30</v>
      </c>
      <c r="AF52" s="21"/>
      <c r="AG52" s="18">
        <v>1</v>
      </c>
      <c r="AH52" s="18"/>
      <c r="AI52" s="18">
        <v>5</v>
      </c>
      <c r="AJ52" s="18">
        <v>3</v>
      </c>
      <c r="AK52" s="18">
        <v>18.38</v>
      </c>
      <c r="AL52" s="22">
        <f t="shared" si="1"/>
        <v>9</v>
      </c>
      <c r="AM52" s="23">
        <f t="shared" si="2"/>
        <v>30</v>
      </c>
      <c r="AN52" s="24">
        <f t="shared" si="4"/>
        <v>0.93333333333333335</v>
      </c>
    </row>
    <row r="53" spans="1:40" x14ac:dyDescent="0.25">
      <c r="A53" s="25">
        <v>202</v>
      </c>
      <c r="B53" s="29">
        <v>4</v>
      </c>
      <c r="C53" s="18">
        <v>2</v>
      </c>
      <c r="D53" s="20">
        <v>3</v>
      </c>
      <c r="E53" s="19">
        <v>30</v>
      </c>
      <c r="F53" s="10">
        <v>2</v>
      </c>
      <c r="G53" s="10"/>
      <c r="H53" s="10"/>
      <c r="I53" s="10">
        <v>2</v>
      </c>
      <c r="J53" s="11"/>
      <c r="K53" s="10"/>
      <c r="L53" s="12"/>
      <c r="M53" s="13">
        <v>1</v>
      </c>
      <c r="N53" s="13">
        <v>1</v>
      </c>
      <c r="O53" s="13">
        <v>1</v>
      </c>
      <c r="P53" s="13">
        <v>1</v>
      </c>
      <c r="Q53" s="13"/>
      <c r="R53" s="13">
        <v>1</v>
      </c>
      <c r="S53" s="13">
        <v>2</v>
      </c>
      <c r="T53" s="13"/>
      <c r="U53" s="13"/>
      <c r="V53" s="13">
        <v>27.3</v>
      </c>
      <c r="W53" s="14">
        <f t="shared" si="5"/>
        <v>9</v>
      </c>
      <c r="X53" s="15">
        <f t="shared" si="6"/>
        <v>30</v>
      </c>
      <c r="Y53" s="37"/>
      <c r="AA53" s="25">
        <v>202</v>
      </c>
      <c r="AB53" s="29">
        <v>4</v>
      </c>
      <c r="AC53" s="18">
        <v>2</v>
      </c>
      <c r="AD53" s="20">
        <v>3</v>
      </c>
      <c r="AE53" s="19">
        <v>30</v>
      </c>
      <c r="AF53" s="21"/>
      <c r="AG53" s="21"/>
      <c r="AH53" s="21"/>
      <c r="AI53" s="29">
        <v>6</v>
      </c>
      <c r="AJ53" s="29">
        <v>7</v>
      </c>
      <c r="AK53" s="18">
        <v>18.38</v>
      </c>
      <c r="AL53" s="22">
        <f t="shared" si="1"/>
        <v>13</v>
      </c>
      <c r="AM53" s="23">
        <f t="shared" si="2"/>
        <v>43.333333333333336</v>
      </c>
      <c r="AN53" s="24">
        <f t="shared" si="4"/>
        <v>1.5333333333333334</v>
      </c>
    </row>
    <row r="54" spans="1:40" x14ac:dyDescent="0.25">
      <c r="A54" s="25">
        <v>202</v>
      </c>
      <c r="B54" s="6">
        <v>4</v>
      </c>
      <c r="C54" s="18">
        <v>2</v>
      </c>
      <c r="D54" s="6">
        <v>4</v>
      </c>
      <c r="E54" s="19">
        <v>30</v>
      </c>
      <c r="F54" s="10">
        <v>3</v>
      </c>
      <c r="G54" s="10"/>
      <c r="H54" s="10"/>
      <c r="I54" s="10"/>
      <c r="J54" s="11"/>
      <c r="K54" s="10"/>
      <c r="L54" s="12"/>
      <c r="M54" s="13"/>
      <c r="N54" s="13"/>
      <c r="O54" s="13"/>
      <c r="P54" s="13"/>
      <c r="Q54" s="13"/>
      <c r="R54" s="13">
        <v>3</v>
      </c>
      <c r="S54" s="13">
        <v>2</v>
      </c>
      <c r="T54" s="13"/>
      <c r="U54" s="13">
        <v>4</v>
      </c>
      <c r="V54" s="13">
        <v>27.3</v>
      </c>
      <c r="W54" s="14">
        <f t="shared" si="5"/>
        <v>9</v>
      </c>
      <c r="X54" s="15">
        <f t="shared" si="6"/>
        <v>30</v>
      </c>
      <c r="Y54" s="37"/>
      <c r="AA54" s="25">
        <v>202</v>
      </c>
      <c r="AB54" s="6">
        <v>4</v>
      </c>
      <c r="AC54" s="18">
        <v>2</v>
      </c>
      <c r="AD54" s="6">
        <v>4</v>
      </c>
      <c r="AE54" s="19">
        <v>30</v>
      </c>
      <c r="AF54" s="21"/>
      <c r="AG54" s="21"/>
      <c r="AH54" s="18">
        <v>1</v>
      </c>
      <c r="AI54" s="6">
        <v>4</v>
      </c>
      <c r="AJ54" s="6">
        <v>3</v>
      </c>
      <c r="AK54" s="18">
        <v>18.38</v>
      </c>
      <c r="AL54" s="22">
        <f t="shared" si="1"/>
        <v>8</v>
      </c>
      <c r="AM54" s="23">
        <f t="shared" si="2"/>
        <v>26.666666666666668</v>
      </c>
      <c r="AN54" s="24">
        <f t="shared" si="4"/>
        <v>0.8666666666666667</v>
      </c>
    </row>
    <row r="55" spans="1:40" x14ac:dyDescent="0.25">
      <c r="A55" s="25">
        <v>202</v>
      </c>
      <c r="B55" s="6">
        <v>4</v>
      </c>
      <c r="C55" s="18">
        <v>2</v>
      </c>
      <c r="D55" s="6">
        <v>5</v>
      </c>
      <c r="E55" s="19">
        <v>30</v>
      </c>
      <c r="F55" s="10">
        <v>1</v>
      </c>
      <c r="G55" s="10">
        <v>1</v>
      </c>
      <c r="H55" s="10"/>
      <c r="I55" s="10"/>
      <c r="J55" s="11"/>
      <c r="K55" s="10"/>
      <c r="L55" s="12"/>
      <c r="M55" s="13">
        <v>1</v>
      </c>
      <c r="N55" s="13">
        <v>2</v>
      </c>
      <c r="O55" s="13">
        <v>1</v>
      </c>
      <c r="P55" s="13"/>
      <c r="Q55" s="13"/>
      <c r="R55" s="13">
        <v>2</v>
      </c>
      <c r="S55" s="13">
        <v>2</v>
      </c>
      <c r="T55" s="13"/>
      <c r="U55" s="13"/>
      <c r="V55" s="13">
        <v>27.3</v>
      </c>
      <c r="W55" s="14">
        <f t="shared" si="5"/>
        <v>9</v>
      </c>
      <c r="X55" s="15">
        <f t="shared" si="6"/>
        <v>30</v>
      </c>
      <c r="Y55" s="37"/>
      <c r="AA55" s="25">
        <v>202</v>
      </c>
      <c r="AB55" s="6">
        <v>4</v>
      </c>
      <c r="AC55" s="18">
        <v>2</v>
      </c>
      <c r="AD55" s="6">
        <v>5</v>
      </c>
      <c r="AE55" s="19">
        <v>30</v>
      </c>
      <c r="AF55" s="21"/>
      <c r="AG55" s="18"/>
      <c r="AH55" s="21">
        <v>1</v>
      </c>
      <c r="AI55" s="6">
        <v>6</v>
      </c>
      <c r="AJ55" s="6">
        <v>5</v>
      </c>
      <c r="AK55" s="18">
        <v>18.38</v>
      </c>
      <c r="AL55" s="22">
        <f t="shared" si="1"/>
        <v>12</v>
      </c>
      <c r="AM55" s="23">
        <f t="shared" si="2"/>
        <v>40</v>
      </c>
      <c r="AN55" s="24">
        <f t="shared" si="4"/>
        <v>1.3333333333333333</v>
      </c>
    </row>
    <row r="56" spans="1:40" x14ac:dyDescent="0.25">
      <c r="A56" s="25">
        <v>202</v>
      </c>
      <c r="B56" s="6">
        <v>4</v>
      </c>
      <c r="C56" s="18">
        <v>2</v>
      </c>
      <c r="D56" s="6">
        <v>6</v>
      </c>
      <c r="E56" s="30">
        <v>30</v>
      </c>
      <c r="F56" s="10">
        <v>0</v>
      </c>
      <c r="G56" s="10"/>
      <c r="H56" s="10"/>
      <c r="I56" s="10"/>
      <c r="J56" s="11"/>
      <c r="K56" s="10"/>
      <c r="L56" s="12"/>
      <c r="M56" s="13"/>
      <c r="N56" s="13"/>
      <c r="O56" s="13"/>
      <c r="P56" s="13"/>
      <c r="Q56" s="13"/>
      <c r="R56" s="13">
        <v>5</v>
      </c>
      <c r="S56" s="13">
        <v>1</v>
      </c>
      <c r="T56" s="13"/>
      <c r="U56" s="13">
        <v>5</v>
      </c>
      <c r="V56" s="13">
        <v>27.3</v>
      </c>
      <c r="W56" s="14">
        <f t="shared" si="5"/>
        <v>11</v>
      </c>
      <c r="X56" s="15">
        <f t="shared" si="6"/>
        <v>36.666666666666664</v>
      </c>
      <c r="Y56" s="37"/>
      <c r="AA56" s="25">
        <v>202</v>
      </c>
      <c r="AB56" s="6">
        <v>4</v>
      </c>
      <c r="AC56" s="18">
        <v>2</v>
      </c>
      <c r="AD56" s="6">
        <v>6</v>
      </c>
      <c r="AE56" s="30">
        <v>30</v>
      </c>
      <c r="AF56" s="21"/>
      <c r="AG56" s="6">
        <v>1</v>
      </c>
      <c r="AH56" s="18"/>
      <c r="AI56" s="6">
        <v>7</v>
      </c>
      <c r="AJ56" s="6">
        <v>5</v>
      </c>
      <c r="AK56" s="18">
        <v>18.38</v>
      </c>
      <c r="AL56" s="22">
        <f t="shared" si="1"/>
        <v>13</v>
      </c>
      <c r="AM56" s="23">
        <f t="shared" si="2"/>
        <v>43.333333333333336</v>
      </c>
      <c r="AN56" s="24">
        <f t="shared" si="4"/>
        <v>1.4</v>
      </c>
    </row>
    <row r="57" spans="1:40" x14ac:dyDescent="0.25">
      <c r="A57" s="6">
        <v>204</v>
      </c>
      <c r="B57" s="6">
        <v>1</v>
      </c>
      <c r="C57" s="18">
        <v>2</v>
      </c>
      <c r="D57" s="6">
        <v>1</v>
      </c>
      <c r="E57" s="6">
        <v>24</v>
      </c>
      <c r="F57" s="10">
        <v>4</v>
      </c>
      <c r="G57" s="10">
        <v>1</v>
      </c>
      <c r="H57" s="10"/>
      <c r="I57" s="10">
        <v>2</v>
      </c>
      <c r="J57" s="11"/>
      <c r="K57" s="10"/>
      <c r="L57" s="12"/>
      <c r="M57" s="13">
        <v>1</v>
      </c>
      <c r="N57" s="13"/>
      <c r="O57" s="13"/>
      <c r="P57" s="13"/>
      <c r="Q57" s="13"/>
      <c r="R57" s="13">
        <v>3</v>
      </c>
      <c r="S57" s="13"/>
      <c r="T57" s="13"/>
      <c r="U57" s="13">
        <v>3</v>
      </c>
      <c r="V57" s="13">
        <v>19.29</v>
      </c>
      <c r="W57" s="14">
        <f t="shared" ref="W57:W62" si="7">SUM(M57:U57,G57:I57)</f>
        <v>10</v>
      </c>
      <c r="X57" s="15">
        <f t="shared" ref="X57:X62" si="8">W57/E57*100</f>
        <v>41.666666666666671</v>
      </c>
      <c r="Y57" s="37"/>
      <c r="AA57" s="52">
        <v>204</v>
      </c>
      <c r="AB57" s="6">
        <v>1</v>
      </c>
      <c r="AC57" s="18">
        <v>2</v>
      </c>
      <c r="AD57" s="6">
        <v>1</v>
      </c>
      <c r="AE57" s="6">
        <v>24</v>
      </c>
      <c r="AF57" s="21"/>
      <c r="AG57" s="21">
        <v>1</v>
      </c>
      <c r="AH57" s="21">
        <v>1</v>
      </c>
      <c r="AI57" s="6">
        <v>2</v>
      </c>
      <c r="AJ57" s="6">
        <v>5</v>
      </c>
      <c r="AK57" s="20">
        <v>17.239999999999998</v>
      </c>
      <c r="AL57" s="22">
        <f t="shared" ref="AL57:AL62" si="9">AG57+AH57+AI57+AJ57</f>
        <v>9</v>
      </c>
      <c r="AM57" s="23">
        <f t="shared" ref="AM57:AM62" si="10">AL57/AE57*100</f>
        <v>37.5</v>
      </c>
      <c r="AN57" s="24">
        <f t="shared" si="4"/>
        <v>1.2083333333333333</v>
      </c>
    </row>
    <row r="58" spans="1:40" x14ac:dyDescent="0.25">
      <c r="A58" s="6">
        <v>204</v>
      </c>
      <c r="B58" s="6">
        <v>1</v>
      </c>
      <c r="C58" s="18">
        <v>2</v>
      </c>
      <c r="D58" s="6">
        <v>2</v>
      </c>
      <c r="E58" s="6">
        <v>30</v>
      </c>
      <c r="F58" s="10">
        <v>8</v>
      </c>
      <c r="G58" s="10"/>
      <c r="H58" s="10"/>
      <c r="I58" s="10">
        <v>5</v>
      </c>
      <c r="J58" s="11"/>
      <c r="K58" s="10"/>
      <c r="L58" s="12"/>
      <c r="M58" s="13"/>
      <c r="N58" s="13"/>
      <c r="O58" s="13">
        <v>1</v>
      </c>
      <c r="P58" s="13"/>
      <c r="Q58" s="13"/>
      <c r="R58" s="13">
        <v>2</v>
      </c>
      <c r="S58" s="13"/>
      <c r="T58" s="13"/>
      <c r="U58" s="13">
        <v>3</v>
      </c>
      <c r="V58" s="13">
        <v>19.29</v>
      </c>
      <c r="W58" s="14">
        <f t="shared" si="7"/>
        <v>11</v>
      </c>
      <c r="X58" s="15">
        <f t="shared" si="8"/>
        <v>36.666666666666664</v>
      </c>
      <c r="Y58" s="37"/>
      <c r="AA58" s="52">
        <v>204</v>
      </c>
      <c r="AB58" s="6">
        <v>1</v>
      </c>
      <c r="AC58" s="18">
        <v>2</v>
      </c>
      <c r="AD58" s="6">
        <v>2</v>
      </c>
      <c r="AE58" s="6">
        <v>30</v>
      </c>
      <c r="AF58" s="21"/>
      <c r="AG58" s="21">
        <v>1</v>
      </c>
      <c r="AH58" s="6">
        <v>1</v>
      </c>
      <c r="AI58" s="6">
        <v>4</v>
      </c>
      <c r="AJ58" s="6">
        <v>5</v>
      </c>
      <c r="AK58" s="20">
        <v>17.239999999999998</v>
      </c>
      <c r="AL58" s="22">
        <f t="shared" si="9"/>
        <v>11</v>
      </c>
      <c r="AM58" s="23">
        <f t="shared" si="10"/>
        <v>36.666666666666664</v>
      </c>
      <c r="AN58" s="24">
        <f t="shared" si="4"/>
        <v>1.1666666666666667</v>
      </c>
    </row>
    <row r="59" spans="1:40" x14ac:dyDescent="0.25">
      <c r="A59" s="6">
        <v>204</v>
      </c>
      <c r="B59" s="6">
        <v>1</v>
      </c>
      <c r="C59" s="18">
        <v>2</v>
      </c>
      <c r="D59" s="6">
        <v>3</v>
      </c>
      <c r="E59" s="6">
        <v>30</v>
      </c>
      <c r="F59" s="10">
        <v>6</v>
      </c>
      <c r="G59" s="10"/>
      <c r="H59" s="10"/>
      <c r="I59" s="10">
        <v>1</v>
      </c>
      <c r="J59" s="11"/>
      <c r="K59" s="10"/>
      <c r="L59" s="12"/>
      <c r="M59" s="13">
        <v>1</v>
      </c>
      <c r="N59" s="13"/>
      <c r="O59" s="13"/>
      <c r="P59" s="13"/>
      <c r="Q59" s="13"/>
      <c r="R59" s="13">
        <v>3</v>
      </c>
      <c r="S59" s="13">
        <v>1</v>
      </c>
      <c r="T59" s="13">
        <v>1</v>
      </c>
      <c r="U59" s="13">
        <v>4</v>
      </c>
      <c r="V59" s="13">
        <v>19.29</v>
      </c>
      <c r="W59" s="14">
        <f t="shared" si="7"/>
        <v>11</v>
      </c>
      <c r="X59" s="15">
        <f t="shared" si="8"/>
        <v>36.666666666666664</v>
      </c>
      <c r="Y59" s="37"/>
      <c r="AA59" s="52">
        <v>204</v>
      </c>
      <c r="AB59" s="6">
        <v>1</v>
      </c>
      <c r="AC59" s="18">
        <v>2</v>
      </c>
      <c r="AD59" s="6">
        <v>3</v>
      </c>
      <c r="AE59" s="6">
        <v>30</v>
      </c>
      <c r="AF59" s="21"/>
      <c r="AG59" s="31"/>
      <c r="AH59" s="18"/>
      <c r="AI59" s="6">
        <v>2</v>
      </c>
      <c r="AJ59" s="6">
        <v>13</v>
      </c>
      <c r="AK59" s="20">
        <v>17.239999999999998</v>
      </c>
      <c r="AL59" s="22">
        <f t="shared" si="9"/>
        <v>15</v>
      </c>
      <c r="AM59" s="23">
        <f t="shared" si="10"/>
        <v>50</v>
      </c>
      <c r="AN59" s="24">
        <f t="shared" si="4"/>
        <v>1.9333333333333333</v>
      </c>
    </row>
    <row r="60" spans="1:40" x14ac:dyDescent="0.25">
      <c r="A60" s="6">
        <v>204</v>
      </c>
      <c r="B60" s="6">
        <v>1</v>
      </c>
      <c r="C60" s="18">
        <v>2</v>
      </c>
      <c r="D60" s="6">
        <v>4</v>
      </c>
      <c r="E60" s="6">
        <v>30</v>
      </c>
      <c r="F60" s="10">
        <v>6</v>
      </c>
      <c r="G60" s="10"/>
      <c r="H60" s="10"/>
      <c r="I60" s="10">
        <v>2</v>
      </c>
      <c r="J60" s="11"/>
      <c r="K60" s="10"/>
      <c r="L60" s="12"/>
      <c r="M60" s="13">
        <v>1</v>
      </c>
      <c r="N60" s="13"/>
      <c r="O60" s="13"/>
      <c r="P60" s="13"/>
      <c r="Q60" s="13"/>
      <c r="R60" s="13">
        <v>1</v>
      </c>
      <c r="S60" s="13">
        <v>1</v>
      </c>
      <c r="T60" s="13"/>
      <c r="U60" s="13">
        <v>2</v>
      </c>
      <c r="V60" s="13">
        <v>19.29</v>
      </c>
      <c r="W60" s="14">
        <f t="shared" si="7"/>
        <v>7</v>
      </c>
      <c r="X60" s="15">
        <f t="shared" si="8"/>
        <v>23.333333333333332</v>
      </c>
      <c r="Y60" s="37"/>
      <c r="AA60" s="52">
        <v>204</v>
      </c>
      <c r="AB60" s="6">
        <v>1</v>
      </c>
      <c r="AC60" s="18">
        <v>2</v>
      </c>
      <c r="AD60" s="6">
        <v>4</v>
      </c>
      <c r="AE60" s="6">
        <v>30</v>
      </c>
      <c r="AF60" s="21"/>
      <c r="AG60" s="21">
        <v>1</v>
      </c>
      <c r="AH60" s="18">
        <v>3</v>
      </c>
      <c r="AI60" s="6">
        <v>3</v>
      </c>
      <c r="AJ60" s="6">
        <v>4</v>
      </c>
      <c r="AK60" s="20">
        <v>17.239999999999998</v>
      </c>
      <c r="AL60" s="22">
        <f t="shared" si="9"/>
        <v>11</v>
      </c>
      <c r="AM60" s="23">
        <f t="shared" si="10"/>
        <v>36.666666666666664</v>
      </c>
      <c r="AN60" s="24">
        <f t="shared" si="4"/>
        <v>1.0666666666666667</v>
      </c>
    </row>
    <row r="61" spans="1:40" x14ac:dyDescent="0.25">
      <c r="A61" s="6">
        <v>204</v>
      </c>
      <c r="B61" s="6">
        <v>1</v>
      </c>
      <c r="C61" s="18">
        <v>2</v>
      </c>
      <c r="D61" s="6">
        <v>5</v>
      </c>
      <c r="E61" s="6">
        <v>30</v>
      </c>
      <c r="F61" s="10">
        <v>11</v>
      </c>
      <c r="G61" s="10">
        <v>1</v>
      </c>
      <c r="H61" s="10"/>
      <c r="I61" s="10">
        <v>2</v>
      </c>
      <c r="J61" s="11"/>
      <c r="K61" s="10"/>
      <c r="L61" s="12"/>
      <c r="M61" s="13"/>
      <c r="N61" s="13"/>
      <c r="O61" s="13"/>
      <c r="P61" s="13"/>
      <c r="Q61" s="13"/>
      <c r="R61" s="13">
        <v>6</v>
      </c>
      <c r="S61" s="13">
        <v>2</v>
      </c>
      <c r="T61" s="13"/>
      <c r="U61" s="13">
        <v>5</v>
      </c>
      <c r="V61" s="13">
        <v>19.29</v>
      </c>
      <c r="W61" s="14">
        <f t="shared" si="7"/>
        <v>16</v>
      </c>
      <c r="X61" s="15">
        <f t="shared" si="8"/>
        <v>53.333333333333336</v>
      </c>
      <c r="Y61" s="37"/>
      <c r="AA61" s="52">
        <v>204</v>
      </c>
      <c r="AB61" s="6">
        <v>1</v>
      </c>
      <c r="AC61" s="18">
        <v>2</v>
      </c>
      <c r="AD61" s="6">
        <v>5</v>
      </c>
      <c r="AE61" s="6">
        <v>30</v>
      </c>
      <c r="AF61" s="21"/>
      <c r="AG61" s="21">
        <v>1</v>
      </c>
      <c r="AH61" s="21">
        <v>1</v>
      </c>
      <c r="AI61" s="6">
        <v>4</v>
      </c>
      <c r="AJ61" s="6">
        <v>6</v>
      </c>
      <c r="AK61" s="20">
        <v>17.239999999999998</v>
      </c>
      <c r="AL61" s="22">
        <f t="shared" si="9"/>
        <v>12</v>
      </c>
      <c r="AM61" s="23">
        <f t="shared" si="10"/>
        <v>40</v>
      </c>
      <c r="AN61" s="24">
        <f t="shared" si="4"/>
        <v>1.3</v>
      </c>
    </row>
    <row r="62" spans="1:40" ht="15.75" thickBot="1" x14ac:dyDescent="0.3">
      <c r="A62" s="6">
        <v>204</v>
      </c>
      <c r="B62" s="6">
        <v>1</v>
      </c>
      <c r="C62" s="18">
        <v>2</v>
      </c>
      <c r="D62" s="6">
        <v>6</v>
      </c>
      <c r="E62" s="30">
        <v>30</v>
      </c>
      <c r="F62" s="10">
        <v>4</v>
      </c>
      <c r="G62" s="10"/>
      <c r="H62" s="10"/>
      <c r="I62" s="10"/>
      <c r="J62" s="11"/>
      <c r="K62" s="10"/>
      <c r="L62" s="12"/>
      <c r="M62" s="13"/>
      <c r="N62" s="13"/>
      <c r="O62" s="13"/>
      <c r="P62" s="13"/>
      <c r="Q62" s="13"/>
      <c r="R62" s="13">
        <v>2</v>
      </c>
      <c r="S62" s="13">
        <v>1</v>
      </c>
      <c r="T62" s="13"/>
      <c r="U62" s="13">
        <v>4</v>
      </c>
      <c r="V62" s="13">
        <v>19.29</v>
      </c>
      <c r="W62" s="14">
        <f t="shared" si="7"/>
        <v>7</v>
      </c>
      <c r="X62" s="15">
        <f t="shared" si="8"/>
        <v>23.333333333333332</v>
      </c>
      <c r="Y62" s="37"/>
      <c r="AA62" s="53">
        <v>204</v>
      </c>
      <c r="AB62" s="6">
        <v>1</v>
      </c>
      <c r="AC62" s="55">
        <v>2</v>
      </c>
      <c r="AD62" s="54">
        <v>6</v>
      </c>
      <c r="AE62" s="56">
        <v>30</v>
      </c>
      <c r="AF62" s="57"/>
      <c r="AG62" s="54"/>
      <c r="AH62" s="57"/>
      <c r="AI62" s="54">
        <v>3</v>
      </c>
      <c r="AJ62" s="54">
        <v>8</v>
      </c>
      <c r="AK62" s="58">
        <v>17.239999999999998</v>
      </c>
      <c r="AL62" s="59">
        <f t="shared" si="9"/>
        <v>11</v>
      </c>
      <c r="AM62" s="60">
        <f t="shared" si="10"/>
        <v>36.666666666666664</v>
      </c>
      <c r="AN62" s="24">
        <f t="shared" si="4"/>
        <v>1.3666666666666667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62"/>
  <sheetViews>
    <sheetView tabSelected="1" topLeftCell="B1" workbookViewId="0">
      <pane ySplit="1" topLeftCell="A2" activePane="bottomLeft" state="frozen"/>
      <selection pane="bottomLeft" activeCell="T14" sqref="T14"/>
    </sheetView>
  </sheetViews>
  <sheetFormatPr defaultColWidth="11.42578125" defaultRowHeight="15" x14ac:dyDescent="0.25"/>
  <cols>
    <col min="1" max="6" width="6.28515625" customWidth="1"/>
    <col min="7" max="10" width="4.42578125" customWidth="1"/>
    <col min="11" max="11" width="7.140625" customWidth="1"/>
    <col min="12" max="21" width="6.28515625" customWidth="1"/>
    <col min="22" max="22" width="8.7109375" customWidth="1"/>
    <col min="23" max="24" width="6.28515625" customWidth="1"/>
    <col min="25" max="25" width="8.7109375" style="38" bestFit="1" customWidth="1"/>
    <col min="26" max="30" width="7.28515625" style="36" customWidth="1"/>
    <col min="31" max="37" width="7.28515625" style="38" customWidth="1"/>
    <col min="38" max="40" width="7.28515625" customWidth="1"/>
  </cols>
  <sheetData>
    <row r="1" spans="1:40" ht="40.5" customHeight="1" thickBot="1" x14ac:dyDescent="0.3">
      <c r="A1" s="39" t="s">
        <v>20</v>
      </c>
      <c r="B1" s="2" t="s">
        <v>15</v>
      </c>
      <c r="C1" s="2" t="s">
        <v>16</v>
      </c>
      <c r="D1" s="1" t="s">
        <v>0</v>
      </c>
      <c r="E1" s="1" t="s">
        <v>1</v>
      </c>
      <c r="F1" s="2" t="s">
        <v>2</v>
      </c>
      <c r="G1" s="2">
        <v>1</v>
      </c>
      <c r="H1" s="2">
        <v>2</v>
      </c>
      <c r="I1" s="2">
        <v>4</v>
      </c>
      <c r="J1" s="2">
        <v>0</v>
      </c>
      <c r="K1" s="2" t="s">
        <v>3</v>
      </c>
      <c r="L1" s="3">
        <v>0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>
        <v>4</v>
      </c>
      <c r="V1" s="4" t="s">
        <v>14</v>
      </c>
      <c r="W1" s="1" t="s">
        <v>12</v>
      </c>
      <c r="X1" s="1" t="s">
        <v>13</v>
      </c>
      <c r="Y1" s="40" t="s">
        <v>22</v>
      </c>
      <c r="Z1" s="35"/>
      <c r="AA1" s="39" t="s">
        <v>20</v>
      </c>
      <c r="AB1" s="2" t="s">
        <v>15</v>
      </c>
      <c r="AC1" s="2" t="s">
        <v>16</v>
      </c>
      <c r="AD1" s="1" t="s">
        <v>0</v>
      </c>
      <c r="AE1" s="1" t="s">
        <v>17</v>
      </c>
      <c r="AF1" s="2">
        <v>0</v>
      </c>
      <c r="AG1" s="2">
        <v>1</v>
      </c>
      <c r="AH1" s="2">
        <v>2</v>
      </c>
      <c r="AI1" s="2">
        <v>3</v>
      </c>
      <c r="AJ1" s="2">
        <v>4</v>
      </c>
      <c r="AK1" s="2" t="s">
        <v>21</v>
      </c>
      <c r="AL1" s="1" t="s">
        <v>18</v>
      </c>
      <c r="AM1" s="1" t="s">
        <v>13</v>
      </c>
      <c r="AN1" s="40" t="s">
        <v>19</v>
      </c>
    </row>
    <row r="2" spans="1:40" x14ac:dyDescent="0.25">
      <c r="A2" s="5">
        <v>310</v>
      </c>
      <c r="B2" s="34">
        <v>9</v>
      </c>
      <c r="C2" s="18">
        <v>3</v>
      </c>
      <c r="D2" s="8">
        <v>1</v>
      </c>
      <c r="E2" s="9">
        <v>39</v>
      </c>
      <c r="F2" s="10">
        <v>18</v>
      </c>
      <c r="G2" s="10"/>
      <c r="H2" s="10">
        <v>1</v>
      </c>
      <c r="I2" s="10">
        <v>4</v>
      </c>
      <c r="J2" s="11"/>
      <c r="K2" s="10"/>
      <c r="L2" s="12"/>
      <c r="M2" s="13">
        <v>3</v>
      </c>
      <c r="N2" s="13"/>
      <c r="O2" s="13">
        <v>1</v>
      </c>
      <c r="P2" s="13"/>
      <c r="Q2" s="13">
        <v>1</v>
      </c>
      <c r="R2" s="13">
        <v>4</v>
      </c>
      <c r="S2" s="13">
        <v>3</v>
      </c>
      <c r="T2" s="13">
        <v>2</v>
      </c>
      <c r="U2" s="13"/>
      <c r="V2" s="13">
        <v>18.399999999999999</v>
      </c>
      <c r="W2" s="14">
        <f>SUM(M2:U2,G2:I2)</f>
        <v>19</v>
      </c>
      <c r="X2" s="15">
        <f t="shared" ref="X2:X62" si="0">W2/E2*100</f>
        <v>48.717948717948715</v>
      </c>
      <c r="Y2" s="37"/>
      <c r="AA2" s="5">
        <v>310</v>
      </c>
      <c r="AB2" s="34">
        <v>9</v>
      </c>
      <c r="AC2" s="18">
        <v>3</v>
      </c>
      <c r="AD2" s="8">
        <v>1</v>
      </c>
      <c r="AE2" s="9">
        <v>39</v>
      </c>
      <c r="AF2" s="21"/>
      <c r="AG2" s="18">
        <v>1</v>
      </c>
      <c r="AH2" s="21">
        <v>3</v>
      </c>
      <c r="AI2" s="18">
        <v>5</v>
      </c>
      <c r="AJ2" s="18">
        <v>7</v>
      </c>
      <c r="AK2" s="18">
        <v>16.2</v>
      </c>
      <c r="AL2" s="22">
        <f t="shared" ref="AL2:AL62" si="1">AG2+AH2+AI2+AJ2</f>
        <v>16</v>
      </c>
      <c r="AM2" s="23">
        <f>AL2/AE2*100</f>
        <v>41.025641025641022</v>
      </c>
      <c r="AN2" s="24">
        <f>(AG2*1+AH2*2+AI2*3+AJ2*4)/AE2</f>
        <v>1.2820512820512822</v>
      </c>
    </row>
    <row r="3" spans="1:40" x14ac:dyDescent="0.25">
      <c r="A3" s="5">
        <v>310</v>
      </c>
      <c r="B3" s="34">
        <v>9</v>
      </c>
      <c r="C3" s="18">
        <v>3</v>
      </c>
      <c r="D3" s="8">
        <v>2</v>
      </c>
      <c r="E3" s="9">
        <v>30</v>
      </c>
      <c r="F3" s="10">
        <v>7</v>
      </c>
      <c r="G3" s="10"/>
      <c r="H3" s="10">
        <v>1</v>
      </c>
      <c r="I3" s="10">
        <v>2</v>
      </c>
      <c r="J3" s="11"/>
      <c r="K3" s="10"/>
      <c r="L3" s="12"/>
      <c r="M3" s="13"/>
      <c r="N3" s="13"/>
      <c r="O3" s="13">
        <v>2</v>
      </c>
      <c r="P3" s="13"/>
      <c r="Q3" s="13"/>
      <c r="R3" s="13">
        <v>1</v>
      </c>
      <c r="S3" s="13">
        <v>2</v>
      </c>
      <c r="T3" s="13"/>
      <c r="U3" s="13">
        <v>1</v>
      </c>
      <c r="V3" s="13">
        <v>18.399999999999999</v>
      </c>
      <c r="W3" s="14">
        <f t="shared" ref="W3:W62" si="2">SUM(M3:U3,G3:I3)</f>
        <v>9</v>
      </c>
      <c r="X3" s="15">
        <f t="shared" si="0"/>
        <v>30</v>
      </c>
      <c r="Y3" s="37"/>
      <c r="AA3" s="5">
        <v>310</v>
      </c>
      <c r="AB3" s="34">
        <v>9</v>
      </c>
      <c r="AC3" s="18">
        <v>3</v>
      </c>
      <c r="AD3" s="16">
        <v>2</v>
      </c>
      <c r="AE3" s="61">
        <v>30</v>
      </c>
      <c r="AF3" s="31"/>
      <c r="AG3" s="31"/>
      <c r="AH3" s="31">
        <v>3</v>
      </c>
      <c r="AI3" s="6">
        <v>7</v>
      </c>
      <c r="AJ3" s="6">
        <v>5</v>
      </c>
      <c r="AK3" s="18">
        <v>16.2</v>
      </c>
      <c r="AL3" s="22">
        <f t="shared" si="1"/>
        <v>15</v>
      </c>
      <c r="AM3" s="23">
        <f t="shared" ref="AM3:AM62" si="3">AL3/AE3*100</f>
        <v>50</v>
      </c>
      <c r="AN3" s="24">
        <f t="shared" ref="AN3:AN62" si="4">(AG3*1+AH3*2+AI3*3+AJ3*4)/AE3</f>
        <v>1.5666666666666667</v>
      </c>
    </row>
    <row r="4" spans="1:40" x14ac:dyDescent="0.25">
      <c r="A4" s="5">
        <v>310</v>
      </c>
      <c r="B4" s="34">
        <v>9</v>
      </c>
      <c r="C4" s="18">
        <v>3</v>
      </c>
      <c r="D4" s="8">
        <v>3</v>
      </c>
      <c r="E4" s="9">
        <v>30</v>
      </c>
      <c r="F4" s="10">
        <v>3</v>
      </c>
      <c r="G4" s="10">
        <v>1</v>
      </c>
      <c r="H4" s="10"/>
      <c r="I4" s="10"/>
      <c r="J4" s="11"/>
      <c r="K4" s="10"/>
      <c r="L4" s="12"/>
      <c r="M4" s="13">
        <v>3</v>
      </c>
      <c r="N4" s="13">
        <v>1</v>
      </c>
      <c r="O4" s="13">
        <v>1</v>
      </c>
      <c r="P4" s="13"/>
      <c r="Q4" s="13"/>
      <c r="R4" s="13">
        <v>5</v>
      </c>
      <c r="S4" s="13">
        <v>2</v>
      </c>
      <c r="T4" s="13"/>
      <c r="U4" s="13">
        <v>2</v>
      </c>
      <c r="V4" s="13">
        <v>18.399999999999999</v>
      </c>
      <c r="W4" s="14">
        <f t="shared" si="2"/>
        <v>15</v>
      </c>
      <c r="X4" s="15">
        <f t="shared" si="0"/>
        <v>50</v>
      </c>
      <c r="Y4" s="37"/>
      <c r="AA4" s="5">
        <v>310</v>
      </c>
      <c r="AB4" s="34">
        <v>9</v>
      </c>
      <c r="AC4" s="18">
        <v>3</v>
      </c>
      <c r="AD4" s="16">
        <v>3</v>
      </c>
      <c r="AE4" s="61">
        <v>30</v>
      </c>
      <c r="AF4" s="31"/>
      <c r="AG4" s="31">
        <v>1</v>
      </c>
      <c r="AH4" s="6">
        <v>1</v>
      </c>
      <c r="AI4" s="6">
        <v>14</v>
      </c>
      <c r="AJ4" s="6">
        <v>1</v>
      </c>
      <c r="AK4" s="18">
        <v>16.2</v>
      </c>
      <c r="AL4" s="22">
        <f t="shared" si="1"/>
        <v>17</v>
      </c>
      <c r="AM4" s="23">
        <f t="shared" si="3"/>
        <v>56.666666666666664</v>
      </c>
      <c r="AN4" s="24">
        <f t="shared" si="4"/>
        <v>1.6333333333333333</v>
      </c>
    </row>
    <row r="5" spans="1:40" x14ac:dyDescent="0.25">
      <c r="A5" s="5">
        <v>310</v>
      </c>
      <c r="B5" s="34">
        <v>9</v>
      </c>
      <c r="C5" s="18">
        <v>3</v>
      </c>
      <c r="D5" s="8">
        <v>4</v>
      </c>
      <c r="E5" s="9">
        <v>30</v>
      </c>
      <c r="F5" s="10">
        <v>12</v>
      </c>
      <c r="G5" s="10"/>
      <c r="H5" s="10">
        <v>1</v>
      </c>
      <c r="I5" s="10">
        <v>4</v>
      </c>
      <c r="J5" s="11"/>
      <c r="K5" s="10"/>
      <c r="L5" s="12"/>
      <c r="M5" s="13">
        <v>2</v>
      </c>
      <c r="N5" s="13"/>
      <c r="O5" s="13">
        <v>1</v>
      </c>
      <c r="P5" s="13"/>
      <c r="Q5" s="13"/>
      <c r="R5" s="13">
        <v>2</v>
      </c>
      <c r="S5" s="13">
        <v>2</v>
      </c>
      <c r="T5" s="13"/>
      <c r="U5" s="13">
        <v>2</v>
      </c>
      <c r="V5" s="13">
        <v>18.399999999999999</v>
      </c>
      <c r="W5" s="14">
        <f t="shared" si="2"/>
        <v>14</v>
      </c>
      <c r="X5" s="15">
        <f t="shared" si="0"/>
        <v>46.666666666666664</v>
      </c>
      <c r="Y5" s="37"/>
      <c r="AA5" s="5">
        <v>310</v>
      </c>
      <c r="AB5" s="34">
        <v>9</v>
      </c>
      <c r="AC5" s="18">
        <v>3</v>
      </c>
      <c r="AD5" s="16">
        <v>4</v>
      </c>
      <c r="AE5" s="61">
        <v>30</v>
      </c>
      <c r="AF5" s="31"/>
      <c r="AG5" s="31"/>
      <c r="AH5" s="31">
        <v>2</v>
      </c>
      <c r="AI5" s="6">
        <v>7</v>
      </c>
      <c r="AJ5" s="6">
        <v>7</v>
      </c>
      <c r="AK5" s="18">
        <v>16.2</v>
      </c>
      <c r="AL5" s="22">
        <f t="shared" si="1"/>
        <v>16</v>
      </c>
      <c r="AM5" s="23">
        <f t="shared" si="3"/>
        <v>53.333333333333336</v>
      </c>
      <c r="AN5" s="24">
        <f t="shared" si="4"/>
        <v>1.7666666666666666</v>
      </c>
    </row>
    <row r="6" spans="1:40" x14ac:dyDescent="0.25">
      <c r="A6" s="5">
        <v>308</v>
      </c>
      <c r="B6" s="34">
        <v>3</v>
      </c>
      <c r="C6" s="18">
        <v>3</v>
      </c>
      <c r="D6" s="8">
        <v>1</v>
      </c>
      <c r="E6" s="9">
        <v>41</v>
      </c>
      <c r="F6" s="10">
        <v>2</v>
      </c>
      <c r="G6" s="10"/>
      <c r="H6" s="10"/>
      <c r="I6" s="10"/>
      <c r="J6" s="11"/>
      <c r="K6" s="10"/>
      <c r="L6" s="12"/>
      <c r="M6" s="13">
        <v>2</v>
      </c>
      <c r="N6" s="13"/>
      <c r="O6" s="13">
        <v>1</v>
      </c>
      <c r="P6" s="13"/>
      <c r="Q6" s="13"/>
      <c r="R6" s="13">
        <v>2</v>
      </c>
      <c r="S6" s="13">
        <v>3</v>
      </c>
      <c r="T6" s="13"/>
      <c r="U6" s="13">
        <v>4</v>
      </c>
      <c r="V6" s="13">
        <v>34.15</v>
      </c>
      <c r="W6" s="14">
        <f t="shared" si="2"/>
        <v>12</v>
      </c>
      <c r="X6" s="15">
        <f t="shared" si="0"/>
        <v>29.268292682926827</v>
      </c>
      <c r="Y6" s="37"/>
      <c r="AA6" s="5">
        <v>308</v>
      </c>
      <c r="AB6" s="34">
        <v>3</v>
      </c>
      <c r="AC6" s="18">
        <v>3</v>
      </c>
      <c r="AD6" s="16">
        <v>1</v>
      </c>
      <c r="AE6" s="61">
        <v>41</v>
      </c>
      <c r="AF6" s="31"/>
      <c r="AG6" s="31">
        <v>1</v>
      </c>
      <c r="AH6" s="31">
        <v>2</v>
      </c>
      <c r="AI6" s="6">
        <v>6</v>
      </c>
      <c r="AJ6" s="6">
        <v>5</v>
      </c>
      <c r="AK6" s="33">
        <v>28.34</v>
      </c>
      <c r="AL6" s="22">
        <f t="shared" si="1"/>
        <v>14</v>
      </c>
      <c r="AM6" s="23">
        <f t="shared" si="3"/>
        <v>34.146341463414636</v>
      </c>
      <c r="AN6" s="24">
        <f t="shared" si="4"/>
        <v>1.0487804878048781</v>
      </c>
    </row>
    <row r="7" spans="1:40" x14ac:dyDescent="0.25">
      <c r="A7" s="5">
        <v>308</v>
      </c>
      <c r="B7" s="34">
        <v>3</v>
      </c>
      <c r="C7" s="18">
        <v>3</v>
      </c>
      <c r="D7" s="8">
        <v>2</v>
      </c>
      <c r="E7" s="9">
        <v>30</v>
      </c>
      <c r="F7" s="10">
        <v>1</v>
      </c>
      <c r="G7" s="10"/>
      <c r="H7" s="10"/>
      <c r="I7" s="10">
        <v>1</v>
      </c>
      <c r="J7" s="11"/>
      <c r="K7" s="10"/>
      <c r="L7" s="12"/>
      <c r="M7" s="13">
        <v>1</v>
      </c>
      <c r="N7" s="13"/>
      <c r="O7" s="13"/>
      <c r="P7" s="13"/>
      <c r="Q7" s="13"/>
      <c r="R7" s="13">
        <v>4</v>
      </c>
      <c r="S7" s="13">
        <v>3</v>
      </c>
      <c r="T7" s="13"/>
      <c r="U7" s="13">
        <v>4</v>
      </c>
      <c r="V7" s="13">
        <v>34.15</v>
      </c>
      <c r="W7" s="14">
        <f t="shared" si="2"/>
        <v>13</v>
      </c>
      <c r="X7" s="15">
        <f t="shared" si="0"/>
        <v>43.333333333333336</v>
      </c>
      <c r="Y7" s="37"/>
      <c r="AA7" s="5">
        <v>308</v>
      </c>
      <c r="AB7" s="34">
        <v>3</v>
      </c>
      <c r="AC7" s="18">
        <v>3</v>
      </c>
      <c r="AD7" s="16">
        <v>2</v>
      </c>
      <c r="AE7" s="61">
        <v>30</v>
      </c>
      <c r="AF7" s="31"/>
      <c r="AG7" s="31">
        <v>1</v>
      </c>
      <c r="AH7" s="31">
        <v>2</v>
      </c>
      <c r="AI7" s="6">
        <v>4</v>
      </c>
      <c r="AJ7" s="6">
        <v>7</v>
      </c>
      <c r="AK7" s="33">
        <v>28.34</v>
      </c>
      <c r="AL7" s="22">
        <f t="shared" si="1"/>
        <v>14</v>
      </c>
      <c r="AM7" s="23">
        <f t="shared" si="3"/>
        <v>46.666666666666664</v>
      </c>
      <c r="AN7" s="24">
        <f t="shared" si="4"/>
        <v>1.5</v>
      </c>
    </row>
    <row r="8" spans="1:40" x14ac:dyDescent="0.25">
      <c r="A8" s="5">
        <v>308</v>
      </c>
      <c r="B8" s="18">
        <v>3</v>
      </c>
      <c r="C8" s="18">
        <v>3</v>
      </c>
      <c r="D8" s="8">
        <v>3</v>
      </c>
      <c r="E8" s="9">
        <v>30</v>
      </c>
      <c r="F8" s="10">
        <v>1</v>
      </c>
      <c r="G8" s="10"/>
      <c r="H8" s="10"/>
      <c r="I8" s="10"/>
      <c r="J8" s="11"/>
      <c r="K8" s="10"/>
      <c r="L8" s="12"/>
      <c r="M8" s="13"/>
      <c r="N8" s="13"/>
      <c r="O8" s="13">
        <v>1</v>
      </c>
      <c r="P8" s="13"/>
      <c r="Q8" s="13"/>
      <c r="R8" s="13">
        <v>8</v>
      </c>
      <c r="S8" s="13">
        <v>3</v>
      </c>
      <c r="T8" s="13">
        <v>1</v>
      </c>
      <c r="U8" s="13">
        <v>5</v>
      </c>
      <c r="V8" s="13">
        <v>34.15</v>
      </c>
      <c r="W8" s="14">
        <f t="shared" si="2"/>
        <v>18</v>
      </c>
      <c r="X8" s="15">
        <f t="shared" si="0"/>
        <v>60</v>
      </c>
      <c r="Y8" s="37"/>
      <c r="AA8" s="5">
        <v>308</v>
      </c>
      <c r="AB8" s="18">
        <v>3</v>
      </c>
      <c r="AC8" s="18">
        <v>3</v>
      </c>
      <c r="AD8" s="16">
        <v>3</v>
      </c>
      <c r="AE8" s="61">
        <v>30</v>
      </c>
      <c r="AF8" s="31"/>
      <c r="AG8" s="31">
        <v>3</v>
      </c>
      <c r="AH8" s="31"/>
      <c r="AI8" s="6">
        <v>5</v>
      </c>
      <c r="AJ8" s="6"/>
      <c r="AK8" s="33">
        <v>28.34</v>
      </c>
      <c r="AL8" s="22">
        <f t="shared" si="1"/>
        <v>8</v>
      </c>
      <c r="AM8" s="23">
        <f t="shared" si="3"/>
        <v>26.666666666666668</v>
      </c>
      <c r="AN8" s="24">
        <f t="shared" si="4"/>
        <v>0.6</v>
      </c>
    </row>
    <row r="9" spans="1:40" x14ac:dyDescent="0.25">
      <c r="A9" s="5">
        <v>308</v>
      </c>
      <c r="B9" s="18">
        <v>3</v>
      </c>
      <c r="C9" s="18">
        <v>3</v>
      </c>
      <c r="D9" s="8">
        <v>4</v>
      </c>
      <c r="E9" s="9">
        <v>30</v>
      </c>
      <c r="F9" s="10">
        <v>2</v>
      </c>
      <c r="G9" s="10"/>
      <c r="H9" s="10"/>
      <c r="I9" s="10"/>
      <c r="J9" s="11"/>
      <c r="K9" s="10"/>
      <c r="L9" s="12"/>
      <c r="M9" s="13">
        <v>1</v>
      </c>
      <c r="N9" s="13"/>
      <c r="O9" s="13">
        <v>1</v>
      </c>
      <c r="P9" s="13"/>
      <c r="Q9" s="13"/>
      <c r="R9" s="13">
        <v>2</v>
      </c>
      <c r="S9" s="13">
        <v>5</v>
      </c>
      <c r="T9" s="13"/>
      <c r="U9" s="13">
        <v>5</v>
      </c>
      <c r="V9" s="13">
        <v>34.15</v>
      </c>
      <c r="W9" s="14">
        <f t="shared" si="2"/>
        <v>14</v>
      </c>
      <c r="X9" s="15">
        <f t="shared" si="0"/>
        <v>46.666666666666664</v>
      </c>
      <c r="Y9" s="37"/>
      <c r="AA9" s="5">
        <v>308</v>
      </c>
      <c r="AB9" s="18">
        <v>3</v>
      </c>
      <c r="AC9" s="18">
        <v>3</v>
      </c>
      <c r="AD9" s="16">
        <v>4</v>
      </c>
      <c r="AE9" s="61">
        <v>30</v>
      </c>
      <c r="AF9" s="31"/>
      <c r="AG9" s="6">
        <v>3</v>
      </c>
      <c r="AH9" s="31">
        <v>3</v>
      </c>
      <c r="AI9" s="6">
        <v>5</v>
      </c>
      <c r="AJ9" s="6">
        <v>1</v>
      </c>
      <c r="AK9" s="33">
        <v>28.34</v>
      </c>
      <c r="AL9" s="22">
        <f t="shared" si="1"/>
        <v>12</v>
      </c>
      <c r="AM9" s="23">
        <f t="shared" si="3"/>
        <v>40</v>
      </c>
      <c r="AN9" s="24">
        <f t="shared" si="4"/>
        <v>0.93333333333333335</v>
      </c>
    </row>
    <row r="10" spans="1:40" x14ac:dyDescent="0.25">
      <c r="A10" s="5">
        <v>308</v>
      </c>
      <c r="B10" s="18">
        <v>3</v>
      </c>
      <c r="C10" s="18">
        <v>3</v>
      </c>
      <c r="D10" s="8">
        <v>5</v>
      </c>
      <c r="E10" s="9">
        <v>30</v>
      </c>
      <c r="F10" s="10">
        <v>4</v>
      </c>
      <c r="G10" s="10"/>
      <c r="H10" s="10"/>
      <c r="I10" s="10"/>
      <c r="J10" s="11"/>
      <c r="K10" s="10"/>
      <c r="L10" s="12"/>
      <c r="M10" s="13">
        <v>1</v>
      </c>
      <c r="N10" s="13"/>
      <c r="O10" s="13"/>
      <c r="P10" s="13"/>
      <c r="Q10" s="13"/>
      <c r="R10" s="13">
        <v>1</v>
      </c>
      <c r="S10" s="13">
        <v>5</v>
      </c>
      <c r="T10" s="13"/>
      <c r="U10" s="13">
        <v>1</v>
      </c>
      <c r="V10" s="13">
        <v>34.15</v>
      </c>
      <c r="W10" s="14">
        <f t="shared" si="2"/>
        <v>8</v>
      </c>
      <c r="X10" s="15">
        <f t="shared" si="0"/>
        <v>26.666666666666668</v>
      </c>
      <c r="Y10" s="37"/>
      <c r="AA10" s="5">
        <v>308</v>
      </c>
      <c r="AB10" s="18">
        <v>3</v>
      </c>
      <c r="AC10" s="18">
        <v>3</v>
      </c>
      <c r="AD10" s="16">
        <v>5</v>
      </c>
      <c r="AE10" s="61">
        <v>30</v>
      </c>
      <c r="AF10" s="31"/>
      <c r="AG10" s="31">
        <v>3</v>
      </c>
      <c r="AH10" s="31"/>
      <c r="AI10" s="6">
        <v>7</v>
      </c>
      <c r="AJ10" s="6">
        <v>4</v>
      </c>
      <c r="AK10" s="33">
        <v>28.34</v>
      </c>
      <c r="AL10" s="22">
        <f t="shared" si="1"/>
        <v>14</v>
      </c>
      <c r="AM10" s="23">
        <f t="shared" si="3"/>
        <v>46.666666666666664</v>
      </c>
      <c r="AN10" s="24">
        <f t="shared" si="4"/>
        <v>1.3333333333333333</v>
      </c>
    </row>
    <row r="11" spans="1:40" x14ac:dyDescent="0.25">
      <c r="A11" s="5">
        <v>308</v>
      </c>
      <c r="B11" s="26">
        <v>3</v>
      </c>
      <c r="C11" s="18">
        <v>3</v>
      </c>
      <c r="D11" s="8">
        <v>6</v>
      </c>
      <c r="E11" s="9">
        <v>30</v>
      </c>
      <c r="F11" s="10">
        <v>2</v>
      </c>
      <c r="G11" s="10"/>
      <c r="H11" s="10"/>
      <c r="I11" s="10">
        <v>2</v>
      </c>
      <c r="J11" s="11"/>
      <c r="K11" s="10"/>
      <c r="L11" s="12"/>
      <c r="M11" s="13">
        <v>1</v>
      </c>
      <c r="N11" s="13"/>
      <c r="O11" s="13">
        <v>1</v>
      </c>
      <c r="P11" s="13"/>
      <c r="Q11" s="13"/>
      <c r="R11" s="13">
        <v>3</v>
      </c>
      <c r="S11" s="13">
        <v>4</v>
      </c>
      <c r="T11" s="13">
        <v>1</v>
      </c>
      <c r="U11" s="13">
        <v>2</v>
      </c>
      <c r="V11" s="13">
        <v>34.15</v>
      </c>
      <c r="W11" s="14">
        <f t="shared" si="2"/>
        <v>14</v>
      </c>
      <c r="X11" s="15">
        <f t="shared" si="0"/>
        <v>46.666666666666664</v>
      </c>
      <c r="Y11" s="37"/>
      <c r="AA11" s="5">
        <v>308</v>
      </c>
      <c r="AB11" s="26">
        <v>3</v>
      </c>
      <c r="AC11" s="18">
        <v>3</v>
      </c>
      <c r="AD11" s="16">
        <v>6</v>
      </c>
      <c r="AE11" s="61">
        <v>30</v>
      </c>
      <c r="AF11" s="31"/>
      <c r="AG11" s="31"/>
      <c r="AH11" s="30">
        <v>1</v>
      </c>
      <c r="AI11" s="30">
        <v>6</v>
      </c>
      <c r="AJ11" s="30">
        <v>5</v>
      </c>
      <c r="AK11" s="33">
        <v>28.34</v>
      </c>
      <c r="AL11" s="22">
        <f t="shared" si="1"/>
        <v>12</v>
      </c>
      <c r="AM11" s="23">
        <f t="shared" si="3"/>
        <v>40</v>
      </c>
      <c r="AN11" s="24">
        <f t="shared" si="4"/>
        <v>1.3333333333333333</v>
      </c>
    </row>
    <row r="12" spans="1:40" x14ac:dyDescent="0.25">
      <c r="A12" s="5">
        <v>308</v>
      </c>
      <c r="B12" s="26">
        <v>3</v>
      </c>
      <c r="C12" s="18">
        <v>3</v>
      </c>
      <c r="D12" s="8">
        <v>7</v>
      </c>
      <c r="E12" s="9">
        <v>30</v>
      </c>
      <c r="F12" s="10">
        <v>4</v>
      </c>
      <c r="G12" s="10"/>
      <c r="H12" s="10"/>
      <c r="I12" s="10">
        <v>1</v>
      </c>
      <c r="J12" s="11"/>
      <c r="K12" s="10"/>
      <c r="L12" s="12"/>
      <c r="M12" s="13"/>
      <c r="N12" s="13"/>
      <c r="O12" s="13"/>
      <c r="P12" s="13"/>
      <c r="Q12" s="13"/>
      <c r="R12" s="13">
        <v>4</v>
      </c>
      <c r="S12" s="13"/>
      <c r="T12" s="13"/>
      <c r="U12" s="13">
        <v>3</v>
      </c>
      <c r="V12" s="13">
        <v>34.15</v>
      </c>
      <c r="W12" s="14">
        <f t="shared" si="2"/>
        <v>8</v>
      </c>
      <c r="X12" s="15">
        <f t="shared" si="0"/>
        <v>26.666666666666668</v>
      </c>
      <c r="Y12" s="37"/>
      <c r="AA12" s="5">
        <v>308</v>
      </c>
      <c r="AB12" s="26">
        <v>3</v>
      </c>
      <c r="AC12" s="18">
        <v>3</v>
      </c>
      <c r="AD12" s="16">
        <v>7</v>
      </c>
      <c r="AE12" s="61">
        <v>30</v>
      </c>
      <c r="AF12" s="31"/>
      <c r="AG12" s="30"/>
      <c r="AH12" s="30">
        <v>1</v>
      </c>
      <c r="AI12" s="30">
        <v>7</v>
      </c>
      <c r="AJ12" s="30">
        <v>3</v>
      </c>
      <c r="AK12" s="33">
        <v>28.34</v>
      </c>
      <c r="AL12" s="22">
        <f t="shared" si="1"/>
        <v>11</v>
      </c>
      <c r="AM12" s="23">
        <f t="shared" si="3"/>
        <v>36.666666666666664</v>
      </c>
      <c r="AN12" s="24">
        <f t="shared" si="4"/>
        <v>1.1666666666666667</v>
      </c>
    </row>
    <row r="13" spans="1:40" x14ac:dyDescent="0.25">
      <c r="A13" s="17">
        <v>309</v>
      </c>
      <c r="B13" s="26">
        <v>9</v>
      </c>
      <c r="C13" s="18">
        <v>3</v>
      </c>
      <c r="D13" s="8">
        <v>1</v>
      </c>
      <c r="E13" s="9">
        <v>21</v>
      </c>
      <c r="F13" s="10">
        <v>4</v>
      </c>
      <c r="G13" s="10"/>
      <c r="H13" s="10"/>
      <c r="I13" s="10"/>
      <c r="J13" s="11"/>
      <c r="K13" s="10"/>
      <c r="L13" s="12"/>
      <c r="M13" s="13"/>
      <c r="N13" s="13"/>
      <c r="O13" s="13"/>
      <c r="P13" s="13"/>
      <c r="Q13" s="13"/>
      <c r="R13" s="13">
        <v>4</v>
      </c>
      <c r="S13" s="13"/>
      <c r="T13" s="13"/>
      <c r="U13" s="13">
        <v>4</v>
      </c>
      <c r="V13" s="13">
        <v>30.08</v>
      </c>
      <c r="W13" s="14">
        <f t="shared" si="2"/>
        <v>8</v>
      </c>
      <c r="X13" s="15">
        <f t="shared" si="0"/>
        <v>38.095238095238095</v>
      </c>
      <c r="Y13" s="37"/>
      <c r="AA13" s="17">
        <v>309</v>
      </c>
      <c r="AB13" s="26">
        <v>9</v>
      </c>
      <c r="AC13" s="18">
        <v>3</v>
      </c>
      <c r="AD13" s="16">
        <v>1</v>
      </c>
      <c r="AE13" s="61">
        <v>21</v>
      </c>
      <c r="AF13" s="31"/>
      <c r="AG13" s="30"/>
      <c r="AH13" s="30">
        <v>1</v>
      </c>
      <c r="AI13" s="30">
        <v>6</v>
      </c>
      <c r="AJ13" s="30">
        <v>2</v>
      </c>
      <c r="AK13" s="18">
        <v>28.38</v>
      </c>
      <c r="AL13" s="22">
        <f t="shared" si="1"/>
        <v>9</v>
      </c>
      <c r="AM13" s="23">
        <f t="shared" si="3"/>
        <v>42.857142857142854</v>
      </c>
      <c r="AN13" s="24">
        <f t="shared" si="4"/>
        <v>1.3333333333333333</v>
      </c>
    </row>
    <row r="14" spans="1:40" x14ac:dyDescent="0.25">
      <c r="A14" s="17">
        <v>309</v>
      </c>
      <c r="B14" s="26">
        <v>9</v>
      </c>
      <c r="C14" s="18">
        <v>3</v>
      </c>
      <c r="D14" s="8">
        <v>2</v>
      </c>
      <c r="E14" s="9">
        <v>30</v>
      </c>
      <c r="F14" s="10">
        <v>3</v>
      </c>
      <c r="G14" s="10"/>
      <c r="H14" s="10"/>
      <c r="I14" s="10"/>
      <c r="J14" s="11"/>
      <c r="K14" s="10"/>
      <c r="L14" s="12"/>
      <c r="M14" s="13"/>
      <c r="N14" s="13"/>
      <c r="O14" s="13">
        <v>1</v>
      </c>
      <c r="P14" s="13">
        <v>1</v>
      </c>
      <c r="Q14" s="13"/>
      <c r="R14" s="13">
        <v>5</v>
      </c>
      <c r="S14" s="13">
        <v>1</v>
      </c>
      <c r="T14" s="13"/>
      <c r="U14" s="13">
        <v>5</v>
      </c>
      <c r="V14" s="13">
        <v>30.08</v>
      </c>
      <c r="W14" s="14">
        <f t="shared" si="2"/>
        <v>13</v>
      </c>
      <c r="X14" s="15">
        <f t="shared" si="0"/>
        <v>43.333333333333336</v>
      </c>
      <c r="Y14" s="37"/>
      <c r="AA14" s="17">
        <v>309</v>
      </c>
      <c r="AB14" s="26">
        <v>9</v>
      </c>
      <c r="AC14" s="18">
        <v>3</v>
      </c>
      <c r="AD14" s="16">
        <v>2</v>
      </c>
      <c r="AE14" s="61">
        <v>30</v>
      </c>
      <c r="AF14" s="31"/>
      <c r="AG14" s="31"/>
      <c r="AH14" s="30">
        <v>1</v>
      </c>
      <c r="AI14" s="30">
        <v>4</v>
      </c>
      <c r="AJ14" s="30">
        <v>2</v>
      </c>
      <c r="AK14" s="18">
        <v>28.38</v>
      </c>
      <c r="AL14" s="22">
        <f t="shared" si="1"/>
        <v>7</v>
      </c>
      <c r="AM14" s="23">
        <f t="shared" si="3"/>
        <v>23.333333333333332</v>
      </c>
      <c r="AN14" s="24">
        <f t="shared" si="4"/>
        <v>0.73333333333333328</v>
      </c>
    </row>
    <row r="15" spans="1:40" x14ac:dyDescent="0.25">
      <c r="A15" s="17">
        <v>309</v>
      </c>
      <c r="B15" s="26">
        <v>9</v>
      </c>
      <c r="C15" s="18">
        <v>3</v>
      </c>
      <c r="D15" s="8">
        <v>3</v>
      </c>
      <c r="E15" s="9">
        <v>30</v>
      </c>
      <c r="F15" s="10">
        <v>3</v>
      </c>
      <c r="G15" s="10"/>
      <c r="H15" s="10"/>
      <c r="I15" s="10">
        <v>1</v>
      </c>
      <c r="J15" s="11"/>
      <c r="K15" s="10"/>
      <c r="L15" s="12"/>
      <c r="M15" s="13"/>
      <c r="N15" s="13"/>
      <c r="O15" s="13"/>
      <c r="P15" s="13"/>
      <c r="Q15" s="13"/>
      <c r="R15" s="13">
        <v>1</v>
      </c>
      <c r="S15" s="13">
        <v>2</v>
      </c>
      <c r="T15" s="13">
        <v>1</v>
      </c>
      <c r="U15" s="13">
        <v>5</v>
      </c>
      <c r="V15" s="13">
        <v>30.08</v>
      </c>
      <c r="W15" s="14">
        <f t="shared" si="2"/>
        <v>10</v>
      </c>
      <c r="X15" s="15">
        <f t="shared" si="0"/>
        <v>33.333333333333329</v>
      </c>
      <c r="Y15" s="37"/>
      <c r="AA15" s="17">
        <v>309</v>
      </c>
      <c r="AB15" s="26">
        <v>9</v>
      </c>
      <c r="AC15" s="18">
        <v>3</v>
      </c>
      <c r="AD15" s="16">
        <v>3</v>
      </c>
      <c r="AE15" s="61">
        <v>30</v>
      </c>
      <c r="AF15" s="31"/>
      <c r="AG15" s="31"/>
      <c r="AH15" s="30">
        <v>2</v>
      </c>
      <c r="AI15" s="30">
        <v>9</v>
      </c>
      <c r="AJ15" s="30">
        <v>3</v>
      </c>
      <c r="AK15" s="18">
        <v>28.38</v>
      </c>
      <c r="AL15" s="22">
        <f t="shared" si="1"/>
        <v>14</v>
      </c>
      <c r="AM15" s="23">
        <f t="shared" si="3"/>
        <v>46.666666666666664</v>
      </c>
      <c r="AN15" s="24">
        <f t="shared" si="4"/>
        <v>1.4333333333333333</v>
      </c>
    </row>
    <row r="16" spans="1:40" x14ac:dyDescent="0.25">
      <c r="A16" s="17">
        <v>309</v>
      </c>
      <c r="B16" s="26">
        <v>9</v>
      </c>
      <c r="C16" s="18">
        <v>3</v>
      </c>
      <c r="D16" s="8">
        <v>4</v>
      </c>
      <c r="E16" s="9">
        <v>30</v>
      </c>
      <c r="F16" s="10">
        <v>5</v>
      </c>
      <c r="G16" s="10"/>
      <c r="H16" s="10"/>
      <c r="I16" s="10">
        <v>3</v>
      </c>
      <c r="J16" s="11"/>
      <c r="K16" s="10"/>
      <c r="L16" s="12"/>
      <c r="M16" s="13"/>
      <c r="N16" s="13"/>
      <c r="O16" s="13">
        <v>2</v>
      </c>
      <c r="P16" s="13"/>
      <c r="Q16" s="13"/>
      <c r="R16" s="13">
        <v>3</v>
      </c>
      <c r="S16" s="13">
        <v>3</v>
      </c>
      <c r="T16" s="13">
        <v>1</v>
      </c>
      <c r="U16" s="13"/>
      <c r="V16" s="13">
        <v>30.08</v>
      </c>
      <c r="W16" s="14">
        <f t="shared" si="2"/>
        <v>12</v>
      </c>
      <c r="X16" s="15">
        <f t="shared" si="0"/>
        <v>40</v>
      </c>
      <c r="Y16" s="37"/>
      <c r="AA16" s="17">
        <v>309</v>
      </c>
      <c r="AB16" s="26">
        <v>9</v>
      </c>
      <c r="AC16" s="18">
        <v>3</v>
      </c>
      <c r="AD16" s="8">
        <v>4</v>
      </c>
      <c r="AE16" s="9">
        <v>30</v>
      </c>
      <c r="AF16" s="21"/>
      <c r="AG16" s="27">
        <v>1</v>
      </c>
      <c r="AH16" s="21">
        <v>2</v>
      </c>
      <c r="AI16" s="27">
        <v>8</v>
      </c>
      <c r="AJ16" s="27">
        <v>4</v>
      </c>
      <c r="AK16" s="18">
        <v>28.38</v>
      </c>
      <c r="AL16" s="22">
        <f t="shared" si="1"/>
        <v>15</v>
      </c>
      <c r="AM16" s="23">
        <f t="shared" si="3"/>
        <v>50</v>
      </c>
      <c r="AN16" s="24">
        <f t="shared" si="4"/>
        <v>1.5</v>
      </c>
    </row>
    <row r="17" spans="1:40" x14ac:dyDescent="0.25">
      <c r="A17" s="17">
        <v>309</v>
      </c>
      <c r="B17" s="26">
        <v>9</v>
      </c>
      <c r="C17" s="18">
        <v>3</v>
      </c>
      <c r="D17" s="8">
        <v>5</v>
      </c>
      <c r="E17" s="9">
        <v>30</v>
      </c>
      <c r="F17" s="10">
        <v>4</v>
      </c>
      <c r="G17" s="10"/>
      <c r="H17" s="10"/>
      <c r="I17" s="10">
        <v>1</v>
      </c>
      <c r="J17" s="11"/>
      <c r="K17" s="10"/>
      <c r="L17" s="12"/>
      <c r="M17" s="13">
        <v>1</v>
      </c>
      <c r="N17" s="13"/>
      <c r="O17" s="13">
        <v>2</v>
      </c>
      <c r="P17" s="13"/>
      <c r="Q17" s="13"/>
      <c r="R17" s="13">
        <v>2</v>
      </c>
      <c r="S17" s="13"/>
      <c r="T17" s="13">
        <v>2</v>
      </c>
      <c r="U17" s="13">
        <v>1</v>
      </c>
      <c r="V17" s="13">
        <v>30.08</v>
      </c>
      <c r="W17" s="14">
        <f t="shared" si="2"/>
        <v>9</v>
      </c>
      <c r="X17" s="15">
        <f t="shared" si="0"/>
        <v>30</v>
      </c>
      <c r="Y17" s="37"/>
      <c r="AA17" s="17">
        <v>309</v>
      </c>
      <c r="AB17" s="26">
        <v>9</v>
      </c>
      <c r="AC17" s="18">
        <v>3</v>
      </c>
      <c r="AD17" s="8">
        <v>5</v>
      </c>
      <c r="AE17" s="9">
        <v>30</v>
      </c>
      <c r="AF17" s="21"/>
      <c r="AG17" s="21">
        <v>2</v>
      </c>
      <c r="AH17" s="27">
        <v>1</v>
      </c>
      <c r="AI17" s="27">
        <v>8</v>
      </c>
      <c r="AJ17" s="27">
        <v>3</v>
      </c>
      <c r="AK17" s="18">
        <v>28.38</v>
      </c>
      <c r="AL17" s="22">
        <f t="shared" si="1"/>
        <v>14</v>
      </c>
      <c r="AM17" s="23">
        <f t="shared" si="3"/>
        <v>46.666666666666664</v>
      </c>
      <c r="AN17" s="24">
        <f t="shared" si="4"/>
        <v>1.3333333333333333</v>
      </c>
    </row>
    <row r="18" spans="1:40" x14ac:dyDescent="0.25">
      <c r="A18" s="17">
        <v>309</v>
      </c>
      <c r="B18" s="26">
        <v>9</v>
      </c>
      <c r="C18" s="18">
        <v>3</v>
      </c>
      <c r="D18" s="8">
        <v>6</v>
      </c>
      <c r="E18" s="9">
        <v>30</v>
      </c>
      <c r="F18" s="10">
        <v>3</v>
      </c>
      <c r="G18" s="10">
        <v>1</v>
      </c>
      <c r="H18" s="10"/>
      <c r="I18" s="10"/>
      <c r="J18" s="11"/>
      <c r="K18" s="10"/>
      <c r="L18" s="12"/>
      <c r="M18" s="13">
        <v>3</v>
      </c>
      <c r="N18" s="13"/>
      <c r="O18" s="13"/>
      <c r="P18" s="13"/>
      <c r="Q18" s="13"/>
      <c r="R18" s="13">
        <v>3</v>
      </c>
      <c r="S18" s="13">
        <v>2</v>
      </c>
      <c r="T18" s="13"/>
      <c r="U18" s="13">
        <v>6</v>
      </c>
      <c r="V18" s="13">
        <v>30.08</v>
      </c>
      <c r="W18" s="14">
        <f t="shared" si="2"/>
        <v>15</v>
      </c>
      <c r="X18" s="15">
        <f t="shared" si="0"/>
        <v>50</v>
      </c>
      <c r="Y18" s="37"/>
      <c r="AA18" s="17">
        <v>309</v>
      </c>
      <c r="AB18" s="26">
        <v>9</v>
      </c>
      <c r="AC18" s="18">
        <v>3</v>
      </c>
      <c r="AD18" s="8">
        <v>6</v>
      </c>
      <c r="AE18" s="9">
        <v>30</v>
      </c>
      <c r="AF18" s="21"/>
      <c r="AG18" s="21">
        <v>1</v>
      </c>
      <c r="AH18" s="27">
        <v>2</v>
      </c>
      <c r="AI18" s="27">
        <v>2</v>
      </c>
      <c r="AJ18" s="27">
        <v>7</v>
      </c>
      <c r="AK18" s="18">
        <v>28.38</v>
      </c>
      <c r="AL18" s="22">
        <f t="shared" si="1"/>
        <v>12</v>
      </c>
      <c r="AM18" s="23">
        <f t="shared" si="3"/>
        <v>40</v>
      </c>
      <c r="AN18" s="24">
        <f t="shared" si="4"/>
        <v>1.3</v>
      </c>
    </row>
    <row r="19" spans="1:40" x14ac:dyDescent="0.25">
      <c r="A19" s="17">
        <v>309</v>
      </c>
      <c r="B19" s="18">
        <v>9</v>
      </c>
      <c r="C19" s="18">
        <v>3</v>
      </c>
      <c r="D19" s="8">
        <v>7</v>
      </c>
      <c r="E19" s="9">
        <v>30</v>
      </c>
      <c r="F19" s="10">
        <v>3</v>
      </c>
      <c r="G19" s="10"/>
      <c r="H19" s="10"/>
      <c r="I19" s="10">
        <v>1</v>
      </c>
      <c r="J19" s="11"/>
      <c r="K19" s="10"/>
      <c r="L19" s="12"/>
      <c r="M19" s="13"/>
      <c r="N19" s="13"/>
      <c r="O19" s="13">
        <v>2</v>
      </c>
      <c r="P19" s="13"/>
      <c r="Q19" s="13"/>
      <c r="R19" s="13">
        <v>6</v>
      </c>
      <c r="S19" s="13">
        <v>1</v>
      </c>
      <c r="T19" s="13"/>
      <c r="U19" s="13">
        <v>5</v>
      </c>
      <c r="V19" s="13">
        <v>30.08</v>
      </c>
      <c r="W19" s="14">
        <f t="shared" si="2"/>
        <v>15</v>
      </c>
      <c r="X19" s="15">
        <f t="shared" si="0"/>
        <v>50</v>
      </c>
      <c r="Y19" s="37"/>
      <c r="AA19" s="17">
        <v>309</v>
      </c>
      <c r="AB19" s="18">
        <v>9</v>
      </c>
      <c r="AC19" s="18">
        <v>3</v>
      </c>
      <c r="AD19" s="8">
        <v>7</v>
      </c>
      <c r="AE19" s="9">
        <v>30</v>
      </c>
      <c r="AF19" s="21"/>
      <c r="AG19" s="18"/>
      <c r="AH19" s="21">
        <v>2</v>
      </c>
      <c r="AI19" s="18">
        <v>5</v>
      </c>
      <c r="AJ19" s="18">
        <v>10</v>
      </c>
      <c r="AK19" s="18">
        <v>28.38</v>
      </c>
      <c r="AL19" s="22">
        <f t="shared" si="1"/>
        <v>17</v>
      </c>
      <c r="AM19" s="23">
        <f t="shared" si="3"/>
        <v>56.666666666666664</v>
      </c>
      <c r="AN19" s="24">
        <f t="shared" si="4"/>
        <v>1.9666666666666666</v>
      </c>
    </row>
    <row r="20" spans="1:40" x14ac:dyDescent="0.25">
      <c r="A20" s="25">
        <v>305</v>
      </c>
      <c r="B20" s="18">
        <v>2</v>
      </c>
      <c r="C20" s="18">
        <v>3</v>
      </c>
      <c r="D20" s="8">
        <v>1</v>
      </c>
      <c r="E20" s="9">
        <v>44</v>
      </c>
      <c r="F20" s="10">
        <v>4</v>
      </c>
      <c r="G20" s="10"/>
      <c r="H20" s="10"/>
      <c r="I20" s="10">
        <v>2</v>
      </c>
      <c r="J20" s="11"/>
      <c r="K20" s="10"/>
      <c r="L20" s="12"/>
      <c r="M20" s="13">
        <v>1</v>
      </c>
      <c r="N20" s="13"/>
      <c r="O20" s="13">
        <v>4</v>
      </c>
      <c r="P20" s="13"/>
      <c r="Q20" s="13"/>
      <c r="R20" s="13">
        <v>2</v>
      </c>
      <c r="S20" s="13">
        <v>2</v>
      </c>
      <c r="T20" s="13"/>
      <c r="U20" s="13">
        <v>4</v>
      </c>
      <c r="V20" s="13">
        <v>29.15</v>
      </c>
      <c r="W20" s="14">
        <f t="shared" si="2"/>
        <v>15</v>
      </c>
      <c r="X20" s="15">
        <f t="shared" si="0"/>
        <v>34.090909090909086</v>
      </c>
      <c r="Y20" s="37"/>
      <c r="AA20" s="25">
        <v>305</v>
      </c>
      <c r="AB20" s="18">
        <v>2</v>
      </c>
      <c r="AC20" s="18">
        <v>3</v>
      </c>
      <c r="AD20" s="8">
        <v>1</v>
      </c>
      <c r="AE20" s="9">
        <v>44</v>
      </c>
      <c r="AF20" s="21"/>
      <c r="AG20" s="18">
        <v>1</v>
      </c>
      <c r="AH20" s="18">
        <v>1</v>
      </c>
      <c r="AI20" s="18">
        <v>6</v>
      </c>
      <c r="AJ20" s="18">
        <v>7</v>
      </c>
      <c r="AK20" s="20">
        <v>28.4</v>
      </c>
      <c r="AL20" s="22">
        <f t="shared" si="1"/>
        <v>15</v>
      </c>
      <c r="AM20" s="23">
        <f t="shared" si="3"/>
        <v>34.090909090909086</v>
      </c>
      <c r="AN20" s="24">
        <f t="shared" si="4"/>
        <v>1.1136363636363635</v>
      </c>
    </row>
    <row r="21" spans="1:40" x14ac:dyDescent="0.25">
      <c r="A21" s="25">
        <v>305</v>
      </c>
      <c r="B21" s="34">
        <v>2</v>
      </c>
      <c r="C21" s="18">
        <v>3</v>
      </c>
      <c r="D21" s="8">
        <v>2</v>
      </c>
      <c r="E21" s="9">
        <v>30</v>
      </c>
      <c r="F21" s="10">
        <v>2</v>
      </c>
      <c r="G21" s="10"/>
      <c r="H21" s="10"/>
      <c r="I21" s="10"/>
      <c r="J21" s="11"/>
      <c r="K21" s="10"/>
      <c r="L21" s="12"/>
      <c r="M21" s="13"/>
      <c r="N21" s="13"/>
      <c r="O21" s="13">
        <v>1</v>
      </c>
      <c r="P21" s="13"/>
      <c r="Q21" s="13"/>
      <c r="R21" s="13">
        <v>4</v>
      </c>
      <c r="S21" s="13">
        <v>1</v>
      </c>
      <c r="T21" s="13">
        <v>1</v>
      </c>
      <c r="U21" s="13">
        <v>2</v>
      </c>
      <c r="V21" s="13">
        <v>29.15</v>
      </c>
      <c r="W21" s="14">
        <f t="shared" si="2"/>
        <v>9</v>
      </c>
      <c r="X21" s="15">
        <f t="shared" si="0"/>
        <v>30</v>
      </c>
      <c r="Y21" s="37"/>
      <c r="AA21" s="25">
        <v>305</v>
      </c>
      <c r="AB21" s="34">
        <v>2</v>
      </c>
      <c r="AC21" s="18">
        <v>3</v>
      </c>
      <c r="AD21" s="8">
        <v>2</v>
      </c>
      <c r="AE21" s="9">
        <v>30</v>
      </c>
      <c r="AF21" s="21"/>
      <c r="AG21" s="21"/>
      <c r="AH21" s="21"/>
      <c r="AI21" s="18">
        <v>5</v>
      </c>
      <c r="AJ21" s="18">
        <v>1</v>
      </c>
      <c r="AK21" s="20">
        <v>28.4</v>
      </c>
      <c r="AL21" s="22">
        <f t="shared" si="1"/>
        <v>6</v>
      </c>
      <c r="AM21" s="23">
        <f t="shared" si="3"/>
        <v>20</v>
      </c>
      <c r="AN21" s="24">
        <f t="shared" si="4"/>
        <v>0.6333333333333333</v>
      </c>
    </row>
    <row r="22" spans="1:40" x14ac:dyDescent="0.25">
      <c r="A22" s="25">
        <v>305</v>
      </c>
      <c r="B22" s="34">
        <v>2</v>
      </c>
      <c r="C22" s="18">
        <v>3</v>
      </c>
      <c r="D22" s="8">
        <v>3</v>
      </c>
      <c r="E22" s="9">
        <v>30</v>
      </c>
      <c r="F22" s="10">
        <v>11</v>
      </c>
      <c r="G22" s="10"/>
      <c r="H22" s="10"/>
      <c r="I22" s="10"/>
      <c r="J22" s="11"/>
      <c r="K22" s="10"/>
      <c r="L22" s="12"/>
      <c r="M22" s="13">
        <v>2</v>
      </c>
      <c r="N22" s="13"/>
      <c r="O22" s="13">
        <v>2</v>
      </c>
      <c r="P22" s="13">
        <v>1</v>
      </c>
      <c r="Q22" s="13"/>
      <c r="R22" s="13">
        <v>1</v>
      </c>
      <c r="S22" s="13"/>
      <c r="T22" s="13"/>
      <c r="U22" s="13">
        <v>3</v>
      </c>
      <c r="V22" s="13">
        <v>29.15</v>
      </c>
      <c r="W22" s="14">
        <f t="shared" si="2"/>
        <v>9</v>
      </c>
      <c r="X22" s="15">
        <f t="shared" si="0"/>
        <v>30</v>
      </c>
      <c r="Y22" s="37"/>
      <c r="AA22" s="25">
        <v>305</v>
      </c>
      <c r="AB22" s="34">
        <v>2</v>
      </c>
      <c r="AC22" s="18">
        <v>3</v>
      </c>
      <c r="AD22" s="8">
        <v>3</v>
      </c>
      <c r="AE22" s="9">
        <v>30</v>
      </c>
      <c r="AF22" s="21"/>
      <c r="AG22" s="18"/>
      <c r="AH22" s="18">
        <v>1</v>
      </c>
      <c r="AI22" s="18">
        <v>9</v>
      </c>
      <c r="AJ22" s="18">
        <v>3</v>
      </c>
      <c r="AK22" s="20">
        <v>28.4</v>
      </c>
      <c r="AL22" s="22">
        <f t="shared" si="1"/>
        <v>13</v>
      </c>
      <c r="AM22" s="23">
        <f t="shared" si="3"/>
        <v>43.333333333333336</v>
      </c>
      <c r="AN22" s="24">
        <f t="shared" si="4"/>
        <v>1.3666666666666667</v>
      </c>
    </row>
    <row r="23" spans="1:40" x14ac:dyDescent="0.25">
      <c r="A23" s="25">
        <v>305</v>
      </c>
      <c r="B23" s="34">
        <v>2</v>
      </c>
      <c r="C23" s="18">
        <v>3</v>
      </c>
      <c r="D23" s="8">
        <v>4</v>
      </c>
      <c r="E23" s="9">
        <v>30</v>
      </c>
      <c r="F23" s="10">
        <v>3</v>
      </c>
      <c r="G23" s="10"/>
      <c r="H23" s="10"/>
      <c r="I23" s="10">
        <v>2</v>
      </c>
      <c r="J23" s="11"/>
      <c r="K23" s="10"/>
      <c r="L23" s="12"/>
      <c r="M23" s="13">
        <v>2</v>
      </c>
      <c r="N23" s="13"/>
      <c r="O23" s="13"/>
      <c r="P23" s="13"/>
      <c r="Q23" s="13"/>
      <c r="R23" s="13">
        <v>4</v>
      </c>
      <c r="S23" s="13">
        <v>2</v>
      </c>
      <c r="T23" s="13">
        <v>2</v>
      </c>
      <c r="U23" s="13">
        <v>2</v>
      </c>
      <c r="V23" s="13">
        <v>29.15</v>
      </c>
      <c r="W23" s="14">
        <f t="shared" si="2"/>
        <v>14</v>
      </c>
      <c r="X23" s="15">
        <f t="shared" si="0"/>
        <v>46.666666666666664</v>
      </c>
      <c r="Y23" s="37"/>
      <c r="AA23" s="25">
        <v>305</v>
      </c>
      <c r="AB23" s="34">
        <v>2</v>
      </c>
      <c r="AC23" s="18">
        <v>3</v>
      </c>
      <c r="AD23" s="8">
        <v>4</v>
      </c>
      <c r="AE23" s="9">
        <v>30</v>
      </c>
      <c r="AF23" s="21"/>
      <c r="AG23" s="18">
        <v>2</v>
      </c>
      <c r="AH23" s="18"/>
      <c r="AI23" s="18">
        <v>6</v>
      </c>
      <c r="AJ23" s="18">
        <v>6</v>
      </c>
      <c r="AK23" s="20">
        <v>28.4</v>
      </c>
      <c r="AL23" s="22">
        <f t="shared" si="1"/>
        <v>14</v>
      </c>
      <c r="AM23" s="23">
        <f t="shared" si="3"/>
        <v>46.666666666666664</v>
      </c>
      <c r="AN23" s="24">
        <f t="shared" si="4"/>
        <v>1.4666666666666666</v>
      </c>
    </row>
    <row r="24" spans="1:40" x14ac:dyDescent="0.25">
      <c r="A24" s="25">
        <v>305</v>
      </c>
      <c r="B24" s="34">
        <v>2</v>
      </c>
      <c r="C24" s="18">
        <v>3</v>
      </c>
      <c r="D24" s="8">
        <v>5</v>
      </c>
      <c r="E24" s="9">
        <v>30</v>
      </c>
      <c r="F24" s="10">
        <v>3</v>
      </c>
      <c r="G24" s="10"/>
      <c r="H24" s="10"/>
      <c r="I24" s="10">
        <v>1</v>
      </c>
      <c r="J24" s="11"/>
      <c r="K24" s="10"/>
      <c r="L24" s="12"/>
      <c r="M24" s="13"/>
      <c r="N24" s="13"/>
      <c r="O24" s="13">
        <v>2</v>
      </c>
      <c r="P24" s="13"/>
      <c r="Q24" s="13"/>
      <c r="R24" s="13">
        <v>7</v>
      </c>
      <c r="S24" s="13">
        <v>2</v>
      </c>
      <c r="T24" s="13"/>
      <c r="U24" s="13">
        <v>1</v>
      </c>
      <c r="V24" s="13">
        <v>29.15</v>
      </c>
      <c r="W24" s="14">
        <f t="shared" si="2"/>
        <v>13</v>
      </c>
      <c r="X24" s="15">
        <f t="shared" si="0"/>
        <v>43.333333333333336</v>
      </c>
      <c r="Y24" s="37"/>
      <c r="AA24" s="25">
        <v>305</v>
      </c>
      <c r="AB24" s="34">
        <v>2</v>
      </c>
      <c r="AC24" s="18">
        <v>3</v>
      </c>
      <c r="AD24" s="8">
        <v>5</v>
      </c>
      <c r="AE24" s="9">
        <v>30</v>
      </c>
      <c r="AF24" s="21"/>
      <c r="AG24" s="18"/>
      <c r="AH24" s="18">
        <v>3</v>
      </c>
      <c r="AI24" s="18">
        <v>10</v>
      </c>
      <c r="AJ24" s="18">
        <v>5</v>
      </c>
      <c r="AK24" s="20">
        <v>28.4</v>
      </c>
      <c r="AL24" s="22">
        <f t="shared" si="1"/>
        <v>18</v>
      </c>
      <c r="AM24" s="23">
        <f t="shared" si="3"/>
        <v>60</v>
      </c>
      <c r="AN24" s="24">
        <f t="shared" si="4"/>
        <v>1.8666666666666667</v>
      </c>
    </row>
    <row r="25" spans="1:40" x14ac:dyDescent="0.25">
      <c r="A25" s="25">
        <v>305</v>
      </c>
      <c r="B25" s="34">
        <v>2</v>
      </c>
      <c r="C25" s="18">
        <v>3</v>
      </c>
      <c r="D25" s="8">
        <v>6</v>
      </c>
      <c r="E25" s="9">
        <v>30</v>
      </c>
      <c r="F25" s="10">
        <v>3</v>
      </c>
      <c r="G25" s="10"/>
      <c r="H25" s="10"/>
      <c r="I25" s="10"/>
      <c r="J25" s="11"/>
      <c r="K25" s="10"/>
      <c r="L25" s="12"/>
      <c r="M25" s="13">
        <v>1</v>
      </c>
      <c r="N25" s="13"/>
      <c r="O25" s="13">
        <v>1</v>
      </c>
      <c r="P25" s="13"/>
      <c r="Q25" s="13"/>
      <c r="R25" s="13">
        <v>6</v>
      </c>
      <c r="S25" s="13">
        <v>1</v>
      </c>
      <c r="T25" s="13"/>
      <c r="U25" s="13">
        <v>6</v>
      </c>
      <c r="V25" s="13">
        <v>29.15</v>
      </c>
      <c r="W25" s="14">
        <f t="shared" si="2"/>
        <v>15</v>
      </c>
      <c r="X25" s="15">
        <f t="shared" si="0"/>
        <v>50</v>
      </c>
      <c r="Y25" s="37"/>
      <c r="AA25" s="25">
        <v>305</v>
      </c>
      <c r="AB25" s="34">
        <v>2</v>
      </c>
      <c r="AC25" s="18">
        <v>3</v>
      </c>
      <c r="AD25" s="8">
        <v>6</v>
      </c>
      <c r="AE25" s="9">
        <v>30</v>
      </c>
      <c r="AF25" s="21"/>
      <c r="AG25" s="21"/>
      <c r="AH25" s="18">
        <v>1</v>
      </c>
      <c r="AI25" s="18">
        <v>4</v>
      </c>
      <c r="AJ25" s="18">
        <v>7</v>
      </c>
      <c r="AK25" s="20">
        <v>28.4</v>
      </c>
      <c r="AL25" s="22">
        <f t="shared" si="1"/>
        <v>12</v>
      </c>
      <c r="AM25" s="23">
        <f t="shared" si="3"/>
        <v>40</v>
      </c>
      <c r="AN25" s="24">
        <f t="shared" si="4"/>
        <v>1.4</v>
      </c>
    </row>
    <row r="26" spans="1:40" x14ac:dyDescent="0.25">
      <c r="A26" s="5">
        <v>307</v>
      </c>
      <c r="B26" s="34">
        <v>8</v>
      </c>
      <c r="C26" s="18">
        <v>3</v>
      </c>
      <c r="D26" s="8">
        <v>1</v>
      </c>
      <c r="E26" s="9">
        <v>45</v>
      </c>
      <c r="F26" s="10">
        <v>8</v>
      </c>
      <c r="G26" s="10"/>
      <c r="H26" s="10"/>
      <c r="I26" s="10">
        <v>3</v>
      </c>
      <c r="J26" s="11"/>
      <c r="K26" s="10"/>
      <c r="L26" s="12"/>
      <c r="M26" s="13">
        <v>1</v>
      </c>
      <c r="N26" s="13"/>
      <c r="O26" s="13">
        <v>1</v>
      </c>
      <c r="P26" s="13"/>
      <c r="Q26" s="13"/>
      <c r="R26" s="13">
        <v>8</v>
      </c>
      <c r="S26" s="13">
        <v>6</v>
      </c>
      <c r="T26" s="13"/>
      <c r="U26" s="13">
        <v>3</v>
      </c>
      <c r="V26" s="13">
        <v>33.5</v>
      </c>
      <c r="W26" s="14">
        <f t="shared" si="2"/>
        <v>22</v>
      </c>
      <c r="X26" s="15">
        <f t="shared" si="0"/>
        <v>48.888888888888886</v>
      </c>
      <c r="Y26" s="37"/>
      <c r="AA26" s="5">
        <v>307</v>
      </c>
      <c r="AB26" s="34">
        <v>8</v>
      </c>
      <c r="AC26" s="18">
        <v>3</v>
      </c>
      <c r="AD26" s="8">
        <v>1</v>
      </c>
      <c r="AE26" s="9">
        <v>45</v>
      </c>
      <c r="AF26" s="21"/>
      <c r="AG26" s="18">
        <v>3</v>
      </c>
      <c r="AH26" s="18">
        <v>2</v>
      </c>
      <c r="AI26" s="18">
        <v>14</v>
      </c>
      <c r="AJ26" s="18">
        <v>7</v>
      </c>
      <c r="AK26" s="20">
        <v>28.4</v>
      </c>
      <c r="AL26" s="22">
        <f t="shared" si="1"/>
        <v>26</v>
      </c>
      <c r="AM26" s="23">
        <f t="shared" si="3"/>
        <v>57.777777777777771</v>
      </c>
      <c r="AN26" s="24">
        <f t="shared" si="4"/>
        <v>1.711111111111111</v>
      </c>
    </row>
    <row r="27" spans="1:40" x14ac:dyDescent="0.25">
      <c r="A27" s="5">
        <v>307</v>
      </c>
      <c r="B27" s="34">
        <v>8</v>
      </c>
      <c r="C27" s="18">
        <v>3</v>
      </c>
      <c r="D27" s="8">
        <v>2</v>
      </c>
      <c r="E27" s="9">
        <v>30</v>
      </c>
      <c r="F27" s="10">
        <v>6</v>
      </c>
      <c r="G27" s="10"/>
      <c r="H27" s="10"/>
      <c r="I27" s="10">
        <v>1</v>
      </c>
      <c r="J27" s="11"/>
      <c r="K27" s="10"/>
      <c r="L27" s="12"/>
      <c r="M27" s="13">
        <v>3</v>
      </c>
      <c r="N27" s="13"/>
      <c r="O27" s="13">
        <v>2</v>
      </c>
      <c r="P27" s="13"/>
      <c r="Q27" s="13"/>
      <c r="R27" s="13">
        <v>5</v>
      </c>
      <c r="S27" s="13">
        <v>1</v>
      </c>
      <c r="T27" s="13"/>
      <c r="U27" s="13"/>
      <c r="V27" s="13">
        <v>33.5</v>
      </c>
      <c r="W27" s="14">
        <f t="shared" si="2"/>
        <v>12</v>
      </c>
      <c r="X27" s="15">
        <f t="shared" si="0"/>
        <v>40</v>
      </c>
      <c r="Y27" s="37"/>
      <c r="AA27" s="5">
        <v>307</v>
      </c>
      <c r="AB27" s="34">
        <v>8</v>
      </c>
      <c r="AC27" s="18">
        <v>3</v>
      </c>
      <c r="AD27" s="8">
        <v>2</v>
      </c>
      <c r="AE27" s="9">
        <v>30</v>
      </c>
      <c r="AF27" s="21"/>
      <c r="AG27" s="18"/>
      <c r="AH27" s="21">
        <v>3</v>
      </c>
      <c r="AI27" s="18">
        <v>8</v>
      </c>
      <c r="AJ27" s="18">
        <v>2</v>
      </c>
      <c r="AK27" s="20">
        <v>28.4</v>
      </c>
      <c r="AL27" s="22">
        <f t="shared" si="1"/>
        <v>13</v>
      </c>
      <c r="AM27" s="23">
        <f t="shared" si="3"/>
        <v>43.333333333333336</v>
      </c>
      <c r="AN27" s="24">
        <f t="shared" si="4"/>
        <v>1.2666666666666666</v>
      </c>
    </row>
    <row r="28" spans="1:40" x14ac:dyDescent="0.25">
      <c r="A28" s="5">
        <v>307</v>
      </c>
      <c r="B28" s="34">
        <v>8</v>
      </c>
      <c r="C28" s="18">
        <v>3</v>
      </c>
      <c r="D28" s="8">
        <v>3</v>
      </c>
      <c r="E28" s="9">
        <v>30</v>
      </c>
      <c r="F28" s="10">
        <v>4</v>
      </c>
      <c r="G28" s="10"/>
      <c r="H28" s="10"/>
      <c r="I28" s="10">
        <v>4</v>
      </c>
      <c r="J28" s="11"/>
      <c r="K28" s="10"/>
      <c r="L28" s="12"/>
      <c r="M28" s="13"/>
      <c r="N28" s="13"/>
      <c r="O28" s="13"/>
      <c r="P28" s="13"/>
      <c r="Q28" s="13"/>
      <c r="R28" s="13">
        <v>6</v>
      </c>
      <c r="S28" s="13">
        <v>5</v>
      </c>
      <c r="T28" s="13"/>
      <c r="U28" s="13">
        <v>5</v>
      </c>
      <c r="V28" s="13">
        <v>33.5</v>
      </c>
      <c r="W28" s="14">
        <f t="shared" si="2"/>
        <v>20</v>
      </c>
      <c r="X28" s="15">
        <f t="shared" si="0"/>
        <v>66.666666666666657</v>
      </c>
      <c r="Y28" s="37"/>
      <c r="AA28" s="5">
        <v>307</v>
      </c>
      <c r="AB28" s="34">
        <v>8</v>
      </c>
      <c r="AC28" s="18">
        <v>3</v>
      </c>
      <c r="AD28" s="8">
        <v>3</v>
      </c>
      <c r="AE28" s="9">
        <v>30</v>
      </c>
      <c r="AF28" s="21"/>
      <c r="AG28" s="18">
        <v>1</v>
      </c>
      <c r="AH28" s="18">
        <v>4</v>
      </c>
      <c r="AI28" s="18">
        <v>6</v>
      </c>
      <c r="AJ28" s="18">
        <v>1</v>
      </c>
      <c r="AK28" s="20">
        <v>28.4</v>
      </c>
      <c r="AL28" s="22">
        <f t="shared" si="1"/>
        <v>12</v>
      </c>
      <c r="AM28" s="23">
        <f t="shared" si="3"/>
        <v>40</v>
      </c>
      <c r="AN28" s="24">
        <f t="shared" si="4"/>
        <v>1.0333333333333334</v>
      </c>
    </row>
    <row r="29" spans="1:40" x14ac:dyDescent="0.25">
      <c r="A29" s="5">
        <v>307</v>
      </c>
      <c r="B29" s="34">
        <v>8</v>
      </c>
      <c r="C29" s="18">
        <v>3</v>
      </c>
      <c r="D29" s="8">
        <v>4</v>
      </c>
      <c r="E29" s="9">
        <v>30</v>
      </c>
      <c r="F29" s="10">
        <v>2</v>
      </c>
      <c r="G29" s="10"/>
      <c r="H29" s="10"/>
      <c r="I29" s="10"/>
      <c r="J29" s="11"/>
      <c r="K29" s="10"/>
      <c r="L29" s="12"/>
      <c r="M29" s="13">
        <v>2</v>
      </c>
      <c r="N29" s="13"/>
      <c r="O29" s="13"/>
      <c r="P29" s="13"/>
      <c r="Q29" s="13"/>
      <c r="R29" s="13">
        <v>4</v>
      </c>
      <c r="S29" s="13">
        <v>4</v>
      </c>
      <c r="T29" s="13">
        <v>4</v>
      </c>
      <c r="U29" s="13">
        <v>1</v>
      </c>
      <c r="V29" s="13">
        <v>33.5</v>
      </c>
      <c r="W29" s="14">
        <f t="shared" si="2"/>
        <v>15</v>
      </c>
      <c r="X29" s="15">
        <f t="shared" si="0"/>
        <v>50</v>
      </c>
      <c r="Y29" s="37"/>
      <c r="AA29" s="5">
        <v>307</v>
      </c>
      <c r="AB29" s="34">
        <v>8</v>
      </c>
      <c r="AC29" s="18">
        <v>3</v>
      </c>
      <c r="AD29" s="8">
        <v>4</v>
      </c>
      <c r="AE29" s="9">
        <v>30</v>
      </c>
      <c r="AF29" s="21"/>
      <c r="AG29" s="21">
        <v>2</v>
      </c>
      <c r="AH29" s="21">
        <v>1</v>
      </c>
      <c r="AI29" s="29">
        <v>3</v>
      </c>
      <c r="AJ29" s="29">
        <v>6</v>
      </c>
      <c r="AK29" s="20">
        <v>28.4</v>
      </c>
      <c r="AL29" s="22">
        <f t="shared" si="1"/>
        <v>12</v>
      </c>
      <c r="AM29" s="23">
        <f t="shared" si="3"/>
        <v>40</v>
      </c>
      <c r="AN29" s="24">
        <f t="shared" si="4"/>
        <v>1.2333333333333334</v>
      </c>
    </row>
    <row r="30" spans="1:40" x14ac:dyDescent="0.25">
      <c r="A30" s="5">
        <v>307</v>
      </c>
      <c r="B30" s="34">
        <v>8</v>
      </c>
      <c r="C30" s="18">
        <v>3</v>
      </c>
      <c r="D30" s="8">
        <v>5</v>
      </c>
      <c r="E30" s="9">
        <v>30</v>
      </c>
      <c r="F30" s="10">
        <v>4</v>
      </c>
      <c r="G30" s="10"/>
      <c r="H30" s="10"/>
      <c r="I30" s="10">
        <v>1</v>
      </c>
      <c r="J30" s="11"/>
      <c r="K30" s="10"/>
      <c r="L30" s="12"/>
      <c r="M30" s="13">
        <v>1</v>
      </c>
      <c r="N30" s="13"/>
      <c r="O30" s="13">
        <v>1</v>
      </c>
      <c r="P30" s="13">
        <v>2</v>
      </c>
      <c r="Q30" s="13"/>
      <c r="R30" s="13">
        <v>2</v>
      </c>
      <c r="S30" s="13">
        <v>2</v>
      </c>
      <c r="T30" s="13"/>
      <c r="U30" s="13">
        <v>3</v>
      </c>
      <c r="V30" s="13">
        <v>33.5</v>
      </c>
      <c r="W30" s="14">
        <f t="shared" si="2"/>
        <v>12</v>
      </c>
      <c r="X30" s="15">
        <f t="shared" si="0"/>
        <v>40</v>
      </c>
      <c r="Y30" s="37"/>
      <c r="AA30" s="5">
        <v>307</v>
      </c>
      <c r="AB30" s="34">
        <v>8</v>
      </c>
      <c r="AC30" s="18">
        <v>3</v>
      </c>
      <c r="AD30" s="8">
        <v>5</v>
      </c>
      <c r="AE30" s="9">
        <v>30</v>
      </c>
      <c r="AF30" s="21"/>
      <c r="AG30" s="21">
        <v>2</v>
      </c>
      <c r="AH30" s="18">
        <v>1</v>
      </c>
      <c r="AI30" s="6">
        <v>11</v>
      </c>
      <c r="AJ30" s="6">
        <v>5</v>
      </c>
      <c r="AK30" s="20">
        <v>28.4</v>
      </c>
      <c r="AL30" s="22">
        <f t="shared" si="1"/>
        <v>19</v>
      </c>
      <c r="AM30" s="23">
        <f t="shared" si="3"/>
        <v>63.333333333333329</v>
      </c>
      <c r="AN30" s="24">
        <f t="shared" si="4"/>
        <v>1.9</v>
      </c>
    </row>
    <row r="31" spans="1:40" x14ac:dyDescent="0.25">
      <c r="A31" s="5">
        <v>307</v>
      </c>
      <c r="B31" s="34">
        <v>8</v>
      </c>
      <c r="C31" s="18">
        <v>3</v>
      </c>
      <c r="D31" s="8">
        <v>6</v>
      </c>
      <c r="E31" s="9">
        <v>30</v>
      </c>
      <c r="F31" s="10">
        <v>2</v>
      </c>
      <c r="G31" s="10"/>
      <c r="H31" s="10"/>
      <c r="I31" s="10"/>
      <c r="J31" s="11"/>
      <c r="K31" s="10"/>
      <c r="L31" s="12"/>
      <c r="M31" s="13">
        <v>1</v>
      </c>
      <c r="N31" s="13">
        <v>1</v>
      </c>
      <c r="O31" s="13">
        <v>1</v>
      </c>
      <c r="P31" s="13"/>
      <c r="Q31" s="13"/>
      <c r="R31" s="13">
        <v>1</v>
      </c>
      <c r="S31" s="13">
        <v>6</v>
      </c>
      <c r="T31" s="13">
        <v>3</v>
      </c>
      <c r="U31" s="13">
        <v>2</v>
      </c>
      <c r="V31" s="13">
        <v>33.5</v>
      </c>
      <c r="W31" s="14">
        <f t="shared" si="2"/>
        <v>15</v>
      </c>
      <c r="X31" s="15">
        <f t="shared" si="0"/>
        <v>50</v>
      </c>
      <c r="Y31" s="37"/>
      <c r="AA31" s="5">
        <v>307</v>
      </c>
      <c r="AB31" s="34">
        <v>8</v>
      </c>
      <c r="AC31" s="18">
        <v>3</v>
      </c>
      <c r="AD31" s="8">
        <v>6</v>
      </c>
      <c r="AE31" s="9">
        <v>30</v>
      </c>
      <c r="AF31" s="21"/>
      <c r="AG31" s="18">
        <v>1</v>
      </c>
      <c r="AH31" s="21">
        <v>4</v>
      </c>
      <c r="AI31" s="6">
        <v>4</v>
      </c>
      <c r="AJ31" s="6">
        <v>2</v>
      </c>
      <c r="AK31" s="20">
        <v>28.4</v>
      </c>
      <c r="AL31" s="22">
        <f t="shared" si="1"/>
        <v>11</v>
      </c>
      <c r="AM31" s="23">
        <f t="shared" si="3"/>
        <v>36.666666666666664</v>
      </c>
      <c r="AN31" s="24">
        <f t="shared" si="4"/>
        <v>0.96666666666666667</v>
      </c>
    </row>
    <row r="32" spans="1:40" x14ac:dyDescent="0.25">
      <c r="A32" s="5">
        <v>307</v>
      </c>
      <c r="B32" s="6">
        <v>8</v>
      </c>
      <c r="C32" s="18">
        <v>3</v>
      </c>
      <c r="D32" s="8">
        <v>7</v>
      </c>
      <c r="E32" s="9">
        <v>30</v>
      </c>
      <c r="F32" s="10">
        <v>6</v>
      </c>
      <c r="G32" s="10">
        <v>1</v>
      </c>
      <c r="H32" s="10">
        <v>1</v>
      </c>
      <c r="I32" s="10"/>
      <c r="J32" s="11"/>
      <c r="K32" s="10"/>
      <c r="L32" s="12"/>
      <c r="M32" s="13"/>
      <c r="N32" s="13"/>
      <c r="O32" s="13">
        <v>1</v>
      </c>
      <c r="P32" s="13">
        <v>1</v>
      </c>
      <c r="Q32" s="13">
        <v>1</v>
      </c>
      <c r="R32" s="13">
        <v>3</v>
      </c>
      <c r="S32" s="13">
        <v>3</v>
      </c>
      <c r="T32" s="13"/>
      <c r="U32" s="13">
        <v>3</v>
      </c>
      <c r="V32" s="13">
        <v>33.5</v>
      </c>
      <c r="W32" s="14">
        <f t="shared" si="2"/>
        <v>14</v>
      </c>
      <c r="X32" s="15">
        <f t="shared" si="0"/>
        <v>46.666666666666664</v>
      </c>
      <c r="Y32" s="37"/>
      <c r="AA32" s="5">
        <v>307</v>
      </c>
      <c r="AB32" s="6">
        <v>8</v>
      </c>
      <c r="AC32" s="18">
        <v>3</v>
      </c>
      <c r="AD32" s="8">
        <v>7</v>
      </c>
      <c r="AE32" s="9">
        <v>30</v>
      </c>
      <c r="AF32" s="21"/>
      <c r="AG32" s="6">
        <v>1</v>
      </c>
      <c r="AH32" s="18">
        <v>3</v>
      </c>
      <c r="AI32" s="6">
        <v>4</v>
      </c>
      <c r="AJ32" s="6">
        <v>2</v>
      </c>
      <c r="AK32" s="20">
        <v>28.4</v>
      </c>
      <c r="AL32" s="22">
        <f t="shared" si="1"/>
        <v>10</v>
      </c>
      <c r="AM32" s="23">
        <f t="shared" si="3"/>
        <v>33.333333333333329</v>
      </c>
      <c r="AN32" s="24">
        <f t="shared" si="4"/>
        <v>0.9</v>
      </c>
    </row>
    <row r="33" spans="1:40" x14ac:dyDescent="0.25">
      <c r="A33" s="25">
        <v>301</v>
      </c>
      <c r="B33" s="6">
        <v>5</v>
      </c>
      <c r="C33" s="18">
        <v>3</v>
      </c>
      <c r="D33" s="8">
        <v>1</v>
      </c>
      <c r="E33" s="9">
        <v>39</v>
      </c>
      <c r="F33" s="10">
        <v>5</v>
      </c>
      <c r="G33" s="10"/>
      <c r="H33" s="10"/>
      <c r="I33" s="10"/>
      <c r="J33" s="11"/>
      <c r="K33" s="10"/>
      <c r="L33" s="12"/>
      <c r="M33" s="13">
        <v>2</v>
      </c>
      <c r="N33" s="13"/>
      <c r="O33" s="13"/>
      <c r="P33" s="13">
        <v>1</v>
      </c>
      <c r="Q33" s="13"/>
      <c r="R33" s="13">
        <v>4</v>
      </c>
      <c r="S33" s="13"/>
      <c r="T33" s="13">
        <v>2</v>
      </c>
      <c r="U33" s="13">
        <v>4</v>
      </c>
      <c r="V33" s="13">
        <v>27.48</v>
      </c>
      <c r="W33" s="14">
        <f t="shared" si="2"/>
        <v>13</v>
      </c>
      <c r="X33" s="15">
        <f t="shared" si="0"/>
        <v>33.333333333333329</v>
      </c>
      <c r="Y33" s="37"/>
      <c r="AA33" s="25">
        <v>301</v>
      </c>
      <c r="AB33" s="6">
        <v>5</v>
      </c>
      <c r="AC33" s="18">
        <v>3</v>
      </c>
      <c r="AD33" s="8">
        <v>1</v>
      </c>
      <c r="AE33" s="9">
        <v>39</v>
      </c>
      <c r="AF33" s="21"/>
      <c r="AG33" s="21">
        <v>2</v>
      </c>
      <c r="AH33" s="18">
        <v>3</v>
      </c>
      <c r="AI33" s="6">
        <v>8</v>
      </c>
      <c r="AJ33" s="6">
        <v>4</v>
      </c>
      <c r="AK33" s="20">
        <v>25.08</v>
      </c>
      <c r="AL33" s="22">
        <f t="shared" si="1"/>
        <v>17</v>
      </c>
      <c r="AM33" s="23">
        <f t="shared" si="3"/>
        <v>43.589743589743591</v>
      </c>
      <c r="AN33" s="24">
        <f t="shared" si="4"/>
        <v>1.2307692307692308</v>
      </c>
    </row>
    <row r="34" spans="1:40" x14ac:dyDescent="0.25">
      <c r="A34" s="25">
        <v>301</v>
      </c>
      <c r="B34" s="6">
        <v>5</v>
      </c>
      <c r="C34" s="18">
        <v>3</v>
      </c>
      <c r="D34" s="8">
        <v>2</v>
      </c>
      <c r="E34" s="9">
        <v>30</v>
      </c>
      <c r="F34" s="10">
        <v>2</v>
      </c>
      <c r="G34" s="10"/>
      <c r="H34" s="10"/>
      <c r="I34" s="10"/>
      <c r="J34" s="11"/>
      <c r="K34" s="10"/>
      <c r="L34" s="12"/>
      <c r="M34" s="13">
        <v>2</v>
      </c>
      <c r="N34" s="13">
        <v>1</v>
      </c>
      <c r="O34" s="13"/>
      <c r="P34" s="13"/>
      <c r="Q34" s="13"/>
      <c r="R34" s="13">
        <v>1</v>
      </c>
      <c r="S34" s="13"/>
      <c r="T34" s="13">
        <v>1</v>
      </c>
      <c r="U34" s="13">
        <v>2</v>
      </c>
      <c r="V34" s="13">
        <v>27.48</v>
      </c>
      <c r="W34" s="14">
        <f t="shared" si="2"/>
        <v>7</v>
      </c>
      <c r="X34" s="15">
        <f t="shared" si="0"/>
        <v>23.333333333333332</v>
      </c>
      <c r="Y34" s="37"/>
      <c r="AA34" s="25">
        <v>301</v>
      </c>
      <c r="AB34" s="6">
        <v>5</v>
      </c>
      <c r="AC34" s="18">
        <v>3</v>
      </c>
      <c r="AD34" s="8">
        <v>2</v>
      </c>
      <c r="AE34" s="9">
        <v>30</v>
      </c>
      <c r="AF34" s="21"/>
      <c r="AG34" s="18">
        <v>1</v>
      </c>
      <c r="AH34" s="6"/>
      <c r="AI34" s="6">
        <v>6</v>
      </c>
      <c r="AJ34" s="6">
        <v>1</v>
      </c>
      <c r="AK34" s="20">
        <v>25.08</v>
      </c>
      <c r="AL34" s="22">
        <f t="shared" si="1"/>
        <v>8</v>
      </c>
      <c r="AM34" s="23">
        <f t="shared" si="3"/>
        <v>26.666666666666668</v>
      </c>
      <c r="AN34" s="24">
        <f t="shared" si="4"/>
        <v>0.76666666666666672</v>
      </c>
    </row>
    <row r="35" spans="1:40" x14ac:dyDescent="0.25">
      <c r="A35" s="25">
        <v>301</v>
      </c>
      <c r="B35" s="6">
        <v>5</v>
      </c>
      <c r="C35" s="18">
        <v>3</v>
      </c>
      <c r="D35" s="8">
        <v>3</v>
      </c>
      <c r="E35" s="9">
        <v>30</v>
      </c>
      <c r="F35" s="10">
        <v>7</v>
      </c>
      <c r="G35" s="10"/>
      <c r="H35" s="10"/>
      <c r="I35" s="10">
        <v>2</v>
      </c>
      <c r="J35" s="11"/>
      <c r="K35" s="10"/>
      <c r="L35" s="12"/>
      <c r="M35" s="13"/>
      <c r="N35" s="13">
        <v>1</v>
      </c>
      <c r="O35" s="13">
        <v>2</v>
      </c>
      <c r="P35" s="13"/>
      <c r="Q35" s="13">
        <v>1</v>
      </c>
      <c r="R35" s="13">
        <v>3</v>
      </c>
      <c r="S35" s="13">
        <v>2</v>
      </c>
      <c r="T35" s="13"/>
      <c r="U35" s="13">
        <v>3</v>
      </c>
      <c r="V35" s="13">
        <v>27.48</v>
      </c>
      <c r="W35" s="14">
        <f t="shared" si="2"/>
        <v>14</v>
      </c>
      <c r="X35" s="15">
        <f t="shared" si="0"/>
        <v>46.666666666666664</v>
      </c>
      <c r="Y35" s="37"/>
      <c r="AA35" s="25">
        <v>301</v>
      </c>
      <c r="AB35" s="6">
        <v>5</v>
      </c>
      <c r="AC35" s="18">
        <v>3</v>
      </c>
      <c r="AD35" s="8">
        <v>3</v>
      </c>
      <c r="AE35" s="9">
        <v>30</v>
      </c>
      <c r="AF35" s="21"/>
      <c r="AG35" s="18">
        <v>2</v>
      </c>
      <c r="AH35" s="18">
        <v>2</v>
      </c>
      <c r="AI35" s="6">
        <v>5</v>
      </c>
      <c r="AJ35" s="6">
        <v>1</v>
      </c>
      <c r="AK35" s="20">
        <v>25.08</v>
      </c>
      <c r="AL35" s="22">
        <f t="shared" si="1"/>
        <v>10</v>
      </c>
      <c r="AM35" s="23">
        <f t="shared" si="3"/>
        <v>33.333333333333329</v>
      </c>
      <c r="AN35" s="24">
        <f t="shared" si="4"/>
        <v>0.83333333333333337</v>
      </c>
    </row>
    <row r="36" spans="1:40" x14ac:dyDescent="0.25">
      <c r="A36" s="25">
        <v>301</v>
      </c>
      <c r="B36" s="6">
        <v>5</v>
      </c>
      <c r="C36" s="18">
        <v>3</v>
      </c>
      <c r="D36" s="8">
        <v>4</v>
      </c>
      <c r="E36" s="9">
        <v>30</v>
      </c>
      <c r="F36" s="10">
        <v>3</v>
      </c>
      <c r="G36" s="10"/>
      <c r="H36" s="10">
        <v>2</v>
      </c>
      <c r="I36" s="10">
        <v>1</v>
      </c>
      <c r="J36" s="11"/>
      <c r="K36" s="10"/>
      <c r="L36" s="12"/>
      <c r="M36" s="13"/>
      <c r="N36" s="13"/>
      <c r="O36" s="13"/>
      <c r="P36" s="13"/>
      <c r="Q36" s="13">
        <v>1</v>
      </c>
      <c r="R36" s="13">
        <v>4</v>
      </c>
      <c r="S36" s="13">
        <v>1</v>
      </c>
      <c r="T36" s="13"/>
      <c r="U36" s="13">
        <v>3</v>
      </c>
      <c r="V36" s="13">
        <v>27.48</v>
      </c>
      <c r="W36" s="14">
        <f t="shared" si="2"/>
        <v>12</v>
      </c>
      <c r="X36" s="15">
        <f t="shared" si="0"/>
        <v>40</v>
      </c>
      <c r="Y36" s="37"/>
      <c r="AA36" s="25">
        <v>301</v>
      </c>
      <c r="AB36" s="6">
        <v>5</v>
      </c>
      <c r="AC36" s="18">
        <v>3</v>
      </c>
      <c r="AD36" s="8">
        <v>4</v>
      </c>
      <c r="AE36" s="9">
        <v>30</v>
      </c>
      <c r="AF36" s="21"/>
      <c r="AG36" s="21">
        <v>1</v>
      </c>
      <c r="AH36" s="18">
        <v>1</v>
      </c>
      <c r="AI36" s="6">
        <v>6</v>
      </c>
      <c r="AJ36" s="6">
        <v>3</v>
      </c>
      <c r="AK36" s="20">
        <v>25.08</v>
      </c>
      <c r="AL36" s="22">
        <f t="shared" si="1"/>
        <v>11</v>
      </c>
      <c r="AM36" s="23">
        <f t="shared" si="3"/>
        <v>36.666666666666664</v>
      </c>
      <c r="AN36" s="24">
        <f t="shared" si="4"/>
        <v>1.1000000000000001</v>
      </c>
    </row>
    <row r="37" spans="1:40" x14ac:dyDescent="0.25">
      <c r="A37" s="25">
        <v>301</v>
      </c>
      <c r="B37" s="6">
        <v>5</v>
      </c>
      <c r="C37" s="18">
        <v>3</v>
      </c>
      <c r="D37" s="8">
        <v>5</v>
      </c>
      <c r="E37" s="9">
        <v>30</v>
      </c>
      <c r="F37" s="10">
        <v>0</v>
      </c>
      <c r="G37" s="10"/>
      <c r="H37" s="10"/>
      <c r="I37" s="10"/>
      <c r="J37" s="11"/>
      <c r="K37" s="10"/>
      <c r="L37" s="12"/>
      <c r="M37" s="13"/>
      <c r="N37" s="13"/>
      <c r="O37" s="13">
        <v>3</v>
      </c>
      <c r="P37" s="13"/>
      <c r="Q37" s="13"/>
      <c r="R37" s="13">
        <v>3</v>
      </c>
      <c r="S37" s="13">
        <v>1</v>
      </c>
      <c r="T37" s="13">
        <v>1</v>
      </c>
      <c r="U37" s="13">
        <v>4</v>
      </c>
      <c r="V37" s="13">
        <v>27.48</v>
      </c>
      <c r="W37" s="14">
        <f t="shared" si="2"/>
        <v>12</v>
      </c>
      <c r="X37" s="15">
        <f t="shared" si="0"/>
        <v>40</v>
      </c>
      <c r="Y37" s="37"/>
      <c r="AA37" s="25">
        <v>301</v>
      </c>
      <c r="AB37" s="6">
        <v>5</v>
      </c>
      <c r="AC37" s="18">
        <v>3</v>
      </c>
      <c r="AD37" s="8">
        <v>5</v>
      </c>
      <c r="AE37" s="9">
        <v>30</v>
      </c>
      <c r="AF37" s="21"/>
      <c r="AG37" s="18">
        <v>2</v>
      </c>
      <c r="AH37" s="21">
        <v>2</v>
      </c>
      <c r="AI37" s="6">
        <v>8</v>
      </c>
      <c r="AJ37" s="6">
        <v>1</v>
      </c>
      <c r="AK37" s="20">
        <v>25.08</v>
      </c>
      <c r="AL37" s="22">
        <f t="shared" si="1"/>
        <v>13</v>
      </c>
      <c r="AM37" s="23">
        <f t="shared" si="3"/>
        <v>43.333333333333336</v>
      </c>
      <c r="AN37" s="24">
        <f t="shared" si="4"/>
        <v>1.1333333333333333</v>
      </c>
    </row>
    <row r="38" spans="1:40" x14ac:dyDescent="0.25">
      <c r="A38" s="25">
        <v>301</v>
      </c>
      <c r="B38" s="6">
        <v>5</v>
      </c>
      <c r="C38" s="18">
        <v>3</v>
      </c>
      <c r="D38" s="8">
        <v>6</v>
      </c>
      <c r="E38" s="9">
        <v>30</v>
      </c>
      <c r="F38" s="10">
        <v>1</v>
      </c>
      <c r="G38" s="10">
        <v>1</v>
      </c>
      <c r="H38" s="10"/>
      <c r="I38" s="10"/>
      <c r="J38" s="11"/>
      <c r="K38" s="10"/>
      <c r="L38" s="12"/>
      <c r="M38" s="13">
        <v>2</v>
      </c>
      <c r="N38" s="13"/>
      <c r="O38" s="13">
        <v>2</v>
      </c>
      <c r="P38" s="13"/>
      <c r="Q38" s="13"/>
      <c r="R38" s="13">
        <v>2</v>
      </c>
      <c r="S38" s="13">
        <v>1</v>
      </c>
      <c r="T38" s="13"/>
      <c r="U38" s="13">
        <v>1</v>
      </c>
      <c r="V38" s="13">
        <v>27.48</v>
      </c>
      <c r="W38" s="14">
        <f t="shared" si="2"/>
        <v>9</v>
      </c>
      <c r="X38" s="15">
        <f t="shared" si="0"/>
        <v>30</v>
      </c>
      <c r="Y38" s="37"/>
      <c r="AA38" s="25">
        <v>301</v>
      </c>
      <c r="AB38" s="6">
        <v>5</v>
      </c>
      <c r="AC38" s="18">
        <v>3</v>
      </c>
      <c r="AD38" s="8">
        <v>6</v>
      </c>
      <c r="AE38" s="9">
        <v>30</v>
      </c>
      <c r="AF38" s="21"/>
      <c r="AG38" s="18">
        <v>1</v>
      </c>
      <c r="AH38" s="21"/>
      <c r="AI38" s="6">
        <v>2</v>
      </c>
      <c r="AJ38" s="6">
        <v>1</v>
      </c>
      <c r="AK38" s="20">
        <v>25.08</v>
      </c>
      <c r="AL38" s="22">
        <f t="shared" si="1"/>
        <v>4</v>
      </c>
      <c r="AM38" s="23">
        <f t="shared" si="3"/>
        <v>13.333333333333334</v>
      </c>
      <c r="AN38" s="24">
        <f t="shared" si="4"/>
        <v>0.36666666666666664</v>
      </c>
    </row>
    <row r="39" spans="1:40" x14ac:dyDescent="0.25">
      <c r="A39" s="17">
        <v>308</v>
      </c>
      <c r="B39" s="6">
        <v>3</v>
      </c>
      <c r="C39" s="18">
        <v>3</v>
      </c>
      <c r="D39" s="8">
        <v>1</v>
      </c>
      <c r="E39" s="9">
        <v>42</v>
      </c>
      <c r="F39" s="10">
        <v>17</v>
      </c>
      <c r="G39" s="10">
        <v>1</v>
      </c>
      <c r="H39" s="10">
        <v>1</v>
      </c>
      <c r="I39" s="10">
        <v>5</v>
      </c>
      <c r="J39" s="11"/>
      <c r="K39" s="10"/>
      <c r="L39" s="12"/>
      <c r="M39" s="13">
        <v>1</v>
      </c>
      <c r="N39" s="13"/>
      <c r="O39" s="13">
        <v>3</v>
      </c>
      <c r="P39" s="13">
        <v>2</v>
      </c>
      <c r="Q39" s="13"/>
      <c r="R39" s="13">
        <v>6</v>
      </c>
      <c r="S39" s="13">
        <v>4</v>
      </c>
      <c r="T39" s="13"/>
      <c r="U39" s="13"/>
      <c r="V39" s="13">
        <v>33.43</v>
      </c>
      <c r="W39" s="14">
        <f t="shared" si="2"/>
        <v>23</v>
      </c>
      <c r="X39" s="15">
        <f t="shared" si="0"/>
        <v>54.761904761904766</v>
      </c>
      <c r="Y39" s="37"/>
      <c r="AA39" s="17">
        <v>308</v>
      </c>
      <c r="AB39" s="6">
        <v>3</v>
      </c>
      <c r="AC39" s="18">
        <v>3</v>
      </c>
      <c r="AD39" s="8">
        <v>1</v>
      </c>
      <c r="AE39" s="9">
        <v>39</v>
      </c>
      <c r="AF39" s="21"/>
      <c r="AG39" s="21">
        <v>1</v>
      </c>
      <c r="AH39" s="21">
        <v>1</v>
      </c>
      <c r="AI39" s="6">
        <v>5</v>
      </c>
      <c r="AJ39" s="6">
        <v>7</v>
      </c>
      <c r="AK39" s="18">
        <v>27.19</v>
      </c>
      <c r="AL39" s="22">
        <f t="shared" si="1"/>
        <v>14</v>
      </c>
      <c r="AM39" s="23">
        <f t="shared" si="3"/>
        <v>35.897435897435898</v>
      </c>
      <c r="AN39" s="24">
        <f t="shared" si="4"/>
        <v>1.1794871794871795</v>
      </c>
    </row>
    <row r="40" spans="1:40" x14ac:dyDescent="0.25">
      <c r="A40" s="17">
        <v>308</v>
      </c>
      <c r="B40" s="6">
        <v>3</v>
      </c>
      <c r="C40" s="18">
        <v>3</v>
      </c>
      <c r="D40" s="8">
        <v>2</v>
      </c>
      <c r="E40" s="9">
        <v>30</v>
      </c>
      <c r="F40" s="10">
        <v>4</v>
      </c>
      <c r="G40" s="10"/>
      <c r="H40" s="10">
        <v>1</v>
      </c>
      <c r="I40" s="10">
        <v>2</v>
      </c>
      <c r="J40" s="11"/>
      <c r="K40" s="10"/>
      <c r="L40" s="12"/>
      <c r="M40" s="13"/>
      <c r="N40" s="13"/>
      <c r="O40" s="13"/>
      <c r="P40" s="13"/>
      <c r="Q40" s="13"/>
      <c r="R40" s="13">
        <v>4</v>
      </c>
      <c r="S40" s="13">
        <v>3</v>
      </c>
      <c r="T40" s="13">
        <v>1</v>
      </c>
      <c r="U40" s="13">
        <v>5</v>
      </c>
      <c r="V40" s="13">
        <v>33.43</v>
      </c>
      <c r="W40" s="14">
        <f t="shared" si="2"/>
        <v>16</v>
      </c>
      <c r="X40" s="15">
        <f t="shared" si="0"/>
        <v>53.333333333333336</v>
      </c>
      <c r="Y40" s="37"/>
      <c r="AA40" s="17">
        <v>308</v>
      </c>
      <c r="AB40" s="6">
        <v>3</v>
      </c>
      <c r="AC40" s="18">
        <v>3</v>
      </c>
      <c r="AD40" s="8">
        <v>2</v>
      </c>
      <c r="AE40" s="9">
        <v>30</v>
      </c>
      <c r="AF40" s="21"/>
      <c r="AG40" s="18"/>
      <c r="AH40" s="18">
        <v>4</v>
      </c>
      <c r="AI40" s="18">
        <v>4</v>
      </c>
      <c r="AJ40" s="18">
        <v>5</v>
      </c>
      <c r="AK40" s="18">
        <v>27.19</v>
      </c>
      <c r="AL40" s="22">
        <f t="shared" si="1"/>
        <v>13</v>
      </c>
      <c r="AM40" s="23">
        <f t="shared" si="3"/>
        <v>43.333333333333336</v>
      </c>
      <c r="AN40" s="24">
        <f t="shared" si="4"/>
        <v>1.3333333333333333</v>
      </c>
    </row>
    <row r="41" spans="1:40" x14ac:dyDescent="0.25">
      <c r="A41" s="17">
        <v>308</v>
      </c>
      <c r="B41" s="6">
        <v>3</v>
      </c>
      <c r="C41" s="18">
        <v>3</v>
      </c>
      <c r="D41" s="8">
        <v>3</v>
      </c>
      <c r="E41" s="9">
        <v>30</v>
      </c>
      <c r="F41" s="10">
        <v>6</v>
      </c>
      <c r="G41" s="10"/>
      <c r="H41" s="10">
        <v>1</v>
      </c>
      <c r="I41" s="10">
        <v>2</v>
      </c>
      <c r="J41" s="11"/>
      <c r="K41" s="10"/>
      <c r="L41" s="12"/>
      <c r="M41" s="13"/>
      <c r="N41" s="13"/>
      <c r="O41" s="13">
        <v>3</v>
      </c>
      <c r="P41" s="13"/>
      <c r="Q41" s="13"/>
      <c r="R41" s="13">
        <v>4</v>
      </c>
      <c r="S41" s="13">
        <v>2</v>
      </c>
      <c r="T41" s="13"/>
      <c r="U41" s="13">
        <v>10</v>
      </c>
      <c r="V41" s="13">
        <v>33.43</v>
      </c>
      <c r="W41" s="14">
        <f t="shared" si="2"/>
        <v>22</v>
      </c>
      <c r="X41" s="15">
        <f t="shared" si="0"/>
        <v>73.333333333333329</v>
      </c>
      <c r="Y41" s="37"/>
      <c r="AA41" s="17">
        <v>308</v>
      </c>
      <c r="AB41" s="6">
        <v>3</v>
      </c>
      <c r="AC41" s="18">
        <v>3</v>
      </c>
      <c r="AD41" s="8">
        <v>3</v>
      </c>
      <c r="AE41" s="9">
        <v>30</v>
      </c>
      <c r="AF41" s="21"/>
      <c r="AG41" s="18">
        <v>1</v>
      </c>
      <c r="AH41" s="21">
        <v>2</v>
      </c>
      <c r="AI41" s="18">
        <v>6</v>
      </c>
      <c r="AJ41" s="18">
        <v>3</v>
      </c>
      <c r="AK41" s="18">
        <v>27.19</v>
      </c>
      <c r="AL41" s="22">
        <f t="shared" si="1"/>
        <v>12</v>
      </c>
      <c r="AM41" s="23">
        <f t="shared" si="3"/>
        <v>40</v>
      </c>
      <c r="AN41" s="24">
        <f t="shared" si="4"/>
        <v>1.1666666666666667</v>
      </c>
    </row>
    <row r="42" spans="1:40" x14ac:dyDescent="0.25">
      <c r="A42" s="17">
        <v>308</v>
      </c>
      <c r="B42" s="7">
        <v>3</v>
      </c>
      <c r="C42" s="18">
        <v>3</v>
      </c>
      <c r="D42" s="8">
        <v>4</v>
      </c>
      <c r="E42" s="9">
        <v>30</v>
      </c>
      <c r="F42" s="10">
        <v>0</v>
      </c>
      <c r="G42" s="10"/>
      <c r="H42" s="10"/>
      <c r="I42" s="10"/>
      <c r="J42" s="11"/>
      <c r="K42" s="10"/>
      <c r="L42" s="12"/>
      <c r="M42" s="13"/>
      <c r="N42" s="13"/>
      <c r="O42" s="13">
        <v>1</v>
      </c>
      <c r="P42" s="13"/>
      <c r="Q42" s="13"/>
      <c r="R42" s="13">
        <v>3</v>
      </c>
      <c r="S42" s="13">
        <v>3</v>
      </c>
      <c r="T42" s="13">
        <v>1</v>
      </c>
      <c r="U42" s="13">
        <v>4</v>
      </c>
      <c r="V42" s="13">
        <v>33.43</v>
      </c>
      <c r="W42" s="14">
        <f t="shared" si="2"/>
        <v>12</v>
      </c>
      <c r="X42" s="15">
        <f t="shared" si="0"/>
        <v>40</v>
      </c>
      <c r="Y42" s="37"/>
      <c r="AA42" s="17">
        <v>308</v>
      </c>
      <c r="AB42" s="7">
        <v>3</v>
      </c>
      <c r="AC42" s="18">
        <v>3</v>
      </c>
      <c r="AD42" s="8">
        <v>4</v>
      </c>
      <c r="AE42" s="9">
        <v>30</v>
      </c>
      <c r="AF42" s="21"/>
      <c r="AG42" s="18">
        <v>2</v>
      </c>
      <c r="AH42" s="21"/>
      <c r="AI42" s="18">
        <v>4</v>
      </c>
      <c r="AJ42" s="18">
        <v>5</v>
      </c>
      <c r="AK42" s="18">
        <v>27.19</v>
      </c>
      <c r="AL42" s="22">
        <f t="shared" si="1"/>
        <v>11</v>
      </c>
      <c r="AM42" s="23">
        <f t="shared" si="3"/>
        <v>36.666666666666664</v>
      </c>
      <c r="AN42" s="24">
        <f t="shared" si="4"/>
        <v>1.1333333333333333</v>
      </c>
    </row>
    <row r="43" spans="1:40" x14ac:dyDescent="0.25">
      <c r="A43" s="17">
        <v>308</v>
      </c>
      <c r="B43" s="7">
        <v>3</v>
      </c>
      <c r="C43" s="18">
        <v>3</v>
      </c>
      <c r="D43" s="8">
        <v>5</v>
      </c>
      <c r="E43" s="9">
        <v>30</v>
      </c>
      <c r="F43" s="10">
        <v>3</v>
      </c>
      <c r="G43" s="10"/>
      <c r="H43" s="10"/>
      <c r="I43" s="10"/>
      <c r="J43" s="11"/>
      <c r="K43" s="10"/>
      <c r="L43" s="12"/>
      <c r="M43" s="13"/>
      <c r="N43" s="13"/>
      <c r="O43" s="13">
        <v>2</v>
      </c>
      <c r="P43" s="13"/>
      <c r="Q43" s="13"/>
      <c r="R43" s="13">
        <v>4</v>
      </c>
      <c r="S43" s="13">
        <v>2</v>
      </c>
      <c r="T43" s="13"/>
      <c r="U43" s="13">
        <v>2</v>
      </c>
      <c r="V43" s="13">
        <v>33.43</v>
      </c>
      <c r="W43" s="14">
        <f t="shared" si="2"/>
        <v>10</v>
      </c>
      <c r="X43" s="15">
        <f t="shared" si="0"/>
        <v>33.333333333333329</v>
      </c>
      <c r="Y43" s="37"/>
      <c r="AA43" s="17">
        <v>308</v>
      </c>
      <c r="AB43" s="7">
        <v>3</v>
      </c>
      <c r="AC43" s="18">
        <v>3</v>
      </c>
      <c r="AD43" s="8">
        <v>5</v>
      </c>
      <c r="AE43" s="9">
        <v>30</v>
      </c>
      <c r="AF43" s="21"/>
      <c r="AG43" s="21"/>
      <c r="AH43" s="18"/>
      <c r="AI43" s="18">
        <v>6</v>
      </c>
      <c r="AJ43" s="18">
        <v>5</v>
      </c>
      <c r="AK43" s="18">
        <v>27.19</v>
      </c>
      <c r="AL43" s="22">
        <f t="shared" si="1"/>
        <v>11</v>
      </c>
      <c r="AM43" s="23">
        <f t="shared" si="3"/>
        <v>36.666666666666664</v>
      </c>
      <c r="AN43" s="24">
        <f t="shared" si="4"/>
        <v>1.2666666666666666</v>
      </c>
    </row>
    <row r="44" spans="1:40" x14ac:dyDescent="0.25">
      <c r="A44" s="17">
        <v>308</v>
      </c>
      <c r="B44" s="7">
        <v>3</v>
      </c>
      <c r="C44" s="18">
        <v>3</v>
      </c>
      <c r="D44" s="8">
        <v>6</v>
      </c>
      <c r="E44" s="9">
        <v>30</v>
      </c>
      <c r="F44" s="10">
        <v>4</v>
      </c>
      <c r="G44" s="10"/>
      <c r="H44" s="10"/>
      <c r="I44" s="10">
        <v>2</v>
      </c>
      <c r="J44" s="11"/>
      <c r="K44" s="10"/>
      <c r="L44" s="12"/>
      <c r="M44" s="13">
        <v>1</v>
      </c>
      <c r="N44" s="13"/>
      <c r="O44" s="13">
        <v>5</v>
      </c>
      <c r="P44" s="13"/>
      <c r="Q44" s="13"/>
      <c r="R44" s="13">
        <v>5</v>
      </c>
      <c r="S44" s="13"/>
      <c r="T44" s="13"/>
      <c r="U44" s="13">
        <v>4</v>
      </c>
      <c r="V44" s="13">
        <v>33.43</v>
      </c>
      <c r="W44" s="14">
        <f t="shared" si="2"/>
        <v>17</v>
      </c>
      <c r="X44" s="15">
        <f t="shared" si="0"/>
        <v>56.666666666666664</v>
      </c>
      <c r="Y44" s="37"/>
      <c r="AA44" s="17">
        <v>308</v>
      </c>
      <c r="AB44" s="7">
        <v>3</v>
      </c>
      <c r="AC44" s="18">
        <v>3</v>
      </c>
      <c r="AD44" s="8">
        <v>6</v>
      </c>
      <c r="AE44" s="9">
        <v>30</v>
      </c>
      <c r="AF44" s="21"/>
      <c r="AG44" s="21"/>
      <c r="AH44" s="21">
        <v>2</v>
      </c>
      <c r="AI44" s="18">
        <v>3</v>
      </c>
      <c r="AJ44" s="18">
        <v>6</v>
      </c>
      <c r="AK44" s="18">
        <v>27.19</v>
      </c>
      <c r="AL44" s="22">
        <f t="shared" si="1"/>
        <v>11</v>
      </c>
      <c r="AM44" s="23">
        <f t="shared" si="3"/>
        <v>36.666666666666664</v>
      </c>
      <c r="AN44" s="24">
        <f t="shared" si="4"/>
        <v>1.2333333333333334</v>
      </c>
    </row>
    <row r="45" spans="1:40" x14ac:dyDescent="0.25">
      <c r="A45" s="17">
        <v>308</v>
      </c>
      <c r="B45" s="7">
        <v>3</v>
      </c>
      <c r="C45" s="18">
        <v>3</v>
      </c>
      <c r="D45" s="8">
        <v>7</v>
      </c>
      <c r="E45" s="9">
        <v>30</v>
      </c>
      <c r="F45" s="10">
        <v>3</v>
      </c>
      <c r="G45" s="10"/>
      <c r="H45" s="10"/>
      <c r="I45" s="10"/>
      <c r="J45" s="11"/>
      <c r="K45" s="10"/>
      <c r="L45" s="12"/>
      <c r="M45" s="13">
        <v>1</v>
      </c>
      <c r="N45" s="13"/>
      <c r="O45" s="13"/>
      <c r="P45" s="13"/>
      <c r="Q45" s="13"/>
      <c r="R45" s="13">
        <v>5</v>
      </c>
      <c r="S45" s="13">
        <v>2</v>
      </c>
      <c r="T45" s="13">
        <v>1</v>
      </c>
      <c r="U45" s="13">
        <v>4</v>
      </c>
      <c r="V45" s="13">
        <v>33.43</v>
      </c>
      <c r="W45" s="14">
        <f t="shared" si="2"/>
        <v>13</v>
      </c>
      <c r="X45" s="15">
        <f t="shared" si="0"/>
        <v>43.333333333333336</v>
      </c>
      <c r="Y45" s="37"/>
      <c r="AA45" s="17">
        <v>308</v>
      </c>
      <c r="AB45" s="7">
        <v>3</v>
      </c>
      <c r="AC45" s="18">
        <v>3</v>
      </c>
      <c r="AD45" s="8">
        <v>7</v>
      </c>
      <c r="AE45" s="9">
        <v>30</v>
      </c>
      <c r="AF45" s="21"/>
      <c r="AG45" s="21"/>
      <c r="AH45" s="21">
        <v>2</v>
      </c>
      <c r="AI45" s="18">
        <v>6</v>
      </c>
      <c r="AJ45" s="18">
        <v>6</v>
      </c>
      <c r="AK45" s="18">
        <v>27.19</v>
      </c>
      <c r="AL45" s="22">
        <f t="shared" si="1"/>
        <v>14</v>
      </c>
      <c r="AM45" s="23">
        <f t="shared" si="3"/>
        <v>46.666666666666664</v>
      </c>
      <c r="AN45" s="24">
        <f t="shared" si="4"/>
        <v>1.5333333333333334</v>
      </c>
    </row>
    <row r="46" spans="1:40" x14ac:dyDescent="0.25">
      <c r="A46" s="5">
        <v>306</v>
      </c>
      <c r="B46" s="7">
        <v>4</v>
      </c>
      <c r="C46" s="18">
        <v>3</v>
      </c>
      <c r="D46" s="8">
        <v>1</v>
      </c>
      <c r="E46" s="9">
        <v>30</v>
      </c>
      <c r="F46" s="10">
        <v>8</v>
      </c>
      <c r="G46" s="10">
        <v>1</v>
      </c>
      <c r="H46" s="10"/>
      <c r="I46" s="10">
        <v>5</v>
      </c>
      <c r="J46" s="11"/>
      <c r="K46" s="10"/>
      <c r="L46" s="12"/>
      <c r="M46" s="13"/>
      <c r="N46" s="13"/>
      <c r="O46" s="13">
        <v>2</v>
      </c>
      <c r="P46" s="13"/>
      <c r="Q46" s="13"/>
      <c r="R46" s="13">
        <v>3</v>
      </c>
      <c r="S46" s="13">
        <v>2</v>
      </c>
      <c r="T46" s="13"/>
      <c r="U46" s="13">
        <v>4</v>
      </c>
      <c r="V46" s="13">
        <v>24.13</v>
      </c>
      <c r="W46" s="14">
        <f t="shared" si="2"/>
        <v>17</v>
      </c>
      <c r="X46" s="15">
        <f t="shared" si="0"/>
        <v>56.666666666666664</v>
      </c>
      <c r="Y46" s="37"/>
      <c r="AA46" s="5">
        <v>306</v>
      </c>
      <c r="AB46" s="7">
        <v>4</v>
      </c>
      <c r="AC46" s="18">
        <v>3</v>
      </c>
      <c r="AD46" s="8">
        <v>1</v>
      </c>
      <c r="AE46" s="9">
        <v>30</v>
      </c>
      <c r="AF46" s="21"/>
      <c r="AG46" s="21">
        <v>1</v>
      </c>
      <c r="AH46" s="21">
        <v>3</v>
      </c>
      <c r="AI46" s="18">
        <v>7</v>
      </c>
      <c r="AJ46" s="18">
        <v>2</v>
      </c>
      <c r="AK46" s="20">
        <v>20.22</v>
      </c>
      <c r="AL46" s="22">
        <f t="shared" si="1"/>
        <v>13</v>
      </c>
      <c r="AM46" s="23">
        <f t="shared" si="3"/>
        <v>43.333333333333336</v>
      </c>
      <c r="AN46" s="24">
        <f t="shared" si="4"/>
        <v>1.2</v>
      </c>
    </row>
    <row r="47" spans="1:40" x14ac:dyDescent="0.25">
      <c r="A47" s="5">
        <v>306</v>
      </c>
      <c r="B47" s="7">
        <v>4</v>
      </c>
      <c r="C47" s="18">
        <v>3</v>
      </c>
      <c r="D47" s="8">
        <v>2</v>
      </c>
      <c r="E47" s="9">
        <v>30</v>
      </c>
      <c r="F47" s="10">
        <v>0</v>
      </c>
      <c r="G47" s="10"/>
      <c r="H47" s="10"/>
      <c r="I47" s="10"/>
      <c r="J47" s="11"/>
      <c r="K47" s="10"/>
      <c r="L47" s="12"/>
      <c r="M47" s="13"/>
      <c r="N47" s="13"/>
      <c r="O47" s="13">
        <v>1</v>
      </c>
      <c r="P47" s="13"/>
      <c r="Q47" s="13"/>
      <c r="R47" s="13">
        <v>6</v>
      </c>
      <c r="S47" s="13">
        <v>1</v>
      </c>
      <c r="T47" s="13"/>
      <c r="U47" s="13">
        <v>1</v>
      </c>
      <c r="V47" s="13">
        <v>24.13</v>
      </c>
      <c r="W47" s="14">
        <f t="shared" si="2"/>
        <v>9</v>
      </c>
      <c r="X47" s="15">
        <f t="shared" si="0"/>
        <v>30</v>
      </c>
      <c r="Y47" s="37"/>
      <c r="AA47" s="5">
        <v>306</v>
      </c>
      <c r="AB47" s="7">
        <v>4</v>
      </c>
      <c r="AC47" s="18">
        <v>3</v>
      </c>
      <c r="AD47" s="8">
        <v>2</v>
      </c>
      <c r="AE47" s="9">
        <v>30</v>
      </c>
      <c r="AF47" s="21"/>
      <c r="AG47" s="21"/>
      <c r="AH47" s="18">
        <v>1</v>
      </c>
      <c r="AI47" s="18">
        <v>7</v>
      </c>
      <c r="AJ47" s="18">
        <v>4</v>
      </c>
      <c r="AK47" s="20">
        <v>20.22</v>
      </c>
      <c r="AL47" s="22">
        <f t="shared" si="1"/>
        <v>12</v>
      </c>
      <c r="AM47" s="23">
        <f t="shared" si="3"/>
        <v>40</v>
      </c>
      <c r="AN47" s="24">
        <f t="shared" si="4"/>
        <v>1.3</v>
      </c>
    </row>
    <row r="48" spans="1:40" x14ac:dyDescent="0.25">
      <c r="A48" s="5">
        <v>306</v>
      </c>
      <c r="B48" s="7">
        <v>4</v>
      </c>
      <c r="C48" s="18">
        <v>3</v>
      </c>
      <c r="D48" s="8">
        <v>3</v>
      </c>
      <c r="E48" s="9">
        <v>30</v>
      </c>
      <c r="F48" s="10">
        <v>4</v>
      </c>
      <c r="G48" s="10"/>
      <c r="H48" s="10"/>
      <c r="I48" s="10">
        <v>2</v>
      </c>
      <c r="J48" s="11"/>
      <c r="K48" s="10"/>
      <c r="L48" s="12"/>
      <c r="M48" s="13"/>
      <c r="N48" s="13"/>
      <c r="O48" s="13">
        <v>6</v>
      </c>
      <c r="P48" s="13">
        <v>1</v>
      </c>
      <c r="Q48" s="13"/>
      <c r="R48" s="13">
        <v>4</v>
      </c>
      <c r="S48" s="13">
        <v>2</v>
      </c>
      <c r="T48" s="13"/>
      <c r="U48" s="13">
        <v>5</v>
      </c>
      <c r="V48" s="13">
        <v>24.13</v>
      </c>
      <c r="W48" s="14">
        <f t="shared" si="2"/>
        <v>20</v>
      </c>
      <c r="X48" s="15">
        <f t="shared" si="0"/>
        <v>66.666666666666657</v>
      </c>
      <c r="Y48" s="37"/>
      <c r="AA48" s="5">
        <v>306</v>
      </c>
      <c r="AB48" s="7">
        <v>4</v>
      </c>
      <c r="AC48" s="18">
        <v>3</v>
      </c>
      <c r="AD48" s="8">
        <v>3</v>
      </c>
      <c r="AE48" s="9">
        <v>30</v>
      </c>
      <c r="AF48" s="21"/>
      <c r="AG48" s="21">
        <v>1</v>
      </c>
      <c r="AH48" s="18">
        <v>1</v>
      </c>
      <c r="AI48" s="18">
        <v>7</v>
      </c>
      <c r="AJ48" s="18">
        <v>1</v>
      </c>
      <c r="AK48" s="20">
        <v>20.22</v>
      </c>
      <c r="AL48" s="22">
        <f t="shared" si="1"/>
        <v>10</v>
      </c>
      <c r="AM48" s="23">
        <f t="shared" si="3"/>
        <v>33.333333333333329</v>
      </c>
      <c r="AN48" s="24">
        <f t="shared" si="4"/>
        <v>0.93333333333333335</v>
      </c>
    </row>
    <row r="49" spans="1:40" x14ac:dyDescent="0.25">
      <c r="A49" s="5">
        <v>306</v>
      </c>
      <c r="B49" s="7">
        <v>4</v>
      </c>
      <c r="C49" s="18">
        <v>3</v>
      </c>
      <c r="D49" s="8">
        <v>4</v>
      </c>
      <c r="E49" s="9">
        <v>30</v>
      </c>
      <c r="F49" s="10">
        <v>3</v>
      </c>
      <c r="G49" s="10"/>
      <c r="H49" s="10"/>
      <c r="I49" s="10">
        <v>2</v>
      </c>
      <c r="J49" s="11"/>
      <c r="K49" s="10"/>
      <c r="L49" s="12"/>
      <c r="M49" s="13">
        <v>1</v>
      </c>
      <c r="N49" s="13"/>
      <c r="O49" s="13"/>
      <c r="P49" s="13"/>
      <c r="Q49" s="13"/>
      <c r="R49" s="13">
        <v>7</v>
      </c>
      <c r="S49" s="13"/>
      <c r="T49" s="13"/>
      <c r="U49" s="13">
        <v>2</v>
      </c>
      <c r="V49" s="13">
        <v>24.13</v>
      </c>
      <c r="W49" s="14">
        <f t="shared" si="2"/>
        <v>12</v>
      </c>
      <c r="X49" s="15">
        <f t="shared" si="0"/>
        <v>40</v>
      </c>
      <c r="Y49" s="37"/>
      <c r="AA49" s="5">
        <v>306</v>
      </c>
      <c r="AB49" s="7">
        <v>4</v>
      </c>
      <c r="AC49" s="18">
        <v>3</v>
      </c>
      <c r="AD49" s="8">
        <v>4</v>
      </c>
      <c r="AE49" s="9">
        <v>30</v>
      </c>
      <c r="AF49" s="21"/>
      <c r="AG49" s="18">
        <v>1</v>
      </c>
      <c r="AH49" s="31">
        <v>1</v>
      </c>
      <c r="AI49" s="6">
        <v>6</v>
      </c>
      <c r="AJ49" s="6">
        <v>5</v>
      </c>
      <c r="AK49" s="20">
        <v>20.22</v>
      </c>
      <c r="AL49" s="22">
        <f t="shared" si="1"/>
        <v>13</v>
      </c>
      <c r="AM49" s="23">
        <f t="shared" si="3"/>
        <v>43.333333333333336</v>
      </c>
      <c r="AN49" s="24">
        <f t="shared" si="4"/>
        <v>1.3666666666666667</v>
      </c>
    </row>
    <row r="50" spans="1:40" x14ac:dyDescent="0.25">
      <c r="A50" s="5">
        <v>306</v>
      </c>
      <c r="B50" s="7">
        <v>4</v>
      </c>
      <c r="C50" s="18">
        <v>3</v>
      </c>
      <c r="D50" s="8">
        <v>5</v>
      </c>
      <c r="E50" s="9">
        <v>30</v>
      </c>
      <c r="F50" s="10">
        <v>1</v>
      </c>
      <c r="G50" s="10"/>
      <c r="H50" s="10"/>
      <c r="I50" s="10"/>
      <c r="J50" s="11"/>
      <c r="K50" s="10"/>
      <c r="L50" s="12"/>
      <c r="M50" s="13">
        <v>2</v>
      </c>
      <c r="N50" s="13"/>
      <c r="O50" s="13">
        <v>1</v>
      </c>
      <c r="P50" s="13"/>
      <c r="Q50" s="13">
        <v>1</v>
      </c>
      <c r="R50" s="13">
        <v>4</v>
      </c>
      <c r="S50" s="13">
        <v>1</v>
      </c>
      <c r="T50" s="13"/>
      <c r="U50" s="13">
        <v>2</v>
      </c>
      <c r="V50" s="13">
        <v>24.13</v>
      </c>
      <c r="W50" s="14">
        <f t="shared" si="2"/>
        <v>11</v>
      </c>
      <c r="X50" s="15">
        <f t="shared" si="0"/>
        <v>36.666666666666664</v>
      </c>
      <c r="Y50" s="37"/>
      <c r="AA50" s="5">
        <v>306</v>
      </c>
      <c r="AB50" s="7">
        <v>4</v>
      </c>
      <c r="AC50" s="18">
        <v>3</v>
      </c>
      <c r="AD50" s="8">
        <v>5</v>
      </c>
      <c r="AE50" s="9">
        <v>30</v>
      </c>
      <c r="AF50" s="21"/>
      <c r="AG50" s="18"/>
      <c r="AH50" s="18">
        <v>2</v>
      </c>
      <c r="AI50" s="6">
        <v>10</v>
      </c>
      <c r="AJ50" s="6">
        <v>9</v>
      </c>
      <c r="AK50" s="20">
        <v>20.22</v>
      </c>
      <c r="AL50" s="22">
        <f t="shared" si="1"/>
        <v>21</v>
      </c>
      <c r="AM50" s="23">
        <f t="shared" si="3"/>
        <v>70</v>
      </c>
      <c r="AN50" s="24">
        <f t="shared" si="4"/>
        <v>2.3333333333333335</v>
      </c>
    </row>
    <row r="51" spans="1:40" x14ac:dyDescent="0.25">
      <c r="A51" s="5">
        <v>306</v>
      </c>
      <c r="B51" s="7">
        <v>4</v>
      </c>
      <c r="C51" s="18">
        <v>3</v>
      </c>
      <c r="D51" s="8">
        <v>6</v>
      </c>
      <c r="E51" s="9">
        <v>30</v>
      </c>
      <c r="F51" s="10">
        <v>3</v>
      </c>
      <c r="G51" s="10"/>
      <c r="H51" s="10">
        <v>1</v>
      </c>
      <c r="I51" s="10"/>
      <c r="J51" s="11"/>
      <c r="K51" s="10"/>
      <c r="L51" s="12"/>
      <c r="M51" s="13"/>
      <c r="N51" s="13"/>
      <c r="O51" s="13">
        <v>2</v>
      </c>
      <c r="P51" s="13"/>
      <c r="Q51" s="13"/>
      <c r="R51" s="13">
        <v>3</v>
      </c>
      <c r="S51" s="13">
        <v>3</v>
      </c>
      <c r="T51" s="13"/>
      <c r="U51" s="13">
        <v>2</v>
      </c>
      <c r="V51" s="13">
        <v>24.13</v>
      </c>
      <c r="W51" s="14">
        <f t="shared" si="2"/>
        <v>11</v>
      </c>
      <c r="X51" s="15">
        <f t="shared" si="0"/>
        <v>36.666666666666664</v>
      </c>
      <c r="Y51" s="37"/>
      <c r="AA51" s="5">
        <v>306</v>
      </c>
      <c r="AB51" s="7">
        <v>4</v>
      </c>
      <c r="AC51" s="18">
        <v>3</v>
      </c>
      <c r="AD51" s="8">
        <v>6</v>
      </c>
      <c r="AE51" s="9">
        <v>30</v>
      </c>
      <c r="AF51" s="21"/>
      <c r="AG51" s="31">
        <v>2</v>
      </c>
      <c r="AH51" s="31">
        <v>1</v>
      </c>
      <c r="AI51" s="6">
        <v>4</v>
      </c>
      <c r="AJ51" s="6">
        <v>4</v>
      </c>
      <c r="AK51" s="20">
        <v>20.22</v>
      </c>
      <c r="AL51" s="22">
        <f t="shared" si="1"/>
        <v>11</v>
      </c>
      <c r="AM51" s="23">
        <f t="shared" si="3"/>
        <v>36.666666666666664</v>
      </c>
      <c r="AN51" s="24">
        <f t="shared" si="4"/>
        <v>1.0666666666666667</v>
      </c>
    </row>
    <row r="52" spans="1:40" x14ac:dyDescent="0.25">
      <c r="A52" s="5">
        <v>302</v>
      </c>
      <c r="B52" s="7">
        <v>1</v>
      </c>
      <c r="C52" s="18">
        <v>3</v>
      </c>
      <c r="D52" s="8">
        <v>1</v>
      </c>
      <c r="E52" s="9">
        <v>30</v>
      </c>
      <c r="F52" s="10">
        <v>5</v>
      </c>
      <c r="G52" s="10"/>
      <c r="H52" s="10">
        <v>2</v>
      </c>
      <c r="I52" s="10">
        <v>2</v>
      </c>
      <c r="J52" s="11"/>
      <c r="K52" s="10"/>
      <c r="L52" s="12"/>
      <c r="M52" s="13">
        <v>2</v>
      </c>
      <c r="N52" s="13"/>
      <c r="O52" s="13"/>
      <c r="P52" s="13">
        <v>1</v>
      </c>
      <c r="Q52" s="13"/>
      <c r="R52" s="13">
        <v>3</v>
      </c>
      <c r="S52" s="13"/>
      <c r="T52" s="13"/>
      <c r="U52" s="13">
        <v>1</v>
      </c>
      <c r="V52" s="13">
        <v>24.09</v>
      </c>
      <c r="W52" s="14">
        <f t="shared" si="2"/>
        <v>11</v>
      </c>
      <c r="X52" s="15">
        <f t="shared" si="0"/>
        <v>36.666666666666664</v>
      </c>
      <c r="Y52" s="37"/>
      <c r="AA52" s="5">
        <v>302</v>
      </c>
      <c r="AB52" s="7">
        <v>1</v>
      </c>
      <c r="AC52" s="18">
        <v>3</v>
      </c>
      <c r="AD52" s="8">
        <v>1</v>
      </c>
      <c r="AE52" s="9">
        <v>30</v>
      </c>
      <c r="AF52" s="21"/>
      <c r="AG52" s="21"/>
      <c r="AH52" s="31"/>
      <c r="AI52" s="6">
        <v>4</v>
      </c>
      <c r="AJ52" s="6">
        <v>1</v>
      </c>
      <c r="AK52" s="20">
        <v>19.170000000000002</v>
      </c>
      <c r="AL52" s="22">
        <f t="shared" si="1"/>
        <v>5</v>
      </c>
      <c r="AM52" s="23">
        <f t="shared" si="3"/>
        <v>16.666666666666664</v>
      </c>
      <c r="AN52" s="24">
        <f t="shared" si="4"/>
        <v>0.53333333333333333</v>
      </c>
    </row>
    <row r="53" spans="1:40" x14ac:dyDescent="0.25">
      <c r="A53" s="5">
        <v>302</v>
      </c>
      <c r="B53" s="7">
        <v>1</v>
      </c>
      <c r="C53" s="18">
        <v>3</v>
      </c>
      <c r="D53" s="8">
        <v>2</v>
      </c>
      <c r="E53" s="9">
        <v>30</v>
      </c>
      <c r="F53" s="10">
        <v>2</v>
      </c>
      <c r="G53" s="10"/>
      <c r="H53" s="10">
        <v>1</v>
      </c>
      <c r="I53" s="10"/>
      <c r="J53" s="11"/>
      <c r="K53" s="10"/>
      <c r="L53" s="12"/>
      <c r="M53" s="13">
        <v>2</v>
      </c>
      <c r="N53" s="13"/>
      <c r="O53" s="13">
        <v>2</v>
      </c>
      <c r="P53" s="13"/>
      <c r="Q53" s="13"/>
      <c r="R53" s="13">
        <v>6</v>
      </c>
      <c r="S53" s="13"/>
      <c r="T53" s="13">
        <v>1</v>
      </c>
      <c r="U53" s="13">
        <v>3</v>
      </c>
      <c r="V53" s="13">
        <v>24.09</v>
      </c>
      <c r="W53" s="14">
        <f t="shared" si="2"/>
        <v>15</v>
      </c>
      <c r="X53" s="15">
        <f t="shared" si="0"/>
        <v>50</v>
      </c>
      <c r="Y53" s="37"/>
      <c r="AA53" s="5">
        <v>302</v>
      </c>
      <c r="AB53" s="7">
        <v>1</v>
      </c>
      <c r="AC53" s="18">
        <v>3</v>
      </c>
      <c r="AD53" s="8">
        <v>2</v>
      </c>
      <c r="AE53" s="9">
        <v>30</v>
      </c>
      <c r="AF53" s="21"/>
      <c r="AG53" s="21"/>
      <c r="AH53" s="6">
        <v>1</v>
      </c>
      <c r="AI53" s="6">
        <v>5</v>
      </c>
      <c r="AJ53" s="6">
        <v>6</v>
      </c>
      <c r="AK53" s="20">
        <v>19.170000000000002</v>
      </c>
      <c r="AL53" s="22">
        <f t="shared" si="1"/>
        <v>12</v>
      </c>
      <c r="AM53" s="23">
        <f t="shared" si="3"/>
        <v>40</v>
      </c>
      <c r="AN53" s="24">
        <f t="shared" si="4"/>
        <v>1.3666666666666667</v>
      </c>
    </row>
    <row r="54" spans="1:40" x14ac:dyDescent="0.25">
      <c r="A54" s="5">
        <v>302</v>
      </c>
      <c r="B54" s="7">
        <v>1</v>
      </c>
      <c r="C54" s="18">
        <v>3</v>
      </c>
      <c r="D54" s="8">
        <v>3</v>
      </c>
      <c r="E54" s="9">
        <v>30</v>
      </c>
      <c r="F54" s="10">
        <v>3</v>
      </c>
      <c r="G54" s="10"/>
      <c r="H54" s="10"/>
      <c r="I54" s="10">
        <v>1</v>
      </c>
      <c r="J54" s="11"/>
      <c r="K54" s="10"/>
      <c r="L54" s="12"/>
      <c r="M54" s="13">
        <v>3</v>
      </c>
      <c r="N54" s="13"/>
      <c r="O54" s="13">
        <v>1</v>
      </c>
      <c r="P54" s="13">
        <v>2</v>
      </c>
      <c r="Q54" s="13"/>
      <c r="R54" s="13">
        <v>3</v>
      </c>
      <c r="S54" s="13">
        <v>1</v>
      </c>
      <c r="T54" s="13">
        <v>1</v>
      </c>
      <c r="U54" s="13"/>
      <c r="V54" s="13">
        <v>24.09</v>
      </c>
      <c r="W54" s="14">
        <f t="shared" si="2"/>
        <v>12</v>
      </c>
      <c r="X54" s="15">
        <f t="shared" si="0"/>
        <v>40</v>
      </c>
      <c r="Y54" s="37"/>
      <c r="AA54" s="5">
        <v>302</v>
      </c>
      <c r="AB54" s="7">
        <v>1</v>
      </c>
      <c r="AC54" s="18">
        <v>3</v>
      </c>
      <c r="AD54" s="8">
        <v>3</v>
      </c>
      <c r="AE54" s="9">
        <v>30</v>
      </c>
      <c r="AF54" s="21"/>
      <c r="AG54" s="18"/>
      <c r="AH54" s="6">
        <v>3</v>
      </c>
      <c r="AI54" s="6">
        <v>5</v>
      </c>
      <c r="AJ54" s="6">
        <v>8</v>
      </c>
      <c r="AK54" s="20">
        <v>19.170000000000002</v>
      </c>
      <c r="AL54" s="22">
        <f t="shared" si="1"/>
        <v>16</v>
      </c>
      <c r="AM54" s="23">
        <f t="shared" si="3"/>
        <v>53.333333333333336</v>
      </c>
      <c r="AN54" s="24">
        <f t="shared" si="4"/>
        <v>1.7666666666666666</v>
      </c>
    </row>
    <row r="55" spans="1:40" x14ac:dyDescent="0.25">
      <c r="A55" s="5">
        <v>302</v>
      </c>
      <c r="B55" s="7">
        <v>1</v>
      </c>
      <c r="C55" s="18">
        <v>3</v>
      </c>
      <c r="D55" s="8">
        <v>4</v>
      </c>
      <c r="E55" s="9">
        <v>30</v>
      </c>
      <c r="F55" s="10">
        <v>4</v>
      </c>
      <c r="G55" s="10"/>
      <c r="H55" s="10"/>
      <c r="I55" s="10"/>
      <c r="J55" s="11"/>
      <c r="K55" s="10"/>
      <c r="L55" s="12"/>
      <c r="M55" s="13">
        <v>1</v>
      </c>
      <c r="N55" s="13"/>
      <c r="O55" s="13">
        <v>2</v>
      </c>
      <c r="P55" s="13"/>
      <c r="Q55" s="13"/>
      <c r="R55" s="13">
        <v>2</v>
      </c>
      <c r="S55" s="13">
        <v>2</v>
      </c>
      <c r="T55" s="13"/>
      <c r="U55" s="13">
        <v>5</v>
      </c>
      <c r="V55" s="13">
        <v>24.09</v>
      </c>
      <c r="W55" s="14">
        <f t="shared" si="2"/>
        <v>12</v>
      </c>
      <c r="X55" s="15">
        <f t="shared" si="0"/>
        <v>40</v>
      </c>
      <c r="Y55" s="37"/>
      <c r="AA55" s="5">
        <v>302</v>
      </c>
      <c r="AB55" s="7">
        <v>1</v>
      </c>
      <c r="AC55" s="18">
        <v>3</v>
      </c>
      <c r="AD55" s="8">
        <v>4</v>
      </c>
      <c r="AE55" s="9">
        <v>30</v>
      </c>
      <c r="AF55" s="21"/>
      <c r="AG55" s="18">
        <v>1</v>
      </c>
      <c r="AH55" s="18"/>
      <c r="AI55" s="6">
        <v>7</v>
      </c>
      <c r="AJ55" s="6"/>
      <c r="AK55" s="20">
        <v>19.170000000000002</v>
      </c>
      <c r="AL55" s="22">
        <f t="shared" si="1"/>
        <v>8</v>
      </c>
      <c r="AM55" s="23">
        <f t="shared" si="3"/>
        <v>26.666666666666668</v>
      </c>
      <c r="AN55" s="24">
        <f t="shared" si="4"/>
        <v>0.73333333333333328</v>
      </c>
    </row>
    <row r="56" spans="1:40" x14ac:dyDescent="0.25">
      <c r="A56" s="5">
        <v>302</v>
      </c>
      <c r="B56" s="7">
        <v>1</v>
      </c>
      <c r="C56" s="18">
        <v>3</v>
      </c>
      <c r="D56" s="8">
        <v>5</v>
      </c>
      <c r="E56" s="9">
        <v>30</v>
      </c>
      <c r="F56" s="10">
        <v>4</v>
      </c>
      <c r="G56" s="10"/>
      <c r="H56" s="10"/>
      <c r="I56" s="10">
        <v>2</v>
      </c>
      <c r="J56" s="11"/>
      <c r="K56" s="10"/>
      <c r="L56" s="12"/>
      <c r="M56" s="13"/>
      <c r="N56" s="13"/>
      <c r="O56" s="13">
        <v>1</v>
      </c>
      <c r="P56" s="13"/>
      <c r="Q56" s="13"/>
      <c r="R56" s="13">
        <v>5</v>
      </c>
      <c r="S56" s="13">
        <v>5</v>
      </c>
      <c r="T56" s="13"/>
      <c r="U56" s="13">
        <v>4</v>
      </c>
      <c r="V56" s="13">
        <v>24.09</v>
      </c>
      <c r="W56" s="14">
        <f t="shared" si="2"/>
        <v>17</v>
      </c>
      <c r="X56" s="15">
        <f t="shared" si="0"/>
        <v>56.666666666666664</v>
      </c>
      <c r="Y56" s="37"/>
      <c r="AA56" s="5">
        <v>302</v>
      </c>
      <c r="AB56" s="7">
        <v>1</v>
      </c>
      <c r="AC56" s="18">
        <v>3</v>
      </c>
      <c r="AD56" s="8">
        <v>5</v>
      </c>
      <c r="AE56" s="9">
        <v>30</v>
      </c>
      <c r="AF56" s="21"/>
      <c r="AG56" s="6"/>
      <c r="AH56" s="6">
        <v>1</v>
      </c>
      <c r="AI56" s="6">
        <v>5</v>
      </c>
      <c r="AJ56" s="6">
        <v>5</v>
      </c>
      <c r="AK56" s="20">
        <v>19.170000000000002</v>
      </c>
      <c r="AL56" s="22">
        <f t="shared" si="1"/>
        <v>11</v>
      </c>
      <c r="AM56" s="23">
        <f t="shared" si="3"/>
        <v>36.666666666666664</v>
      </c>
      <c r="AN56" s="24">
        <f t="shared" si="4"/>
        <v>1.2333333333333334</v>
      </c>
    </row>
    <row r="57" spans="1:40" x14ac:dyDescent="0.25">
      <c r="A57" s="25">
        <v>304</v>
      </c>
      <c r="B57" s="6">
        <v>7</v>
      </c>
      <c r="C57" s="18">
        <v>3</v>
      </c>
      <c r="D57" s="8">
        <v>1</v>
      </c>
      <c r="E57" s="9">
        <v>35</v>
      </c>
      <c r="F57" s="10">
        <v>6</v>
      </c>
      <c r="G57" s="10">
        <v>1</v>
      </c>
      <c r="H57" s="10"/>
      <c r="I57" s="10"/>
      <c r="J57" s="11"/>
      <c r="K57" s="10"/>
      <c r="L57" s="12"/>
      <c r="M57" s="13">
        <v>1</v>
      </c>
      <c r="N57" s="13"/>
      <c r="O57" s="13">
        <v>1</v>
      </c>
      <c r="P57" s="13"/>
      <c r="Q57" s="13">
        <v>1</v>
      </c>
      <c r="R57" s="13">
        <v>5</v>
      </c>
      <c r="S57" s="13">
        <v>1</v>
      </c>
      <c r="T57" s="13">
        <v>1</v>
      </c>
      <c r="U57" s="13"/>
      <c r="V57" s="13">
        <v>25.27</v>
      </c>
      <c r="W57" s="14">
        <f t="shared" si="2"/>
        <v>11</v>
      </c>
      <c r="X57" s="15">
        <f t="shared" si="0"/>
        <v>31.428571428571427</v>
      </c>
      <c r="Y57" s="37"/>
      <c r="AA57" s="25">
        <v>304</v>
      </c>
      <c r="AB57" s="6">
        <v>7</v>
      </c>
      <c r="AC57" s="18">
        <v>3</v>
      </c>
      <c r="AD57" s="8">
        <v>1</v>
      </c>
      <c r="AE57" s="9">
        <v>35</v>
      </c>
      <c r="AF57" s="21"/>
      <c r="AG57" s="18">
        <v>2</v>
      </c>
      <c r="AH57" s="18">
        <v>2</v>
      </c>
      <c r="AI57" s="6">
        <v>13</v>
      </c>
      <c r="AJ57" s="6">
        <v>2</v>
      </c>
      <c r="AK57" s="20">
        <v>22.24</v>
      </c>
      <c r="AL57" s="22">
        <f t="shared" si="1"/>
        <v>19</v>
      </c>
      <c r="AM57" s="23">
        <f t="shared" si="3"/>
        <v>54.285714285714285</v>
      </c>
      <c r="AN57" s="24">
        <f t="shared" si="4"/>
        <v>1.5142857142857142</v>
      </c>
    </row>
    <row r="58" spans="1:40" x14ac:dyDescent="0.25">
      <c r="A58" s="25">
        <v>304</v>
      </c>
      <c r="B58" s="6">
        <v>7</v>
      </c>
      <c r="C58" s="18">
        <v>3</v>
      </c>
      <c r="D58" s="8">
        <v>2</v>
      </c>
      <c r="E58" s="9">
        <v>30</v>
      </c>
      <c r="F58" s="10">
        <v>2</v>
      </c>
      <c r="G58" s="10"/>
      <c r="H58" s="10"/>
      <c r="I58" s="10"/>
      <c r="J58" s="11"/>
      <c r="K58" s="10"/>
      <c r="L58" s="12"/>
      <c r="M58" s="13">
        <v>1</v>
      </c>
      <c r="N58" s="13"/>
      <c r="O58" s="13">
        <v>3</v>
      </c>
      <c r="P58" s="13"/>
      <c r="Q58" s="13"/>
      <c r="R58" s="13">
        <v>4</v>
      </c>
      <c r="S58" s="13"/>
      <c r="T58" s="13"/>
      <c r="U58" s="13">
        <v>3</v>
      </c>
      <c r="V58" s="13">
        <v>25.27</v>
      </c>
      <c r="W58" s="14">
        <f t="shared" si="2"/>
        <v>11</v>
      </c>
      <c r="X58" s="15">
        <f t="shared" si="0"/>
        <v>36.666666666666664</v>
      </c>
      <c r="Y58" s="37"/>
      <c r="AA58" s="25">
        <v>304</v>
      </c>
      <c r="AB58" s="6">
        <v>7</v>
      </c>
      <c r="AC58" s="18">
        <v>3</v>
      </c>
      <c r="AD58" s="8">
        <v>2</v>
      </c>
      <c r="AE58" s="9">
        <v>30</v>
      </c>
      <c r="AF58" s="21"/>
      <c r="AG58" s="31">
        <v>2</v>
      </c>
      <c r="AH58" s="31">
        <v>2</v>
      </c>
      <c r="AI58" s="6">
        <v>4</v>
      </c>
      <c r="AJ58" s="6">
        <v>4</v>
      </c>
      <c r="AK58" s="20">
        <v>22.24</v>
      </c>
      <c r="AL58" s="22">
        <f t="shared" si="1"/>
        <v>12</v>
      </c>
      <c r="AM58" s="23">
        <f t="shared" si="3"/>
        <v>40</v>
      </c>
      <c r="AN58" s="24">
        <f t="shared" si="4"/>
        <v>1.1333333333333333</v>
      </c>
    </row>
    <row r="59" spans="1:40" x14ac:dyDescent="0.25">
      <c r="A59" s="25">
        <v>304</v>
      </c>
      <c r="B59" s="6">
        <v>7</v>
      </c>
      <c r="C59" s="18">
        <v>3</v>
      </c>
      <c r="D59" s="8">
        <v>3</v>
      </c>
      <c r="E59" s="9">
        <v>30</v>
      </c>
      <c r="F59" s="10">
        <v>4</v>
      </c>
      <c r="G59" s="10"/>
      <c r="H59" s="10"/>
      <c r="I59" s="10">
        <v>1</v>
      </c>
      <c r="J59" s="11"/>
      <c r="K59" s="10"/>
      <c r="L59" s="12"/>
      <c r="M59" s="13">
        <v>2</v>
      </c>
      <c r="N59" s="13"/>
      <c r="O59" s="13">
        <v>2</v>
      </c>
      <c r="P59" s="13"/>
      <c r="Q59" s="13"/>
      <c r="R59" s="13">
        <v>2</v>
      </c>
      <c r="S59" s="13"/>
      <c r="T59" s="13"/>
      <c r="U59" s="13">
        <v>3</v>
      </c>
      <c r="V59" s="13">
        <v>25.27</v>
      </c>
      <c r="W59" s="14">
        <f t="shared" si="2"/>
        <v>10</v>
      </c>
      <c r="X59" s="15">
        <f t="shared" si="0"/>
        <v>33.333333333333329</v>
      </c>
      <c r="Y59" s="37"/>
      <c r="AA59" s="25">
        <v>304</v>
      </c>
      <c r="AB59" s="6">
        <v>7</v>
      </c>
      <c r="AC59" s="18">
        <v>3</v>
      </c>
      <c r="AD59" s="8">
        <v>3</v>
      </c>
      <c r="AE59" s="9">
        <v>30</v>
      </c>
      <c r="AF59" s="21"/>
      <c r="AG59" s="31">
        <v>1</v>
      </c>
      <c r="AH59" s="18">
        <v>2</v>
      </c>
      <c r="AI59" s="6">
        <v>5</v>
      </c>
      <c r="AJ59" s="6">
        <v>4</v>
      </c>
      <c r="AK59" s="20">
        <v>22.24</v>
      </c>
      <c r="AL59" s="22">
        <f t="shared" si="1"/>
        <v>12</v>
      </c>
      <c r="AM59" s="23">
        <f t="shared" si="3"/>
        <v>40</v>
      </c>
      <c r="AN59" s="24">
        <f t="shared" si="4"/>
        <v>1.2</v>
      </c>
    </row>
    <row r="60" spans="1:40" x14ac:dyDescent="0.25">
      <c r="A60" s="25">
        <v>304</v>
      </c>
      <c r="B60" s="6">
        <v>7</v>
      </c>
      <c r="C60" s="18">
        <v>3</v>
      </c>
      <c r="D60" s="8">
        <v>4</v>
      </c>
      <c r="E60" s="9">
        <v>30</v>
      </c>
      <c r="F60" s="10">
        <v>5</v>
      </c>
      <c r="G60" s="10">
        <v>1</v>
      </c>
      <c r="H60" s="10"/>
      <c r="I60" s="10"/>
      <c r="J60" s="11"/>
      <c r="K60" s="10"/>
      <c r="L60" s="12"/>
      <c r="M60" s="13"/>
      <c r="N60" s="13"/>
      <c r="O60" s="13">
        <v>1</v>
      </c>
      <c r="P60" s="13"/>
      <c r="Q60" s="13"/>
      <c r="R60" s="13">
        <v>5</v>
      </c>
      <c r="S60" s="13">
        <v>2</v>
      </c>
      <c r="T60" s="13">
        <v>1</v>
      </c>
      <c r="U60" s="13">
        <v>2</v>
      </c>
      <c r="V60" s="13">
        <v>25.27</v>
      </c>
      <c r="W60" s="14">
        <f t="shared" si="2"/>
        <v>12</v>
      </c>
      <c r="X60" s="15">
        <f t="shared" si="0"/>
        <v>40</v>
      </c>
      <c r="Y60" s="37"/>
      <c r="AA60" s="25">
        <v>304</v>
      </c>
      <c r="AB60" s="6">
        <v>7</v>
      </c>
      <c r="AC60" s="18">
        <v>3</v>
      </c>
      <c r="AD60" s="8">
        <v>4</v>
      </c>
      <c r="AE60" s="9">
        <v>30</v>
      </c>
      <c r="AF60" s="21"/>
      <c r="AG60" s="31"/>
      <c r="AH60" s="6">
        <v>1</v>
      </c>
      <c r="AI60" s="6">
        <v>11</v>
      </c>
      <c r="AJ60" s="6">
        <v>7</v>
      </c>
      <c r="AK60" s="20">
        <v>22.24</v>
      </c>
      <c r="AL60" s="22">
        <f t="shared" si="1"/>
        <v>19</v>
      </c>
      <c r="AM60" s="23">
        <f t="shared" si="3"/>
        <v>63.333333333333329</v>
      </c>
      <c r="AN60" s="24">
        <f t="shared" si="4"/>
        <v>2.1</v>
      </c>
    </row>
    <row r="61" spans="1:40" x14ac:dyDescent="0.25">
      <c r="A61" s="25">
        <v>304</v>
      </c>
      <c r="B61" s="6">
        <v>7</v>
      </c>
      <c r="C61" s="18">
        <v>3</v>
      </c>
      <c r="D61" s="8">
        <v>5</v>
      </c>
      <c r="E61" s="9">
        <v>30</v>
      </c>
      <c r="F61" s="10">
        <v>3</v>
      </c>
      <c r="G61" s="10"/>
      <c r="H61" s="10"/>
      <c r="I61" s="10">
        <v>1</v>
      </c>
      <c r="J61" s="11"/>
      <c r="K61" s="10"/>
      <c r="L61" s="12"/>
      <c r="M61" s="13">
        <v>2</v>
      </c>
      <c r="N61" s="13"/>
      <c r="O61" s="13">
        <v>1</v>
      </c>
      <c r="P61" s="13"/>
      <c r="Q61" s="13"/>
      <c r="R61" s="13">
        <v>6</v>
      </c>
      <c r="S61" s="13"/>
      <c r="T61" s="13"/>
      <c r="U61" s="13">
        <v>1</v>
      </c>
      <c r="V61" s="13">
        <v>25.27</v>
      </c>
      <c r="W61" s="14">
        <f t="shared" si="2"/>
        <v>11</v>
      </c>
      <c r="X61" s="15">
        <f t="shared" si="0"/>
        <v>36.666666666666664</v>
      </c>
      <c r="Y61" s="37"/>
      <c r="AA61" s="25">
        <v>304</v>
      </c>
      <c r="AB61" s="6">
        <v>7</v>
      </c>
      <c r="AC61" s="18">
        <v>3</v>
      </c>
      <c r="AD61" s="8">
        <v>5</v>
      </c>
      <c r="AE61" s="9">
        <v>30</v>
      </c>
      <c r="AF61" s="21"/>
      <c r="AG61" s="18">
        <v>1</v>
      </c>
      <c r="AH61" s="18">
        <v>2</v>
      </c>
      <c r="AI61" s="6">
        <v>3</v>
      </c>
      <c r="AJ61" s="6">
        <v>4</v>
      </c>
      <c r="AK61" s="20">
        <v>22.24</v>
      </c>
      <c r="AL61" s="22">
        <f t="shared" si="1"/>
        <v>10</v>
      </c>
      <c r="AM61" s="23">
        <f t="shared" si="3"/>
        <v>33.333333333333329</v>
      </c>
      <c r="AN61" s="24">
        <f t="shared" si="4"/>
        <v>1</v>
      </c>
    </row>
    <row r="62" spans="1:40" x14ac:dyDescent="0.25">
      <c r="A62" s="25">
        <v>304</v>
      </c>
      <c r="B62" s="6">
        <v>7</v>
      </c>
      <c r="C62" s="18">
        <v>3</v>
      </c>
      <c r="D62" s="8">
        <v>6</v>
      </c>
      <c r="E62" s="9">
        <v>30</v>
      </c>
      <c r="F62" s="10">
        <v>4</v>
      </c>
      <c r="G62" s="10"/>
      <c r="H62" s="10"/>
      <c r="I62" s="10">
        <v>2</v>
      </c>
      <c r="J62" s="11"/>
      <c r="K62" s="10"/>
      <c r="L62" s="12"/>
      <c r="M62" s="13">
        <v>1</v>
      </c>
      <c r="N62" s="13"/>
      <c r="O62" s="13">
        <v>1</v>
      </c>
      <c r="P62" s="13"/>
      <c r="Q62" s="13"/>
      <c r="R62" s="13">
        <v>2</v>
      </c>
      <c r="S62" s="13">
        <v>2</v>
      </c>
      <c r="T62" s="13"/>
      <c r="U62" s="13">
        <v>2</v>
      </c>
      <c r="V62" s="13">
        <v>25.27</v>
      </c>
      <c r="W62" s="14">
        <f t="shared" si="2"/>
        <v>10</v>
      </c>
      <c r="X62" s="15">
        <f t="shared" si="0"/>
        <v>33.333333333333329</v>
      </c>
      <c r="Y62" s="37"/>
      <c r="AA62" s="25">
        <v>304</v>
      </c>
      <c r="AB62" s="6">
        <v>7</v>
      </c>
      <c r="AC62" s="18">
        <v>3</v>
      </c>
      <c r="AD62" s="8">
        <v>6</v>
      </c>
      <c r="AE62" s="9">
        <v>30</v>
      </c>
      <c r="AF62" s="21"/>
      <c r="AG62" s="21">
        <v>1</v>
      </c>
      <c r="AH62" s="21">
        <v>3</v>
      </c>
      <c r="AI62" s="6">
        <v>4</v>
      </c>
      <c r="AJ62" s="6">
        <v>2</v>
      </c>
      <c r="AK62" s="20">
        <v>22.24</v>
      </c>
      <c r="AL62" s="22">
        <f t="shared" si="1"/>
        <v>10</v>
      </c>
      <c r="AM62" s="23">
        <f t="shared" si="3"/>
        <v>33.333333333333329</v>
      </c>
      <c r="AN62" s="24">
        <f t="shared" si="4"/>
        <v>0.9</v>
      </c>
    </row>
  </sheetData>
  <autoFilter ref="E1:E62" xr:uid="{00000000-0009-0000-0000-000004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workbookViewId="0">
      <selection activeCell="B12" sqref="B12"/>
    </sheetView>
  </sheetViews>
  <sheetFormatPr defaultColWidth="9.140625" defaultRowHeight="15" x14ac:dyDescent="0.25"/>
  <sheetData>
    <row r="1" spans="1:9" ht="15.75" thickBot="1" x14ac:dyDescent="0.3"/>
    <row r="2" spans="1:9" ht="21.75" thickBot="1" x14ac:dyDescent="0.3">
      <c r="A2" s="62" t="s">
        <v>23</v>
      </c>
      <c r="B2" s="62" t="s">
        <v>24</v>
      </c>
      <c r="C2" s="63" t="s">
        <v>25</v>
      </c>
      <c r="D2" s="63" t="s">
        <v>26</v>
      </c>
      <c r="E2" s="64" t="s">
        <v>27</v>
      </c>
      <c r="F2" s="64" t="s">
        <v>28</v>
      </c>
      <c r="G2" s="63" t="s">
        <v>29</v>
      </c>
      <c r="H2" s="62" t="s">
        <v>30</v>
      </c>
      <c r="I2" s="65" t="s">
        <v>31</v>
      </c>
    </row>
    <row r="3" spans="1:9" ht="21.75" thickBot="1" x14ac:dyDescent="0.3">
      <c r="A3" s="66">
        <v>301</v>
      </c>
      <c r="B3" s="67">
        <v>302</v>
      </c>
      <c r="C3" s="66">
        <v>303</v>
      </c>
      <c r="D3" s="67">
        <v>304</v>
      </c>
      <c r="E3" s="66">
        <v>305</v>
      </c>
      <c r="F3" s="68">
        <v>306</v>
      </c>
      <c r="G3" s="68">
        <v>307</v>
      </c>
      <c r="H3" s="68">
        <v>308</v>
      </c>
      <c r="I3" s="68">
        <v>309</v>
      </c>
    </row>
    <row r="4" spans="1:9" ht="21.75" thickBot="1" x14ac:dyDescent="0.3">
      <c r="A4" s="63" t="s">
        <v>26</v>
      </c>
      <c r="B4" s="64" t="s">
        <v>28</v>
      </c>
      <c r="C4" s="63" t="s">
        <v>31</v>
      </c>
      <c r="D4" s="62" t="s">
        <v>24</v>
      </c>
      <c r="E4" s="63" t="s">
        <v>25</v>
      </c>
      <c r="F4" s="62" t="s">
        <v>30</v>
      </c>
      <c r="G4" s="63" t="s">
        <v>23</v>
      </c>
      <c r="H4" s="63" t="s">
        <v>29</v>
      </c>
      <c r="I4" s="63" t="s">
        <v>27</v>
      </c>
    </row>
    <row r="5" spans="1:9" ht="21.75" thickBot="1" x14ac:dyDescent="0.3">
      <c r="A5" s="69">
        <v>201</v>
      </c>
      <c r="B5" s="70">
        <v>202</v>
      </c>
      <c r="C5" s="69">
        <v>203</v>
      </c>
      <c r="D5" s="70">
        <v>204</v>
      </c>
      <c r="E5" s="69">
        <v>205</v>
      </c>
      <c r="F5" s="71">
        <v>206</v>
      </c>
      <c r="G5" s="71">
        <v>207</v>
      </c>
      <c r="H5" s="71">
        <v>208</v>
      </c>
      <c r="I5" s="71">
        <v>209</v>
      </c>
    </row>
    <row r="6" spans="1:9" ht="21.75" thickBot="1" x14ac:dyDescent="0.3">
      <c r="A6" s="62" t="s">
        <v>24</v>
      </c>
      <c r="B6" s="64" t="s">
        <v>27</v>
      </c>
      <c r="C6" s="62" t="s">
        <v>30</v>
      </c>
      <c r="D6" s="64" t="s">
        <v>28</v>
      </c>
      <c r="E6" s="62" t="s">
        <v>23</v>
      </c>
      <c r="F6" s="63" t="s">
        <v>25</v>
      </c>
      <c r="G6" s="63" t="s">
        <v>26</v>
      </c>
      <c r="H6" s="63" t="s">
        <v>29</v>
      </c>
      <c r="I6" s="63" t="s">
        <v>31</v>
      </c>
    </row>
    <row r="7" spans="1:9" ht="21.75" thickBot="1" x14ac:dyDescent="0.3">
      <c r="A7" s="66">
        <v>101</v>
      </c>
      <c r="B7" s="67">
        <v>102</v>
      </c>
      <c r="C7" s="66">
        <v>103</v>
      </c>
      <c r="D7" s="67">
        <v>104</v>
      </c>
      <c r="E7" s="66">
        <v>105</v>
      </c>
      <c r="F7" s="68">
        <v>106</v>
      </c>
      <c r="G7" s="68">
        <v>107</v>
      </c>
      <c r="H7" s="68">
        <v>108</v>
      </c>
      <c r="I7" s="68">
        <v>109</v>
      </c>
    </row>
    <row r="11" spans="1:9" x14ac:dyDescent="0.25">
      <c r="A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 1_Juanca</vt:lpstr>
      <vt:lpstr>Eval 2_Pedro </vt:lpstr>
      <vt:lpstr>Eval 3_Rama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2019-07-23T12:41:53Z</dcterms:modified>
</cp:coreProperties>
</file>