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heckCompatibility="1" defaultThemeVersion="124226"/>
  <bookViews>
    <workbookView xWindow="552" yWindow="72" windowWidth="11700" windowHeight="6828"/>
  </bookViews>
  <sheets>
    <sheet name="ENE 19" sheetId="1" r:id="rId1"/>
    <sheet name="FEB 19" sheetId="2" r:id="rId2"/>
    <sheet name="MAR 19" sheetId="3" r:id="rId3"/>
    <sheet name="ABRIL 19" sheetId="4" r:id="rId4"/>
    <sheet name="MAY  19" sheetId="5" r:id="rId5"/>
    <sheet name="JUN 19" sheetId="6" r:id="rId6"/>
    <sheet name="JUL 19" sheetId="7" r:id="rId7"/>
    <sheet name="AGO 19" sheetId="8" r:id="rId8"/>
    <sheet name="SET 19" sheetId="9" r:id="rId9"/>
    <sheet name="OCT 19" sheetId="10" r:id="rId10"/>
    <sheet name="NOV 19" sheetId="11" r:id="rId11"/>
    <sheet name="DIC 19" sheetId="12" r:id="rId12"/>
  </sheets>
  <definedNames>
    <definedName name="_Regression_Int" localSheetId="3" hidden="1">1</definedName>
    <definedName name="_Regression_Int" localSheetId="7" hidden="1">1</definedName>
    <definedName name="_Regression_Int" localSheetId="11" hidden="1">1</definedName>
    <definedName name="_Regression_Int" localSheetId="0" hidden="1">1</definedName>
    <definedName name="_Regression_Int" localSheetId="1" hidden="1">1</definedName>
    <definedName name="_Regression_Int" localSheetId="6" hidden="1">1</definedName>
    <definedName name="_Regression_Int" localSheetId="5" hidden="1">1</definedName>
    <definedName name="_Regression_Int" localSheetId="2" hidden="1">1</definedName>
    <definedName name="_Regression_Int" localSheetId="4" hidden="1">1</definedName>
    <definedName name="_Regression_Int" localSheetId="10" hidden="1">1</definedName>
    <definedName name="_Regression_Int" localSheetId="9" hidden="1">1</definedName>
    <definedName name="_Regression_Int" localSheetId="8" hidden="1">1</definedName>
    <definedName name="_xlnm.Print_Area" localSheetId="3">'ABRIL 19'!$A$1:$N$52</definedName>
    <definedName name="_xlnm.Print_Area" localSheetId="7">'AGO 19'!$A$1:$N$52</definedName>
    <definedName name="_xlnm.Print_Area" localSheetId="11">'DIC 19'!$A$1:$N$52</definedName>
    <definedName name="_xlnm.Print_Area" localSheetId="0">'ENE 19'!$A$1:$N$52</definedName>
    <definedName name="_xlnm.Print_Area" localSheetId="1">'FEB 19'!$A$1:$N$52</definedName>
    <definedName name="_xlnm.Print_Area" localSheetId="6">'JUL 19'!$A$1:$N$52</definedName>
    <definedName name="_xlnm.Print_Area" localSheetId="5">'JUN 19'!$A$1:$N$52</definedName>
    <definedName name="_xlnm.Print_Area" localSheetId="2">'MAR 19'!$A$1:$N$52</definedName>
    <definedName name="_xlnm.Print_Area" localSheetId="4">'MAY  19'!$A$1:$N$52</definedName>
    <definedName name="_xlnm.Print_Area" localSheetId="10">'NOV 19'!$A$1:$N$52</definedName>
    <definedName name="_xlnm.Print_Area" localSheetId="9">'OCT 19'!$A$1:$N$52</definedName>
    <definedName name="_xlnm.Print_Area" localSheetId="8">'SET 19'!$A$1:$N$52</definedName>
    <definedName name="Imprimir_área_IM" localSheetId="3">'ABRIL 19'!$A$1:$N$52</definedName>
    <definedName name="Imprimir_área_IM" localSheetId="7">'AGO 19'!$A$1:$N$52</definedName>
    <definedName name="Imprimir_área_IM" localSheetId="11">'DIC 19'!$A$1:$N$52</definedName>
    <definedName name="Imprimir_área_IM" localSheetId="0">'ENE 19'!$A$1:$N$52</definedName>
    <definedName name="Imprimir_área_IM" localSheetId="1">'FEB 19'!$A$1:$N$52</definedName>
    <definedName name="Imprimir_área_IM" localSheetId="6">'JUL 19'!$A$1:$N$52</definedName>
    <definedName name="Imprimir_área_IM" localSheetId="5">'JUN 19'!$A$1:$N$52</definedName>
    <definedName name="Imprimir_área_IM" localSheetId="2">'MAR 19'!$A$1:$N$52</definedName>
    <definedName name="Imprimir_área_IM" localSheetId="4">'MAY  19'!$A$1:$N$52</definedName>
    <definedName name="Imprimir_área_IM" localSheetId="10">'NOV 19'!$A$1:$N$52</definedName>
    <definedName name="Imprimir_área_IM" localSheetId="9">'OCT 19'!$A$1:$N$52</definedName>
    <definedName name="Imprimir_área_IM" localSheetId="8">'SET 19'!$A$1:$N$52</definedName>
    <definedName name="Imprimir_área_IM">#REF!</definedName>
  </definedNames>
  <calcPr calcId="124519"/>
</workbook>
</file>

<file path=xl/calcChain.xml><?xml version="1.0" encoding="utf-8"?>
<calcChain xmlns="http://schemas.openxmlformats.org/spreadsheetml/2006/main">
  <c r="K49" i="1"/>
  <c r="K50"/>
  <c r="K51"/>
  <c r="K52"/>
  <c r="K52" i="12" l="1"/>
  <c r="K51"/>
  <c r="K50"/>
  <c r="K49"/>
  <c r="K48"/>
  <c r="K47"/>
  <c r="K46"/>
  <c r="K45"/>
  <c r="E45"/>
  <c r="K44"/>
  <c r="E44"/>
  <c r="E43"/>
  <c r="E42"/>
  <c r="M39"/>
  <c r="L39"/>
  <c r="G39"/>
  <c r="F39"/>
  <c r="E39"/>
  <c r="D39"/>
  <c r="C39"/>
  <c r="B39"/>
  <c r="M38"/>
  <c r="L38"/>
  <c r="K38"/>
  <c r="G38"/>
  <c r="F38"/>
  <c r="E38"/>
  <c r="D38"/>
  <c r="C38"/>
  <c r="B3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K51" i="11"/>
  <c r="K50"/>
  <c r="K49"/>
  <c r="K48"/>
  <c r="K47"/>
  <c r="K46"/>
  <c r="K45"/>
  <c r="K44"/>
  <c r="E44"/>
  <c r="K43"/>
  <c r="E43"/>
  <c r="E42"/>
  <c r="E41"/>
  <c r="M38"/>
  <c r="L38"/>
  <c r="G38"/>
  <c r="F38"/>
  <c r="E38"/>
  <c r="D38"/>
  <c r="C38"/>
  <c r="B38"/>
  <c r="M37"/>
  <c r="L37"/>
  <c r="K37"/>
  <c r="G37"/>
  <c r="F37"/>
  <c r="E37"/>
  <c r="D37"/>
  <c r="C37"/>
  <c r="B3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K52" i="10"/>
  <c r="K51"/>
  <c r="K50"/>
  <c r="K49"/>
  <c r="K48"/>
  <c r="K47"/>
  <c r="K46"/>
  <c r="K45"/>
  <c r="E45"/>
  <c r="K44"/>
  <c r="E44"/>
  <c r="E43"/>
  <c r="E42"/>
  <c r="M39"/>
  <c r="L39"/>
  <c r="G39"/>
  <c r="F39"/>
  <c r="E39"/>
  <c r="D39"/>
  <c r="C39"/>
  <c r="B39"/>
  <c r="M38"/>
  <c r="L38"/>
  <c r="K38"/>
  <c r="G38"/>
  <c r="F38"/>
  <c r="E38"/>
  <c r="D38"/>
  <c r="C38"/>
  <c r="B3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K51" i="9"/>
  <c r="K50"/>
  <c r="K49"/>
  <c r="K48"/>
  <c r="K47"/>
  <c r="K46"/>
  <c r="K45"/>
  <c r="K44"/>
  <c r="E44"/>
  <c r="K43"/>
  <c r="E43"/>
  <c r="E42"/>
  <c r="E41"/>
  <c r="M38"/>
  <c r="L38"/>
  <c r="G38"/>
  <c r="F38"/>
  <c r="E38"/>
  <c r="D38"/>
  <c r="C38"/>
  <c r="B38"/>
  <c r="M37"/>
  <c r="L37"/>
  <c r="K37"/>
  <c r="G37"/>
  <c r="F37"/>
  <c r="E37"/>
  <c r="D37"/>
  <c r="C37"/>
  <c r="B3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K52" i="8"/>
  <c r="K51"/>
  <c r="K50"/>
  <c r="K49"/>
  <c r="K48"/>
  <c r="K47"/>
  <c r="K46"/>
  <c r="K45"/>
  <c r="E45"/>
  <c r="K44"/>
  <c r="E44"/>
  <c r="E43"/>
  <c r="E42"/>
  <c r="M39"/>
  <c r="L39"/>
  <c r="G39"/>
  <c r="F39"/>
  <c r="E39"/>
  <c r="D39"/>
  <c r="C39"/>
  <c r="B39"/>
  <c r="M38"/>
  <c r="L38"/>
  <c r="K38"/>
  <c r="G38"/>
  <c r="F38"/>
  <c r="E38"/>
  <c r="D38"/>
  <c r="C38"/>
  <c r="B3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8"/>
  <c r="K52" i="7"/>
  <c r="K51"/>
  <c r="K50"/>
  <c r="K49"/>
  <c r="K48"/>
  <c r="K47"/>
  <c r="K46"/>
  <c r="K45"/>
  <c r="E45"/>
  <c r="K44"/>
  <c r="E44"/>
  <c r="E43"/>
  <c r="E42"/>
  <c r="M39"/>
  <c r="L39"/>
  <c r="G39"/>
  <c r="F39"/>
  <c r="E39"/>
  <c r="D39"/>
  <c r="C39"/>
  <c r="B39"/>
  <c r="M38"/>
  <c r="L38"/>
  <c r="K38"/>
  <c r="G38"/>
  <c r="F38"/>
  <c r="E38"/>
  <c r="D38"/>
  <c r="C38"/>
  <c r="B3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K51" i="6"/>
  <c r="K50"/>
  <c r="K49"/>
  <c r="K48"/>
  <c r="K47"/>
  <c r="K46"/>
  <c r="K45"/>
  <c r="K44"/>
  <c r="E44"/>
  <c r="K43"/>
  <c r="E43"/>
  <c r="E42"/>
  <c r="E41"/>
  <c r="M38"/>
  <c r="L38"/>
  <c r="G38"/>
  <c r="F38"/>
  <c r="E38"/>
  <c r="D38"/>
  <c r="C38"/>
  <c r="B38"/>
  <c r="M37"/>
  <c r="L37"/>
  <c r="K37"/>
  <c r="G37"/>
  <c r="F37"/>
  <c r="E37"/>
  <c r="D37"/>
  <c r="C37"/>
  <c r="B3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K52" i="5"/>
  <c r="K51"/>
  <c r="K50"/>
  <c r="K49"/>
  <c r="K48"/>
  <c r="K47"/>
  <c r="K46"/>
  <c r="K45"/>
  <c r="E45"/>
  <c r="K44"/>
  <c r="E44"/>
  <c r="E43"/>
  <c r="E42"/>
  <c r="M39"/>
  <c r="L39"/>
  <c r="G39"/>
  <c r="F39"/>
  <c r="E39"/>
  <c r="D39"/>
  <c r="C39"/>
  <c r="B39"/>
  <c r="M38"/>
  <c r="L38"/>
  <c r="K38"/>
  <c r="G38"/>
  <c r="F38"/>
  <c r="E38"/>
  <c r="D38"/>
  <c r="C38"/>
  <c r="B3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K51" i="4"/>
  <c r="K50"/>
  <c r="K49"/>
  <c r="K48"/>
  <c r="K47"/>
  <c r="K46"/>
  <c r="K45"/>
  <c r="K44"/>
  <c r="E44"/>
  <c r="K43"/>
  <c r="E43"/>
  <c r="E42"/>
  <c r="E41"/>
  <c r="M38"/>
  <c r="L38"/>
  <c r="G38"/>
  <c r="F38"/>
  <c r="E38"/>
  <c r="D38"/>
  <c r="C38"/>
  <c r="B38"/>
  <c r="M37"/>
  <c r="L37"/>
  <c r="K37"/>
  <c r="G37"/>
  <c r="F37"/>
  <c r="E37"/>
  <c r="D37"/>
  <c r="C37"/>
  <c r="B3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K52" i="3"/>
  <c r="K51"/>
  <c r="K50"/>
  <c r="K49"/>
  <c r="K48"/>
  <c r="K47"/>
  <c r="K46"/>
  <c r="K45"/>
  <c r="E45"/>
  <c r="K44"/>
  <c r="E44"/>
  <c r="E43"/>
  <c r="E42"/>
  <c r="M39"/>
  <c r="L39"/>
  <c r="G39"/>
  <c r="F39"/>
  <c r="E39"/>
  <c r="D39"/>
  <c r="C39"/>
  <c r="B39"/>
  <c r="M38"/>
  <c r="L38"/>
  <c r="K38"/>
  <c r="G38"/>
  <c r="F38"/>
  <c r="E38"/>
  <c r="D38"/>
  <c r="C38"/>
  <c r="B3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K49" i="2"/>
  <c r="K48"/>
  <c r="K47"/>
  <c r="K46"/>
  <c r="K45"/>
  <c r="K44"/>
  <c r="K43"/>
  <c r="K42"/>
  <c r="E42"/>
  <c r="K41"/>
  <c r="E41"/>
  <c r="E40"/>
  <c r="E39"/>
  <c r="M36"/>
  <c r="L36"/>
  <c r="G36"/>
  <c r="F36"/>
  <c r="E36"/>
  <c r="D36"/>
  <c r="C36"/>
  <c r="B36"/>
  <c r="M35"/>
  <c r="L35"/>
  <c r="K35"/>
  <c r="G35"/>
  <c r="F35"/>
  <c r="E35"/>
  <c r="D35"/>
  <c r="C35"/>
  <c r="B35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K48" i="1"/>
  <c r="K47"/>
  <c r="K46"/>
  <c r="K45"/>
  <c r="E45"/>
  <c r="K44"/>
  <c r="E44"/>
  <c r="E43"/>
  <c r="E42"/>
  <c r="M39"/>
  <c r="L39"/>
  <c r="G39"/>
  <c r="F39"/>
  <c r="E39"/>
  <c r="D39"/>
  <c r="C39"/>
  <c r="B39"/>
  <c r="M38"/>
  <c r="L38"/>
  <c r="K38"/>
  <c r="G38"/>
  <c r="F38"/>
  <c r="E38"/>
  <c r="D38"/>
  <c r="C38"/>
  <c r="B3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E47" i="12" l="1"/>
  <c r="E49"/>
  <c r="E46" i="11"/>
  <c r="E48"/>
  <c r="E47" i="10"/>
  <c r="E49"/>
  <c r="E48" i="9"/>
  <c r="E46"/>
  <c r="E47" i="8"/>
  <c r="E49"/>
  <c r="E47" i="7"/>
  <c r="E49"/>
  <c r="E46" i="6"/>
  <c r="E48"/>
  <c r="E47" i="5"/>
  <c r="E49"/>
  <c r="E46" i="4"/>
  <c r="E48"/>
  <c r="E47" i="3"/>
  <c r="E49"/>
  <c r="E44" i="2"/>
  <c r="E46"/>
  <c r="E47" i="1"/>
  <c r="E49"/>
</calcChain>
</file>

<file path=xl/sharedStrings.xml><?xml version="1.0" encoding="utf-8"?>
<sst xmlns="http://schemas.openxmlformats.org/spreadsheetml/2006/main" count="1983" uniqueCount="83">
  <si>
    <t>ESTACION AGROMETEOROLOGICA</t>
  </si>
  <si>
    <t>latitud:  38º 20' S</t>
  </si>
  <si>
    <t>horario de observaciones:</t>
  </si>
  <si>
    <t>longitud:  60º 13' W</t>
  </si>
  <si>
    <t>hora local: 9; 15; 21.</t>
  </si>
  <si>
    <t>MES: OCTUBRE</t>
  </si>
  <si>
    <t>altura sobre nivel mar: 120 metros</t>
  </si>
  <si>
    <t>hora Greenwich: 8; 14; 20.</t>
  </si>
  <si>
    <t>TEMPERATURA AIRE (ºC)</t>
  </si>
  <si>
    <t>HUMEDAD</t>
  </si>
  <si>
    <t>GRADO</t>
  </si>
  <si>
    <t>VIENTO 10 metros altura</t>
  </si>
  <si>
    <t>HELIOFANIA</t>
  </si>
  <si>
    <t>ANEMOMETRO</t>
  </si>
  <si>
    <t>DIA</t>
  </si>
  <si>
    <t>EXTREMAS</t>
  </si>
  <si>
    <t>RELATIVA</t>
  </si>
  <si>
    <t>NUBOSIDAD</t>
  </si>
  <si>
    <t>VELOCIDAD</t>
  </si>
  <si>
    <t>DIRECCION</t>
  </si>
  <si>
    <t>LLUVIA</t>
  </si>
  <si>
    <t>EFECTIVA</t>
  </si>
  <si>
    <t>0.50 mts altura</t>
  </si>
  <si>
    <t>MEDIA</t>
  </si>
  <si>
    <t>MINIMA</t>
  </si>
  <si>
    <t>MAXIMA</t>
  </si>
  <si>
    <t>MEDIA (%)</t>
  </si>
  <si>
    <t>MEDIA (octa)</t>
  </si>
  <si>
    <t>(beaufort)</t>
  </si>
  <si>
    <t>15</t>
  </si>
  <si>
    <t>21</t>
  </si>
  <si>
    <t>(mm)</t>
  </si>
  <si>
    <t>(hs)</t>
  </si>
  <si>
    <t>(km/día)</t>
  </si>
  <si>
    <t>TOTAL</t>
  </si>
  <si>
    <t>TEMPERATURAS EXTREMAS Y AMPLITUDES</t>
  </si>
  <si>
    <t>VIENTO</t>
  </si>
  <si>
    <t>máxima más alta (ºC)</t>
  </si>
  <si>
    <t>dirección y frecuencia mensual</t>
  </si>
  <si>
    <t xml:space="preserve">CHACRA </t>
  </si>
  <si>
    <t>máxima más baja (ºC)</t>
  </si>
  <si>
    <t>direc\hora</t>
  </si>
  <si>
    <t>9</t>
  </si>
  <si>
    <t>total</t>
  </si>
  <si>
    <t>EXPERIMENTAL</t>
  </si>
  <si>
    <t>mínima más alta (ºC)</t>
  </si>
  <si>
    <t>N</t>
  </si>
  <si>
    <t>INTEGRADA</t>
  </si>
  <si>
    <t>mínima más baja (ºC)</t>
  </si>
  <si>
    <t>NE</t>
  </si>
  <si>
    <t>BARROW</t>
  </si>
  <si>
    <t xml:space="preserve">máxima absoluta menos </t>
  </si>
  <si>
    <t>E</t>
  </si>
  <si>
    <t>(Convenio MAA - INTA)</t>
  </si>
  <si>
    <t>mínima absoluta (ºC)</t>
  </si>
  <si>
    <t>SE</t>
  </si>
  <si>
    <t>ruta nac 3 kilómetro 487.5</t>
  </si>
  <si>
    <t xml:space="preserve">máxima media menos </t>
  </si>
  <si>
    <t>S</t>
  </si>
  <si>
    <t>casilla correo  50</t>
  </si>
  <si>
    <t>mínima media (ºC)</t>
  </si>
  <si>
    <t>SW</t>
  </si>
  <si>
    <t>7500 Tres Arroyos</t>
  </si>
  <si>
    <t>W</t>
  </si>
  <si>
    <t>tel/fax (02983) 431081</t>
  </si>
  <si>
    <t>OTROS FENOMENOS</t>
  </si>
  <si>
    <t>NW</t>
  </si>
  <si>
    <t xml:space="preserve">           (02983) 431083</t>
  </si>
  <si>
    <t>número de heladas</t>
  </si>
  <si>
    <t>calma</t>
  </si>
  <si>
    <t>borda.marta@inta.gob.ar</t>
  </si>
  <si>
    <t>MES: ENERO</t>
  </si>
  <si>
    <t>MES: FEBRERO</t>
  </si>
  <si>
    <t>MES: MARZO</t>
  </si>
  <si>
    <t>MES: ABRIL</t>
  </si>
  <si>
    <t>MES: MAYO</t>
  </si>
  <si>
    <t>MES:JUNIO</t>
  </si>
  <si>
    <t>MES: JULIO</t>
  </si>
  <si>
    <t>MES: AGOSTO</t>
  </si>
  <si>
    <t>MES: SETIEMBRE</t>
  </si>
  <si>
    <t>MES: NOVIEMBRE</t>
  </si>
  <si>
    <t>MES: DICIEMBRE</t>
  </si>
  <si>
    <t>C</t>
  </si>
</sst>
</file>

<file path=xl/styles.xml><?xml version="1.0" encoding="utf-8"?>
<styleSheet xmlns="http://schemas.openxmlformats.org/spreadsheetml/2006/main">
  <numFmts count="3">
    <numFmt numFmtId="164" formatCode="0.0_)"/>
    <numFmt numFmtId="165" formatCode="0_)"/>
    <numFmt numFmtId="166" formatCode="0.00_)"/>
  </numFmts>
  <fonts count="4">
    <font>
      <sz val="12"/>
      <name val="Helv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1" fillId="0" borderId="0" xfId="0" applyFont="1"/>
    <xf numFmtId="0" fontId="2" fillId="0" borderId="0" xfId="0" applyFont="1" applyAlignment="1" applyProtection="1">
      <alignment horizontal="left"/>
    </xf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Protection="1"/>
    <xf numFmtId="0" fontId="1" fillId="0" borderId="1" xfId="0" applyFont="1" applyBorder="1" applyAlignment="1" applyProtection="1">
      <alignment horizontal="centerContinuous"/>
      <protection locked="0"/>
    </xf>
    <xf numFmtId="0" fontId="1" fillId="0" borderId="2" xfId="0" applyFont="1" applyBorder="1" applyAlignment="1" applyProtection="1">
      <alignment horizontal="centerContinuous"/>
      <protection locked="0"/>
    </xf>
    <xf numFmtId="0" fontId="2" fillId="0" borderId="3" xfId="0" applyFont="1" applyBorder="1"/>
    <xf numFmtId="0" fontId="2" fillId="0" borderId="1" xfId="0" applyFont="1" applyBorder="1" applyAlignment="1" applyProtection="1">
      <alignment horizontal="centerContinuous"/>
    </xf>
    <xf numFmtId="0" fontId="2" fillId="0" borderId="4" xfId="0" applyFont="1" applyBorder="1" applyAlignment="1" applyProtection="1">
      <alignment horizontal="centerContinuous"/>
    </xf>
    <xf numFmtId="0" fontId="2" fillId="0" borderId="2" xfId="0" applyFont="1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Protection="1"/>
    <xf numFmtId="164" fontId="2" fillId="0" borderId="9" xfId="0" applyNumberFormat="1" applyFont="1" applyBorder="1" applyProtection="1">
      <protection locked="0"/>
    </xf>
    <xf numFmtId="165" fontId="2" fillId="0" borderId="9" xfId="0" applyNumberFormat="1" applyFont="1" applyBorder="1" applyProtection="1"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166" fontId="2" fillId="0" borderId="9" xfId="0" applyNumberFormat="1" applyFont="1" applyBorder="1" applyProtection="1">
      <protection locked="0"/>
    </xf>
    <xf numFmtId="0" fontId="2" fillId="0" borderId="9" xfId="0" applyFont="1" applyBorder="1" applyAlignment="1" applyProtection="1">
      <alignment horizontal="left"/>
    </xf>
    <xf numFmtId="164" fontId="2" fillId="0" borderId="9" xfId="0" applyNumberFormat="1" applyFont="1" applyBorder="1" applyProtection="1"/>
    <xf numFmtId="165" fontId="2" fillId="0" borderId="9" xfId="0" applyNumberFormat="1" applyFont="1" applyBorder="1" applyProtection="1"/>
    <xf numFmtId="164" fontId="2" fillId="0" borderId="10" xfId="0" applyNumberFormat="1" applyFont="1" applyBorder="1" applyProtection="1"/>
    <xf numFmtId="166" fontId="2" fillId="0" borderId="9" xfId="0" applyNumberFormat="1" applyFont="1" applyBorder="1" applyProtection="1"/>
    <xf numFmtId="0" fontId="2" fillId="0" borderId="10" xfId="0" applyFont="1" applyBorder="1" applyAlignment="1" applyProtection="1">
      <alignment horizontal="left"/>
    </xf>
    <xf numFmtId="166" fontId="2" fillId="0" borderId="10" xfId="0" applyNumberFormat="1" applyFont="1" applyBorder="1" applyProtection="1"/>
    <xf numFmtId="0" fontId="2" fillId="0" borderId="11" xfId="0" applyFont="1" applyBorder="1" applyAlignment="1" applyProtection="1">
      <alignment horizontal="left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1" fillId="0" borderId="11" xfId="0" applyFont="1" applyBorder="1" applyAlignment="1" applyProtection="1">
      <alignment horizontal="centerContinuous"/>
    </xf>
    <xf numFmtId="0" fontId="1" fillId="0" borderId="13" xfId="0" applyFont="1" applyBorder="1" applyAlignment="1" applyProtection="1">
      <alignment horizontal="centerContinuous"/>
    </xf>
    <xf numFmtId="0" fontId="2" fillId="0" borderId="1" xfId="0" applyFont="1" applyBorder="1" applyAlignment="1" applyProtection="1">
      <alignment horizontal="left"/>
    </xf>
    <xf numFmtId="164" fontId="2" fillId="0" borderId="4" xfId="0" applyNumberFormat="1" applyFont="1" applyBorder="1" applyProtection="1"/>
    <xf numFmtId="164" fontId="2" fillId="0" borderId="2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Continuous"/>
    </xf>
    <xf numFmtId="0" fontId="1" fillId="0" borderId="14" xfId="0" applyFont="1" applyBorder="1" applyAlignment="1" applyProtection="1">
      <alignment horizontal="centerContinuous"/>
    </xf>
    <xf numFmtId="0" fontId="2" fillId="0" borderId="6" xfId="0" applyFont="1" applyBorder="1" applyAlignment="1" applyProtection="1">
      <alignment horizontal="left"/>
    </xf>
    <xf numFmtId="164" fontId="2" fillId="0" borderId="14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6" xfId="0" applyNumberFormat="1" applyFont="1" applyBorder="1" applyAlignment="1" applyProtection="1">
      <alignment horizontal="left"/>
    </xf>
    <xf numFmtId="0" fontId="2" fillId="0" borderId="14" xfId="0" applyFont="1" applyBorder="1"/>
    <xf numFmtId="164" fontId="2" fillId="0" borderId="7" xfId="0" applyNumberFormat="1" applyFont="1" applyBorder="1" applyProtection="1"/>
    <xf numFmtId="164" fontId="2" fillId="0" borderId="5" xfId="0" applyNumberFormat="1" applyFont="1" applyBorder="1" applyProtection="1"/>
    <xf numFmtId="0" fontId="2" fillId="0" borderId="8" xfId="0" applyFont="1" applyBorder="1" applyAlignment="1" applyProtection="1">
      <alignment horizontal="left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0" fontId="2" fillId="0" borderId="4" xfId="0" applyFont="1" applyBorder="1"/>
    <xf numFmtId="0" fontId="2" fillId="0" borderId="2" xfId="0" applyFont="1" applyBorder="1"/>
    <xf numFmtId="0" fontId="2" fillId="0" borderId="9" xfId="0" applyFont="1" applyBorder="1" applyProtection="1">
      <protection locked="0"/>
    </xf>
    <xf numFmtId="164" fontId="3" fillId="0" borderId="8" xfId="0" applyNumberFormat="1" applyFont="1" applyBorder="1" applyAlignment="1" applyProtection="1">
      <alignment horizontal="left"/>
    </xf>
    <xf numFmtId="0" fontId="2" fillId="0" borderId="16" xfId="0" applyFont="1" applyBorder="1"/>
    <xf numFmtId="164" fontId="2" fillId="2" borderId="10" xfId="0" applyNumberFormat="1" applyFont="1" applyFill="1" applyBorder="1" applyProtection="1"/>
    <xf numFmtId="0" fontId="2" fillId="2" borderId="7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Continuous"/>
    </xf>
    <xf numFmtId="0" fontId="2" fillId="2" borderId="4" xfId="0" applyFont="1" applyFill="1" applyBorder="1" applyAlignment="1" applyProtection="1">
      <alignment horizontal="centerContinuous"/>
    </xf>
    <xf numFmtId="0" fontId="2" fillId="2" borderId="2" xfId="0" applyFont="1" applyFill="1" applyBorder="1" applyAlignment="1" applyProtection="1">
      <alignment horizontal="centerContinuous"/>
    </xf>
    <xf numFmtId="0" fontId="2" fillId="2" borderId="6" xfId="0" applyFont="1" applyFill="1" applyBorder="1"/>
    <xf numFmtId="0" fontId="2" fillId="2" borderId="8" xfId="0" applyFont="1" applyFill="1" applyBorder="1" applyAlignment="1" applyProtection="1">
      <alignment horizontal="center"/>
    </xf>
    <xf numFmtId="165" fontId="2" fillId="2" borderId="10" xfId="0" applyNumberFormat="1" applyFont="1" applyFill="1" applyBorder="1" applyProtection="1"/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N68"/>
  <sheetViews>
    <sheetView showGridLines="0" tabSelected="1" workbookViewId="0">
      <selection activeCell="K31" sqref="K31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71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22.4</v>
      </c>
      <c r="C7" s="21">
        <v>14.9</v>
      </c>
      <c r="D7" s="21">
        <v>29</v>
      </c>
      <c r="E7" s="22">
        <v>74</v>
      </c>
      <c r="F7" s="21">
        <v>6.7</v>
      </c>
      <c r="G7" s="21">
        <v>3.7</v>
      </c>
      <c r="H7" s="23" t="s">
        <v>46</v>
      </c>
      <c r="I7" s="23" t="s">
        <v>46</v>
      </c>
      <c r="J7" s="23" t="s">
        <v>58</v>
      </c>
      <c r="K7" s="21">
        <v>4</v>
      </c>
      <c r="L7" s="21">
        <v>6.8</v>
      </c>
      <c r="M7" s="24">
        <v>300.06</v>
      </c>
      <c r="N7" s="2"/>
    </row>
    <row r="8" spans="1:14" ht="12.9" customHeight="1">
      <c r="A8" s="20">
        <f t="shared" ref="A8:A37" si="0">A7+1</f>
        <v>2</v>
      </c>
      <c r="B8" s="21">
        <v>18.600000000000001</v>
      </c>
      <c r="C8" s="21">
        <v>16.7</v>
      </c>
      <c r="D8" s="21">
        <v>23</v>
      </c>
      <c r="E8" s="22">
        <v>86</v>
      </c>
      <c r="F8" s="21">
        <v>8</v>
      </c>
      <c r="G8" s="21">
        <v>3</v>
      </c>
      <c r="H8" s="23" t="s">
        <v>52</v>
      </c>
      <c r="I8" s="23" t="s">
        <v>61</v>
      </c>
      <c r="J8" s="23" t="s">
        <v>61</v>
      </c>
      <c r="K8" s="21">
        <v>33.6</v>
      </c>
      <c r="L8" s="21">
        <v>4.2</v>
      </c>
      <c r="M8" s="24">
        <v>189.41</v>
      </c>
      <c r="N8" s="2"/>
    </row>
    <row r="9" spans="1:14" ht="12.9" customHeight="1">
      <c r="A9" s="20">
        <f t="shared" si="0"/>
        <v>3</v>
      </c>
      <c r="B9" s="21">
        <v>19.399999999999999</v>
      </c>
      <c r="C9" s="21">
        <v>7</v>
      </c>
      <c r="D9" s="21">
        <v>25</v>
      </c>
      <c r="E9" s="22">
        <v>51</v>
      </c>
      <c r="F9" s="21">
        <v>1.3</v>
      </c>
      <c r="G9" s="21">
        <v>4</v>
      </c>
      <c r="H9" s="23" t="s">
        <v>66</v>
      </c>
      <c r="I9" s="23" t="s">
        <v>46</v>
      </c>
      <c r="J9" s="23" t="s">
        <v>46</v>
      </c>
      <c r="K9" s="21">
        <v>3</v>
      </c>
      <c r="L9" s="21">
        <v>11</v>
      </c>
      <c r="M9" s="24">
        <v>114.69</v>
      </c>
      <c r="N9" s="2"/>
    </row>
    <row r="10" spans="1:14" ht="12.9" customHeight="1">
      <c r="A10" s="20">
        <f t="shared" si="0"/>
        <v>4</v>
      </c>
      <c r="B10" s="21">
        <v>24</v>
      </c>
      <c r="C10" s="21">
        <v>8.5</v>
      </c>
      <c r="D10" s="21">
        <v>31</v>
      </c>
      <c r="E10" s="22">
        <v>40</v>
      </c>
      <c r="F10" s="21">
        <v>0.3</v>
      </c>
      <c r="G10" s="21">
        <v>3.7</v>
      </c>
      <c r="H10" s="23" t="s">
        <v>46</v>
      </c>
      <c r="I10" s="23" t="s">
        <v>46</v>
      </c>
      <c r="J10" s="23" t="s">
        <v>46</v>
      </c>
      <c r="K10" s="21"/>
      <c r="L10" s="21">
        <v>12.7</v>
      </c>
      <c r="M10" s="24">
        <v>147.78</v>
      </c>
      <c r="N10" s="2"/>
    </row>
    <row r="11" spans="1:14" ht="12.9" customHeight="1">
      <c r="A11" s="20">
        <f t="shared" si="0"/>
        <v>5</v>
      </c>
      <c r="B11" s="21">
        <v>26.3</v>
      </c>
      <c r="C11" s="21">
        <v>18.8</v>
      </c>
      <c r="D11" s="21">
        <v>33</v>
      </c>
      <c r="E11" s="22">
        <v>46</v>
      </c>
      <c r="F11" s="21">
        <v>2.7</v>
      </c>
      <c r="G11" s="21">
        <v>5.3</v>
      </c>
      <c r="H11" s="23" t="s">
        <v>66</v>
      </c>
      <c r="I11" s="23" t="s">
        <v>46</v>
      </c>
      <c r="J11" s="23" t="s">
        <v>66</v>
      </c>
      <c r="K11" s="21"/>
      <c r="L11" s="21">
        <v>9.4</v>
      </c>
      <c r="M11" s="24">
        <v>253.37</v>
      </c>
      <c r="N11" s="2"/>
    </row>
    <row r="12" spans="1:14" ht="12.9" customHeight="1">
      <c r="A12" s="20">
        <f t="shared" si="0"/>
        <v>6</v>
      </c>
      <c r="B12" s="21">
        <v>24.4</v>
      </c>
      <c r="C12" s="21">
        <v>17.600000000000001</v>
      </c>
      <c r="D12" s="21">
        <v>34</v>
      </c>
      <c r="E12" s="22">
        <v>58</v>
      </c>
      <c r="F12" s="21">
        <v>3</v>
      </c>
      <c r="G12" s="21">
        <v>3</v>
      </c>
      <c r="H12" s="23" t="s">
        <v>46</v>
      </c>
      <c r="I12" s="23" t="s">
        <v>63</v>
      </c>
      <c r="J12" s="23" t="s">
        <v>55</v>
      </c>
      <c r="K12" s="21"/>
      <c r="L12" s="21">
        <v>9.4</v>
      </c>
      <c r="M12" s="24">
        <v>309.32</v>
      </c>
      <c r="N12" s="2"/>
    </row>
    <row r="13" spans="1:14" ht="12.9" customHeight="1">
      <c r="A13" s="20">
        <f t="shared" si="0"/>
        <v>7</v>
      </c>
      <c r="B13" s="21">
        <v>23.5</v>
      </c>
      <c r="C13" s="21">
        <v>16.600000000000001</v>
      </c>
      <c r="D13" s="21">
        <v>33</v>
      </c>
      <c r="E13" s="22">
        <v>56</v>
      </c>
      <c r="F13" s="21">
        <v>4.3</v>
      </c>
      <c r="G13" s="21">
        <v>1</v>
      </c>
      <c r="H13" s="23" t="s">
        <v>63</v>
      </c>
      <c r="I13" s="23" t="s">
        <v>63</v>
      </c>
      <c r="J13" s="23" t="s">
        <v>82</v>
      </c>
      <c r="K13" s="21"/>
      <c r="L13" s="21">
        <v>8.6999999999999993</v>
      </c>
      <c r="M13" s="24">
        <v>188.85</v>
      </c>
      <c r="N13" s="2"/>
    </row>
    <row r="14" spans="1:14" ht="12.9" customHeight="1">
      <c r="A14" s="20">
        <f t="shared" si="0"/>
        <v>8</v>
      </c>
      <c r="B14" s="21">
        <v>22.5</v>
      </c>
      <c r="C14" s="21">
        <v>14</v>
      </c>
      <c r="D14" s="21">
        <v>28</v>
      </c>
      <c r="E14" s="22">
        <v>37</v>
      </c>
      <c r="F14" s="21">
        <v>6.7</v>
      </c>
      <c r="G14" s="21">
        <v>2.2999999999999998</v>
      </c>
      <c r="H14" s="23" t="s">
        <v>63</v>
      </c>
      <c r="I14" s="23" t="s">
        <v>58</v>
      </c>
      <c r="J14" s="23" t="s">
        <v>52</v>
      </c>
      <c r="K14" s="21"/>
      <c r="L14" s="21">
        <v>6.4</v>
      </c>
      <c r="M14" s="24">
        <v>102.7</v>
      </c>
      <c r="N14" s="2"/>
    </row>
    <row r="15" spans="1:14" ht="12.9" customHeight="1">
      <c r="A15" s="20">
        <f t="shared" si="0"/>
        <v>9</v>
      </c>
      <c r="B15" s="21">
        <v>19.2</v>
      </c>
      <c r="C15" s="21">
        <v>13.8</v>
      </c>
      <c r="D15" s="21">
        <v>24</v>
      </c>
      <c r="E15" s="22">
        <v>58</v>
      </c>
      <c r="F15" s="21">
        <v>6</v>
      </c>
      <c r="G15" s="21">
        <v>2.7</v>
      </c>
      <c r="H15" s="23" t="s">
        <v>58</v>
      </c>
      <c r="I15" s="23" t="s">
        <v>58</v>
      </c>
      <c r="J15" s="23" t="s">
        <v>55</v>
      </c>
      <c r="K15" s="21">
        <v>23</v>
      </c>
      <c r="L15" s="21">
        <v>8.6999999999999993</v>
      </c>
      <c r="M15" s="24">
        <v>179.08</v>
      </c>
      <c r="N15" s="2"/>
    </row>
    <row r="16" spans="1:14" ht="12.9" customHeight="1">
      <c r="A16" s="20">
        <f t="shared" si="0"/>
        <v>10</v>
      </c>
      <c r="B16" s="21">
        <v>14.1</v>
      </c>
      <c r="C16" s="21">
        <v>11.4</v>
      </c>
      <c r="D16" s="21">
        <v>20.8</v>
      </c>
      <c r="E16" s="22">
        <v>79</v>
      </c>
      <c r="F16" s="21">
        <v>6</v>
      </c>
      <c r="G16" s="21">
        <v>1.7</v>
      </c>
      <c r="H16" s="23" t="s">
        <v>63</v>
      </c>
      <c r="I16" s="23" t="s">
        <v>63</v>
      </c>
      <c r="J16" s="23" t="s">
        <v>82</v>
      </c>
      <c r="K16" s="21">
        <v>5</v>
      </c>
      <c r="L16" s="21">
        <v>3.8</v>
      </c>
      <c r="M16" s="24">
        <v>121.45</v>
      </c>
      <c r="N16" s="2"/>
    </row>
    <row r="17" spans="1:14" ht="12.9" customHeight="1">
      <c r="A17" s="20">
        <f t="shared" si="0"/>
        <v>11</v>
      </c>
      <c r="B17" s="21">
        <v>19.7</v>
      </c>
      <c r="C17" s="21">
        <v>8</v>
      </c>
      <c r="D17" s="21">
        <v>25</v>
      </c>
      <c r="E17" s="22">
        <v>52</v>
      </c>
      <c r="F17" s="21">
        <v>2.7</v>
      </c>
      <c r="G17" s="21">
        <v>5.3</v>
      </c>
      <c r="H17" s="23" t="s">
        <v>46</v>
      </c>
      <c r="I17" s="23" t="s">
        <v>46</v>
      </c>
      <c r="J17" s="23" t="s">
        <v>46</v>
      </c>
      <c r="K17" s="21">
        <v>5</v>
      </c>
      <c r="L17" s="21">
        <v>13.2</v>
      </c>
      <c r="M17" s="24">
        <v>58.13</v>
      </c>
      <c r="N17" s="2"/>
    </row>
    <row r="18" spans="1:14" ht="12.9" customHeight="1">
      <c r="A18" s="20">
        <f t="shared" si="0"/>
        <v>12</v>
      </c>
      <c r="B18" s="21">
        <v>23.3</v>
      </c>
      <c r="C18" s="21">
        <v>15.6</v>
      </c>
      <c r="D18" s="21">
        <v>30</v>
      </c>
      <c r="E18" s="22">
        <v>58</v>
      </c>
      <c r="F18" s="21">
        <v>6</v>
      </c>
      <c r="G18" s="21">
        <v>6</v>
      </c>
      <c r="H18" s="23" t="s">
        <v>46</v>
      </c>
      <c r="I18" s="23" t="s">
        <v>46</v>
      </c>
      <c r="J18" s="23" t="s">
        <v>63</v>
      </c>
      <c r="K18" s="21"/>
      <c r="L18" s="21">
        <v>10.9</v>
      </c>
      <c r="M18" s="24">
        <v>279.95999999999998</v>
      </c>
      <c r="N18" s="2"/>
    </row>
    <row r="19" spans="1:14" ht="12.9" customHeight="1">
      <c r="A19" s="20">
        <f t="shared" si="0"/>
        <v>13</v>
      </c>
      <c r="B19" s="21">
        <v>21.1</v>
      </c>
      <c r="C19" s="21">
        <v>16</v>
      </c>
      <c r="D19" s="21">
        <v>28</v>
      </c>
      <c r="E19" s="22">
        <v>77</v>
      </c>
      <c r="F19" s="21">
        <v>7</v>
      </c>
      <c r="G19" s="21">
        <v>2.2999999999999998</v>
      </c>
      <c r="H19" s="23" t="s">
        <v>66</v>
      </c>
      <c r="I19" s="23" t="s">
        <v>52</v>
      </c>
      <c r="J19" s="23" t="s">
        <v>52</v>
      </c>
      <c r="K19" s="21">
        <v>73</v>
      </c>
      <c r="L19" s="21">
        <v>9</v>
      </c>
      <c r="M19" s="24">
        <v>23</v>
      </c>
      <c r="N19" s="2"/>
    </row>
    <row r="20" spans="1:14" ht="12.9" customHeight="1">
      <c r="A20" s="20">
        <f t="shared" si="0"/>
        <v>14</v>
      </c>
      <c r="B20" s="21">
        <v>21.7</v>
      </c>
      <c r="C20" s="21">
        <v>16.7</v>
      </c>
      <c r="D20" s="21">
        <v>29</v>
      </c>
      <c r="E20" s="22">
        <v>76</v>
      </c>
      <c r="F20" s="21">
        <v>7</v>
      </c>
      <c r="G20" s="21">
        <v>2</v>
      </c>
      <c r="H20" s="23" t="s">
        <v>52</v>
      </c>
      <c r="I20" s="23" t="s">
        <v>52</v>
      </c>
      <c r="J20" s="23" t="s">
        <v>52</v>
      </c>
      <c r="K20" s="21"/>
      <c r="L20" s="21">
        <v>6.8</v>
      </c>
      <c r="M20" s="24">
        <v>115.59</v>
      </c>
      <c r="N20" s="2"/>
    </row>
    <row r="21" spans="1:14" ht="12.9" customHeight="1">
      <c r="A21" s="20">
        <f t="shared" si="0"/>
        <v>15</v>
      </c>
      <c r="B21" s="21">
        <v>23.7</v>
      </c>
      <c r="C21" s="21">
        <v>19</v>
      </c>
      <c r="D21" s="21">
        <v>31</v>
      </c>
      <c r="E21" s="22">
        <v>67</v>
      </c>
      <c r="F21" s="21">
        <v>3.7</v>
      </c>
      <c r="G21" s="21">
        <v>1.7</v>
      </c>
      <c r="H21" s="23" t="s">
        <v>46</v>
      </c>
      <c r="I21" s="23" t="s">
        <v>46</v>
      </c>
      <c r="J21" s="23" t="s">
        <v>82</v>
      </c>
      <c r="K21" s="21"/>
      <c r="L21" s="21">
        <v>11.5</v>
      </c>
      <c r="M21" s="24">
        <v>102.32</v>
      </c>
      <c r="N21" s="2"/>
    </row>
    <row r="22" spans="1:14" ht="12.9" customHeight="1">
      <c r="A22" s="20">
        <f t="shared" si="0"/>
        <v>16</v>
      </c>
      <c r="B22" s="21">
        <v>21.5</v>
      </c>
      <c r="C22" s="21">
        <v>16.7</v>
      </c>
      <c r="D22" s="21">
        <v>30</v>
      </c>
      <c r="E22" s="22">
        <v>64</v>
      </c>
      <c r="F22" s="21">
        <v>5</v>
      </c>
      <c r="G22" s="21">
        <v>4.7</v>
      </c>
      <c r="H22" s="23" t="s">
        <v>46</v>
      </c>
      <c r="I22" s="23" t="s">
        <v>63</v>
      </c>
      <c r="J22" s="23" t="s">
        <v>61</v>
      </c>
      <c r="K22" s="21"/>
      <c r="L22" s="21">
        <v>10.9</v>
      </c>
      <c r="M22" s="24">
        <v>156.44999999999999</v>
      </c>
      <c r="N22" s="2"/>
    </row>
    <row r="23" spans="1:14" ht="12.9" customHeight="1">
      <c r="A23" s="20">
        <f t="shared" si="0"/>
        <v>17</v>
      </c>
      <c r="B23" s="21">
        <v>15.2</v>
      </c>
      <c r="C23" s="21">
        <v>11.7</v>
      </c>
      <c r="D23" s="21">
        <v>21</v>
      </c>
      <c r="E23" s="22">
        <v>62</v>
      </c>
      <c r="F23" s="21">
        <v>4</v>
      </c>
      <c r="G23" s="21">
        <v>3</v>
      </c>
      <c r="H23" s="23" t="s">
        <v>58</v>
      </c>
      <c r="I23" s="23" t="s">
        <v>58</v>
      </c>
      <c r="J23" s="23" t="s">
        <v>55</v>
      </c>
      <c r="K23" s="21"/>
      <c r="L23" s="21">
        <v>9.1</v>
      </c>
      <c r="M23" s="24">
        <v>194.55</v>
      </c>
      <c r="N23" s="2"/>
    </row>
    <row r="24" spans="1:14" ht="12.9" customHeight="1">
      <c r="A24" s="20">
        <f t="shared" si="0"/>
        <v>18</v>
      </c>
      <c r="B24" s="21">
        <v>18.399999999999999</v>
      </c>
      <c r="C24" s="21">
        <v>5.4</v>
      </c>
      <c r="D24" s="21">
        <v>26</v>
      </c>
      <c r="E24" s="22">
        <v>56</v>
      </c>
      <c r="F24" s="21">
        <v>0</v>
      </c>
      <c r="G24" s="21">
        <v>0.3</v>
      </c>
      <c r="H24" s="23" t="s">
        <v>82</v>
      </c>
      <c r="I24" s="23" t="s">
        <v>82</v>
      </c>
      <c r="J24" s="23" t="s">
        <v>52</v>
      </c>
      <c r="K24" s="21"/>
      <c r="L24" s="21">
        <v>12.6</v>
      </c>
      <c r="M24" s="24">
        <v>136.6</v>
      </c>
      <c r="N24" s="2"/>
    </row>
    <row r="25" spans="1:14" ht="12.9" customHeight="1">
      <c r="A25" s="20">
        <f t="shared" si="0"/>
        <v>19</v>
      </c>
      <c r="B25" s="21">
        <v>22.3</v>
      </c>
      <c r="C25" s="21">
        <v>11</v>
      </c>
      <c r="D25" s="21">
        <v>28</v>
      </c>
      <c r="E25" s="22">
        <v>52</v>
      </c>
      <c r="F25" s="21">
        <v>0.7</v>
      </c>
      <c r="G25" s="21">
        <v>4.3</v>
      </c>
      <c r="H25" s="23" t="s">
        <v>46</v>
      </c>
      <c r="I25" s="23" t="s">
        <v>46</v>
      </c>
      <c r="J25" s="23" t="s">
        <v>49</v>
      </c>
      <c r="K25" s="21"/>
      <c r="L25" s="21">
        <v>13.8</v>
      </c>
      <c r="M25" s="24">
        <v>81.08</v>
      </c>
      <c r="N25" s="2"/>
    </row>
    <row r="26" spans="1:14" ht="12.9" customHeight="1">
      <c r="A26" s="20">
        <f t="shared" si="0"/>
        <v>20</v>
      </c>
      <c r="B26" s="21">
        <v>21.9</v>
      </c>
      <c r="C26" s="21">
        <v>15</v>
      </c>
      <c r="D26" s="21">
        <v>29</v>
      </c>
      <c r="E26" s="22">
        <v>57</v>
      </c>
      <c r="F26" s="21">
        <v>2</v>
      </c>
      <c r="G26" s="21">
        <v>6</v>
      </c>
      <c r="H26" s="23" t="s">
        <v>46</v>
      </c>
      <c r="I26" s="23" t="s">
        <v>46</v>
      </c>
      <c r="J26" s="23" t="s">
        <v>46</v>
      </c>
      <c r="K26" s="21"/>
      <c r="L26" s="21">
        <v>11.9</v>
      </c>
      <c r="M26" s="24">
        <v>226.68</v>
      </c>
      <c r="N26" s="2"/>
    </row>
    <row r="27" spans="1:14" ht="12.9" customHeight="1">
      <c r="A27" s="20">
        <f t="shared" si="0"/>
        <v>21</v>
      </c>
      <c r="B27" s="21">
        <v>22.2</v>
      </c>
      <c r="C27" s="21">
        <v>18</v>
      </c>
      <c r="D27" s="21">
        <v>28</v>
      </c>
      <c r="E27" s="22">
        <v>56</v>
      </c>
      <c r="F27" s="21">
        <v>2</v>
      </c>
      <c r="G27" s="21">
        <v>4</v>
      </c>
      <c r="H27" s="23" t="s">
        <v>46</v>
      </c>
      <c r="I27" s="23" t="s">
        <v>58</v>
      </c>
      <c r="J27" s="23" t="s">
        <v>55</v>
      </c>
      <c r="K27" s="21"/>
      <c r="L27" s="21">
        <v>12.7</v>
      </c>
      <c r="M27" s="24">
        <v>348.91</v>
      </c>
      <c r="N27" s="2"/>
    </row>
    <row r="28" spans="1:14" ht="12.9" customHeight="1">
      <c r="A28" s="20">
        <f t="shared" si="0"/>
        <v>22</v>
      </c>
      <c r="B28" s="21">
        <v>25.2</v>
      </c>
      <c r="C28" s="21">
        <v>13</v>
      </c>
      <c r="D28" s="21">
        <v>35</v>
      </c>
      <c r="E28" s="22">
        <v>58</v>
      </c>
      <c r="F28" s="21">
        <v>2.2999999999999998</v>
      </c>
      <c r="G28" s="21">
        <v>5</v>
      </c>
      <c r="H28" s="23" t="s">
        <v>46</v>
      </c>
      <c r="I28" s="23" t="s">
        <v>46</v>
      </c>
      <c r="J28" s="23" t="s">
        <v>55</v>
      </c>
      <c r="K28" s="21"/>
      <c r="L28" s="21">
        <v>12.4</v>
      </c>
      <c r="M28" s="24">
        <v>169.84</v>
      </c>
      <c r="N28" s="2"/>
    </row>
    <row r="29" spans="1:14" ht="12.9" customHeight="1">
      <c r="A29" s="20">
        <f t="shared" si="0"/>
        <v>23</v>
      </c>
      <c r="B29" s="21">
        <v>22.4</v>
      </c>
      <c r="C29" s="21">
        <v>8.8000000000000007</v>
      </c>
      <c r="D29" s="21">
        <v>30</v>
      </c>
      <c r="E29" s="22">
        <v>45</v>
      </c>
      <c r="F29" s="21">
        <v>0</v>
      </c>
      <c r="G29" s="21">
        <v>3</v>
      </c>
      <c r="H29" s="23" t="s">
        <v>46</v>
      </c>
      <c r="I29" s="23" t="s">
        <v>52</v>
      </c>
      <c r="J29" s="23" t="s">
        <v>52</v>
      </c>
      <c r="K29" s="21"/>
      <c r="L29" s="21">
        <v>12.3</v>
      </c>
      <c r="M29" s="24">
        <v>175.83</v>
      </c>
      <c r="N29" s="2"/>
    </row>
    <row r="30" spans="1:14" ht="12.9" customHeight="1">
      <c r="A30" s="20">
        <f t="shared" si="0"/>
        <v>24</v>
      </c>
      <c r="B30" s="21">
        <v>26.5</v>
      </c>
      <c r="C30" s="21">
        <v>16.600000000000001</v>
      </c>
      <c r="D30" s="21">
        <v>33</v>
      </c>
      <c r="E30" s="22">
        <v>64</v>
      </c>
      <c r="F30" s="21">
        <v>6.7</v>
      </c>
      <c r="G30" s="21">
        <v>5.7</v>
      </c>
      <c r="H30" s="23" t="s">
        <v>46</v>
      </c>
      <c r="I30" s="23" t="s">
        <v>46</v>
      </c>
      <c r="J30" s="23" t="s">
        <v>46</v>
      </c>
      <c r="K30" s="21"/>
      <c r="L30" s="21">
        <v>10.7</v>
      </c>
      <c r="M30" s="24">
        <v>252.98</v>
      </c>
      <c r="N30" s="2"/>
    </row>
    <row r="31" spans="1:14" ht="12.9" customHeight="1">
      <c r="A31" s="20">
        <f t="shared" si="0"/>
        <v>25</v>
      </c>
      <c r="B31" s="21">
        <v>22.2</v>
      </c>
      <c r="C31" s="21">
        <v>18.899999999999999</v>
      </c>
      <c r="D31" s="21">
        <v>27.8</v>
      </c>
      <c r="E31" s="22">
        <v>85</v>
      </c>
      <c r="F31" s="21">
        <v>5</v>
      </c>
      <c r="G31" s="21">
        <v>4.3</v>
      </c>
      <c r="H31" s="23" t="s">
        <v>52</v>
      </c>
      <c r="I31" s="23" t="s">
        <v>46</v>
      </c>
      <c r="J31" s="23" t="s">
        <v>49</v>
      </c>
      <c r="K31" s="21">
        <v>52</v>
      </c>
      <c r="L31" s="21">
        <v>4</v>
      </c>
      <c r="M31" s="24">
        <v>321.51</v>
      </c>
      <c r="N31" s="2"/>
    </row>
    <row r="32" spans="1:14" ht="12.9" customHeight="1">
      <c r="A32" s="20">
        <f t="shared" si="0"/>
        <v>26</v>
      </c>
      <c r="B32" s="21">
        <v>19.8</v>
      </c>
      <c r="C32" s="21">
        <v>17.7</v>
      </c>
      <c r="D32" s="21">
        <v>26.4</v>
      </c>
      <c r="E32" s="22">
        <v>60</v>
      </c>
      <c r="F32" s="21">
        <v>7</v>
      </c>
      <c r="G32" s="21">
        <v>5.3</v>
      </c>
      <c r="H32" s="23" t="s">
        <v>55</v>
      </c>
      <c r="I32" s="23" t="s">
        <v>52</v>
      </c>
      <c r="J32" s="23" t="s">
        <v>55</v>
      </c>
      <c r="K32" s="21">
        <v>1.8</v>
      </c>
      <c r="L32" s="21">
        <v>6.8</v>
      </c>
      <c r="M32" s="24">
        <v>289.83</v>
      </c>
      <c r="N32" s="2"/>
    </row>
    <row r="33" spans="1:14" ht="12.9" customHeight="1">
      <c r="A33" s="20">
        <f t="shared" si="0"/>
        <v>27</v>
      </c>
      <c r="B33" s="21">
        <v>24.4</v>
      </c>
      <c r="C33" s="21">
        <v>17.399999999999999</v>
      </c>
      <c r="D33" s="21">
        <v>30.4</v>
      </c>
      <c r="E33" s="22">
        <v>80</v>
      </c>
      <c r="F33" s="21">
        <v>6.7</v>
      </c>
      <c r="G33" s="21">
        <v>2.2999999999999998</v>
      </c>
      <c r="H33" s="23" t="s">
        <v>52</v>
      </c>
      <c r="I33" s="23" t="s">
        <v>46</v>
      </c>
      <c r="J33" s="23" t="s">
        <v>46</v>
      </c>
      <c r="K33" s="21"/>
      <c r="L33" s="21">
        <v>7.5</v>
      </c>
      <c r="M33" s="24">
        <v>218.35</v>
      </c>
      <c r="N33" s="2"/>
    </row>
    <row r="34" spans="1:14" ht="12.9" customHeight="1">
      <c r="A34" s="20">
        <f t="shared" si="0"/>
        <v>28</v>
      </c>
      <c r="B34" s="21">
        <v>27.2</v>
      </c>
      <c r="C34" s="21">
        <v>22.7</v>
      </c>
      <c r="D34" s="21">
        <v>35.4</v>
      </c>
      <c r="E34" s="22">
        <v>74</v>
      </c>
      <c r="F34" s="21">
        <v>3</v>
      </c>
      <c r="G34" s="21">
        <v>4.7</v>
      </c>
      <c r="H34" s="23" t="s">
        <v>46</v>
      </c>
      <c r="I34" s="23" t="s">
        <v>46</v>
      </c>
      <c r="J34" s="23" t="s">
        <v>52</v>
      </c>
      <c r="K34" s="21"/>
      <c r="L34" s="21">
        <v>12.2</v>
      </c>
      <c r="M34" s="24">
        <v>195.29</v>
      </c>
      <c r="N34" s="2"/>
    </row>
    <row r="35" spans="1:14" ht="12.9" customHeight="1">
      <c r="A35" s="20">
        <f t="shared" si="0"/>
        <v>29</v>
      </c>
      <c r="B35" s="21">
        <v>27</v>
      </c>
      <c r="C35" s="21">
        <v>20.7</v>
      </c>
      <c r="D35" s="21">
        <v>35</v>
      </c>
      <c r="E35" s="22">
        <v>66</v>
      </c>
      <c r="F35" s="21">
        <v>2</v>
      </c>
      <c r="G35" s="21">
        <v>3.7</v>
      </c>
      <c r="H35" s="23" t="s">
        <v>46</v>
      </c>
      <c r="I35" s="23" t="s">
        <v>63</v>
      </c>
      <c r="J35" s="23" t="s">
        <v>55</v>
      </c>
      <c r="K35" s="21"/>
      <c r="L35" s="21">
        <v>7.9</v>
      </c>
      <c r="M35" s="24">
        <v>154.66999999999999</v>
      </c>
      <c r="N35" s="2"/>
    </row>
    <row r="36" spans="1:14" ht="12.9" customHeight="1">
      <c r="A36" s="20">
        <f t="shared" si="0"/>
        <v>30</v>
      </c>
      <c r="B36" s="21">
        <v>21.6</v>
      </c>
      <c r="C36" s="21">
        <v>16.600000000000001</v>
      </c>
      <c r="D36" s="21">
        <v>29</v>
      </c>
      <c r="E36" s="22">
        <v>69</v>
      </c>
      <c r="F36" s="21">
        <v>2.7</v>
      </c>
      <c r="G36" s="21">
        <v>3.3</v>
      </c>
      <c r="H36" s="23" t="s">
        <v>66</v>
      </c>
      <c r="I36" s="23" t="s">
        <v>63</v>
      </c>
      <c r="J36" s="23" t="s">
        <v>55</v>
      </c>
      <c r="K36" s="21"/>
      <c r="L36" s="21">
        <v>11.9</v>
      </c>
      <c r="M36" s="24">
        <v>49.91</v>
      </c>
      <c r="N36" s="2"/>
    </row>
    <row r="37" spans="1:14" ht="12.9" customHeight="1" thickBot="1">
      <c r="A37" s="20">
        <f t="shared" si="0"/>
        <v>31</v>
      </c>
      <c r="B37" s="21">
        <v>22.3</v>
      </c>
      <c r="C37" s="21">
        <v>9</v>
      </c>
      <c r="D37" s="21">
        <v>29</v>
      </c>
      <c r="E37" s="22">
        <v>59</v>
      </c>
      <c r="F37" s="21">
        <v>3</v>
      </c>
      <c r="G37" s="21">
        <v>4.3</v>
      </c>
      <c r="H37" s="23" t="s">
        <v>52</v>
      </c>
      <c r="I37" s="23" t="s">
        <v>46</v>
      </c>
      <c r="J37" s="23" t="s">
        <v>66</v>
      </c>
      <c r="K37" s="21"/>
      <c r="L37" s="21">
        <v>11.5</v>
      </c>
      <c r="M37" s="24">
        <v>147.01</v>
      </c>
      <c r="N37" s="2"/>
    </row>
    <row r="38" spans="1:14" ht="12.9" customHeight="1" thickBot="1">
      <c r="A38" s="25" t="s">
        <v>34</v>
      </c>
      <c r="B38" s="26">
        <f t="shared" ref="B38:G38" si="1">SUM(B7:B37)</f>
        <v>683.99999999999989</v>
      </c>
      <c r="C38" s="26">
        <f t="shared" si="1"/>
        <v>453.79999999999995</v>
      </c>
      <c r="D38" s="26">
        <f t="shared" si="1"/>
        <v>896.79999999999984</v>
      </c>
      <c r="E38" s="27">
        <f t="shared" si="1"/>
        <v>1922</v>
      </c>
      <c r="F38" s="26">
        <f t="shared" si="1"/>
        <v>123.50000000000001</v>
      </c>
      <c r="G38" s="26">
        <f t="shared" si="1"/>
        <v>111.6</v>
      </c>
      <c r="H38" s="26"/>
      <c r="I38" s="26"/>
      <c r="J38" s="26"/>
      <c r="K38" s="58">
        <f>SUM(K7:K37)</f>
        <v>200.4</v>
      </c>
      <c r="L38" s="26">
        <f>SUM(L7:L37)</f>
        <v>300.7</v>
      </c>
      <c r="M38" s="29">
        <f>SUM(M7:M37)</f>
        <v>5605.2000000000007</v>
      </c>
      <c r="N38" s="2"/>
    </row>
    <row r="39" spans="1:14" ht="12.9" customHeight="1" thickBot="1">
      <c r="A39" s="30" t="s">
        <v>23</v>
      </c>
      <c r="B39" s="58">
        <f t="shared" ref="B39:G39" si="2">AVERAGE(B7:B37)</f>
        <v>22.064516129032253</v>
      </c>
      <c r="C39" s="28">
        <f t="shared" si="2"/>
        <v>14.638709677419353</v>
      </c>
      <c r="D39" s="28">
        <f t="shared" si="2"/>
        <v>28.92903225806451</v>
      </c>
      <c r="E39" s="67">
        <f t="shared" si="2"/>
        <v>62</v>
      </c>
      <c r="F39" s="28">
        <f t="shared" si="2"/>
        <v>3.9838709677419359</v>
      </c>
      <c r="G39" s="28">
        <f t="shared" si="2"/>
        <v>3.5999999999999996</v>
      </c>
      <c r="H39" s="26"/>
      <c r="I39" s="26"/>
      <c r="J39" s="26"/>
      <c r="K39" s="26"/>
      <c r="L39" s="28">
        <f>AVERAGE(L7:L37)</f>
        <v>9.6999999999999993</v>
      </c>
      <c r="M39" s="31">
        <f>AVERAGE(M7:M37)</f>
        <v>180.81290322580648</v>
      </c>
      <c r="N39" s="2"/>
    </row>
    <row r="40" spans="1:14" ht="12.9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9" customHeight="1">
      <c r="A41" s="4" t="s">
        <v>35</v>
      </c>
      <c r="B41" s="2"/>
      <c r="C41" s="2"/>
      <c r="D41" s="2"/>
      <c r="E41" s="2"/>
      <c r="F41" s="2"/>
      <c r="G41" s="4" t="s">
        <v>36</v>
      </c>
      <c r="H41" s="2"/>
      <c r="I41" s="2"/>
      <c r="J41" s="2"/>
      <c r="K41" s="2"/>
      <c r="L41" s="2"/>
      <c r="M41" s="3"/>
      <c r="N41" s="2"/>
    </row>
    <row r="42" spans="1:14" ht="12.9" customHeight="1">
      <c r="A42" s="32" t="s">
        <v>37</v>
      </c>
      <c r="B42" s="33"/>
      <c r="C42" s="33"/>
      <c r="D42" s="34"/>
      <c r="E42" s="26">
        <f>MAX(D7:D37)</f>
        <v>35.4</v>
      </c>
      <c r="F42" s="6"/>
      <c r="G42" s="5" t="s">
        <v>38</v>
      </c>
      <c r="H42" s="6"/>
      <c r="I42" s="6"/>
      <c r="J42" s="6"/>
      <c r="K42" s="6"/>
      <c r="L42" s="6"/>
      <c r="M42" s="35" t="s">
        <v>39</v>
      </c>
      <c r="N42" s="36"/>
    </row>
    <row r="43" spans="1:14" ht="12.9" customHeight="1">
      <c r="A43" s="37" t="s">
        <v>40</v>
      </c>
      <c r="B43" s="38"/>
      <c r="C43" s="38"/>
      <c r="D43" s="39"/>
      <c r="E43" s="26">
        <f>MIN(D7:D37)</f>
        <v>20.8</v>
      </c>
      <c r="F43" s="6"/>
      <c r="G43" s="40" t="s">
        <v>41</v>
      </c>
      <c r="H43" s="18" t="s">
        <v>42</v>
      </c>
      <c r="I43" s="18" t="s">
        <v>29</v>
      </c>
      <c r="J43" s="18" t="s">
        <v>30</v>
      </c>
      <c r="K43" s="40" t="s">
        <v>43</v>
      </c>
      <c r="L43" s="6"/>
      <c r="M43" s="41" t="s">
        <v>44</v>
      </c>
      <c r="N43" s="42"/>
    </row>
    <row r="44" spans="1:14" ht="12.9" customHeight="1">
      <c r="A44" s="43" t="s">
        <v>45</v>
      </c>
      <c r="B44" s="6"/>
      <c r="C44" s="6"/>
      <c r="D44" s="44"/>
      <c r="E44" s="26">
        <f>MAX(C7:C37)</f>
        <v>22.7</v>
      </c>
      <c r="F44" s="6"/>
      <c r="G44" s="40" t="s">
        <v>46</v>
      </c>
      <c r="H44" s="22">
        <v>15</v>
      </c>
      <c r="I44" s="22">
        <v>15</v>
      </c>
      <c r="J44" s="22">
        <v>6</v>
      </c>
      <c r="K44" s="27">
        <f t="shared" ref="K44:K52" si="3">SUM(H44:J44)</f>
        <v>36</v>
      </c>
      <c r="L44" s="6"/>
      <c r="M44" s="41" t="s">
        <v>47</v>
      </c>
      <c r="N44" s="42"/>
    </row>
    <row r="45" spans="1:14" ht="12.9" customHeight="1">
      <c r="A45" s="37" t="s">
        <v>48</v>
      </c>
      <c r="B45" s="38"/>
      <c r="C45" s="38"/>
      <c r="D45" s="39"/>
      <c r="E45" s="26">
        <f>MIN(C7:C37)</f>
        <v>5.4</v>
      </c>
      <c r="F45" s="6"/>
      <c r="G45" s="40" t="s">
        <v>49</v>
      </c>
      <c r="H45" s="22">
        <v>0</v>
      </c>
      <c r="I45" s="22">
        <v>0</v>
      </c>
      <c r="J45" s="22">
        <v>2</v>
      </c>
      <c r="K45" s="27">
        <f t="shared" si="3"/>
        <v>2</v>
      </c>
      <c r="L45" s="6"/>
      <c r="M45" s="41" t="s">
        <v>50</v>
      </c>
      <c r="N45" s="42"/>
    </row>
    <row r="46" spans="1:14" ht="12.9" customHeight="1">
      <c r="A46" s="43" t="s">
        <v>51</v>
      </c>
      <c r="B46" s="6"/>
      <c r="C46" s="6"/>
      <c r="D46" s="44"/>
      <c r="E46" s="45"/>
      <c r="F46" s="6"/>
      <c r="G46" s="40" t="s">
        <v>52</v>
      </c>
      <c r="H46" s="22">
        <v>5</v>
      </c>
      <c r="I46" s="22">
        <v>4</v>
      </c>
      <c r="J46" s="22">
        <v>6</v>
      </c>
      <c r="K46" s="27">
        <f t="shared" si="3"/>
        <v>15</v>
      </c>
      <c r="L46" s="3"/>
      <c r="M46" s="46" t="s">
        <v>53</v>
      </c>
      <c r="N46" s="47"/>
    </row>
    <row r="47" spans="1:14" ht="12.9" customHeight="1">
      <c r="A47" s="43" t="s">
        <v>54</v>
      </c>
      <c r="B47" s="6"/>
      <c r="C47" s="6"/>
      <c r="D47" s="44"/>
      <c r="E47" s="48">
        <f>E42-E45</f>
        <v>30</v>
      </c>
      <c r="F47" s="6"/>
      <c r="G47" s="40" t="s">
        <v>55</v>
      </c>
      <c r="H47" s="22">
        <v>1</v>
      </c>
      <c r="I47" s="22">
        <v>0</v>
      </c>
      <c r="J47" s="22">
        <v>8</v>
      </c>
      <c r="K47" s="27">
        <f t="shared" si="3"/>
        <v>9</v>
      </c>
      <c r="L47" s="3"/>
      <c r="M47" s="46" t="s">
        <v>56</v>
      </c>
      <c r="N47" s="47"/>
    </row>
    <row r="48" spans="1:14" ht="12.9" customHeight="1">
      <c r="A48" s="32" t="s">
        <v>57</v>
      </c>
      <c r="B48" s="33"/>
      <c r="C48" s="33"/>
      <c r="D48" s="34"/>
      <c r="E48" s="49"/>
      <c r="F48" s="6"/>
      <c r="G48" s="40" t="s">
        <v>58</v>
      </c>
      <c r="H48" s="22">
        <v>2</v>
      </c>
      <c r="I48" s="22">
        <v>4</v>
      </c>
      <c r="J48" s="22">
        <v>1</v>
      </c>
      <c r="K48" s="27">
        <f t="shared" si="3"/>
        <v>7</v>
      </c>
      <c r="L48" s="6"/>
      <c r="M48" s="46" t="s">
        <v>59</v>
      </c>
      <c r="N48" s="47"/>
    </row>
    <row r="49" spans="1:14" ht="12.9" customHeight="1">
      <c r="A49" s="50" t="s">
        <v>60</v>
      </c>
      <c r="B49" s="51"/>
      <c r="C49" s="51"/>
      <c r="D49" s="52"/>
      <c r="E49" s="48">
        <f>D39-C39</f>
        <v>14.290322580645157</v>
      </c>
      <c r="F49" s="6"/>
      <c r="G49" s="40" t="s">
        <v>61</v>
      </c>
      <c r="H49" s="22">
        <v>0</v>
      </c>
      <c r="I49" s="22">
        <v>1</v>
      </c>
      <c r="J49" s="22">
        <v>2</v>
      </c>
      <c r="K49" s="27">
        <f t="shared" si="3"/>
        <v>3</v>
      </c>
      <c r="L49" s="6"/>
      <c r="M49" s="46" t="s">
        <v>62</v>
      </c>
      <c r="N49" s="47"/>
    </row>
    <row r="50" spans="1:14" ht="12.9" customHeight="1">
      <c r="A50" s="2"/>
      <c r="B50" s="6"/>
      <c r="C50" s="6"/>
      <c r="D50" s="6"/>
      <c r="E50" s="6"/>
      <c r="F50" s="6"/>
      <c r="G50" s="40" t="s">
        <v>63</v>
      </c>
      <c r="H50" s="22">
        <v>3</v>
      </c>
      <c r="I50" s="22">
        <v>6</v>
      </c>
      <c r="J50" s="22">
        <v>1</v>
      </c>
      <c r="K50" s="27">
        <f t="shared" si="3"/>
        <v>10</v>
      </c>
      <c r="L50" s="6"/>
      <c r="M50" s="46" t="s">
        <v>64</v>
      </c>
      <c r="N50" s="47"/>
    </row>
    <row r="51" spans="1:14" ht="12.9" customHeight="1">
      <c r="A51" s="4" t="s">
        <v>65</v>
      </c>
      <c r="B51" s="2"/>
      <c r="C51" s="2"/>
      <c r="D51" s="2"/>
      <c r="E51" s="2"/>
      <c r="F51" s="2"/>
      <c r="G51" s="40" t="s">
        <v>66</v>
      </c>
      <c r="H51" s="22">
        <v>4</v>
      </c>
      <c r="I51" s="22">
        <v>0</v>
      </c>
      <c r="J51" s="22">
        <v>2</v>
      </c>
      <c r="K51" s="27">
        <f t="shared" si="3"/>
        <v>6</v>
      </c>
      <c r="L51" s="6"/>
      <c r="M51" s="46" t="s">
        <v>67</v>
      </c>
      <c r="N51" s="47"/>
    </row>
    <row r="52" spans="1:14" ht="12.9" customHeight="1">
      <c r="A52" s="37" t="s">
        <v>68</v>
      </c>
      <c r="B52" s="53"/>
      <c r="C52" s="54"/>
      <c r="D52" s="55">
        <v>0</v>
      </c>
      <c r="E52" s="2"/>
      <c r="F52" s="2"/>
      <c r="G52" s="18" t="s">
        <v>69</v>
      </c>
      <c r="H52" s="22">
        <v>1</v>
      </c>
      <c r="I52" s="22">
        <v>1</v>
      </c>
      <c r="J52" s="22">
        <v>3</v>
      </c>
      <c r="K52" s="27">
        <f t="shared" si="3"/>
        <v>5</v>
      </c>
      <c r="L52" s="6"/>
      <c r="M52" s="56" t="s">
        <v>70</v>
      </c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19" transitionEvaluation="1"/>
  <dimension ref="A1:N68"/>
  <sheetViews>
    <sheetView showGridLines="0" topLeftCell="A19" workbookViewId="0">
      <selection activeCell="E39" sqref="E39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5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10.8</v>
      </c>
      <c r="C7" s="21">
        <v>5.2</v>
      </c>
      <c r="D7" s="21">
        <v>15</v>
      </c>
      <c r="E7" s="22">
        <v>66</v>
      </c>
      <c r="F7" s="21">
        <v>7.3</v>
      </c>
      <c r="G7" s="21">
        <v>2.2999999999999998</v>
      </c>
      <c r="H7" s="23" t="s">
        <v>63</v>
      </c>
      <c r="I7" s="23" t="s">
        <v>63</v>
      </c>
      <c r="J7" s="23" t="s">
        <v>55</v>
      </c>
      <c r="K7" s="21">
        <v>0.5</v>
      </c>
      <c r="L7" s="21">
        <v>1.5</v>
      </c>
      <c r="M7" s="24">
        <v>70.48</v>
      </c>
      <c r="N7" s="2"/>
    </row>
    <row r="8" spans="1:14" ht="12.9" customHeight="1">
      <c r="A8" s="20">
        <f t="shared" ref="A8:A37" si="0">A7+1</f>
        <v>2</v>
      </c>
      <c r="B8" s="21">
        <v>9.1</v>
      </c>
      <c r="C8" s="21">
        <v>2.1</v>
      </c>
      <c r="D8" s="21">
        <v>13</v>
      </c>
      <c r="E8" s="22">
        <v>62</v>
      </c>
      <c r="F8" s="21">
        <v>2</v>
      </c>
      <c r="G8" s="21">
        <v>1.7</v>
      </c>
      <c r="H8" s="23" t="s">
        <v>55</v>
      </c>
      <c r="I8" s="23" t="s">
        <v>55</v>
      </c>
      <c r="J8" s="23" t="s">
        <v>55</v>
      </c>
      <c r="K8" s="21"/>
      <c r="L8" s="21">
        <v>11.5</v>
      </c>
      <c r="M8" s="24">
        <v>80.739999999999995</v>
      </c>
      <c r="N8" s="2"/>
    </row>
    <row r="9" spans="1:14" ht="12.9" customHeight="1">
      <c r="A9" s="20">
        <f t="shared" si="0"/>
        <v>3</v>
      </c>
      <c r="B9" s="21">
        <v>7.5</v>
      </c>
      <c r="C9" s="21">
        <v>-2.8</v>
      </c>
      <c r="D9" s="21">
        <v>13</v>
      </c>
      <c r="E9" s="22">
        <v>58</v>
      </c>
      <c r="F9" s="21">
        <v>5.7</v>
      </c>
      <c r="G9" s="21">
        <v>3</v>
      </c>
      <c r="H9" s="23" t="s">
        <v>82</v>
      </c>
      <c r="I9" s="23" t="s">
        <v>52</v>
      </c>
      <c r="J9" s="23" t="s">
        <v>52</v>
      </c>
      <c r="K9" s="21"/>
      <c r="L9" s="21">
        <v>6</v>
      </c>
      <c r="M9" s="24">
        <v>109.94</v>
      </c>
      <c r="N9" s="2"/>
    </row>
    <row r="10" spans="1:14" ht="12.9" customHeight="1">
      <c r="A10" s="20">
        <f t="shared" si="0"/>
        <v>4</v>
      </c>
      <c r="B10" s="21">
        <v>8.4</v>
      </c>
      <c r="C10" s="21">
        <v>5.3</v>
      </c>
      <c r="D10" s="21">
        <v>11</v>
      </c>
      <c r="E10" s="22">
        <v>84</v>
      </c>
      <c r="F10" s="21">
        <v>8</v>
      </c>
      <c r="G10" s="21">
        <v>1.3</v>
      </c>
      <c r="H10" s="23" t="s">
        <v>52</v>
      </c>
      <c r="I10" s="23" t="s">
        <v>55</v>
      </c>
      <c r="J10" s="23" t="s">
        <v>55</v>
      </c>
      <c r="K10" s="21"/>
      <c r="L10" s="21">
        <v>0</v>
      </c>
      <c r="M10" s="24">
        <v>156.63999999999999</v>
      </c>
      <c r="N10" s="2"/>
    </row>
    <row r="11" spans="1:14" ht="12.9" customHeight="1">
      <c r="A11" s="20">
        <f t="shared" si="0"/>
        <v>5</v>
      </c>
      <c r="B11" s="21">
        <v>11.3</v>
      </c>
      <c r="C11" s="21">
        <v>2.5</v>
      </c>
      <c r="D11" s="21">
        <v>18.2</v>
      </c>
      <c r="E11" s="22">
        <v>63</v>
      </c>
      <c r="F11" s="21">
        <v>1.7</v>
      </c>
      <c r="G11" s="21">
        <v>2</v>
      </c>
      <c r="H11" s="23" t="s">
        <v>66</v>
      </c>
      <c r="I11" s="23" t="s">
        <v>58</v>
      </c>
      <c r="J11" s="23" t="s">
        <v>55</v>
      </c>
      <c r="K11" s="21">
        <v>4.0999999999999996</v>
      </c>
      <c r="L11" s="21">
        <v>11.4</v>
      </c>
      <c r="M11" s="24">
        <v>67.010000000000005</v>
      </c>
      <c r="N11" s="2"/>
    </row>
    <row r="12" spans="1:14" ht="12.9" customHeight="1">
      <c r="A12" s="20">
        <f t="shared" si="0"/>
        <v>6</v>
      </c>
      <c r="B12" s="21">
        <v>16</v>
      </c>
      <c r="C12" s="21">
        <v>3.5</v>
      </c>
      <c r="D12" s="21">
        <v>22.8</v>
      </c>
      <c r="E12" s="22">
        <v>44</v>
      </c>
      <c r="F12" s="21">
        <v>4.3</v>
      </c>
      <c r="G12" s="21">
        <v>5.3</v>
      </c>
      <c r="H12" s="23" t="s">
        <v>46</v>
      </c>
      <c r="I12" s="23" t="s">
        <v>46</v>
      </c>
      <c r="J12" s="23" t="s">
        <v>46</v>
      </c>
      <c r="K12" s="21"/>
      <c r="L12" s="21">
        <v>7.2</v>
      </c>
      <c r="M12" s="24">
        <v>105</v>
      </c>
      <c r="N12" s="2"/>
    </row>
    <row r="13" spans="1:14" ht="12.9" customHeight="1">
      <c r="A13" s="20">
        <f t="shared" si="0"/>
        <v>7</v>
      </c>
      <c r="B13" s="21">
        <v>15.4</v>
      </c>
      <c r="C13" s="21">
        <v>11.6</v>
      </c>
      <c r="D13" s="21">
        <v>20.7</v>
      </c>
      <c r="E13" s="22">
        <v>41</v>
      </c>
      <c r="F13" s="21">
        <v>2.7</v>
      </c>
      <c r="G13" s="21">
        <v>2.7</v>
      </c>
      <c r="H13" s="23" t="s">
        <v>63</v>
      </c>
      <c r="I13" s="23" t="s">
        <v>63</v>
      </c>
      <c r="J13" s="23" t="s">
        <v>55</v>
      </c>
      <c r="K13" s="21"/>
      <c r="L13" s="21">
        <v>9.8000000000000007</v>
      </c>
      <c r="M13" s="24">
        <v>429.33</v>
      </c>
      <c r="N13" s="2"/>
    </row>
    <row r="14" spans="1:14" ht="12.9" customHeight="1">
      <c r="A14" s="20">
        <f t="shared" si="0"/>
        <v>8</v>
      </c>
      <c r="B14" s="21">
        <v>13.2</v>
      </c>
      <c r="C14" s="21">
        <v>3.7</v>
      </c>
      <c r="D14" s="21">
        <v>20</v>
      </c>
      <c r="E14" s="22">
        <v>50</v>
      </c>
      <c r="F14" s="21">
        <v>1</v>
      </c>
      <c r="G14" s="21">
        <v>3.3</v>
      </c>
      <c r="H14" s="23" t="s">
        <v>66</v>
      </c>
      <c r="I14" s="23" t="s">
        <v>63</v>
      </c>
      <c r="J14" s="23" t="s">
        <v>55</v>
      </c>
      <c r="K14" s="21"/>
      <c r="L14" s="21">
        <v>11.7</v>
      </c>
      <c r="M14" s="24">
        <v>192.24</v>
      </c>
      <c r="N14" s="2"/>
    </row>
    <row r="15" spans="1:14" ht="12.9" customHeight="1">
      <c r="A15" s="20">
        <f t="shared" si="0"/>
        <v>9</v>
      </c>
      <c r="B15" s="21">
        <v>14</v>
      </c>
      <c r="C15" s="21">
        <v>5.8</v>
      </c>
      <c r="D15" s="21">
        <v>23</v>
      </c>
      <c r="E15" s="22">
        <v>51</v>
      </c>
      <c r="F15" s="21">
        <v>3</v>
      </c>
      <c r="G15" s="21">
        <v>2.7</v>
      </c>
      <c r="H15" s="23" t="s">
        <v>46</v>
      </c>
      <c r="I15" s="23" t="s">
        <v>61</v>
      </c>
      <c r="J15" s="23" t="s">
        <v>82</v>
      </c>
      <c r="K15" s="21"/>
      <c r="L15" s="21">
        <v>11.3</v>
      </c>
      <c r="M15" s="24">
        <v>155.21</v>
      </c>
      <c r="N15" s="2"/>
    </row>
    <row r="16" spans="1:14" ht="12.9" customHeight="1">
      <c r="A16" s="20">
        <f t="shared" si="0"/>
        <v>10</v>
      </c>
      <c r="B16" s="21">
        <v>20.3</v>
      </c>
      <c r="C16" s="21">
        <v>4.5</v>
      </c>
      <c r="D16" s="21">
        <v>28</v>
      </c>
      <c r="E16" s="22">
        <v>38</v>
      </c>
      <c r="F16" s="21">
        <v>5.7</v>
      </c>
      <c r="G16" s="21">
        <v>2.7</v>
      </c>
      <c r="H16" s="23" t="s">
        <v>46</v>
      </c>
      <c r="I16" s="23" t="s">
        <v>66</v>
      </c>
      <c r="J16" s="23" t="s">
        <v>82</v>
      </c>
      <c r="K16" s="21"/>
      <c r="L16" s="21">
        <v>7.8</v>
      </c>
      <c r="M16" s="24">
        <v>181.89</v>
      </c>
      <c r="N16" s="2"/>
    </row>
    <row r="17" spans="1:14" ht="12.9" customHeight="1">
      <c r="A17" s="20">
        <f t="shared" si="0"/>
        <v>11</v>
      </c>
      <c r="B17" s="21">
        <v>17.399999999999999</v>
      </c>
      <c r="C17" s="21">
        <v>11</v>
      </c>
      <c r="D17" s="21">
        <v>24</v>
      </c>
      <c r="E17" s="22">
        <v>59</v>
      </c>
      <c r="F17" s="21">
        <v>6.7</v>
      </c>
      <c r="G17" s="21">
        <v>2.2999999999999998</v>
      </c>
      <c r="H17" s="23" t="s">
        <v>82</v>
      </c>
      <c r="I17" s="23" t="s">
        <v>52</v>
      </c>
      <c r="J17" s="23" t="s">
        <v>52</v>
      </c>
      <c r="K17" s="21"/>
      <c r="L17" s="21">
        <v>8.5</v>
      </c>
      <c r="M17" s="24">
        <v>142.85</v>
      </c>
      <c r="N17" s="2"/>
    </row>
    <row r="18" spans="1:14" ht="12.9" customHeight="1">
      <c r="A18" s="20">
        <f t="shared" si="0"/>
        <v>12</v>
      </c>
      <c r="B18" s="21">
        <v>19.399999999999999</v>
      </c>
      <c r="C18" s="21">
        <v>8.9</v>
      </c>
      <c r="D18" s="21">
        <v>26</v>
      </c>
      <c r="E18" s="22">
        <v>47</v>
      </c>
      <c r="F18" s="21">
        <v>6.3</v>
      </c>
      <c r="G18" s="21">
        <v>2</v>
      </c>
      <c r="H18" s="23" t="s">
        <v>46</v>
      </c>
      <c r="I18" s="23" t="s">
        <v>61</v>
      </c>
      <c r="J18" s="23" t="s">
        <v>61</v>
      </c>
      <c r="K18" s="21"/>
      <c r="L18" s="21">
        <v>12.2</v>
      </c>
      <c r="M18" s="24">
        <v>158.33000000000001</v>
      </c>
      <c r="N18" s="2"/>
    </row>
    <row r="19" spans="1:14" ht="12.9" customHeight="1">
      <c r="A19" s="20">
        <f t="shared" si="0"/>
        <v>13</v>
      </c>
      <c r="B19" s="21">
        <v>10</v>
      </c>
      <c r="C19" s="21">
        <v>5.8</v>
      </c>
      <c r="D19" s="21">
        <v>20.3</v>
      </c>
      <c r="E19" s="22">
        <v>51</v>
      </c>
      <c r="F19" s="21">
        <v>4.3</v>
      </c>
      <c r="G19" s="21">
        <v>4</v>
      </c>
      <c r="H19" s="23" t="s">
        <v>58</v>
      </c>
      <c r="I19" s="23" t="s">
        <v>61</v>
      </c>
      <c r="J19" s="23" t="s">
        <v>58</v>
      </c>
      <c r="K19" s="21"/>
      <c r="L19" s="21">
        <v>12.3</v>
      </c>
      <c r="M19" s="24">
        <v>106</v>
      </c>
      <c r="N19" s="2"/>
    </row>
    <row r="20" spans="1:14" ht="12.9" customHeight="1">
      <c r="A20" s="20">
        <f t="shared" si="0"/>
        <v>14</v>
      </c>
      <c r="B20" s="21">
        <v>8.1999999999999993</v>
      </c>
      <c r="C20" s="21">
        <v>4.3</v>
      </c>
      <c r="D20" s="21">
        <v>12.4</v>
      </c>
      <c r="E20" s="22">
        <v>57</v>
      </c>
      <c r="F20" s="21">
        <v>7</v>
      </c>
      <c r="G20" s="21">
        <v>2.7</v>
      </c>
      <c r="H20" s="23" t="s">
        <v>55</v>
      </c>
      <c r="I20" s="23" t="s">
        <v>55</v>
      </c>
      <c r="J20" s="23" t="s">
        <v>55</v>
      </c>
      <c r="K20" s="21"/>
      <c r="L20" s="21">
        <v>7.7</v>
      </c>
      <c r="M20" s="24">
        <v>137.74</v>
      </c>
      <c r="N20" s="2"/>
    </row>
    <row r="21" spans="1:14" ht="12.9" customHeight="1">
      <c r="A21" s="20">
        <f t="shared" si="0"/>
        <v>15</v>
      </c>
      <c r="B21" s="21">
        <v>10.9</v>
      </c>
      <c r="C21" s="21">
        <v>4.8</v>
      </c>
      <c r="D21" s="21">
        <v>15</v>
      </c>
      <c r="E21" s="22">
        <v>53</v>
      </c>
      <c r="F21" s="21">
        <v>7.3</v>
      </c>
      <c r="G21" s="21">
        <v>2.2999999999999998</v>
      </c>
      <c r="H21" s="23" t="s">
        <v>52</v>
      </c>
      <c r="I21" s="23" t="s">
        <v>49</v>
      </c>
      <c r="J21" s="23" t="s">
        <v>49</v>
      </c>
      <c r="K21" s="21"/>
      <c r="L21" s="21">
        <v>3.9</v>
      </c>
      <c r="M21" s="24">
        <v>189.84</v>
      </c>
      <c r="N21" s="2"/>
    </row>
    <row r="22" spans="1:14" ht="12.9" customHeight="1">
      <c r="A22" s="20">
        <f t="shared" si="0"/>
        <v>16</v>
      </c>
      <c r="B22" s="21">
        <v>14</v>
      </c>
      <c r="C22" s="21">
        <v>8.6999999999999993</v>
      </c>
      <c r="D22" s="21">
        <v>19</v>
      </c>
      <c r="E22" s="22">
        <v>61</v>
      </c>
      <c r="F22" s="21">
        <v>7.7</v>
      </c>
      <c r="G22" s="21">
        <v>4.3</v>
      </c>
      <c r="H22" s="23" t="s">
        <v>49</v>
      </c>
      <c r="I22" s="23" t="s">
        <v>49</v>
      </c>
      <c r="J22" s="23" t="s">
        <v>49</v>
      </c>
      <c r="K22" s="21"/>
      <c r="L22" s="21">
        <v>0.2</v>
      </c>
      <c r="M22" s="24">
        <v>132.6</v>
      </c>
      <c r="N22" s="2"/>
    </row>
    <row r="23" spans="1:14" ht="12.9" customHeight="1">
      <c r="A23" s="20">
        <f t="shared" si="0"/>
        <v>17</v>
      </c>
      <c r="B23" s="21">
        <v>13.4</v>
      </c>
      <c r="C23" s="21">
        <v>11</v>
      </c>
      <c r="D23" s="21">
        <v>17</v>
      </c>
      <c r="E23" s="22">
        <v>95</v>
      </c>
      <c r="F23" s="21">
        <v>8</v>
      </c>
      <c r="G23" s="21">
        <v>2</v>
      </c>
      <c r="H23" s="23" t="s">
        <v>52</v>
      </c>
      <c r="I23" s="23" t="s">
        <v>52</v>
      </c>
      <c r="J23" s="23" t="s">
        <v>63</v>
      </c>
      <c r="K23" s="21">
        <v>19.5</v>
      </c>
      <c r="L23" s="21">
        <v>0</v>
      </c>
      <c r="M23" s="24">
        <v>186.73</v>
      </c>
      <c r="N23" s="2"/>
    </row>
    <row r="24" spans="1:14" ht="12.9" customHeight="1">
      <c r="A24" s="20">
        <f t="shared" si="0"/>
        <v>18</v>
      </c>
      <c r="B24" s="21">
        <v>15.6</v>
      </c>
      <c r="C24" s="21">
        <v>9.6</v>
      </c>
      <c r="D24" s="21">
        <v>20</v>
      </c>
      <c r="E24" s="22">
        <v>65</v>
      </c>
      <c r="F24" s="21">
        <v>2.7</v>
      </c>
      <c r="G24" s="21">
        <v>3.3</v>
      </c>
      <c r="H24" s="23" t="s">
        <v>61</v>
      </c>
      <c r="I24" s="23" t="s">
        <v>61</v>
      </c>
      <c r="J24" s="23" t="s">
        <v>61</v>
      </c>
      <c r="K24" s="21">
        <v>20.100000000000001</v>
      </c>
      <c r="L24" s="21">
        <v>11.8</v>
      </c>
      <c r="M24" s="24">
        <v>215.53</v>
      </c>
      <c r="N24" s="2"/>
    </row>
    <row r="25" spans="1:14" ht="12.9" customHeight="1">
      <c r="A25" s="20">
        <f t="shared" si="0"/>
        <v>19</v>
      </c>
      <c r="B25" s="21">
        <v>14.4</v>
      </c>
      <c r="C25" s="21">
        <v>2.8</v>
      </c>
      <c r="D25" s="21">
        <v>25</v>
      </c>
      <c r="E25" s="22">
        <v>71</v>
      </c>
      <c r="F25" s="21">
        <v>0</v>
      </c>
      <c r="G25" s="21">
        <v>0.7</v>
      </c>
      <c r="H25" s="23" t="s">
        <v>82</v>
      </c>
      <c r="I25" s="23" t="s">
        <v>63</v>
      </c>
      <c r="J25" s="23" t="s">
        <v>52</v>
      </c>
      <c r="K25" s="21"/>
      <c r="L25" s="21">
        <v>12.6</v>
      </c>
      <c r="M25" s="24">
        <v>113.23</v>
      </c>
      <c r="N25" s="2"/>
    </row>
    <row r="26" spans="1:14" ht="12.9" customHeight="1">
      <c r="A26" s="20">
        <f t="shared" si="0"/>
        <v>20</v>
      </c>
      <c r="B26" s="21">
        <v>14.1</v>
      </c>
      <c r="C26" s="21">
        <v>9.5</v>
      </c>
      <c r="D26" s="21">
        <v>20</v>
      </c>
      <c r="E26" s="22">
        <v>71</v>
      </c>
      <c r="F26" s="21">
        <v>7</v>
      </c>
      <c r="G26" s="21">
        <v>2</v>
      </c>
      <c r="H26" s="23" t="s">
        <v>46</v>
      </c>
      <c r="I26" s="23" t="s">
        <v>46</v>
      </c>
      <c r="J26" s="23" t="s">
        <v>82</v>
      </c>
      <c r="K26" s="21"/>
      <c r="L26" s="21">
        <v>0.8</v>
      </c>
      <c r="M26" s="24">
        <v>133.5</v>
      </c>
      <c r="N26" s="2"/>
    </row>
    <row r="27" spans="1:14" ht="12.9" customHeight="1">
      <c r="A27" s="20">
        <f t="shared" si="0"/>
        <v>21</v>
      </c>
      <c r="B27" s="21">
        <v>14.8</v>
      </c>
      <c r="C27" s="21">
        <v>11.2</v>
      </c>
      <c r="D27" s="21">
        <v>20</v>
      </c>
      <c r="E27" s="22">
        <v>70</v>
      </c>
      <c r="F27" s="21">
        <v>4.7</v>
      </c>
      <c r="G27" s="21">
        <v>4.3</v>
      </c>
      <c r="H27" s="23" t="s">
        <v>66</v>
      </c>
      <c r="I27" s="23" t="s">
        <v>66</v>
      </c>
      <c r="J27" s="23" t="s">
        <v>63</v>
      </c>
      <c r="K27" s="21"/>
      <c r="L27" s="21">
        <v>6.1</v>
      </c>
      <c r="M27" s="24">
        <v>150.24</v>
      </c>
      <c r="N27" s="2"/>
    </row>
    <row r="28" spans="1:14" ht="12.9" customHeight="1">
      <c r="A28" s="20">
        <f t="shared" si="0"/>
        <v>22</v>
      </c>
      <c r="B28" s="21">
        <v>10</v>
      </c>
      <c r="C28" s="21">
        <v>16.8</v>
      </c>
      <c r="D28" s="21">
        <v>5.7</v>
      </c>
      <c r="E28" s="22">
        <v>78</v>
      </c>
      <c r="F28" s="21">
        <v>7.3</v>
      </c>
      <c r="G28" s="21">
        <v>6</v>
      </c>
      <c r="H28" s="23" t="s">
        <v>63</v>
      </c>
      <c r="I28" s="23" t="s">
        <v>63</v>
      </c>
      <c r="J28" s="23" t="s">
        <v>63</v>
      </c>
      <c r="K28" s="21">
        <v>1.3</v>
      </c>
      <c r="L28" s="21">
        <v>1.1000000000000001</v>
      </c>
      <c r="M28" s="24">
        <v>194.92</v>
      </c>
      <c r="N28" s="2"/>
    </row>
    <row r="29" spans="1:14" ht="12.9" customHeight="1">
      <c r="A29" s="20">
        <f t="shared" si="0"/>
        <v>23</v>
      </c>
      <c r="B29" s="21">
        <v>11.5</v>
      </c>
      <c r="C29" s="21">
        <v>8.8000000000000007</v>
      </c>
      <c r="D29" s="21">
        <v>14.4</v>
      </c>
      <c r="E29" s="22">
        <v>77</v>
      </c>
      <c r="F29" s="21">
        <v>5.3</v>
      </c>
      <c r="G29" s="21">
        <v>3.7</v>
      </c>
      <c r="H29" s="23" t="s">
        <v>63</v>
      </c>
      <c r="I29" s="23" t="s">
        <v>61</v>
      </c>
      <c r="J29" s="23" t="s">
        <v>61</v>
      </c>
      <c r="K29" s="21">
        <v>1</v>
      </c>
      <c r="L29" s="21">
        <v>6.6</v>
      </c>
      <c r="M29" s="24">
        <v>277.13</v>
      </c>
      <c r="N29" s="2"/>
    </row>
    <row r="30" spans="1:14" ht="12.9" customHeight="1">
      <c r="A30" s="20">
        <f t="shared" si="0"/>
        <v>24</v>
      </c>
      <c r="B30" s="21">
        <v>15.5</v>
      </c>
      <c r="C30" s="21">
        <v>8.1</v>
      </c>
      <c r="D30" s="21">
        <v>22.4</v>
      </c>
      <c r="E30" s="22">
        <v>66</v>
      </c>
      <c r="F30" s="21">
        <v>4.7</v>
      </c>
      <c r="G30" s="21">
        <v>2.7</v>
      </c>
      <c r="H30" s="23" t="s">
        <v>63</v>
      </c>
      <c r="I30" s="23" t="s">
        <v>63</v>
      </c>
      <c r="J30" s="23" t="s">
        <v>52</v>
      </c>
      <c r="K30" s="21"/>
      <c r="L30" s="21">
        <v>11.3</v>
      </c>
      <c r="M30" s="24">
        <v>213.87</v>
      </c>
      <c r="N30" s="2"/>
    </row>
    <row r="31" spans="1:14" ht="12.9" customHeight="1">
      <c r="A31" s="20">
        <f t="shared" si="0"/>
        <v>25</v>
      </c>
      <c r="B31" s="21">
        <v>19.7</v>
      </c>
      <c r="C31" s="21">
        <v>11.3</v>
      </c>
      <c r="D31" s="21">
        <v>27</v>
      </c>
      <c r="E31" s="22">
        <v>56</v>
      </c>
      <c r="F31" s="21">
        <v>1</v>
      </c>
      <c r="G31" s="21">
        <v>3.7</v>
      </c>
      <c r="H31" s="23" t="s">
        <v>66</v>
      </c>
      <c r="I31" s="23" t="s">
        <v>63</v>
      </c>
      <c r="J31" s="23" t="s">
        <v>58</v>
      </c>
      <c r="K31" s="21"/>
      <c r="L31" s="21">
        <v>13.3</v>
      </c>
      <c r="M31" s="24">
        <v>160.47999999999999</v>
      </c>
      <c r="N31" s="2"/>
    </row>
    <row r="32" spans="1:14" ht="12.9" customHeight="1">
      <c r="A32" s="20">
        <f t="shared" si="0"/>
        <v>26</v>
      </c>
      <c r="B32" s="21">
        <v>15.3</v>
      </c>
      <c r="C32" s="21">
        <v>9</v>
      </c>
      <c r="D32" s="21">
        <v>21.2</v>
      </c>
      <c r="E32" s="22">
        <v>85</v>
      </c>
      <c r="F32" s="21">
        <v>8</v>
      </c>
      <c r="G32" s="21">
        <v>3.3</v>
      </c>
      <c r="H32" s="23" t="s">
        <v>66</v>
      </c>
      <c r="I32" s="23" t="s">
        <v>52</v>
      </c>
      <c r="J32" s="23" t="s">
        <v>49</v>
      </c>
      <c r="K32" s="21">
        <v>0.8</v>
      </c>
      <c r="L32" s="21">
        <v>0.7</v>
      </c>
      <c r="M32" s="24">
        <v>161.41999999999999</v>
      </c>
      <c r="N32" s="2"/>
    </row>
    <row r="33" spans="1:14" ht="12.9" customHeight="1">
      <c r="A33" s="20">
        <f t="shared" si="0"/>
        <v>27</v>
      </c>
      <c r="B33" s="21">
        <v>17</v>
      </c>
      <c r="C33" s="21">
        <v>10.199999999999999</v>
      </c>
      <c r="D33" s="21">
        <v>22</v>
      </c>
      <c r="E33" s="22">
        <v>65</v>
      </c>
      <c r="F33" s="21">
        <v>7</v>
      </c>
      <c r="G33" s="21">
        <v>1.7</v>
      </c>
      <c r="H33" s="23" t="s">
        <v>63</v>
      </c>
      <c r="I33" s="23" t="s">
        <v>58</v>
      </c>
      <c r="J33" s="23" t="s">
        <v>55</v>
      </c>
      <c r="K33" s="21">
        <v>35.5</v>
      </c>
      <c r="L33" s="21">
        <v>9.4</v>
      </c>
      <c r="M33" s="24">
        <v>143.34</v>
      </c>
      <c r="N33" s="2"/>
    </row>
    <row r="34" spans="1:14" ht="12.9" customHeight="1">
      <c r="A34" s="20">
        <f t="shared" si="0"/>
        <v>28</v>
      </c>
      <c r="B34" s="21">
        <v>12</v>
      </c>
      <c r="C34" s="21">
        <v>10.3</v>
      </c>
      <c r="D34" s="21">
        <v>16</v>
      </c>
      <c r="E34" s="22">
        <v>90</v>
      </c>
      <c r="F34" s="21">
        <v>8</v>
      </c>
      <c r="G34" s="21">
        <v>3</v>
      </c>
      <c r="H34" s="23" t="s">
        <v>55</v>
      </c>
      <c r="I34" s="23" t="s">
        <v>55</v>
      </c>
      <c r="J34" s="23" t="s">
        <v>55</v>
      </c>
      <c r="K34" s="21">
        <v>4.0999999999999996</v>
      </c>
      <c r="L34" s="21">
        <v>0.5</v>
      </c>
      <c r="M34" s="24">
        <v>145.86000000000001</v>
      </c>
      <c r="N34" s="2"/>
    </row>
    <row r="35" spans="1:14" ht="12.9" customHeight="1">
      <c r="A35" s="20">
        <f t="shared" si="0"/>
        <v>29</v>
      </c>
      <c r="B35" s="21">
        <v>16.5</v>
      </c>
      <c r="C35" s="21">
        <v>5.0999999999999996</v>
      </c>
      <c r="D35" s="21">
        <v>24</v>
      </c>
      <c r="E35" s="22">
        <v>71</v>
      </c>
      <c r="F35" s="21">
        <v>6.3</v>
      </c>
      <c r="G35" s="21">
        <v>1.7</v>
      </c>
      <c r="H35" s="23" t="s">
        <v>49</v>
      </c>
      <c r="I35" s="23" t="s">
        <v>66</v>
      </c>
      <c r="J35" s="23" t="s">
        <v>66</v>
      </c>
      <c r="K35" s="21">
        <v>1.9</v>
      </c>
      <c r="L35" s="21">
        <v>8.4</v>
      </c>
      <c r="M35" s="24">
        <v>128.24</v>
      </c>
      <c r="N35" s="2"/>
    </row>
    <row r="36" spans="1:14" ht="12.9" customHeight="1">
      <c r="A36" s="20">
        <f t="shared" si="0"/>
        <v>30</v>
      </c>
      <c r="B36" s="21">
        <v>17.399999999999999</v>
      </c>
      <c r="C36" s="21">
        <v>11.1</v>
      </c>
      <c r="D36" s="21">
        <v>21.6</v>
      </c>
      <c r="E36" s="22">
        <v>51</v>
      </c>
      <c r="F36" s="21">
        <v>2.2999999999999998</v>
      </c>
      <c r="G36" s="21">
        <v>2.2999999999999998</v>
      </c>
      <c r="H36" s="23" t="s">
        <v>66</v>
      </c>
      <c r="I36" s="23" t="s">
        <v>63</v>
      </c>
      <c r="J36" s="23" t="s">
        <v>55</v>
      </c>
      <c r="K36" s="21"/>
      <c r="L36" s="21">
        <v>12.2</v>
      </c>
      <c r="M36" s="24">
        <v>107.54</v>
      </c>
      <c r="N36" s="2"/>
    </row>
    <row r="37" spans="1:14" ht="12.9" customHeight="1" thickBot="1">
      <c r="A37" s="20">
        <f t="shared" si="0"/>
        <v>31</v>
      </c>
      <c r="B37" s="21">
        <v>16.5</v>
      </c>
      <c r="C37" s="21">
        <v>3.1</v>
      </c>
      <c r="D37" s="21">
        <v>24</v>
      </c>
      <c r="E37" s="22">
        <v>53</v>
      </c>
      <c r="F37" s="21">
        <v>2</v>
      </c>
      <c r="G37" s="21">
        <v>3</v>
      </c>
      <c r="H37" s="23" t="s">
        <v>46</v>
      </c>
      <c r="I37" s="23" t="s">
        <v>46</v>
      </c>
      <c r="J37" s="23" t="s">
        <v>49</v>
      </c>
      <c r="K37" s="21"/>
      <c r="L37" s="21">
        <v>12</v>
      </c>
      <c r="M37" s="24">
        <v>108.6</v>
      </c>
      <c r="N37" s="2"/>
    </row>
    <row r="38" spans="1:14" ht="12.9" customHeight="1" thickBot="1">
      <c r="A38" s="25" t="s">
        <v>34</v>
      </c>
      <c r="B38" s="26">
        <f t="shared" ref="B38:G38" si="1">SUM(B7:B37)</f>
        <v>429.6</v>
      </c>
      <c r="C38" s="26">
        <f t="shared" si="1"/>
        <v>222.79999999999998</v>
      </c>
      <c r="D38" s="26">
        <f t="shared" si="1"/>
        <v>601.69999999999993</v>
      </c>
      <c r="E38" s="27">
        <f t="shared" si="1"/>
        <v>1949</v>
      </c>
      <c r="F38" s="26">
        <f t="shared" si="1"/>
        <v>155.00000000000003</v>
      </c>
      <c r="G38" s="26">
        <f t="shared" si="1"/>
        <v>88</v>
      </c>
      <c r="H38" s="26"/>
      <c r="I38" s="26"/>
      <c r="J38" s="26"/>
      <c r="K38" s="58">
        <f>SUM(K7:K37)</f>
        <v>88.8</v>
      </c>
      <c r="L38" s="26">
        <f>SUM(L7:L37)</f>
        <v>229.8</v>
      </c>
      <c r="M38" s="29">
        <f>SUM(M7:M37)</f>
        <v>4856.4699999999993</v>
      </c>
      <c r="N38" s="2"/>
    </row>
    <row r="39" spans="1:14" ht="12.9" customHeight="1" thickBot="1">
      <c r="A39" s="30" t="s">
        <v>23</v>
      </c>
      <c r="B39" s="58">
        <f t="shared" ref="B39:G39" si="2">AVERAGE(B7:B37)</f>
        <v>13.858064516129033</v>
      </c>
      <c r="C39" s="28">
        <f t="shared" si="2"/>
        <v>7.1870967741935479</v>
      </c>
      <c r="D39" s="28">
        <f t="shared" si="2"/>
        <v>19.409677419354836</v>
      </c>
      <c r="E39" s="67">
        <f t="shared" si="2"/>
        <v>62.87096774193548</v>
      </c>
      <c r="F39" s="28">
        <f t="shared" si="2"/>
        <v>5.0000000000000009</v>
      </c>
      <c r="G39" s="28">
        <f t="shared" si="2"/>
        <v>2.838709677419355</v>
      </c>
      <c r="H39" s="26"/>
      <c r="I39" s="26"/>
      <c r="J39" s="26"/>
      <c r="K39" s="26"/>
      <c r="L39" s="28">
        <f>AVERAGE(L7:L37)</f>
        <v>7.4129032258064518</v>
      </c>
      <c r="M39" s="31">
        <f>AVERAGE(M7:M37)</f>
        <v>156.66032258064513</v>
      </c>
      <c r="N39" s="2"/>
    </row>
    <row r="40" spans="1:14" ht="12.9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9" customHeight="1">
      <c r="A41" s="4" t="s">
        <v>35</v>
      </c>
      <c r="B41" s="2"/>
      <c r="C41" s="2"/>
      <c r="D41" s="2"/>
      <c r="E41" s="2"/>
      <c r="F41" s="2"/>
      <c r="G41" s="4" t="s">
        <v>36</v>
      </c>
      <c r="H41" s="2"/>
      <c r="I41" s="2"/>
      <c r="J41" s="2"/>
      <c r="K41" s="2"/>
      <c r="L41" s="2"/>
      <c r="M41" s="3"/>
      <c r="N41" s="2"/>
    </row>
    <row r="42" spans="1:14" ht="12.9" customHeight="1">
      <c r="A42" s="32" t="s">
        <v>37</v>
      </c>
      <c r="B42" s="33"/>
      <c r="C42" s="33"/>
      <c r="D42" s="34"/>
      <c r="E42" s="26">
        <f>MAX(D7:D37)</f>
        <v>28</v>
      </c>
      <c r="F42" s="6"/>
      <c r="G42" s="5" t="s">
        <v>38</v>
      </c>
      <c r="H42" s="6"/>
      <c r="I42" s="6"/>
      <c r="J42" s="6"/>
      <c r="K42" s="6"/>
      <c r="L42" s="6"/>
      <c r="M42" s="35" t="s">
        <v>39</v>
      </c>
      <c r="N42" s="36"/>
    </row>
    <row r="43" spans="1:14" ht="12.9" customHeight="1">
      <c r="A43" s="37" t="s">
        <v>40</v>
      </c>
      <c r="B43" s="38"/>
      <c r="C43" s="38"/>
      <c r="D43" s="39"/>
      <c r="E43" s="26">
        <f>MIN(D7:D37)</f>
        <v>5.7</v>
      </c>
      <c r="F43" s="6"/>
      <c r="G43" s="40" t="s">
        <v>41</v>
      </c>
      <c r="H43" s="18" t="s">
        <v>42</v>
      </c>
      <c r="I43" s="18" t="s">
        <v>29</v>
      </c>
      <c r="J43" s="18" t="s">
        <v>30</v>
      </c>
      <c r="K43" s="40" t="s">
        <v>43</v>
      </c>
      <c r="L43" s="6"/>
      <c r="M43" s="41" t="s">
        <v>44</v>
      </c>
      <c r="N43" s="42"/>
    </row>
    <row r="44" spans="1:14" ht="12.9" customHeight="1">
      <c r="A44" s="43" t="s">
        <v>45</v>
      </c>
      <c r="B44" s="6"/>
      <c r="C44" s="6"/>
      <c r="D44" s="44"/>
      <c r="E44" s="26">
        <f>MAX(C7:C37)</f>
        <v>16.8</v>
      </c>
      <c r="F44" s="6"/>
      <c r="G44" s="40" t="s">
        <v>46</v>
      </c>
      <c r="H44" s="22">
        <v>6</v>
      </c>
      <c r="I44" s="22">
        <v>3</v>
      </c>
      <c r="J44" s="22">
        <v>1</v>
      </c>
      <c r="K44" s="27">
        <f t="shared" ref="K44:K52" si="3">SUM(H44:J44)</f>
        <v>10</v>
      </c>
      <c r="L44" s="6"/>
      <c r="M44" s="41" t="s">
        <v>47</v>
      </c>
      <c r="N44" s="42"/>
    </row>
    <row r="45" spans="1:14" ht="12.9" customHeight="1">
      <c r="A45" s="37" t="s">
        <v>48</v>
      </c>
      <c r="B45" s="38"/>
      <c r="C45" s="38"/>
      <c r="D45" s="39"/>
      <c r="E45" s="26">
        <f>MIN(C7:C37)</f>
        <v>-2.8</v>
      </c>
      <c r="F45" s="6"/>
      <c r="G45" s="40" t="s">
        <v>49</v>
      </c>
      <c r="H45" s="22">
        <v>2</v>
      </c>
      <c r="I45" s="22">
        <v>2</v>
      </c>
      <c r="J45" s="22">
        <v>4</v>
      </c>
      <c r="K45" s="27">
        <f t="shared" si="3"/>
        <v>8</v>
      </c>
      <c r="L45" s="6"/>
      <c r="M45" s="41" t="s">
        <v>50</v>
      </c>
      <c r="N45" s="42"/>
    </row>
    <row r="46" spans="1:14" ht="12.9" customHeight="1">
      <c r="A46" s="43" t="s">
        <v>51</v>
      </c>
      <c r="B46" s="6"/>
      <c r="C46" s="6"/>
      <c r="D46" s="44"/>
      <c r="E46" s="45"/>
      <c r="F46" s="6"/>
      <c r="G46" s="40" t="s">
        <v>52</v>
      </c>
      <c r="H46" s="22">
        <v>3</v>
      </c>
      <c r="I46" s="22">
        <v>4</v>
      </c>
      <c r="J46" s="22">
        <v>4</v>
      </c>
      <c r="K46" s="27">
        <f t="shared" si="3"/>
        <v>11</v>
      </c>
      <c r="L46" s="3"/>
      <c r="M46" s="46" t="s">
        <v>53</v>
      </c>
      <c r="N46" s="47"/>
    </row>
    <row r="47" spans="1:14" ht="12.9" customHeight="1">
      <c r="A47" s="43" t="s">
        <v>54</v>
      </c>
      <c r="B47" s="6"/>
      <c r="C47" s="6"/>
      <c r="D47" s="44"/>
      <c r="E47" s="48">
        <f>E42-E45</f>
        <v>30.8</v>
      </c>
      <c r="F47" s="6"/>
      <c r="G47" s="40" t="s">
        <v>55</v>
      </c>
      <c r="H47" s="22">
        <v>3</v>
      </c>
      <c r="I47" s="22">
        <v>4</v>
      </c>
      <c r="J47" s="22">
        <v>10</v>
      </c>
      <c r="K47" s="27">
        <f t="shared" si="3"/>
        <v>17</v>
      </c>
      <c r="L47" s="3"/>
      <c r="M47" s="46" t="s">
        <v>56</v>
      </c>
      <c r="N47" s="47"/>
    </row>
    <row r="48" spans="1:14" ht="12.9" customHeight="1">
      <c r="A48" s="32" t="s">
        <v>57</v>
      </c>
      <c r="B48" s="33"/>
      <c r="C48" s="33"/>
      <c r="D48" s="34"/>
      <c r="E48" s="49"/>
      <c r="F48" s="6"/>
      <c r="G48" s="40" t="s">
        <v>58</v>
      </c>
      <c r="H48" s="22">
        <v>1</v>
      </c>
      <c r="I48" s="22">
        <v>2</v>
      </c>
      <c r="J48" s="22">
        <v>2</v>
      </c>
      <c r="K48" s="27">
        <f t="shared" si="3"/>
        <v>5</v>
      </c>
      <c r="L48" s="6"/>
      <c r="M48" s="46" t="s">
        <v>59</v>
      </c>
      <c r="N48" s="47"/>
    </row>
    <row r="49" spans="1:14" ht="12.9" customHeight="1">
      <c r="A49" s="50" t="s">
        <v>60</v>
      </c>
      <c r="B49" s="51"/>
      <c r="C49" s="51"/>
      <c r="D49" s="52"/>
      <c r="E49" s="48">
        <f>D39-C39</f>
        <v>12.222580645161287</v>
      </c>
      <c r="F49" s="6"/>
      <c r="G49" s="40" t="s">
        <v>61</v>
      </c>
      <c r="H49" s="22">
        <v>1</v>
      </c>
      <c r="I49" s="22">
        <v>5</v>
      </c>
      <c r="J49" s="22">
        <v>3</v>
      </c>
      <c r="K49" s="27">
        <f t="shared" si="3"/>
        <v>9</v>
      </c>
      <c r="L49" s="6"/>
      <c r="M49" s="46" t="s">
        <v>62</v>
      </c>
      <c r="N49" s="47"/>
    </row>
    <row r="50" spans="1:14" ht="12.9" customHeight="1">
      <c r="A50" s="2"/>
      <c r="B50" s="6"/>
      <c r="C50" s="6"/>
      <c r="D50" s="6"/>
      <c r="E50" s="6"/>
      <c r="F50" s="6"/>
      <c r="G50" s="40" t="s">
        <v>63</v>
      </c>
      <c r="H50" s="22">
        <v>6</v>
      </c>
      <c r="I50" s="22">
        <v>8</v>
      </c>
      <c r="J50" s="22">
        <v>3</v>
      </c>
      <c r="K50" s="27">
        <f t="shared" si="3"/>
        <v>17</v>
      </c>
      <c r="L50" s="6"/>
      <c r="M50" s="46" t="s">
        <v>64</v>
      </c>
      <c r="N50" s="47"/>
    </row>
    <row r="51" spans="1:14" ht="12.9" customHeight="1">
      <c r="A51" s="4" t="s">
        <v>65</v>
      </c>
      <c r="B51" s="2"/>
      <c r="C51" s="2"/>
      <c r="D51" s="2"/>
      <c r="E51" s="2"/>
      <c r="F51" s="2"/>
      <c r="G51" s="40" t="s">
        <v>66</v>
      </c>
      <c r="H51" s="22">
        <v>6</v>
      </c>
      <c r="I51" s="22">
        <v>3</v>
      </c>
      <c r="J51" s="22">
        <v>1</v>
      </c>
      <c r="K51" s="27">
        <f t="shared" si="3"/>
        <v>10</v>
      </c>
      <c r="L51" s="6"/>
      <c r="M51" s="46" t="s">
        <v>67</v>
      </c>
      <c r="N51" s="47"/>
    </row>
    <row r="52" spans="1:14" ht="12.9" customHeight="1">
      <c r="A52" s="37" t="s">
        <v>68</v>
      </c>
      <c r="B52" s="53"/>
      <c r="C52" s="54"/>
      <c r="D52" s="55">
        <v>1</v>
      </c>
      <c r="E52" s="2"/>
      <c r="F52" s="2"/>
      <c r="G52" s="18" t="s">
        <v>69</v>
      </c>
      <c r="H52" s="22">
        <v>3</v>
      </c>
      <c r="I52" s="22">
        <v>0</v>
      </c>
      <c r="J52" s="22">
        <v>3</v>
      </c>
      <c r="K52" s="27">
        <f t="shared" si="3"/>
        <v>6</v>
      </c>
      <c r="L52" s="6"/>
      <c r="M52" s="56" t="s">
        <v>70</v>
      </c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3" transitionEvaluation="1"/>
  <dimension ref="A1:N68"/>
  <sheetViews>
    <sheetView showGridLines="0" topLeftCell="A13" workbookViewId="0">
      <selection activeCell="N46" sqref="N46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80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18.100000000000001</v>
      </c>
      <c r="C7" s="21">
        <v>11.6</v>
      </c>
      <c r="D7" s="21">
        <v>22.4</v>
      </c>
      <c r="E7" s="22">
        <v>81</v>
      </c>
      <c r="F7" s="21">
        <v>7</v>
      </c>
      <c r="G7" s="21">
        <v>3.3</v>
      </c>
      <c r="H7" s="23" t="s">
        <v>46</v>
      </c>
      <c r="I7" s="23" t="s">
        <v>49</v>
      </c>
      <c r="J7" s="23" t="s">
        <v>46</v>
      </c>
      <c r="K7" s="21"/>
      <c r="L7" s="21">
        <v>4.5</v>
      </c>
      <c r="M7" s="24">
        <v>277</v>
      </c>
      <c r="N7" s="2"/>
    </row>
    <row r="8" spans="1:14" ht="12.9" customHeight="1">
      <c r="A8" s="20">
        <f t="shared" ref="A8:A36" si="0">A7+1</f>
        <v>2</v>
      </c>
      <c r="B8" s="21">
        <v>15.4</v>
      </c>
      <c r="C8" s="21">
        <v>13.3</v>
      </c>
      <c r="D8" s="21">
        <v>19.8</v>
      </c>
      <c r="E8" s="22">
        <v>54</v>
      </c>
      <c r="F8" s="21">
        <v>1.3</v>
      </c>
      <c r="G8" s="21">
        <v>3</v>
      </c>
      <c r="H8" s="23" t="s">
        <v>63</v>
      </c>
      <c r="I8" s="23" t="s">
        <v>61</v>
      </c>
      <c r="J8" s="23" t="s">
        <v>58</v>
      </c>
      <c r="K8" s="21"/>
      <c r="L8" s="21">
        <v>12.9</v>
      </c>
      <c r="M8" s="24">
        <v>210.43</v>
      </c>
      <c r="N8" s="2"/>
    </row>
    <row r="9" spans="1:14" ht="12.9" customHeight="1">
      <c r="A9" s="20">
        <f t="shared" si="0"/>
        <v>3</v>
      </c>
      <c r="B9" s="21">
        <v>17</v>
      </c>
      <c r="C9" s="21">
        <v>2</v>
      </c>
      <c r="D9" s="21">
        <v>27</v>
      </c>
      <c r="E9" s="22">
        <v>54</v>
      </c>
      <c r="F9" s="21">
        <v>0</v>
      </c>
      <c r="G9" s="21">
        <v>2.7</v>
      </c>
      <c r="H9" s="23" t="s">
        <v>66</v>
      </c>
      <c r="I9" s="23" t="s">
        <v>46</v>
      </c>
      <c r="J9" s="23" t="s">
        <v>46</v>
      </c>
      <c r="K9" s="21"/>
      <c r="L9" s="21">
        <v>12.2</v>
      </c>
      <c r="M9" s="24">
        <v>168.47</v>
      </c>
      <c r="N9" s="2"/>
    </row>
    <row r="10" spans="1:14" ht="12.9" customHeight="1">
      <c r="A10" s="20">
        <f t="shared" si="0"/>
        <v>4</v>
      </c>
      <c r="B10" s="21">
        <v>17.100000000000001</v>
      </c>
      <c r="C10" s="21">
        <v>11.7</v>
      </c>
      <c r="D10" s="21">
        <v>23</v>
      </c>
      <c r="E10" s="22">
        <v>47</v>
      </c>
      <c r="F10" s="21">
        <v>2</v>
      </c>
      <c r="G10" s="21">
        <v>2</v>
      </c>
      <c r="H10" s="23" t="s">
        <v>66</v>
      </c>
      <c r="I10" s="23" t="s">
        <v>58</v>
      </c>
      <c r="J10" s="23" t="s">
        <v>82</v>
      </c>
      <c r="K10" s="21"/>
      <c r="L10" s="21">
        <v>12.4</v>
      </c>
      <c r="M10" s="24">
        <v>259.87</v>
      </c>
      <c r="N10" s="2"/>
    </row>
    <row r="11" spans="1:14" ht="12.9" customHeight="1">
      <c r="A11" s="20">
        <f t="shared" si="0"/>
        <v>5</v>
      </c>
      <c r="B11" s="21">
        <v>19.100000000000001</v>
      </c>
      <c r="C11" s="21">
        <v>3.7</v>
      </c>
      <c r="D11" s="21">
        <v>25</v>
      </c>
      <c r="E11" s="22">
        <v>37</v>
      </c>
      <c r="F11" s="21">
        <v>0</v>
      </c>
      <c r="G11" s="21">
        <v>2.2999999999999998</v>
      </c>
      <c r="H11" s="23" t="s">
        <v>66</v>
      </c>
      <c r="I11" s="23" t="s">
        <v>63</v>
      </c>
      <c r="J11" s="23" t="s">
        <v>82</v>
      </c>
      <c r="K11" s="21"/>
      <c r="L11" s="21">
        <v>13.1</v>
      </c>
      <c r="M11" s="24">
        <v>145.22999999999999</v>
      </c>
      <c r="N11" s="2"/>
    </row>
    <row r="12" spans="1:14" ht="12.9" customHeight="1">
      <c r="A12" s="20">
        <f t="shared" si="0"/>
        <v>6</v>
      </c>
      <c r="B12" s="21">
        <v>25.7</v>
      </c>
      <c r="C12" s="21">
        <v>8.3000000000000007</v>
      </c>
      <c r="D12" s="21">
        <v>32.6</v>
      </c>
      <c r="E12" s="22">
        <v>30</v>
      </c>
      <c r="F12" s="21">
        <v>1.3</v>
      </c>
      <c r="G12" s="21">
        <v>6</v>
      </c>
      <c r="H12" s="23" t="s">
        <v>66</v>
      </c>
      <c r="I12" s="23" t="s">
        <v>66</v>
      </c>
      <c r="J12" s="23" t="s">
        <v>66</v>
      </c>
      <c r="K12" s="21"/>
      <c r="L12" s="21">
        <v>12.1</v>
      </c>
      <c r="M12" s="24">
        <v>185.85</v>
      </c>
      <c r="N12" s="2"/>
    </row>
    <row r="13" spans="1:14" ht="12.9" customHeight="1">
      <c r="A13" s="20">
        <f t="shared" si="0"/>
        <v>7</v>
      </c>
      <c r="B13" s="21">
        <v>16.3</v>
      </c>
      <c r="C13" s="21">
        <v>13.9</v>
      </c>
      <c r="D13" s="21">
        <v>26.7</v>
      </c>
      <c r="E13" s="22">
        <v>37</v>
      </c>
      <c r="F13" s="21">
        <v>1.7</v>
      </c>
      <c r="G13" s="21">
        <v>3.3</v>
      </c>
      <c r="H13" s="23" t="s">
        <v>58</v>
      </c>
      <c r="I13" s="23" t="s">
        <v>58</v>
      </c>
      <c r="J13" s="23" t="s">
        <v>55</v>
      </c>
      <c r="K13" s="21"/>
      <c r="L13" s="21">
        <v>12.1</v>
      </c>
      <c r="M13" s="24">
        <v>325.55</v>
      </c>
      <c r="N13" s="2"/>
    </row>
    <row r="14" spans="1:14" ht="12.9" customHeight="1">
      <c r="A14" s="20">
        <f t="shared" si="0"/>
        <v>8</v>
      </c>
      <c r="B14" s="21">
        <v>15.5</v>
      </c>
      <c r="C14" s="21">
        <v>4</v>
      </c>
      <c r="D14" s="21">
        <v>22.8</v>
      </c>
      <c r="E14" s="22">
        <v>54</v>
      </c>
      <c r="F14" s="21">
        <v>6.3</v>
      </c>
      <c r="G14" s="21">
        <v>1.7</v>
      </c>
      <c r="H14" s="23" t="s">
        <v>46</v>
      </c>
      <c r="I14" s="23" t="s">
        <v>46</v>
      </c>
      <c r="J14" s="23" t="s">
        <v>82</v>
      </c>
      <c r="K14" s="21"/>
      <c r="L14" s="21">
        <v>1.8</v>
      </c>
      <c r="M14" s="24">
        <v>128.04</v>
      </c>
      <c r="N14" s="2"/>
    </row>
    <row r="15" spans="1:14" ht="12.9" customHeight="1">
      <c r="A15" s="20">
        <f t="shared" si="0"/>
        <v>9</v>
      </c>
      <c r="B15" s="21">
        <v>15.9</v>
      </c>
      <c r="C15" s="21">
        <v>8.5</v>
      </c>
      <c r="D15" s="21">
        <v>25</v>
      </c>
      <c r="E15" s="22">
        <v>41</v>
      </c>
      <c r="F15" s="21">
        <v>0.7</v>
      </c>
      <c r="G15" s="21">
        <v>3.3</v>
      </c>
      <c r="H15" s="23" t="s">
        <v>52</v>
      </c>
      <c r="I15" s="23" t="s">
        <v>52</v>
      </c>
      <c r="J15" s="23" t="s">
        <v>52</v>
      </c>
      <c r="K15" s="21"/>
      <c r="L15" s="21">
        <v>12.9</v>
      </c>
      <c r="M15" s="24">
        <v>101.22</v>
      </c>
      <c r="N15" s="2"/>
    </row>
    <row r="16" spans="1:14" ht="12.9" customHeight="1">
      <c r="A16" s="20">
        <f t="shared" si="0"/>
        <v>10</v>
      </c>
      <c r="B16" s="21">
        <v>17.5</v>
      </c>
      <c r="C16" s="21">
        <v>7.4</v>
      </c>
      <c r="D16" s="21">
        <v>25</v>
      </c>
      <c r="E16" s="22">
        <v>58</v>
      </c>
      <c r="F16" s="21">
        <v>7.7</v>
      </c>
      <c r="G16" s="21">
        <v>3.7</v>
      </c>
      <c r="H16" s="23" t="s">
        <v>46</v>
      </c>
      <c r="I16" s="23" t="s">
        <v>55</v>
      </c>
      <c r="J16" s="23" t="s">
        <v>55</v>
      </c>
      <c r="K16" s="21"/>
      <c r="L16" s="21">
        <v>4.5999999999999996</v>
      </c>
      <c r="M16" s="24">
        <v>158.63</v>
      </c>
      <c r="N16" s="2"/>
    </row>
    <row r="17" spans="1:14" ht="12.9" customHeight="1">
      <c r="A17" s="20">
        <f t="shared" si="0"/>
        <v>11</v>
      </c>
      <c r="B17" s="21">
        <v>19.899999999999999</v>
      </c>
      <c r="C17" s="21">
        <v>13.6</v>
      </c>
      <c r="D17" s="21">
        <v>26</v>
      </c>
      <c r="E17" s="22">
        <v>61</v>
      </c>
      <c r="F17" s="21">
        <v>7.3</v>
      </c>
      <c r="G17" s="21">
        <v>4.3</v>
      </c>
      <c r="H17" s="23" t="s">
        <v>46</v>
      </c>
      <c r="I17" s="23" t="s">
        <v>46</v>
      </c>
      <c r="J17" s="23" t="s">
        <v>52</v>
      </c>
      <c r="K17" s="21"/>
      <c r="L17" s="21">
        <v>2.8</v>
      </c>
      <c r="M17" s="24">
        <v>208.37</v>
      </c>
      <c r="N17" s="2"/>
    </row>
    <row r="18" spans="1:14" ht="12.9" customHeight="1">
      <c r="A18" s="20">
        <f t="shared" si="0"/>
        <v>12</v>
      </c>
      <c r="B18" s="21">
        <v>18.7</v>
      </c>
      <c r="C18" s="21">
        <v>15.4</v>
      </c>
      <c r="D18" s="21">
        <v>23</v>
      </c>
      <c r="E18" s="22">
        <v>89</v>
      </c>
      <c r="F18" s="21">
        <v>8</v>
      </c>
      <c r="G18" s="21">
        <v>2.7</v>
      </c>
      <c r="H18" s="23" t="s">
        <v>49</v>
      </c>
      <c r="I18" s="23" t="s">
        <v>46</v>
      </c>
      <c r="J18" s="23" t="s">
        <v>46</v>
      </c>
      <c r="K18" s="21">
        <v>22.3</v>
      </c>
      <c r="L18" s="21">
        <v>0.5</v>
      </c>
      <c r="M18" s="24">
        <v>287.45999999999998</v>
      </c>
      <c r="N18" s="2"/>
    </row>
    <row r="19" spans="1:14" ht="12.9" customHeight="1">
      <c r="A19" s="20">
        <f t="shared" si="0"/>
        <v>13</v>
      </c>
      <c r="B19" s="21">
        <v>19.5</v>
      </c>
      <c r="C19" s="21">
        <v>14.9</v>
      </c>
      <c r="D19" s="21">
        <v>25</v>
      </c>
      <c r="E19" s="22">
        <v>75</v>
      </c>
      <c r="F19" s="21">
        <v>4.3</v>
      </c>
      <c r="G19" s="21">
        <v>2</v>
      </c>
      <c r="H19" s="23" t="s">
        <v>63</v>
      </c>
      <c r="I19" s="23" t="s">
        <v>58</v>
      </c>
      <c r="J19" s="23" t="s">
        <v>55</v>
      </c>
      <c r="K19" s="21">
        <v>3.1</v>
      </c>
      <c r="L19" s="21">
        <v>8.6999999999999993</v>
      </c>
      <c r="M19" s="24">
        <v>170.27</v>
      </c>
      <c r="N19" s="2"/>
    </row>
    <row r="20" spans="1:14" ht="12.9" customHeight="1">
      <c r="A20" s="20">
        <f t="shared" si="0"/>
        <v>14</v>
      </c>
      <c r="B20" s="21">
        <v>20.8</v>
      </c>
      <c r="C20" s="21">
        <v>10.8</v>
      </c>
      <c r="D20" s="21">
        <v>27</v>
      </c>
      <c r="E20" s="22">
        <v>55</v>
      </c>
      <c r="F20" s="21">
        <v>1.3</v>
      </c>
      <c r="G20" s="21">
        <v>1.3</v>
      </c>
      <c r="H20" s="23" t="s">
        <v>61</v>
      </c>
      <c r="I20" s="23" t="s">
        <v>61</v>
      </c>
      <c r="J20" s="23" t="s">
        <v>82</v>
      </c>
      <c r="K20" s="21"/>
      <c r="L20" s="21">
        <v>12</v>
      </c>
      <c r="M20" s="24">
        <v>77.209999999999994</v>
      </c>
      <c r="N20" s="2"/>
    </row>
    <row r="21" spans="1:14" ht="12.9" customHeight="1">
      <c r="A21" s="20">
        <f t="shared" si="0"/>
        <v>15</v>
      </c>
      <c r="B21" s="21">
        <v>23.2</v>
      </c>
      <c r="C21" s="21">
        <v>9</v>
      </c>
      <c r="D21" s="21">
        <v>32</v>
      </c>
      <c r="E21" s="22">
        <v>50</v>
      </c>
      <c r="F21" s="21">
        <v>5.7</v>
      </c>
      <c r="G21" s="21">
        <v>3.3</v>
      </c>
      <c r="H21" s="23" t="s">
        <v>46</v>
      </c>
      <c r="I21" s="23" t="s">
        <v>66</v>
      </c>
      <c r="J21" s="23" t="s">
        <v>66</v>
      </c>
      <c r="K21" s="21"/>
      <c r="L21" s="21">
        <v>10</v>
      </c>
      <c r="M21" s="24">
        <v>83.02</v>
      </c>
      <c r="N21" s="2"/>
    </row>
    <row r="22" spans="1:14" ht="12.9" customHeight="1">
      <c r="A22" s="20">
        <f t="shared" si="0"/>
        <v>16</v>
      </c>
      <c r="B22" s="21">
        <v>21.7</v>
      </c>
      <c r="C22" s="21">
        <v>16.399999999999999</v>
      </c>
      <c r="D22" s="21">
        <v>30</v>
      </c>
      <c r="E22" s="22">
        <v>56</v>
      </c>
      <c r="F22" s="21">
        <v>5</v>
      </c>
      <c r="G22" s="21">
        <v>1.3</v>
      </c>
      <c r="H22" s="23" t="s">
        <v>58</v>
      </c>
      <c r="I22" s="23" t="s">
        <v>52</v>
      </c>
      <c r="J22" s="23" t="s">
        <v>52</v>
      </c>
      <c r="K22" s="21">
        <v>0.6</v>
      </c>
      <c r="L22" s="21">
        <v>10.5</v>
      </c>
      <c r="M22" s="24">
        <v>203.58</v>
      </c>
      <c r="N22" s="2"/>
    </row>
    <row r="23" spans="1:14" ht="12.9" customHeight="1">
      <c r="A23" s="20">
        <f t="shared" si="0"/>
        <v>17</v>
      </c>
      <c r="B23" s="21">
        <v>21.7</v>
      </c>
      <c r="C23" s="21">
        <v>13.5</v>
      </c>
      <c r="D23" s="21">
        <v>30</v>
      </c>
      <c r="E23" s="22">
        <v>46</v>
      </c>
      <c r="F23" s="21">
        <v>4.3</v>
      </c>
      <c r="G23" s="21">
        <v>2.2999999999999998</v>
      </c>
      <c r="H23" s="23" t="s">
        <v>66</v>
      </c>
      <c r="I23" s="23" t="s">
        <v>58</v>
      </c>
      <c r="J23" s="23" t="s">
        <v>55</v>
      </c>
      <c r="K23" s="21"/>
      <c r="L23" s="21">
        <v>10.9</v>
      </c>
      <c r="M23" s="24">
        <v>115.85</v>
      </c>
      <c r="N23" s="2"/>
    </row>
    <row r="24" spans="1:14" ht="12.9" customHeight="1">
      <c r="A24" s="20">
        <f t="shared" si="0"/>
        <v>18</v>
      </c>
      <c r="B24" s="21">
        <v>18.2</v>
      </c>
      <c r="C24" s="21">
        <v>8.6999999999999993</v>
      </c>
      <c r="D24" s="21">
        <v>27</v>
      </c>
      <c r="E24" s="22">
        <v>50</v>
      </c>
      <c r="F24" s="21">
        <v>4.7</v>
      </c>
      <c r="G24" s="21">
        <v>2.7</v>
      </c>
      <c r="H24" s="23" t="s">
        <v>66</v>
      </c>
      <c r="I24" s="23" t="s">
        <v>61</v>
      </c>
      <c r="J24" s="23" t="s">
        <v>55</v>
      </c>
      <c r="K24" s="21"/>
      <c r="L24" s="21">
        <v>12.3</v>
      </c>
      <c r="M24" s="24">
        <v>108.8</v>
      </c>
      <c r="N24" s="2"/>
    </row>
    <row r="25" spans="1:14" ht="12.9" customHeight="1">
      <c r="A25" s="20">
        <f t="shared" si="0"/>
        <v>19</v>
      </c>
      <c r="B25" s="21">
        <v>23.5</v>
      </c>
      <c r="C25" s="21">
        <v>6</v>
      </c>
      <c r="D25" s="21">
        <v>32.4</v>
      </c>
      <c r="E25" s="22">
        <v>37</v>
      </c>
      <c r="F25" s="21">
        <v>3</v>
      </c>
      <c r="G25" s="21">
        <v>3.3</v>
      </c>
      <c r="H25" s="23" t="s">
        <v>46</v>
      </c>
      <c r="I25" s="23" t="s">
        <v>46</v>
      </c>
      <c r="J25" s="23" t="s">
        <v>46</v>
      </c>
      <c r="K25" s="21"/>
      <c r="L25" s="21">
        <v>11.8</v>
      </c>
      <c r="M25" s="24">
        <v>130.77000000000001</v>
      </c>
      <c r="N25" s="2"/>
    </row>
    <row r="26" spans="1:14" ht="12.9" customHeight="1">
      <c r="A26" s="20">
        <f t="shared" si="0"/>
        <v>20</v>
      </c>
      <c r="B26" s="21">
        <v>21.2</v>
      </c>
      <c r="C26" s="21">
        <v>17.7</v>
      </c>
      <c r="D26" s="21">
        <v>28.2</v>
      </c>
      <c r="E26" s="22">
        <v>47</v>
      </c>
      <c r="F26" s="21">
        <v>4.3</v>
      </c>
      <c r="G26" s="21">
        <v>3.7</v>
      </c>
      <c r="H26" s="23" t="s">
        <v>63</v>
      </c>
      <c r="I26" s="23" t="s">
        <v>55</v>
      </c>
      <c r="J26" s="23" t="s">
        <v>55</v>
      </c>
      <c r="K26" s="21"/>
      <c r="L26" s="21">
        <v>11.8</v>
      </c>
      <c r="M26" s="24">
        <v>271.16000000000003</v>
      </c>
      <c r="N26" s="2"/>
    </row>
    <row r="27" spans="1:14" ht="12.9" customHeight="1">
      <c r="A27" s="20">
        <f t="shared" si="0"/>
        <v>21</v>
      </c>
      <c r="B27" s="21">
        <v>18.100000000000001</v>
      </c>
      <c r="C27" s="21">
        <v>8.8000000000000007</v>
      </c>
      <c r="D27" s="21">
        <v>24</v>
      </c>
      <c r="E27" s="22">
        <v>83</v>
      </c>
      <c r="F27" s="21">
        <v>8</v>
      </c>
      <c r="G27" s="21">
        <v>4.3</v>
      </c>
      <c r="H27" s="23" t="s">
        <v>52</v>
      </c>
      <c r="I27" s="23" t="s">
        <v>46</v>
      </c>
      <c r="J27" s="23" t="s">
        <v>55</v>
      </c>
      <c r="K27" s="21"/>
      <c r="L27" s="21">
        <v>1.4</v>
      </c>
      <c r="M27" s="24">
        <v>238</v>
      </c>
      <c r="N27" s="2"/>
    </row>
    <row r="28" spans="1:14" ht="12.9" customHeight="1">
      <c r="A28" s="20">
        <f t="shared" si="0"/>
        <v>22</v>
      </c>
      <c r="B28" s="21">
        <v>14.6</v>
      </c>
      <c r="C28" s="21">
        <v>9.1999999999999993</v>
      </c>
      <c r="D28" s="21">
        <v>21</v>
      </c>
      <c r="E28" s="22">
        <v>56</v>
      </c>
      <c r="F28" s="21">
        <v>0</v>
      </c>
      <c r="G28" s="21">
        <v>4.7</v>
      </c>
      <c r="H28" s="23" t="s">
        <v>58</v>
      </c>
      <c r="I28" s="23" t="s">
        <v>55</v>
      </c>
      <c r="J28" s="23" t="s">
        <v>55</v>
      </c>
      <c r="K28" s="21">
        <v>10</v>
      </c>
      <c r="L28" s="21">
        <v>12.9</v>
      </c>
      <c r="M28" s="24">
        <v>127.22</v>
      </c>
      <c r="N28" s="2"/>
    </row>
    <row r="29" spans="1:14" ht="12.9" customHeight="1">
      <c r="A29" s="20">
        <f t="shared" si="0"/>
        <v>23</v>
      </c>
      <c r="B29" s="21">
        <v>17.7</v>
      </c>
      <c r="C29" s="21">
        <v>3</v>
      </c>
      <c r="D29" s="21">
        <v>25</v>
      </c>
      <c r="E29" s="22">
        <v>45</v>
      </c>
      <c r="F29" s="21">
        <v>1.7</v>
      </c>
      <c r="G29" s="21">
        <v>4.3</v>
      </c>
      <c r="H29" s="23" t="s">
        <v>52</v>
      </c>
      <c r="I29" s="23" t="s">
        <v>52</v>
      </c>
      <c r="J29" s="23" t="s">
        <v>49</v>
      </c>
      <c r="K29" s="21"/>
      <c r="L29" s="21">
        <v>12.6</v>
      </c>
      <c r="M29" s="24">
        <v>167.32</v>
      </c>
      <c r="N29" s="2"/>
    </row>
    <row r="30" spans="1:14" ht="12.9" customHeight="1">
      <c r="A30" s="20">
        <f t="shared" si="0"/>
        <v>24</v>
      </c>
      <c r="B30" s="21">
        <v>18.899999999999999</v>
      </c>
      <c r="C30" s="21">
        <v>10</v>
      </c>
      <c r="D30" s="21">
        <v>25</v>
      </c>
      <c r="E30" s="22">
        <v>55</v>
      </c>
      <c r="F30" s="21">
        <v>8</v>
      </c>
      <c r="G30" s="21">
        <v>5.3</v>
      </c>
      <c r="H30" s="23" t="s">
        <v>49</v>
      </c>
      <c r="I30" s="23" t="s">
        <v>49</v>
      </c>
      <c r="J30" s="23" t="s">
        <v>52</v>
      </c>
      <c r="K30" s="21"/>
      <c r="L30" s="21">
        <v>1.6</v>
      </c>
      <c r="M30" s="24">
        <v>272.81</v>
      </c>
      <c r="N30" s="2"/>
    </row>
    <row r="31" spans="1:14" ht="12.9" customHeight="1">
      <c r="A31" s="20">
        <f t="shared" si="0"/>
        <v>25</v>
      </c>
      <c r="B31" s="21">
        <v>16</v>
      </c>
      <c r="C31" s="21">
        <v>14.4</v>
      </c>
      <c r="D31" s="21">
        <v>21</v>
      </c>
      <c r="E31" s="22">
        <v>84</v>
      </c>
      <c r="F31" s="21">
        <v>8</v>
      </c>
      <c r="G31" s="21">
        <v>4.3</v>
      </c>
      <c r="H31" s="23" t="s">
        <v>49</v>
      </c>
      <c r="I31" s="23" t="s">
        <v>52</v>
      </c>
      <c r="J31" s="23" t="s">
        <v>49</v>
      </c>
      <c r="K31" s="21">
        <v>3.5</v>
      </c>
      <c r="L31" s="21">
        <v>0.9</v>
      </c>
      <c r="M31" s="24">
        <v>445.35</v>
      </c>
      <c r="N31" s="2"/>
    </row>
    <row r="32" spans="1:14" ht="12.9" customHeight="1">
      <c r="A32" s="20">
        <f t="shared" si="0"/>
        <v>26</v>
      </c>
      <c r="B32" s="21">
        <v>18.100000000000001</v>
      </c>
      <c r="C32" s="21">
        <v>10</v>
      </c>
      <c r="D32" s="21">
        <v>24</v>
      </c>
      <c r="E32" s="22">
        <v>46</v>
      </c>
      <c r="F32" s="21">
        <v>1.7</v>
      </c>
      <c r="G32" s="21">
        <v>3</v>
      </c>
      <c r="H32" s="23" t="s">
        <v>63</v>
      </c>
      <c r="I32" s="23" t="s">
        <v>63</v>
      </c>
      <c r="J32" s="23" t="s">
        <v>82</v>
      </c>
      <c r="K32" s="21">
        <v>0.5</v>
      </c>
      <c r="L32" s="21">
        <v>12.9</v>
      </c>
      <c r="M32" s="24">
        <v>129.30000000000001</v>
      </c>
      <c r="N32" s="2"/>
    </row>
    <row r="33" spans="1:14" ht="12.9" customHeight="1">
      <c r="A33" s="20">
        <f t="shared" si="0"/>
        <v>27</v>
      </c>
      <c r="B33" s="21">
        <v>20.399999999999999</v>
      </c>
      <c r="C33" s="21">
        <v>7.6</v>
      </c>
      <c r="D33" s="21">
        <v>25</v>
      </c>
      <c r="E33" s="22">
        <v>33</v>
      </c>
      <c r="F33" s="21">
        <v>0.7</v>
      </c>
      <c r="G33" s="21">
        <v>2.7</v>
      </c>
      <c r="H33" s="23" t="s">
        <v>58</v>
      </c>
      <c r="I33" s="23" t="s">
        <v>61</v>
      </c>
      <c r="J33" s="23" t="s">
        <v>55</v>
      </c>
      <c r="K33" s="21"/>
      <c r="L33" s="21">
        <v>12.74</v>
      </c>
      <c r="M33" s="24">
        <v>269.10000000000002</v>
      </c>
      <c r="N33" s="2"/>
    </row>
    <row r="34" spans="1:14" ht="12.9" customHeight="1">
      <c r="A34" s="20">
        <f t="shared" si="0"/>
        <v>28</v>
      </c>
      <c r="B34" s="21">
        <v>22.1</v>
      </c>
      <c r="C34" s="21">
        <v>10.4</v>
      </c>
      <c r="D34" s="21">
        <v>31</v>
      </c>
      <c r="E34" s="22">
        <v>49</v>
      </c>
      <c r="F34" s="21">
        <v>6.3</v>
      </c>
      <c r="G34" s="21">
        <v>4.3</v>
      </c>
      <c r="H34" s="23" t="s">
        <v>46</v>
      </c>
      <c r="I34" s="23" t="s">
        <v>66</v>
      </c>
      <c r="J34" s="23" t="s">
        <v>46</v>
      </c>
      <c r="K34" s="21"/>
      <c r="L34" s="21">
        <v>7.7</v>
      </c>
      <c r="M34" s="24">
        <v>158.30000000000001</v>
      </c>
      <c r="N34" s="2"/>
    </row>
    <row r="35" spans="1:14" ht="12.9" customHeight="1">
      <c r="A35" s="20">
        <f t="shared" si="0"/>
        <v>29</v>
      </c>
      <c r="B35" s="21">
        <v>22.3</v>
      </c>
      <c r="C35" s="21">
        <v>14.4</v>
      </c>
      <c r="D35" s="21">
        <v>27</v>
      </c>
      <c r="E35" s="22">
        <v>27</v>
      </c>
      <c r="F35" s="21">
        <v>3.3</v>
      </c>
      <c r="G35" s="21">
        <v>5.3</v>
      </c>
      <c r="H35" s="23" t="s">
        <v>66</v>
      </c>
      <c r="I35" s="23" t="s">
        <v>66</v>
      </c>
      <c r="J35" s="23" t="s">
        <v>63</v>
      </c>
      <c r="K35" s="21">
        <v>5</v>
      </c>
      <c r="L35" s="21">
        <v>10.199999999999999</v>
      </c>
      <c r="M35" s="24">
        <v>268.95</v>
      </c>
      <c r="N35" s="2"/>
    </row>
    <row r="36" spans="1:14" ht="12.9" customHeight="1" thickBot="1">
      <c r="A36" s="20">
        <f t="shared" si="0"/>
        <v>30</v>
      </c>
      <c r="B36" s="21">
        <v>16.5</v>
      </c>
      <c r="C36" s="21">
        <v>8</v>
      </c>
      <c r="D36" s="21">
        <v>24.2</v>
      </c>
      <c r="E36" s="22">
        <v>40</v>
      </c>
      <c r="F36" s="21">
        <v>3</v>
      </c>
      <c r="G36" s="21">
        <v>4.7</v>
      </c>
      <c r="H36" s="23" t="s">
        <v>61</v>
      </c>
      <c r="I36" s="23" t="s">
        <v>63</v>
      </c>
      <c r="J36" s="23" t="s">
        <v>55</v>
      </c>
      <c r="K36" s="21"/>
      <c r="L36" s="21">
        <v>12.9</v>
      </c>
      <c r="M36" s="24">
        <v>310.35000000000002</v>
      </c>
      <c r="N36" s="2"/>
    </row>
    <row r="37" spans="1:14" ht="12.9" customHeight="1" thickBot="1">
      <c r="A37" s="25" t="s">
        <v>34</v>
      </c>
      <c r="B37" s="26">
        <f t="shared" ref="B37:G37" si="1">SUM(B7:B36)</f>
        <v>570.69999999999993</v>
      </c>
      <c r="C37" s="26">
        <f t="shared" si="1"/>
        <v>306.2</v>
      </c>
      <c r="D37" s="26">
        <f t="shared" si="1"/>
        <v>777.1</v>
      </c>
      <c r="E37" s="27">
        <f t="shared" si="1"/>
        <v>1577</v>
      </c>
      <c r="F37" s="26">
        <f t="shared" si="1"/>
        <v>116.6</v>
      </c>
      <c r="G37" s="26">
        <f t="shared" si="1"/>
        <v>101.09999999999998</v>
      </c>
      <c r="H37" s="26"/>
      <c r="I37" s="26"/>
      <c r="J37" s="26"/>
      <c r="K37" s="58">
        <f>SUM(K7:K36)</f>
        <v>45</v>
      </c>
      <c r="L37" s="26">
        <f>SUM(L7:L36)</f>
        <v>275.74</v>
      </c>
      <c r="M37" s="29">
        <f>SUM(M7:M36)</f>
        <v>6003.4800000000014</v>
      </c>
      <c r="N37" s="2"/>
    </row>
    <row r="38" spans="1:14" ht="12.9" customHeight="1" thickBot="1">
      <c r="A38" s="30" t="s">
        <v>23</v>
      </c>
      <c r="B38" s="58">
        <f t="shared" ref="B38:G38" si="2">AVERAGE(B7:B36)</f>
        <v>19.02333333333333</v>
      </c>
      <c r="C38" s="28">
        <f t="shared" si="2"/>
        <v>10.206666666666667</v>
      </c>
      <c r="D38" s="28">
        <f t="shared" si="2"/>
        <v>25.903333333333332</v>
      </c>
      <c r="E38" s="67">
        <f t="shared" si="2"/>
        <v>52.56666666666667</v>
      </c>
      <c r="F38" s="28">
        <f t="shared" si="2"/>
        <v>3.8866666666666663</v>
      </c>
      <c r="G38" s="28">
        <f t="shared" si="2"/>
        <v>3.3699999999999992</v>
      </c>
      <c r="H38" s="26"/>
      <c r="I38" s="26"/>
      <c r="J38" s="26"/>
      <c r="K38" s="26"/>
      <c r="L38" s="28">
        <f>AVERAGE(L7:L36)</f>
        <v>9.1913333333333345</v>
      </c>
      <c r="M38" s="31">
        <f>AVERAGE(M7:M36)</f>
        <v>200.11600000000004</v>
      </c>
      <c r="N38" s="2"/>
    </row>
    <row r="39" spans="1:14" ht="12.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.9" customHeight="1">
      <c r="A40" s="4" t="s">
        <v>35</v>
      </c>
      <c r="B40" s="2"/>
      <c r="C40" s="2"/>
      <c r="D40" s="2"/>
      <c r="E40" s="2"/>
      <c r="F40" s="2"/>
      <c r="G40" s="4" t="s">
        <v>36</v>
      </c>
      <c r="H40" s="2"/>
      <c r="I40" s="2"/>
      <c r="J40" s="2"/>
      <c r="K40" s="2"/>
      <c r="L40" s="2"/>
      <c r="M40" s="3"/>
      <c r="N40" s="2"/>
    </row>
    <row r="41" spans="1:14" ht="12.9" customHeight="1">
      <c r="A41" s="32" t="s">
        <v>37</v>
      </c>
      <c r="B41" s="33"/>
      <c r="C41" s="33"/>
      <c r="D41" s="34"/>
      <c r="E41" s="26">
        <f>MAX(D7:D36)</f>
        <v>32.6</v>
      </c>
      <c r="F41" s="6"/>
      <c r="G41" s="5" t="s">
        <v>38</v>
      </c>
      <c r="H41" s="6"/>
      <c r="I41" s="6"/>
      <c r="J41" s="6"/>
      <c r="K41" s="6"/>
      <c r="L41" s="6"/>
      <c r="M41" s="35" t="s">
        <v>39</v>
      </c>
      <c r="N41" s="2"/>
    </row>
    <row r="42" spans="1:14" ht="12.9" customHeight="1">
      <c r="A42" s="37" t="s">
        <v>40</v>
      </c>
      <c r="B42" s="38"/>
      <c r="C42" s="38"/>
      <c r="D42" s="39"/>
      <c r="E42" s="26">
        <f>MIN(D7:D36)</f>
        <v>19.8</v>
      </c>
      <c r="F42" s="6"/>
      <c r="G42" s="40" t="s">
        <v>41</v>
      </c>
      <c r="H42" s="18" t="s">
        <v>42</v>
      </c>
      <c r="I42" s="18" t="s">
        <v>29</v>
      </c>
      <c r="J42" s="18" t="s">
        <v>30</v>
      </c>
      <c r="K42" s="40" t="s">
        <v>43</v>
      </c>
      <c r="L42" s="6"/>
      <c r="M42" s="41" t="s">
        <v>44</v>
      </c>
      <c r="N42" s="36"/>
    </row>
    <row r="43" spans="1:14" ht="12.9" customHeight="1">
      <c r="A43" s="43" t="s">
        <v>45</v>
      </c>
      <c r="B43" s="6"/>
      <c r="C43" s="6"/>
      <c r="D43" s="44"/>
      <c r="E43" s="26">
        <f>MAX(C7:C36)</f>
        <v>17.7</v>
      </c>
      <c r="F43" s="6"/>
      <c r="G43" s="40" t="s">
        <v>46</v>
      </c>
      <c r="H43" s="22">
        <v>7</v>
      </c>
      <c r="I43" s="22">
        <v>6</v>
      </c>
      <c r="J43" s="22">
        <v>5</v>
      </c>
      <c r="K43" s="27">
        <f t="shared" ref="K43:K51" si="3">SUM(H43:J43)</f>
        <v>18</v>
      </c>
      <c r="L43" s="6"/>
      <c r="M43" s="41" t="s">
        <v>47</v>
      </c>
      <c r="N43" s="42"/>
    </row>
    <row r="44" spans="1:14" ht="12.9" customHeight="1">
      <c r="A44" s="37" t="s">
        <v>48</v>
      </c>
      <c r="B44" s="38"/>
      <c r="C44" s="38"/>
      <c r="D44" s="39"/>
      <c r="E44" s="26">
        <f>MIN(C7:C36)</f>
        <v>2</v>
      </c>
      <c r="F44" s="6"/>
      <c r="G44" s="40" t="s">
        <v>49</v>
      </c>
      <c r="H44" s="22">
        <v>3</v>
      </c>
      <c r="I44" s="22">
        <v>2</v>
      </c>
      <c r="J44" s="22">
        <v>2</v>
      </c>
      <c r="K44" s="27">
        <f t="shared" si="3"/>
        <v>7</v>
      </c>
      <c r="L44" s="6"/>
      <c r="M44" s="41" t="s">
        <v>50</v>
      </c>
      <c r="N44" s="42"/>
    </row>
    <row r="45" spans="1:14" ht="12.9" customHeight="1">
      <c r="A45" s="43" t="s">
        <v>51</v>
      </c>
      <c r="B45" s="6"/>
      <c r="C45" s="6"/>
      <c r="D45" s="44"/>
      <c r="E45" s="45"/>
      <c r="F45" s="6"/>
      <c r="G45" s="40" t="s">
        <v>52</v>
      </c>
      <c r="H45" s="22">
        <v>3</v>
      </c>
      <c r="I45" s="22">
        <v>4</v>
      </c>
      <c r="J45" s="22">
        <v>4</v>
      </c>
      <c r="K45" s="27">
        <f t="shared" si="3"/>
        <v>11</v>
      </c>
      <c r="L45" s="3"/>
      <c r="M45" s="46" t="s">
        <v>53</v>
      </c>
      <c r="N45" s="42"/>
    </row>
    <row r="46" spans="1:14" ht="12.9" customHeight="1">
      <c r="A46" s="43" t="s">
        <v>54</v>
      </c>
      <c r="B46" s="6"/>
      <c r="C46" s="6"/>
      <c r="D46" s="44"/>
      <c r="E46" s="48">
        <f>E41-E44</f>
        <v>30.6</v>
      </c>
      <c r="F46" s="6"/>
      <c r="G46" s="40" t="s">
        <v>55</v>
      </c>
      <c r="H46" s="22">
        <v>0</v>
      </c>
      <c r="I46" s="22">
        <v>3</v>
      </c>
      <c r="J46" s="22">
        <v>10</v>
      </c>
      <c r="K46" s="27">
        <f t="shared" si="3"/>
        <v>13</v>
      </c>
      <c r="L46" s="3"/>
      <c r="M46" s="46" t="s">
        <v>56</v>
      </c>
      <c r="N46" s="47"/>
    </row>
    <row r="47" spans="1:14" ht="12.9" customHeight="1">
      <c r="A47" s="32" t="s">
        <v>57</v>
      </c>
      <c r="B47" s="33"/>
      <c r="C47" s="33"/>
      <c r="D47" s="34"/>
      <c r="E47" s="49"/>
      <c r="F47" s="6"/>
      <c r="G47" s="40" t="s">
        <v>58</v>
      </c>
      <c r="H47" s="22">
        <v>4</v>
      </c>
      <c r="I47" s="22">
        <v>4</v>
      </c>
      <c r="J47" s="22">
        <v>1</v>
      </c>
      <c r="K47" s="27">
        <f t="shared" si="3"/>
        <v>9</v>
      </c>
      <c r="L47" s="6"/>
      <c r="M47" s="46" t="s">
        <v>59</v>
      </c>
      <c r="N47" s="47"/>
    </row>
    <row r="48" spans="1:14" ht="12.9" customHeight="1">
      <c r="A48" s="50" t="s">
        <v>60</v>
      </c>
      <c r="B48" s="51"/>
      <c r="C48" s="51"/>
      <c r="D48" s="52"/>
      <c r="E48" s="48">
        <f>D38-C38</f>
        <v>15.696666666666665</v>
      </c>
      <c r="F48" s="6"/>
      <c r="G48" s="40" t="s">
        <v>61</v>
      </c>
      <c r="H48" s="22">
        <v>2</v>
      </c>
      <c r="I48" s="22">
        <v>4</v>
      </c>
      <c r="J48" s="22">
        <v>0</v>
      </c>
      <c r="K48" s="27">
        <f t="shared" si="3"/>
        <v>6</v>
      </c>
      <c r="L48" s="6"/>
      <c r="M48" s="46" t="s">
        <v>62</v>
      </c>
      <c r="N48" s="47"/>
    </row>
    <row r="49" spans="1:14" ht="12.9" customHeight="1">
      <c r="A49" s="2"/>
      <c r="B49" s="6"/>
      <c r="C49" s="6"/>
      <c r="D49" s="6"/>
      <c r="E49" s="6"/>
      <c r="F49" s="6"/>
      <c r="G49" s="40" t="s">
        <v>63</v>
      </c>
      <c r="H49" s="22">
        <v>4</v>
      </c>
      <c r="I49" s="22">
        <v>3</v>
      </c>
      <c r="J49" s="22">
        <v>1</v>
      </c>
      <c r="K49" s="27">
        <f t="shared" si="3"/>
        <v>8</v>
      </c>
      <c r="L49" s="6"/>
      <c r="M49" s="46" t="s">
        <v>64</v>
      </c>
      <c r="N49" s="47"/>
    </row>
    <row r="50" spans="1:14" ht="12.9" customHeight="1">
      <c r="A50" s="4" t="s">
        <v>65</v>
      </c>
      <c r="B50" s="2"/>
      <c r="C50" s="2"/>
      <c r="D50" s="2"/>
      <c r="E50" s="2"/>
      <c r="F50" s="2"/>
      <c r="G50" s="40" t="s">
        <v>66</v>
      </c>
      <c r="H50" s="22">
        <v>7</v>
      </c>
      <c r="I50" s="22">
        <v>4</v>
      </c>
      <c r="J50" s="22">
        <v>2</v>
      </c>
      <c r="K50" s="27">
        <f t="shared" si="3"/>
        <v>13</v>
      </c>
      <c r="L50" s="6"/>
      <c r="M50" s="46" t="s">
        <v>67</v>
      </c>
      <c r="N50" s="47"/>
    </row>
    <row r="51" spans="1:14" ht="12.9" customHeight="1">
      <c r="A51" s="37" t="s">
        <v>68</v>
      </c>
      <c r="B51" s="53"/>
      <c r="C51" s="54"/>
      <c r="D51" s="55">
        <v>0</v>
      </c>
      <c r="E51" s="2"/>
      <c r="F51" s="2"/>
      <c r="G51" s="18" t="s">
        <v>69</v>
      </c>
      <c r="H51" s="22">
        <v>0</v>
      </c>
      <c r="I51" s="22">
        <v>0</v>
      </c>
      <c r="J51" s="22">
        <v>5</v>
      </c>
      <c r="K51" s="27">
        <f t="shared" si="3"/>
        <v>5</v>
      </c>
      <c r="L51" s="6"/>
      <c r="M51" s="56" t="s">
        <v>70</v>
      </c>
      <c r="N51" s="47"/>
    </row>
    <row r="52" spans="1:14" ht="12.9" customHeight="1"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N68"/>
  <sheetViews>
    <sheetView showGridLines="0" workbookViewId="0">
      <selection activeCell="T37" sqref="T37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81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62" t="s">
        <v>8</v>
      </c>
      <c r="C4" s="63"/>
      <c r="D4" s="64"/>
      <c r="E4" s="60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65"/>
      <c r="C5" s="10" t="s">
        <v>15</v>
      </c>
      <c r="D5" s="12"/>
      <c r="E5" s="61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66" t="s">
        <v>23</v>
      </c>
      <c r="C6" s="18" t="s">
        <v>24</v>
      </c>
      <c r="D6" s="18" t="s">
        <v>25</v>
      </c>
      <c r="E6" s="5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5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16.5</v>
      </c>
      <c r="C7" s="21">
        <v>4</v>
      </c>
      <c r="D7" s="21">
        <v>21</v>
      </c>
      <c r="E7" s="22">
        <v>38</v>
      </c>
      <c r="F7" s="21">
        <v>0</v>
      </c>
      <c r="G7" s="21">
        <v>2.2999999999999998</v>
      </c>
      <c r="H7" s="23" t="s">
        <v>63</v>
      </c>
      <c r="I7" s="23" t="s">
        <v>61</v>
      </c>
      <c r="J7" s="23" t="s">
        <v>82</v>
      </c>
      <c r="K7" s="21"/>
      <c r="L7" s="21">
        <v>13.9</v>
      </c>
      <c r="M7" s="24">
        <v>194.09</v>
      </c>
      <c r="N7" s="2"/>
    </row>
    <row r="8" spans="1:14" ht="12.9" customHeight="1">
      <c r="A8" s="20">
        <f t="shared" ref="A8:A37" si="0">A7+1</f>
        <v>2</v>
      </c>
      <c r="B8" s="21">
        <v>22.4</v>
      </c>
      <c r="C8" s="21">
        <v>3.8</v>
      </c>
      <c r="D8" s="21">
        <v>31</v>
      </c>
      <c r="E8" s="22">
        <v>32</v>
      </c>
      <c r="F8" s="21">
        <v>3.3</v>
      </c>
      <c r="G8" s="21">
        <v>4</v>
      </c>
      <c r="H8" s="23" t="s">
        <v>66</v>
      </c>
      <c r="I8" s="23" t="s">
        <v>46</v>
      </c>
      <c r="J8" s="23" t="s">
        <v>46</v>
      </c>
      <c r="K8" s="21"/>
      <c r="L8" s="21">
        <v>13.5</v>
      </c>
      <c r="M8" s="24">
        <v>145.94999999999999</v>
      </c>
      <c r="N8" s="2"/>
    </row>
    <row r="9" spans="1:14" ht="12.9" customHeight="1">
      <c r="A9" s="20">
        <f t="shared" si="0"/>
        <v>3</v>
      </c>
      <c r="B9" s="21">
        <v>19.100000000000001</v>
      </c>
      <c r="C9" s="21">
        <v>17.399999999999999</v>
      </c>
      <c r="D9" s="21">
        <v>26.7</v>
      </c>
      <c r="E9" s="22">
        <v>49</v>
      </c>
      <c r="F9" s="21">
        <v>3.7</v>
      </c>
      <c r="G9" s="21">
        <v>3.7</v>
      </c>
      <c r="H9" s="23" t="s">
        <v>66</v>
      </c>
      <c r="I9" s="23" t="s">
        <v>63</v>
      </c>
      <c r="J9" s="23" t="s">
        <v>55</v>
      </c>
      <c r="K9" s="21"/>
      <c r="L9" s="21">
        <v>10.3</v>
      </c>
      <c r="M9" s="24">
        <v>256.98</v>
      </c>
      <c r="N9" s="2"/>
    </row>
    <row r="10" spans="1:14" ht="12.9" customHeight="1">
      <c r="A10" s="20">
        <f t="shared" si="0"/>
        <v>4</v>
      </c>
      <c r="B10" s="21">
        <v>13.4</v>
      </c>
      <c r="C10" s="21">
        <v>9.6</v>
      </c>
      <c r="D10" s="21">
        <v>18</v>
      </c>
      <c r="E10" s="22">
        <v>74</v>
      </c>
      <c r="F10" s="21">
        <v>6.3</v>
      </c>
      <c r="G10" s="21">
        <v>5</v>
      </c>
      <c r="H10" s="23" t="s">
        <v>63</v>
      </c>
      <c r="I10" s="23" t="s">
        <v>61</v>
      </c>
      <c r="J10" s="23" t="s">
        <v>61</v>
      </c>
      <c r="K10" s="21">
        <v>5.4</v>
      </c>
      <c r="L10" s="21">
        <v>10.1</v>
      </c>
      <c r="M10" s="24">
        <v>184.5</v>
      </c>
      <c r="N10" s="2"/>
    </row>
    <row r="11" spans="1:14" ht="12.9" customHeight="1">
      <c r="A11" s="20">
        <f t="shared" si="0"/>
        <v>5</v>
      </c>
      <c r="B11" s="21">
        <v>21.1</v>
      </c>
      <c r="C11" s="21">
        <v>4.9000000000000004</v>
      </c>
      <c r="D11" s="21">
        <v>30</v>
      </c>
      <c r="E11" s="22">
        <v>47</v>
      </c>
      <c r="F11" s="21">
        <v>1.7</v>
      </c>
      <c r="G11" s="21">
        <v>2</v>
      </c>
      <c r="H11" s="23" t="s">
        <v>66</v>
      </c>
      <c r="I11" s="23" t="s">
        <v>66</v>
      </c>
      <c r="J11" s="23" t="s">
        <v>66</v>
      </c>
      <c r="K11" s="21">
        <v>1.2</v>
      </c>
      <c r="L11" s="21">
        <v>12.9</v>
      </c>
      <c r="M11" s="24">
        <v>160.38</v>
      </c>
      <c r="N11" s="2"/>
    </row>
    <row r="12" spans="1:14" ht="12.9" customHeight="1">
      <c r="A12" s="20">
        <f t="shared" si="0"/>
        <v>6</v>
      </c>
      <c r="B12" s="21">
        <v>17.100000000000001</v>
      </c>
      <c r="C12" s="21">
        <v>10.3</v>
      </c>
      <c r="D12" s="21">
        <v>26.7</v>
      </c>
      <c r="E12" s="22">
        <v>43</v>
      </c>
      <c r="F12" s="21">
        <v>0.7</v>
      </c>
      <c r="G12" s="21">
        <v>3.7</v>
      </c>
      <c r="H12" s="23" t="s">
        <v>63</v>
      </c>
      <c r="I12" s="23" t="s">
        <v>58</v>
      </c>
      <c r="J12" s="23" t="s">
        <v>58</v>
      </c>
      <c r="K12" s="21"/>
      <c r="L12" s="21">
        <v>13.4</v>
      </c>
      <c r="M12" s="24">
        <v>102.51</v>
      </c>
      <c r="N12" s="2"/>
    </row>
    <row r="13" spans="1:14" ht="12.9" customHeight="1">
      <c r="A13" s="20">
        <f t="shared" si="0"/>
        <v>7</v>
      </c>
      <c r="B13" s="21">
        <v>19.8</v>
      </c>
      <c r="C13" s="21">
        <v>3.7</v>
      </c>
      <c r="D13" s="21">
        <v>30</v>
      </c>
      <c r="E13" s="22">
        <v>43</v>
      </c>
      <c r="F13" s="21">
        <v>2.7</v>
      </c>
      <c r="G13" s="21">
        <v>1.7</v>
      </c>
      <c r="H13" s="23" t="s">
        <v>66</v>
      </c>
      <c r="I13" s="23" t="s">
        <v>52</v>
      </c>
      <c r="J13" s="23" t="s">
        <v>46</v>
      </c>
      <c r="K13" s="21"/>
      <c r="L13" s="21">
        <v>13.4</v>
      </c>
      <c r="M13" s="24">
        <v>160.16</v>
      </c>
      <c r="N13" s="2"/>
    </row>
    <row r="14" spans="1:14" ht="12.9" customHeight="1">
      <c r="A14" s="20">
        <f t="shared" si="0"/>
        <v>8</v>
      </c>
      <c r="B14" s="21">
        <v>22.9</v>
      </c>
      <c r="C14" s="21">
        <v>15</v>
      </c>
      <c r="D14" s="21">
        <v>31.8</v>
      </c>
      <c r="E14" s="22">
        <v>44</v>
      </c>
      <c r="F14" s="21">
        <v>1</v>
      </c>
      <c r="G14" s="21">
        <v>2.2999999999999998</v>
      </c>
      <c r="H14" s="23" t="s">
        <v>46</v>
      </c>
      <c r="I14" s="23" t="s">
        <v>63</v>
      </c>
      <c r="J14" s="23" t="s">
        <v>58</v>
      </c>
      <c r="K14" s="21">
        <v>1</v>
      </c>
      <c r="L14" s="21">
        <v>13.7</v>
      </c>
      <c r="M14" s="24">
        <v>170.32</v>
      </c>
      <c r="N14" s="2"/>
    </row>
    <row r="15" spans="1:14" ht="12.9" customHeight="1">
      <c r="A15" s="20">
        <f t="shared" si="0"/>
        <v>9</v>
      </c>
      <c r="B15" s="21">
        <v>26.4</v>
      </c>
      <c r="C15" s="21">
        <v>9.6999999999999993</v>
      </c>
      <c r="D15" s="21">
        <v>38</v>
      </c>
      <c r="E15" s="22">
        <v>40</v>
      </c>
      <c r="F15" s="21">
        <v>1.7</v>
      </c>
      <c r="G15" s="21">
        <v>4</v>
      </c>
      <c r="H15" s="23" t="s">
        <v>46</v>
      </c>
      <c r="I15" s="23" t="s">
        <v>66</v>
      </c>
      <c r="J15" s="23" t="s">
        <v>55</v>
      </c>
      <c r="K15" s="21"/>
      <c r="L15" s="21">
        <v>12.7</v>
      </c>
      <c r="M15" s="24">
        <v>169.74</v>
      </c>
      <c r="N15" s="2"/>
    </row>
    <row r="16" spans="1:14" ht="12.9" customHeight="1">
      <c r="A16" s="20">
        <f t="shared" si="0"/>
        <v>10</v>
      </c>
      <c r="B16" s="21">
        <v>24.9</v>
      </c>
      <c r="C16" s="21">
        <v>15.3</v>
      </c>
      <c r="D16" s="21">
        <v>30</v>
      </c>
      <c r="E16" s="22">
        <v>32</v>
      </c>
      <c r="F16" s="21">
        <v>3.3</v>
      </c>
      <c r="G16" s="21">
        <v>2.2999999999999998</v>
      </c>
      <c r="H16" s="23" t="s">
        <v>66</v>
      </c>
      <c r="I16" s="23" t="s">
        <v>58</v>
      </c>
      <c r="J16" s="23" t="s">
        <v>55</v>
      </c>
      <c r="K16" s="21"/>
      <c r="L16" s="21">
        <v>13</v>
      </c>
      <c r="M16" s="24">
        <v>198</v>
      </c>
      <c r="N16" s="2"/>
    </row>
    <row r="17" spans="1:14" ht="12.9" customHeight="1">
      <c r="A17" s="20">
        <f t="shared" si="0"/>
        <v>11</v>
      </c>
      <c r="B17" s="21">
        <v>23.8</v>
      </c>
      <c r="C17" s="21">
        <v>10.5</v>
      </c>
      <c r="D17" s="21">
        <v>33</v>
      </c>
      <c r="E17" s="22">
        <v>47</v>
      </c>
      <c r="F17" s="21">
        <v>4.3</v>
      </c>
      <c r="G17" s="21">
        <v>4</v>
      </c>
      <c r="H17" s="23" t="s">
        <v>46</v>
      </c>
      <c r="I17" s="23" t="s">
        <v>66</v>
      </c>
      <c r="J17" s="23" t="s">
        <v>49</v>
      </c>
      <c r="K17" s="21"/>
      <c r="L17" s="21">
        <v>3.9</v>
      </c>
      <c r="M17" s="24">
        <v>128.13999999999999</v>
      </c>
      <c r="N17" s="2"/>
    </row>
    <row r="18" spans="1:14" ht="12.9" customHeight="1">
      <c r="A18" s="20">
        <f t="shared" si="0"/>
        <v>12</v>
      </c>
      <c r="B18" s="21">
        <v>15.6</v>
      </c>
      <c r="C18" s="21">
        <v>10.7</v>
      </c>
      <c r="D18" s="21">
        <v>20.7</v>
      </c>
      <c r="E18" s="22">
        <v>42</v>
      </c>
      <c r="F18" s="21">
        <v>4.3</v>
      </c>
      <c r="G18" s="21">
        <v>6</v>
      </c>
      <c r="H18" s="23" t="s">
        <v>61</v>
      </c>
      <c r="I18" s="23" t="s">
        <v>58</v>
      </c>
      <c r="J18" s="23" t="s">
        <v>61</v>
      </c>
      <c r="K18" s="21">
        <v>3.8</v>
      </c>
      <c r="L18" s="21">
        <v>13.2</v>
      </c>
      <c r="M18" s="24">
        <v>189.62</v>
      </c>
      <c r="N18" s="2"/>
    </row>
    <row r="19" spans="1:14" ht="12.9" customHeight="1">
      <c r="A19" s="20">
        <f t="shared" si="0"/>
        <v>13</v>
      </c>
      <c r="B19" s="21">
        <v>18.8</v>
      </c>
      <c r="C19" s="21">
        <v>3.1</v>
      </c>
      <c r="D19" s="21">
        <v>28</v>
      </c>
      <c r="E19" s="22">
        <v>32</v>
      </c>
      <c r="F19" s="21">
        <v>6.7</v>
      </c>
      <c r="G19" s="21">
        <v>4.7</v>
      </c>
      <c r="H19" s="23" t="s">
        <v>66</v>
      </c>
      <c r="I19" s="23" t="s">
        <v>66</v>
      </c>
      <c r="J19" s="23" t="s">
        <v>66</v>
      </c>
      <c r="K19" s="21"/>
      <c r="L19" s="21">
        <v>5</v>
      </c>
      <c r="M19" s="24">
        <v>197.31</v>
      </c>
      <c r="N19" s="2"/>
    </row>
    <row r="20" spans="1:14" ht="12.9" customHeight="1">
      <c r="A20" s="20">
        <f t="shared" si="0"/>
        <v>14</v>
      </c>
      <c r="B20" s="21">
        <v>22.2</v>
      </c>
      <c r="C20" s="21">
        <v>16.100000000000001</v>
      </c>
      <c r="D20" s="21">
        <v>30</v>
      </c>
      <c r="E20" s="22">
        <v>35</v>
      </c>
      <c r="F20" s="21">
        <v>7</v>
      </c>
      <c r="G20" s="21">
        <v>3.7</v>
      </c>
      <c r="H20" s="23" t="s">
        <v>66</v>
      </c>
      <c r="I20" s="23" t="s">
        <v>63</v>
      </c>
      <c r="J20" s="23" t="s">
        <v>55</v>
      </c>
      <c r="K20" s="21"/>
      <c r="L20" s="21">
        <v>4.0999999999999996</v>
      </c>
      <c r="M20" s="24">
        <v>306.41000000000003</v>
      </c>
      <c r="N20" s="2"/>
    </row>
    <row r="21" spans="1:14" ht="12.9" customHeight="1">
      <c r="A21" s="20">
        <f t="shared" si="0"/>
        <v>15</v>
      </c>
      <c r="B21" s="21">
        <v>19.5</v>
      </c>
      <c r="C21" s="21">
        <v>12.7</v>
      </c>
      <c r="D21" s="21">
        <v>29</v>
      </c>
      <c r="E21" s="22">
        <v>48</v>
      </c>
      <c r="F21" s="21">
        <v>6</v>
      </c>
      <c r="G21" s="21">
        <v>1.3</v>
      </c>
      <c r="H21" s="23" t="s">
        <v>52</v>
      </c>
      <c r="I21" s="23" t="s">
        <v>55</v>
      </c>
      <c r="J21" s="23" t="s">
        <v>55</v>
      </c>
      <c r="K21" s="21"/>
      <c r="L21" s="21">
        <v>11.3</v>
      </c>
      <c r="M21" s="24">
        <v>190.06</v>
      </c>
      <c r="N21" s="2"/>
    </row>
    <row r="22" spans="1:14" ht="12.9" customHeight="1">
      <c r="A22" s="20">
        <f t="shared" si="0"/>
        <v>16</v>
      </c>
      <c r="B22" s="21">
        <v>20</v>
      </c>
      <c r="C22" s="21">
        <v>7.8</v>
      </c>
      <c r="D22" s="21">
        <v>30.4</v>
      </c>
      <c r="E22" s="22">
        <v>52</v>
      </c>
      <c r="F22" s="21">
        <v>3.7</v>
      </c>
      <c r="G22" s="21">
        <v>1.3</v>
      </c>
      <c r="H22" s="23" t="s">
        <v>49</v>
      </c>
      <c r="I22" s="23" t="s">
        <v>55</v>
      </c>
      <c r="J22" s="23" t="s">
        <v>58</v>
      </c>
      <c r="K22" s="21"/>
      <c r="L22" s="21">
        <v>13.3</v>
      </c>
      <c r="M22" s="24">
        <v>132.33000000000001</v>
      </c>
      <c r="N22" s="2"/>
    </row>
    <row r="23" spans="1:14" ht="12.9" customHeight="1">
      <c r="A23" s="20">
        <f t="shared" si="0"/>
        <v>17</v>
      </c>
      <c r="B23" s="21">
        <v>21.8</v>
      </c>
      <c r="C23" s="21">
        <v>6.5</v>
      </c>
      <c r="D23" s="21">
        <v>30.8</v>
      </c>
      <c r="E23" s="22">
        <v>38</v>
      </c>
      <c r="F23" s="21">
        <v>1.7</v>
      </c>
      <c r="G23" s="21">
        <v>2.7</v>
      </c>
      <c r="H23" s="23" t="s">
        <v>49</v>
      </c>
      <c r="I23" s="23" t="s">
        <v>52</v>
      </c>
      <c r="J23" s="23" t="s">
        <v>49</v>
      </c>
      <c r="K23" s="21"/>
      <c r="L23" s="21">
        <v>11.1</v>
      </c>
      <c r="M23" s="24">
        <v>103.37</v>
      </c>
      <c r="N23" s="2"/>
    </row>
    <row r="24" spans="1:14" ht="12.9" customHeight="1">
      <c r="A24" s="20">
        <f t="shared" si="0"/>
        <v>18</v>
      </c>
      <c r="B24" s="21">
        <v>28.9</v>
      </c>
      <c r="C24" s="21">
        <v>16.2</v>
      </c>
      <c r="D24" s="21">
        <v>38</v>
      </c>
      <c r="E24" s="22">
        <v>33</v>
      </c>
      <c r="F24" s="21">
        <v>7.3</v>
      </c>
      <c r="G24" s="21">
        <v>7</v>
      </c>
      <c r="H24" s="23" t="s">
        <v>46</v>
      </c>
      <c r="I24" s="23" t="s">
        <v>46</v>
      </c>
      <c r="J24" s="23" t="s">
        <v>46</v>
      </c>
      <c r="K24" s="21"/>
      <c r="L24" s="21">
        <v>2</v>
      </c>
      <c r="M24" s="24">
        <v>371.99</v>
      </c>
      <c r="N24" s="2"/>
    </row>
    <row r="25" spans="1:14" ht="12.9" customHeight="1">
      <c r="A25" s="20">
        <f t="shared" si="0"/>
        <v>19</v>
      </c>
      <c r="B25" s="21">
        <v>21.8</v>
      </c>
      <c r="C25" s="21">
        <v>16.7</v>
      </c>
      <c r="D25" s="21">
        <v>33</v>
      </c>
      <c r="E25" s="22">
        <v>55</v>
      </c>
      <c r="F25" s="21">
        <v>7.3</v>
      </c>
      <c r="G25" s="21">
        <v>3.7</v>
      </c>
      <c r="H25" s="23" t="s">
        <v>63</v>
      </c>
      <c r="I25" s="23" t="s">
        <v>58</v>
      </c>
      <c r="J25" s="23" t="s">
        <v>55</v>
      </c>
      <c r="K25" s="21"/>
      <c r="L25" s="21">
        <v>2.4</v>
      </c>
      <c r="M25" s="24">
        <v>468.07</v>
      </c>
      <c r="N25" s="2"/>
    </row>
    <row r="26" spans="1:14" ht="12.9" customHeight="1">
      <c r="A26" s="20">
        <f t="shared" si="0"/>
        <v>20</v>
      </c>
      <c r="B26" s="21">
        <v>13.9</v>
      </c>
      <c r="C26" s="21">
        <v>13.4</v>
      </c>
      <c r="D26" s="21">
        <v>17</v>
      </c>
      <c r="E26" s="22">
        <v>89</v>
      </c>
      <c r="F26" s="21">
        <v>8</v>
      </c>
      <c r="G26" s="21">
        <v>2</v>
      </c>
      <c r="H26" s="23" t="s">
        <v>52</v>
      </c>
      <c r="I26" s="23" t="s">
        <v>58</v>
      </c>
      <c r="J26" s="23" t="s">
        <v>55</v>
      </c>
      <c r="K26" s="21">
        <v>19.7</v>
      </c>
      <c r="L26" s="21">
        <v>0</v>
      </c>
      <c r="M26" s="24">
        <v>189.64</v>
      </c>
      <c r="N26" s="2"/>
    </row>
    <row r="27" spans="1:14" ht="12.9" customHeight="1">
      <c r="A27" s="20">
        <f t="shared" si="0"/>
        <v>21</v>
      </c>
      <c r="B27" s="21">
        <v>14.6</v>
      </c>
      <c r="C27" s="21">
        <v>9.3000000000000007</v>
      </c>
      <c r="D27" s="21">
        <v>20</v>
      </c>
      <c r="E27" s="22">
        <v>59</v>
      </c>
      <c r="F27" s="21">
        <v>0.7</v>
      </c>
      <c r="G27" s="21">
        <v>2.7</v>
      </c>
      <c r="H27" s="23" t="s">
        <v>58</v>
      </c>
      <c r="I27" s="23" t="s">
        <v>55</v>
      </c>
      <c r="J27" s="23" t="s">
        <v>55</v>
      </c>
      <c r="K27" s="21">
        <v>3.7</v>
      </c>
      <c r="L27" s="21">
        <v>13.5</v>
      </c>
      <c r="M27" s="24">
        <v>69.64</v>
      </c>
      <c r="N27" s="2"/>
    </row>
    <row r="28" spans="1:14" ht="12.9" customHeight="1">
      <c r="A28" s="20">
        <f t="shared" si="0"/>
        <v>22</v>
      </c>
      <c r="B28" s="21">
        <v>19</v>
      </c>
      <c r="C28" s="21">
        <v>3.4</v>
      </c>
      <c r="D28" s="21">
        <v>28</v>
      </c>
      <c r="E28" s="22">
        <v>52</v>
      </c>
      <c r="F28" s="21">
        <v>0</v>
      </c>
      <c r="G28" s="21">
        <v>1</v>
      </c>
      <c r="H28" s="23" t="s">
        <v>63</v>
      </c>
      <c r="I28" s="23" t="s">
        <v>82</v>
      </c>
      <c r="J28" s="23" t="s">
        <v>52</v>
      </c>
      <c r="K28" s="21"/>
      <c r="L28" s="21">
        <v>12.9</v>
      </c>
      <c r="M28" s="24">
        <v>133.97</v>
      </c>
      <c r="N28" s="2"/>
    </row>
    <row r="29" spans="1:14" ht="12.9" customHeight="1">
      <c r="A29" s="20">
        <f t="shared" si="0"/>
        <v>23</v>
      </c>
      <c r="B29" s="21">
        <v>28.2</v>
      </c>
      <c r="C29" s="21">
        <v>14.1</v>
      </c>
      <c r="D29" s="21">
        <v>37</v>
      </c>
      <c r="E29" s="22">
        <v>29</v>
      </c>
      <c r="F29" s="21">
        <v>2.7</v>
      </c>
      <c r="G29" s="21">
        <v>5.7</v>
      </c>
      <c r="H29" s="23" t="s">
        <v>66</v>
      </c>
      <c r="I29" s="23" t="s">
        <v>66</v>
      </c>
      <c r="J29" s="23" t="s">
        <v>66</v>
      </c>
      <c r="K29" s="21"/>
      <c r="L29" s="21">
        <v>13.1</v>
      </c>
      <c r="M29" s="24">
        <v>146.38</v>
      </c>
      <c r="N29" s="2"/>
    </row>
    <row r="30" spans="1:14" ht="12.9" customHeight="1">
      <c r="A30" s="20">
        <f t="shared" si="0"/>
        <v>24</v>
      </c>
      <c r="B30" s="21">
        <v>20</v>
      </c>
      <c r="C30" s="21">
        <v>13.5</v>
      </c>
      <c r="D30" s="21">
        <v>31</v>
      </c>
      <c r="E30" s="22">
        <v>65</v>
      </c>
      <c r="F30" s="21">
        <v>7.7</v>
      </c>
      <c r="G30" s="21">
        <v>3</v>
      </c>
      <c r="H30" s="23" t="s">
        <v>66</v>
      </c>
      <c r="I30" s="23" t="s">
        <v>63</v>
      </c>
      <c r="J30" s="23" t="s">
        <v>52</v>
      </c>
      <c r="K30" s="21"/>
      <c r="L30" s="21">
        <v>6.3</v>
      </c>
      <c r="M30" s="24">
        <v>392.2</v>
      </c>
      <c r="N30" s="2"/>
    </row>
    <row r="31" spans="1:14" ht="12.9" customHeight="1">
      <c r="A31" s="20">
        <f t="shared" si="0"/>
        <v>25</v>
      </c>
      <c r="B31" s="21">
        <v>18</v>
      </c>
      <c r="C31" s="21">
        <v>11.9</v>
      </c>
      <c r="D31" s="21">
        <v>24.6</v>
      </c>
      <c r="E31" s="22">
        <v>57</v>
      </c>
      <c r="F31" s="21">
        <v>3.3</v>
      </c>
      <c r="G31" s="21">
        <v>2.7</v>
      </c>
      <c r="H31" s="23" t="s">
        <v>46</v>
      </c>
      <c r="I31" s="23" t="s">
        <v>52</v>
      </c>
      <c r="J31" s="23" t="s">
        <v>55</v>
      </c>
      <c r="K31" s="21">
        <v>14.3</v>
      </c>
      <c r="L31" s="21">
        <v>9.9</v>
      </c>
      <c r="M31" s="24">
        <v>185.86</v>
      </c>
      <c r="N31" s="2"/>
    </row>
    <row r="32" spans="1:14" ht="12.9" customHeight="1">
      <c r="A32" s="20">
        <f t="shared" si="0"/>
        <v>26</v>
      </c>
      <c r="B32" s="21">
        <v>21.3</v>
      </c>
      <c r="C32" s="21">
        <v>11.3</v>
      </c>
      <c r="D32" s="21">
        <v>28</v>
      </c>
      <c r="E32" s="22">
        <v>44</v>
      </c>
      <c r="F32" s="21">
        <v>4.7</v>
      </c>
      <c r="G32" s="21">
        <v>2</v>
      </c>
      <c r="H32" s="23" t="s">
        <v>46</v>
      </c>
      <c r="I32" s="23" t="s">
        <v>49</v>
      </c>
      <c r="J32" s="23" t="s">
        <v>49</v>
      </c>
      <c r="K32" s="21"/>
      <c r="L32" s="21">
        <v>12.2</v>
      </c>
      <c r="M32" s="24">
        <v>186.61</v>
      </c>
      <c r="N32" s="2"/>
    </row>
    <row r="33" spans="1:14" ht="12.9" customHeight="1">
      <c r="A33" s="20">
        <f t="shared" si="0"/>
        <v>27</v>
      </c>
      <c r="B33" s="21">
        <v>27.1</v>
      </c>
      <c r="C33" s="21">
        <v>18.3</v>
      </c>
      <c r="D33" s="21">
        <v>35</v>
      </c>
      <c r="E33" s="22">
        <v>57</v>
      </c>
      <c r="F33" s="21">
        <v>6.7</v>
      </c>
      <c r="G33" s="21">
        <v>3.7</v>
      </c>
      <c r="H33" s="23" t="s">
        <v>46</v>
      </c>
      <c r="I33" s="23" t="s">
        <v>46</v>
      </c>
      <c r="J33" s="23" t="s">
        <v>49</v>
      </c>
      <c r="K33" s="21"/>
      <c r="L33" s="21">
        <v>11.4</v>
      </c>
      <c r="M33" s="24">
        <v>211.13</v>
      </c>
      <c r="N33" s="2"/>
    </row>
    <row r="34" spans="1:14" ht="12.9" customHeight="1">
      <c r="A34" s="20">
        <f t="shared" si="0"/>
        <v>28</v>
      </c>
      <c r="B34" s="21">
        <v>25.9</v>
      </c>
      <c r="C34" s="21">
        <v>20.7</v>
      </c>
      <c r="D34" s="21">
        <v>35</v>
      </c>
      <c r="E34" s="22">
        <v>70</v>
      </c>
      <c r="F34" s="21">
        <v>7.3</v>
      </c>
      <c r="G34" s="21">
        <v>3.3</v>
      </c>
      <c r="H34" s="23" t="s">
        <v>46</v>
      </c>
      <c r="I34" s="23" t="s">
        <v>66</v>
      </c>
      <c r="J34" s="23" t="s">
        <v>61</v>
      </c>
      <c r="K34" s="21"/>
      <c r="L34" s="21">
        <v>8.1999999999999993</v>
      </c>
      <c r="M34" s="24">
        <v>172.04</v>
      </c>
      <c r="N34" s="2"/>
    </row>
    <row r="35" spans="1:14" ht="12.9" customHeight="1">
      <c r="A35" s="20">
        <f t="shared" si="0"/>
        <v>29</v>
      </c>
      <c r="B35" s="21">
        <v>22.6</v>
      </c>
      <c r="C35" s="21">
        <v>16.3</v>
      </c>
      <c r="D35" s="21">
        <v>31</v>
      </c>
      <c r="E35" s="22">
        <v>76</v>
      </c>
      <c r="F35" s="21">
        <v>6.3</v>
      </c>
      <c r="G35" s="21">
        <v>2.7</v>
      </c>
      <c r="H35" s="23" t="s">
        <v>55</v>
      </c>
      <c r="I35" s="23" t="s">
        <v>52</v>
      </c>
      <c r="J35" s="23" t="s">
        <v>55</v>
      </c>
      <c r="K35" s="21"/>
      <c r="L35" s="21">
        <v>7.7</v>
      </c>
      <c r="M35" s="24">
        <v>169.7</v>
      </c>
      <c r="N35" s="2"/>
    </row>
    <row r="36" spans="1:14" ht="12.9" customHeight="1">
      <c r="A36" s="20">
        <f t="shared" si="0"/>
        <v>30</v>
      </c>
      <c r="B36" s="21">
        <v>24.3</v>
      </c>
      <c r="C36" s="21">
        <v>21.2</v>
      </c>
      <c r="D36" s="21">
        <v>30</v>
      </c>
      <c r="E36" s="22">
        <v>79</v>
      </c>
      <c r="F36" s="21">
        <v>7.3</v>
      </c>
      <c r="G36" s="21">
        <v>2.2999999999999998</v>
      </c>
      <c r="H36" s="23" t="s">
        <v>52</v>
      </c>
      <c r="I36" s="23" t="s">
        <v>49</v>
      </c>
      <c r="J36" s="23" t="s">
        <v>49</v>
      </c>
      <c r="K36" s="21">
        <v>0.4</v>
      </c>
      <c r="L36" s="21">
        <v>3.9</v>
      </c>
      <c r="M36" s="24">
        <v>179.83</v>
      </c>
      <c r="N36" s="2"/>
    </row>
    <row r="37" spans="1:14" ht="12.9" customHeight="1" thickBot="1">
      <c r="A37" s="20">
        <f t="shared" si="0"/>
        <v>31</v>
      </c>
      <c r="B37" s="21">
        <v>17.899999999999999</v>
      </c>
      <c r="C37" s="21">
        <v>16.7</v>
      </c>
      <c r="D37" s="21">
        <v>24</v>
      </c>
      <c r="E37" s="22">
        <v>91</v>
      </c>
      <c r="F37" s="21">
        <v>8</v>
      </c>
      <c r="G37" s="21">
        <v>4.3</v>
      </c>
      <c r="H37" s="23" t="s">
        <v>61</v>
      </c>
      <c r="I37" s="23" t="s">
        <v>61</v>
      </c>
      <c r="J37" s="23" t="s">
        <v>61</v>
      </c>
      <c r="K37" s="21">
        <v>53.4</v>
      </c>
      <c r="L37" s="21">
        <v>0.6</v>
      </c>
      <c r="M37" s="24">
        <v>224.52</v>
      </c>
      <c r="N37" s="2"/>
    </row>
    <row r="38" spans="1:14" ht="12.9" customHeight="1" thickBot="1">
      <c r="A38" s="25" t="s">
        <v>34</v>
      </c>
      <c r="B38" s="26">
        <f t="shared" ref="B38:G38" si="1">SUM(B7:B37)</f>
        <v>648.79999999999995</v>
      </c>
      <c r="C38" s="26">
        <f t="shared" si="1"/>
        <v>364.09999999999997</v>
      </c>
      <c r="D38" s="26">
        <f t="shared" si="1"/>
        <v>896.7</v>
      </c>
      <c r="E38" s="27">
        <f t="shared" si="1"/>
        <v>1592</v>
      </c>
      <c r="F38" s="26">
        <f t="shared" si="1"/>
        <v>135.4</v>
      </c>
      <c r="G38" s="26">
        <f t="shared" si="1"/>
        <v>100.80000000000001</v>
      </c>
      <c r="H38" s="26"/>
      <c r="I38" s="26"/>
      <c r="J38" s="26"/>
      <c r="K38" s="58">
        <f>SUM(K7:K37)</f>
        <v>102.9</v>
      </c>
      <c r="L38" s="26">
        <f>SUM(L7:L37)</f>
        <v>292.89999999999998</v>
      </c>
      <c r="M38" s="29">
        <f>SUM(M7:M37)</f>
        <v>6091.4499999999989</v>
      </c>
      <c r="N38" s="2"/>
    </row>
    <row r="39" spans="1:14" ht="12.9" customHeight="1" thickBot="1">
      <c r="A39" s="30" t="s">
        <v>23</v>
      </c>
      <c r="B39" s="58">
        <f t="shared" ref="B39:G39" si="2">AVERAGE(B7:B37)</f>
        <v>20.929032258064513</v>
      </c>
      <c r="C39" s="28">
        <f t="shared" si="2"/>
        <v>11.74516129032258</v>
      </c>
      <c r="D39" s="28">
        <f t="shared" si="2"/>
        <v>28.925806451612903</v>
      </c>
      <c r="E39" s="67">
        <f t="shared" si="2"/>
        <v>51.354838709677416</v>
      </c>
      <c r="F39" s="28">
        <f t="shared" si="2"/>
        <v>4.3677419354838714</v>
      </c>
      <c r="G39" s="28">
        <f t="shared" si="2"/>
        <v>3.2516129032258068</v>
      </c>
      <c r="H39" s="26"/>
      <c r="I39" s="26"/>
      <c r="J39" s="26"/>
      <c r="K39" s="26"/>
      <c r="L39" s="28">
        <f>AVERAGE(L7:L37)</f>
        <v>9.4483870967741925</v>
      </c>
      <c r="M39" s="31">
        <f>AVERAGE(M7:M37)</f>
        <v>196.49838709677417</v>
      </c>
      <c r="N39" s="2"/>
    </row>
    <row r="40" spans="1:14" ht="12.9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9" customHeight="1">
      <c r="A41" s="4" t="s">
        <v>35</v>
      </c>
      <c r="B41" s="2"/>
      <c r="C41" s="2"/>
      <c r="D41" s="2"/>
      <c r="E41" s="2"/>
      <c r="F41" s="2"/>
      <c r="G41" s="4" t="s">
        <v>36</v>
      </c>
      <c r="H41" s="2"/>
      <c r="I41" s="2"/>
      <c r="J41" s="2"/>
      <c r="K41" s="2"/>
      <c r="L41" s="2"/>
      <c r="M41" s="3"/>
      <c r="N41" s="2"/>
    </row>
    <row r="42" spans="1:14" ht="12.9" customHeight="1">
      <c r="A42" s="32" t="s">
        <v>37</v>
      </c>
      <c r="B42" s="33"/>
      <c r="C42" s="33"/>
      <c r="D42" s="34"/>
      <c r="E42" s="26">
        <f>MAX(D7:D37)</f>
        <v>38</v>
      </c>
      <c r="F42" s="6"/>
      <c r="G42" s="5" t="s">
        <v>38</v>
      </c>
      <c r="H42" s="6"/>
      <c r="I42" s="6"/>
      <c r="J42" s="6"/>
      <c r="K42" s="6"/>
      <c r="L42" s="6"/>
      <c r="M42" s="35" t="s">
        <v>39</v>
      </c>
      <c r="N42" s="36"/>
    </row>
    <row r="43" spans="1:14" ht="12.9" customHeight="1">
      <c r="A43" s="37" t="s">
        <v>40</v>
      </c>
      <c r="B43" s="38"/>
      <c r="C43" s="38"/>
      <c r="D43" s="39"/>
      <c r="E43" s="26">
        <f>MIN(D7:D37)</f>
        <v>17</v>
      </c>
      <c r="F43" s="6"/>
      <c r="G43" s="40" t="s">
        <v>41</v>
      </c>
      <c r="H43" s="18" t="s">
        <v>42</v>
      </c>
      <c r="I43" s="18" t="s">
        <v>29</v>
      </c>
      <c r="J43" s="18" t="s">
        <v>30</v>
      </c>
      <c r="K43" s="40" t="s">
        <v>43</v>
      </c>
      <c r="L43" s="6"/>
      <c r="M43" s="41" t="s">
        <v>44</v>
      </c>
      <c r="N43" s="42"/>
    </row>
    <row r="44" spans="1:14" ht="12.9" customHeight="1">
      <c r="A44" s="43" t="s">
        <v>45</v>
      </c>
      <c r="B44" s="6"/>
      <c r="C44" s="6"/>
      <c r="D44" s="44"/>
      <c r="E44" s="26">
        <f>MAX(C7:C37)</f>
        <v>21.2</v>
      </c>
      <c r="F44" s="6"/>
      <c r="G44" s="40" t="s">
        <v>46</v>
      </c>
      <c r="H44" s="22">
        <v>8</v>
      </c>
      <c r="I44" s="22">
        <v>3</v>
      </c>
      <c r="J44" s="22">
        <v>3</v>
      </c>
      <c r="K44" s="27">
        <f t="shared" ref="K44:K52" si="3">SUM(H44:J44)</f>
        <v>14</v>
      </c>
      <c r="L44" s="6"/>
      <c r="M44" s="41" t="s">
        <v>47</v>
      </c>
      <c r="N44" s="42"/>
    </row>
    <row r="45" spans="1:14" ht="12.9" customHeight="1">
      <c r="A45" s="37" t="s">
        <v>48</v>
      </c>
      <c r="B45" s="38"/>
      <c r="C45" s="38"/>
      <c r="D45" s="39"/>
      <c r="E45" s="26">
        <f>MIN(C7:C37)</f>
        <v>3.1</v>
      </c>
      <c r="F45" s="6"/>
      <c r="G45" s="40" t="s">
        <v>49</v>
      </c>
      <c r="H45" s="22">
        <v>2</v>
      </c>
      <c r="I45" s="22">
        <v>2</v>
      </c>
      <c r="J45" s="22">
        <v>5</v>
      </c>
      <c r="K45" s="27">
        <f t="shared" si="3"/>
        <v>9</v>
      </c>
      <c r="L45" s="6"/>
      <c r="M45" s="41" t="s">
        <v>50</v>
      </c>
      <c r="N45" s="42"/>
    </row>
    <row r="46" spans="1:14" ht="12.9" customHeight="1">
      <c r="A46" s="43" t="s">
        <v>51</v>
      </c>
      <c r="B46" s="6"/>
      <c r="C46" s="6"/>
      <c r="D46" s="44"/>
      <c r="E46" s="45"/>
      <c r="F46" s="6"/>
      <c r="G46" s="40" t="s">
        <v>52</v>
      </c>
      <c r="H46" s="22">
        <v>3</v>
      </c>
      <c r="I46" s="22">
        <v>4</v>
      </c>
      <c r="J46" s="22">
        <v>2</v>
      </c>
      <c r="K46" s="27">
        <f t="shared" si="3"/>
        <v>9</v>
      </c>
      <c r="L46" s="3"/>
      <c r="M46" s="46" t="s">
        <v>53</v>
      </c>
      <c r="N46" s="47"/>
    </row>
    <row r="47" spans="1:14" ht="12.9" customHeight="1">
      <c r="A47" s="43" t="s">
        <v>54</v>
      </c>
      <c r="B47" s="6"/>
      <c r="C47" s="6"/>
      <c r="D47" s="44"/>
      <c r="E47" s="48">
        <f>E42-E45</f>
        <v>34.9</v>
      </c>
      <c r="F47" s="6"/>
      <c r="G47" s="40" t="s">
        <v>55</v>
      </c>
      <c r="H47" s="22">
        <v>1</v>
      </c>
      <c r="I47" s="22">
        <v>3</v>
      </c>
      <c r="J47" s="22">
        <v>10</v>
      </c>
      <c r="K47" s="27">
        <f t="shared" si="3"/>
        <v>14</v>
      </c>
      <c r="L47" s="3"/>
      <c r="M47" s="46" t="s">
        <v>56</v>
      </c>
      <c r="N47" s="47"/>
    </row>
    <row r="48" spans="1:14" ht="12.9" customHeight="1">
      <c r="A48" s="32" t="s">
        <v>57</v>
      </c>
      <c r="B48" s="33"/>
      <c r="C48" s="33"/>
      <c r="D48" s="34"/>
      <c r="E48" s="49"/>
      <c r="F48" s="6"/>
      <c r="G48" s="40" t="s">
        <v>58</v>
      </c>
      <c r="H48" s="22">
        <v>1</v>
      </c>
      <c r="I48" s="22">
        <v>5</v>
      </c>
      <c r="J48" s="22">
        <v>3</v>
      </c>
      <c r="K48" s="27">
        <f t="shared" si="3"/>
        <v>9</v>
      </c>
      <c r="L48" s="6"/>
      <c r="M48" s="46" t="s">
        <v>59</v>
      </c>
      <c r="N48" s="47"/>
    </row>
    <row r="49" spans="1:14" ht="12.9" customHeight="1">
      <c r="A49" s="50" t="s">
        <v>60</v>
      </c>
      <c r="B49" s="51"/>
      <c r="C49" s="51"/>
      <c r="D49" s="52"/>
      <c r="E49" s="48">
        <f>D39-C39</f>
        <v>17.180645161290322</v>
      </c>
      <c r="F49" s="6"/>
      <c r="G49" s="40" t="s">
        <v>61</v>
      </c>
      <c r="H49" s="22">
        <v>2</v>
      </c>
      <c r="I49" s="22">
        <v>3</v>
      </c>
      <c r="J49" s="22">
        <v>4</v>
      </c>
      <c r="K49" s="27">
        <f t="shared" si="3"/>
        <v>9</v>
      </c>
      <c r="L49" s="6"/>
      <c r="M49" s="46" t="s">
        <v>62</v>
      </c>
      <c r="N49" s="47"/>
    </row>
    <row r="50" spans="1:14" ht="12.9" customHeight="1">
      <c r="A50" s="2"/>
      <c r="B50" s="6"/>
      <c r="C50" s="6"/>
      <c r="D50" s="6"/>
      <c r="E50" s="6"/>
      <c r="F50" s="6"/>
      <c r="G50" s="40" t="s">
        <v>63</v>
      </c>
      <c r="H50" s="22">
        <v>5</v>
      </c>
      <c r="I50" s="22">
        <v>4</v>
      </c>
      <c r="J50" s="22">
        <v>0</v>
      </c>
      <c r="K50" s="27">
        <f t="shared" si="3"/>
        <v>9</v>
      </c>
      <c r="L50" s="6"/>
      <c r="M50" s="46" t="s">
        <v>64</v>
      </c>
      <c r="N50" s="47"/>
    </row>
    <row r="51" spans="1:14" ht="12.9" customHeight="1">
      <c r="A51" s="4" t="s">
        <v>65</v>
      </c>
      <c r="B51" s="2"/>
      <c r="C51" s="2"/>
      <c r="D51" s="2"/>
      <c r="E51" s="2"/>
      <c r="F51" s="2"/>
      <c r="G51" s="40" t="s">
        <v>66</v>
      </c>
      <c r="H51" s="22">
        <v>9</v>
      </c>
      <c r="I51" s="22">
        <v>6</v>
      </c>
      <c r="J51" s="22">
        <v>3</v>
      </c>
      <c r="K51" s="27">
        <f t="shared" si="3"/>
        <v>18</v>
      </c>
      <c r="L51" s="6"/>
      <c r="M51" s="46" t="s">
        <v>67</v>
      </c>
      <c r="N51" s="47"/>
    </row>
    <row r="52" spans="1:14" ht="12.9" customHeight="1">
      <c r="A52" s="37" t="s">
        <v>68</v>
      </c>
      <c r="B52" s="53"/>
      <c r="C52" s="54"/>
      <c r="D52" s="55">
        <v>0</v>
      </c>
      <c r="E52" s="2"/>
      <c r="F52" s="2"/>
      <c r="G52" s="18" t="s">
        <v>69</v>
      </c>
      <c r="H52" s="22">
        <v>0</v>
      </c>
      <c r="I52" s="22">
        <v>1</v>
      </c>
      <c r="J52" s="22">
        <v>1</v>
      </c>
      <c r="K52" s="27">
        <f t="shared" si="3"/>
        <v>2</v>
      </c>
      <c r="L52" s="6"/>
      <c r="M52" s="56" t="s">
        <v>70</v>
      </c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3" transitionEvaluation="1"/>
  <dimension ref="A1:N68"/>
  <sheetViews>
    <sheetView showGridLines="0" topLeftCell="A13" workbookViewId="0">
      <selection activeCell="K35" sqref="K35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72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22.6</v>
      </c>
      <c r="C7" s="21">
        <v>16</v>
      </c>
      <c r="D7" s="21">
        <v>29</v>
      </c>
      <c r="E7" s="22">
        <v>55</v>
      </c>
      <c r="F7" s="21">
        <v>0.7</v>
      </c>
      <c r="G7" s="21">
        <v>2</v>
      </c>
      <c r="H7" s="23" t="s">
        <v>58</v>
      </c>
      <c r="I7" s="23" t="s">
        <v>58</v>
      </c>
      <c r="J7" s="23" t="s">
        <v>55</v>
      </c>
      <c r="K7" s="21">
        <v>2.1</v>
      </c>
      <c r="L7" s="21">
        <v>13.7</v>
      </c>
      <c r="M7" s="24">
        <v>181.54</v>
      </c>
      <c r="N7" s="2"/>
    </row>
    <row r="8" spans="1:14" ht="12.9" customHeight="1">
      <c r="A8" s="20">
        <f t="shared" ref="A8:A34" si="0">A7+1</f>
        <v>2</v>
      </c>
      <c r="B8" s="21">
        <v>16.399999999999999</v>
      </c>
      <c r="C8" s="21">
        <v>13</v>
      </c>
      <c r="D8" s="21">
        <v>21.6</v>
      </c>
      <c r="E8" s="22">
        <v>60</v>
      </c>
      <c r="F8" s="21">
        <v>3.7</v>
      </c>
      <c r="G8" s="21">
        <v>2.2999999999999998</v>
      </c>
      <c r="H8" s="23" t="s">
        <v>58</v>
      </c>
      <c r="I8" s="23" t="s">
        <v>58</v>
      </c>
      <c r="J8" s="23" t="s">
        <v>55</v>
      </c>
      <c r="K8" s="21"/>
      <c r="L8" s="21">
        <v>13.1</v>
      </c>
      <c r="M8" s="24">
        <v>80.05</v>
      </c>
      <c r="N8" s="2"/>
    </row>
    <row r="9" spans="1:14" ht="12.9" customHeight="1">
      <c r="A9" s="20">
        <f t="shared" si="0"/>
        <v>3</v>
      </c>
      <c r="B9" s="21">
        <v>17</v>
      </c>
      <c r="C9" s="21">
        <v>6.8</v>
      </c>
      <c r="D9" s="21">
        <v>26</v>
      </c>
      <c r="E9" s="22">
        <v>67</v>
      </c>
      <c r="F9" s="21">
        <v>0</v>
      </c>
      <c r="G9" s="21">
        <v>0.7</v>
      </c>
      <c r="H9" s="23" t="s">
        <v>82</v>
      </c>
      <c r="I9" s="23" t="s">
        <v>82</v>
      </c>
      <c r="J9" s="23" t="s">
        <v>52</v>
      </c>
      <c r="K9" s="21"/>
      <c r="L9" s="21">
        <v>12.7</v>
      </c>
      <c r="M9" s="24">
        <v>114.18</v>
      </c>
      <c r="N9" s="2"/>
    </row>
    <row r="10" spans="1:14" ht="12.9" customHeight="1">
      <c r="A10" s="20">
        <f t="shared" si="0"/>
        <v>4</v>
      </c>
      <c r="B10" s="21">
        <v>20.9</v>
      </c>
      <c r="C10" s="21">
        <v>9</v>
      </c>
      <c r="D10" s="21">
        <v>30</v>
      </c>
      <c r="E10" s="22">
        <v>49</v>
      </c>
      <c r="F10" s="21">
        <v>0</v>
      </c>
      <c r="G10" s="21">
        <v>1.7</v>
      </c>
      <c r="H10" s="23" t="s">
        <v>46</v>
      </c>
      <c r="I10" s="23" t="s">
        <v>46</v>
      </c>
      <c r="J10" s="23" t="s">
        <v>52</v>
      </c>
      <c r="K10" s="21"/>
      <c r="L10" s="21">
        <v>12.7</v>
      </c>
      <c r="M10" s="24">
        <v>64.680000000000007</v>
      </c>
      <c r="N10" s="2"/>
    </row>
    <row r="11" spans="1:14" ht="12.9" customHeight="1">
      <c r="A11" s="20">
        <f t="shared" si="0"/>
        <v>5</v>
      </c>
      <c r="B11" s="21">
        <v>24.1</v>
      </c>
      <c r="C11" s="21">
        <v>12</v>
      </c>
      <c r="D11" s="21">
        <v>30.4</v>
      </c>
      <c r="E11" s="22">
        <v>48</v>
      </c>
      <c r="F11" s="21">
        <v>0.7</v>
      </c>
      <c r="G11" s="21">
        <v>3.3</v>
      </c>
      <c r="H11" s="23" t="s">
        <v>46</v>
      </c>
      <c r="I11" s="23" t="s">
        <v>46</v>
      </c>
      <c r="J11" s="23" t="s">
        <v>46</v>
      </c>
      <c r="K11" s="21"/>
      <c r="L11" s="21">
        <v>12.4</v>
      </c>
      <c r="M11" s="24">
        <v>89.18</v>
      </c>
      <c r="N11" s="2"/>
    </row>
    <row r="12" spans="1:14" ht="12.9" customHeight="1">
      <c r="A12" s="20">
        <f t="shared" si="0"/>
        <v>6</v>
      </c>
      <c r="B12" s="21">
        <v>25.6</v>
      </c>
      <c r="C12" s="21">
        <v>15.6</v>
      </c>
      <c r="D12" s="21">
        <v>31.2</v>
      </c>
      <c r="E12" s="22">
        <v>50</v>
      </c>
      <c r="F12" s="21">
        <v>1.3</v>
      </c>
      <c r="G12" s="21">
        <v>6</v>
      </c>
      <c r="H12" s="23" t="s">
        <v>46</v>
      </c>
      <c r="I12" s="23" t="s">
        <v>46</v>
      </c>
      <c r="J12" s="23" t="s">
        <v>46</v>
      </c>
      <c r="K12" s="21"/>
      <c r="L12" s="21">
        <v>13</v>
      </c>
      <c r="M12" s="24">
        <v>221.83</v>
      </c>
      <c r="N12" s="2"/>
    </row>
    <row r="13" spans="1:14" ht="12.9" customHeight="1">
      <c r="A13" s="20">
        <f t="shared" si="0"/>
        <v>7</v>
      </c>
      <c r="B13" s="21">
        <v>23.9</v>
      </c>
      <c r="C13" s="21">
        <v>18</v>
      </c>
      <c r="D13" s="21">
        <v>30</v>
      </c>
      <c r="E13" s="22">
        <v>68</v>
      </c>
      <c r="F13" s="21">
        <v>6.3</v>
      </c>
      <c r="G13" s="21">
        <v>2.7</v>
      </c>
      <c r="H13" s="23" t="s">
        <v>46</v>
      </c>
      <c r="I13" s="23" t="s">
        <v>46</v>
      </c>
      <c r="J13" s="23" t="s">
        <v>49</v>
      </c>
      <c r="K13" s="21"/>
      <c r="L13" s="21">
        <v>4.5999999999999996</v>
      </c>
      <c r="M13" s="24">
        <v>277.07</v>
      </c>
      <c r="N13" s="2"/>
    </row>
    <row r="14" spans="1:14" ht="12.9" customHeight="1">
      <c r="A14" s="20">
        <f t="shared" si="0"/>
        <v>8</v>
      </c>
      <c r="B14" s="21">
        <v>20.399999999999999</v>
      </c>
      <c r="C14" s="21">
        <v>17.600000000000001</v>
      </c>
      <c r="D14" s="21">
        <v>26</v>
      </c>
      <c r="E14" s="22">
        <v>63</v>
      </c>
      <c r="F14" s="21">
        <v>1.7</v>
      </c>
      <c r="G14" s="21">
        <v>6.7</v>
      </c>
      <c r="H14" s="23" t="s">
        <v>58</v>
      </c>
      <c r="I14" s="23" t="s">
        <v>58</v>
      </c>
      <c r="J14" s="23" t="s">
        <v>82</v>
      </c>
      <c r="K14" s="21">
        <v>3</v>
      </c>
      <c r="L14" s="21">
        <v>10.6</v>
      </c>
      <c r="M14" s="24">
        <v>99.32</v>
      </c>
      <c r="N14" s="2"/>
    </row>
    <row r="15" spans="1:14" ht="12.9" customHeight="1">
      <c r="A15" s="20">
        <f t="shared" si="0"/>
        <v>9</v>
      </c>
      <c r="B15" s="21">
        <v>22.7</v>
      </c>
      <c r="C15" s="21">
        <v>12.3</v>
      </c>
      <c r="D15" s="21">
        <v>35</v>
      </c>
      <c r="E15" s="22">
        <v>61</v>
      </c>
      <c r="F15" s="21">
        <v>3.7</v>
      </c>
      <c r="G15" s="21">
        <v>3</v>
      </c>
      <c r="H15" s="23" t="s">
        <v>46</v>
      </c>
      <c r="I15" s="23" t="s">
        <v>66</v>
      </c>
      <c r="J15" s="23" t="s">
        <v>52</v>
      </c>
      <c r="K15" s="21"/>
      <c r="L15" s="21">
        <v>11.3</v>
      </c>
      <c r="M15" s="24">
        <v>91.97</v>
      </c>
      <c r="N15" s="2"/>
    </row>
    <row r="16" spans="1:14" ht="12.9" customHeight="1">
      <c r="A16" s="20">
        <f t="shared" si="0"/>
        <v>10</v>
      </c>
      <c r="B16" s="21">
        <v>22.8</v>
      </c>
      <c r="C16" s="21">
        <v>14</v>
      </c>
      <c r="D16" s="21">
        <v>30</v>
      </c>
      <c r="E16" s="22">
        <v>63</v>
      </c>
      <c r="F16" s="21">
        <v>4.7</v>
      </c>
      <c r="G16" s="21">
        <v>4</v>
      </c>
      <c r="H16" s="23" t="s">
        <v>66</v>
      </c>
      <c r="I16" s="23" t="s">
        <v>58</v>
      </c>
      <c r="J16" s="23" t="s">
        <v>55</v>
      </c>
      <c r="K16" s="21"/>
      <c r="L16" s="21">
        <v>11.8</v>
      </c>
      <c r="M16" s="24">
        <v>200.45</v>
      </c>
      <c r="N16" s="2"/>
    </row>
    <row r="17" spans="1:14" ht="12.9" customHeight="1">
      <c r="A17" s="20">
        <f t="shared" si="0"/>
        <v>11</v>
      </c>
      <c r="B17" s="21">
        <v>15.2</v>
      </c>
      <c r="C17" s="21">
        <v>13</v>
      </c>
      <c r="D17" s="21">
        <v>19</v>
      </c>
      <c r="E17" s="22">
        <v>72</v>
      </c>
      <c r="F17" s="21">
        <v>7.7</v>
      </c>
      <c r="G17" s="21">
        <v>2.2999999999999998</v>
      </c>
      <c r="H17" s="23" t="s">
        <v>58</v>
      </c>
      <c r="I17" s="23" t="s">
        <v>58</v>
      </c>
      <c r="J17" s="23" t="s">
        <v>58</v>
      </c>
      <c r="K17" s="21"/>
      <c r="L17" s="21">
        <v>4.5999999999999996</v>
      </c>
      <c r="M17" s="24">
        <v>173</v>
      </c>
      <c r="N17" s="2"/>
    </row>
    <row r="18" spans="1:14" ht="12.9" customHeight="1">
      <c r="A18" s="20">
        <f t="shared" si="0"/>
        <v>12</v>
      </c>
      <c r="B18" s="21">
        <v>17.100000000000001</v>
      </c>
      <c r="C18" s="21">
        <v>7.6</v>
      </c>
      <c r="D18" s="21">
        <v>24</v>
      </c>
      <c r="E18" s="22">
        <v>59</v>
      </c>
      <c r="F18" s="21">
        <v>3</v>
      </c>
      <c r="G18" s="21">
        <v>2.2999999999999998</v>
      </c>
      <c r="H18" s="23" t="s">
        <v>63</v>
      </c>
      <c r="I18" s="23" t="s">
        <v>61</v>
      </c>
      <c r="J18" s="23" t="s">
        <v>55</v>
      </c>
      <c r="K18" s="21">
        <v>4.5999999999999996</v>
      </c>
      <c r="L18" s="21">
        <v>12.7</v>
      </c>
      <c r="M18" s="24">
        <v>117.73</v>
      </c>
      <c r="N18" s="2"/>
    </row>
    <row r="19" spans="1:14" ht="12.9" customHeight="1">
      <c r="A19" s="20">
        <f t="shared" si="0"/>
        <v>13</v>
      </c>
      <c r="B19" s="21">
        <v>18.100000000000001</v>
      </c>
      <c r="C19" s="21">
        <v>8.6999999999999993</v>
      </c>
      <c r="D19" s="21">
        <v>27</v>
      </c>
      <c r="E19" s="22">
        <v>54</v>
      </c>
      <c r="F19" s="21">
        <v>1</v>
      </c>
      <c r="G19" s="21">
        <v>4.3</v>
      </c>
      <c r="H19" s="23" t="s">
        <v>66</v>
      </c>
      <c r="I19" s="23" t="s">
        <v>66</v>
      </c>
      <c r="J19" s="23" t="s">
        <v>66</v>
      </c>
      <c r="K19" s="21"/>
      <c r="L19" s="21">
        <v>13</v>
      </c>
      <c r="M19" s="24">
        <v>93.79</v>
      </c>
      <c r="N19" s="2"/>
    </row>
    <row r="20" spans="1:14" ht="12.9" customHeight="1">
      <c r="A20" s="20">
        <f t="shared" si="0"/>
        <v>14</v>
      </c>
      <c r="B20" s="21">
        <v>23.4</v>
      </c>
      <c r="C20" s="21">
        <v>13.7</v>
      </c>
      <c r="D20" s="21">
        <v>29</v>
      </c>
      <c r="E20" s="22">
        <v>50</v>
      </c>
      <c r="F20" s="21">
        <v>2</v>
      </c>
      <c r="G20" s="21">
        <v>3</v>
      </c>
      <c r="H20" s="23" t="s">
        <v>66</v>
      </c>
      <c r="I20" s="23" t="s">
        <v>66</v>
      </c>
      <c r="J20" s="23" t="s">
        <v>46</v>
      </c>
      <c r="K20" s="21"/>
      <c r="L20" s="21">
        <v>12.4</v>
      </c>
      <c r="M20" s="24">
        <v>237.48</v>
      </c>
      <c r="N20" s="2"/>
    </row>
    <row r="21" spans="1:14" ht="12.9" customHeight="1">
      <c r="A21" s="20">
        <f t="shared" si="0"/>
        <v>15</v>
      </c>
      <c r="B21" s="21">
        <v>27.6</v>
      </c>
      <c r="C21" s="21">
        <v>15.9</v>
      </c>
      <c r="D21" s="21">
        <v>35</v>
      </c>
      <c r="E21" s="22">
        <v>49</v>
      </c>
      <c r="F21" s="21">
        <v>0.7</v>
      </c>
      <c r="G21" s="21">
        <v>1.7</v>
      </c>
      <c r="H21" s="23" t="s">
        <v>66</v>
      </c>
      <c r="I21" s="23" t="s">
        <v>58</v>
      </c>
      <c r="J21" s="23" t="s">
        <v>58</v>
      </c>
      <c r="K21" s="21"/>
      <c r="L21" s="21">
        <v>12.6</v>
      </c>
      <c r="M21" s="24">
        <v>172.63</v>
      </c>
      <c r="N21" s="2"/>
    </row>
    <row r="22" spans="1:14" ht="12.9" customHeight="1">
      <c r="A22" s="20">
        <f t="shared" si="0"/>
        <v>16</v>
      </c>
      <c r="B22" s="21">
        <v>25.1</v>
      </c>
      <c r="C22" s="21">
        <v>17.3</v>
      </c>
      <c r="D22" s="21">
        <v>35</v>
      </c>
      <c r="E22" s="22">
        <v>54</v>
      </c>
      <c r="F22" s="21">
        <v>0</v>
      </c>
      <c r="G22" s="21">
        <v>2</v>
      </c>
      <c r="H22" s="23" t="s">
        <v>66</v>
      </c>
      <c r="I22" s="23" t="s">
        <v>66</v>
      </c>
      <c r="J22" s="23" t="s">
        <v>66</v>
      </c>
      <c r="K22" s="21"/>
      <c r="L22" s="21">
        <v>12.8</v>
      </c>
      <c r="M22" s="24">
        <v>108.67</v>
      </c>
      <c r="N22" s="2"/>
    </row>
    <row r="23" spans="1:14" ht="12.9" customHeight="1">
      <c r="A23" s="20">
        <f t="shared" si="0"/>
        <v>17</v>
      </c>
      <c r="B23" s="21">
        <v>26.1</v>
      </c>
      <c r="C23" s="21">
        <v>15.6</v>
      </c>
      <c r="D23" s="21">
        <v>35</v>
      </c>
      <c r="E23" s="22">
        <v>49</v>
      </c>
      <c r="F23" s="21">
        <v>0</v>
      </c>
      <c r="G23" s="21">
        <v>3</v>
      </c>
      <c r="H23" s="23" t="s">
        <v>46</v>
      </c>
      <c r="I23" s="23" t="s">
        <v>46</v>
      </c>
      <c r="J23" s="23" t="s">
        <v>46</v>
      </c>
      <c r="K23" s="21"/>
      <c r="L23" s="21">
        <v>12.6</v>
      </c>
      <c r="M23" s="24">
        <v>176.16</v>
      </c>
      <c r="N23" s="2"/>
    </row>
    <row r="24" spans="1:14" ht="12.9" customHeight="1">
      <c r="A24" s="20">
        <f t="shared" si="0"/>
        <v>18</v>
      </c>
      <c r="B24" s="21">
        <v>26.2</v>
      </c>
      <c r="C24" s="21">
        <v>21.1</v>
      </c>
      <c r="D24" s="21">
        <v>36</v>
      </c>
      <c r="E24" s="22">
        <v>61</v>
      </c>
      <c r="F24" s="21">
        <v>4.7</v>
      </c>
      <c r="G24" s="21">
        <v>6</v>
      </c>
      <c r="H24" s="23" t="s">
        <v>66</v>
      </c>
      <c r="I24" s="23" t="s">
        <v>66</v>
      </c>
      <c r="J24" s="23" t="s">
        <v>66</v>
      </c>
      <c r="K24" s="21"/>
      <c r="L24" s="21">
        <v>10.9</v>
      </c>
      <c r="M24" s="24">
        <v>285.92</v>
      </c>
      <c r="N24" s="2"/>
    </row>
    <row r="25" spans="1:14" ht="12.9" customHeight="1">
      <c r="A25" s="20">
        <f t="shared" si="0"/>
        <v>19</v>
      </c>
      <c r="B25" s="21">
        <v>23.8</v>
      </c>
      <c r="C25" s="21">
        <v>15.7</v>
      </c>
      <c r="D25" s="21">
        <v>34</v>
      </c>
      <c r="E25" s="22">
        <v>67</v>
      </c>
      <c r="F25" s="21">
        <v>3.3</v>
      </c>
      <c r="G25" s="21">
        <v>0.7</v>
      </c>
      <c r="H25" s="23" t="s">
        <v>52</v>
      </c>
      <c r="I25" s="23" t="s">
        <v>46</v>
      </c>
      <c r="J25" s="23" t="s">
        <v>82</v>
      </c>
      <c r="K25" s="21">
        <v>4.7</v>
      </c>
      <c r="L25" s="21">
        <v>9.6</v>
      </c>
      <c r="M25" s="24">
        <v>236.35</v>
      </c>
      <c r="N25" s="2"/>
    </row>
    <row r="26" spans="1:14" ht="12.9" customHeight="1">
      <c r="A26" s="20">
        <f t="shared" si="0"/>
        <v>20</v>
      </c>
      <c r="B26" s="21">
        <v>27</v>
      </c>
      <c r="C26" s="21">
        <v>15.1</v>
      </c>
      <c r="D26" s="21">
        <v>35</v>
      </c>
      <c r="E26" s="22">
        <v>34</v>
      </c>
      <c r="F26" s="21">
        <v>2.2999999999999998</v>
      </c>
      <c r="G26" s="21">
        <v>3</v>
      </c>
      <c r="H26" s="23" t="s">
        <v>63</v>
      </c>
      <c r="I26" s="23" t="s">
        <v>63</v>
      </c>
      <c r="J26" s="23" t="s">
        <v>52</v>
      </c>
      <c r="K26" s="21"/>
      <c r="L26" s="21">
        <v>12.1</v>
      </c>
      <c r="M26" s="24">
        <v>90.04</v>
      </c>
      <c r="N26" s="2"/>
    </row>
    <row r="27" spans="1:14" ht="12.9" customHeight="1">
      <c r="A27" s="20">
        <f t="shared" si="0"/>
        <v>21</v>
      </c>
      <c r="B27" s="21">
        <v>24.9</v>
      </c>
      <c r="C27" s="21">
        <v>18.100000000000001</v>
      </c>
      <c r="D27" s="21">
        <v>34</v>
      </c>
      <c r="E27" s="22">
        <v>64</v>
      </c>
      <c r="F27" s="21">
        <v>5.7</v>
      </c>
      <c r="G27" s="21">
        <v>3</v>
      </c>
      <c r="H27" s="23" t="s">
        <v>46</v>
      </c>
      <c r="I27" s="23" t="s">
        <v>66</v>
      </c>
      <c r="J27" s="23" t="s">
        <v>55</v>
      </c>
      <c r="K27" s="21"/>
      <c r="L27" s="21">
        <v>9.6</v>
      </c>
      <c r="M27" s="24">
        <v>154.93</v>
      </c>
      <c r="N27" s="2"/>
    </row>
    <row r="28" spans="1:14" ht="12.9" customHeight="1">
      <c r="A28" s="20">
        <f t="shared" si="0"/>
        <v>22</v>
      </c>
      <c r="B28" s="21">
        <v>18.8</v>
      </c>
      <c r="C28" s="21">
        <v>17.7</v>
      </c>
      <c r="D28" s="21">
        <v>22</v>
      </c>
      <c r="E28" s="22">
        <v>90</v>
      </c>
      <c r="F28" s="21">
        <v>8</v>
      </c>
      <c r="G28" s="21">
        <v>2</v>
      </c>
      <c r="H28" s="23" t="s">
        <v>52</v>
      </c>
      <c r="I28" s="23" t="s">
        <v>55</v>
      </c>
      <c r="J28" s="23" t="s">
        <v>55</v>
      </c>
      <c r="K28" s="21">
        <v>11.6</v>
      </c>
      <c r="L28" s="21">
        <v>0</v>
      </c>
      <c r="M28" s="24">
        <v>204.72</v>
      </c>
      <c r="N28" s="2"/>
    </row>
    <row r="29" spans="1:14" ht="12.9" customHeight="1">
      <c r="A29" s="20">
        <f t="shared" si="0"/>
        <v>23</v>
      </c>
      <c r="B29" s="21">
        <v>17.899999999999999</v>
      </c>
      <c r="C29" s="21">
        <v>10</v>
      </c>
      <c r="D29" s="21">
        <v>27.8</v>
      </c>
      <c r="E29" s="22">
        <v>68</v>
      </c>
      <c r="F29" s="21">
        <v>3.3</v>
      </c>
      <c r="G29" s="21">
        <v>2</v>
      </c>
      <c r="H29" s="23" t="s">
        <v>82</v>
      </c>
      <c r="I29" s="23" t="s">
        <v>66</v>
      </c>
      <c r="J29" s="23" t="s">
        <v>58</v>
      </c>
      <c r="K29" s="21">
        <v>10.199999999999999</v>
      </c>
      <c r="L29" s="21">
        <v>8.6</v>
      </c>
      <c r="M29" s="24">
        <v>66.03</v>
      </c>
      <c r="N29" s="2"/>
    </row>
    <row r="30" spans="1:14" ht="12.9" customHeight="1">
      <c r="A30" s="20">
        <f t="shared" si="0"/>
        <v>24</v>
      </c>
      <c r="B30" s="21">
        <v>13.2</v>
      </c>
      <c r="C30" s="21">
        <v>9.4</v>
      </c>
      <c r="D30" s="21">
        <v>19.8</v>
      </c>
      <c r="E30" s="22">
        <v>67</v>
      </c>
      <c r="F30" s="21">
        <v>4.3</v>
      </c>
      <c r="G30" s="21">
        <v>1.3</v>
      </c>
      <c r="H30" s="23" t="s">
        <v>82</v>
      </c>
      <c r="I30" s="23" t="s">
        <v>58</v>
      </c>
      <c r="J30" s="23" t="s">
        <v>58</v>
      </c>
      <c r="K30" s="21">
        <v>5.8</v>
      </c>
      <c r="L30" s="21">
        <v>11.6</v>
      </c>
      <c r="M30" s="24">
        <v>128.38999999999999</v>
      </c>
      <c r="N30" s="2"/>
    </row>
    <row r="31" spans="1:14" ht="12.9" customHeight="1">
      <c r="A31" s="20">
        <f t="shared" si="0"/>
        <v>25</v>
      </c>
      <c r="B31" s="21">
        <v>12.5</v>
      </c>
      <c r="C31" s="21">
        <v>7.6</v>
      </c>
      <c r="D31" s="21">
        <v>17</v>
      </c>
      <c r="E31" s="22">
        <v>60</v>
      </c>
      <c r="F31" s="21">
        <v>3</v>
      </c>
      <c r="G31" s="21">
        <v>3.7</v>
      </c>
      <c r="H31" s="23" t="s">
        <v>63</v>
      </c>
      <c r="I31" s="23" t="s">
        <v>63</v>
      </c>
      <c r="J31" s="23" t="s">
        <v>61</v>
      </c>
      <c r="K31" s="21">
        <v>1</v>
      </c>
      <c r="L31" s="21">
        <v>11.9</v>
      </c>
      <c r="M31" s="24">
        <v>135.38999999999999</v>
      </c>
      <c r="N31" s="2"/>
    </row>
    <row r="32" spans="1:14" ht="12.9" customHeight="1">
      <c r="A32" s="20">
        <f t="shared" si="0"/>
        <v>26</v>
      </c>
      <c r="B32" s="21">
        <v>14.4</v>
      </c>
      <c r="C32" s="21">
        <v>4.0999999999999996</v>
      </c>
      <c r="D32" s="21">
        <v>22</v>
      </c>
      <c r="E32" s="22">
        <v>47</v>
      </c>
      <c r="F32" s="21">
        <v>4.7</v>
      </c>
      <c r="G32" s="21">
        <v>2.7</v>
      </c>
      <c r="H32" s="23" t="s">
        <v>63</v>
      </c>
      <c r="I32" s="23" t="s">
        <v>58</v>
      </c>
      <c r="J32" s="23" t="s">
        <v>52</v>
      </c>
      <c r="K32" s="21">
        <v>1</v>
      </c>
      <c r="L32" s="21">
        <v>10.8</v>
      </c>
      <c r="M32" s="24">
        <v>167.03</v>
      </c>
      <c r="N32" s="2"/>
    </row>
    <row r="33" spans="1:14" ht="12.9" customHeight="1">
      <c r="A33" s="20">
        <f t="shared" si="0"/>
        <v>27</v>
      </c>
      <c r="B33" s="21">
        <v>15.4</v>
      </c>
      <c r="C33" s="21">
        <v>9.9</v>
      </c>
      <c r="D33" s="21">
        <v>22</v>
      </c>
      <c r="E33" s="22">
        <v>66</v>
      </c>
      <c r="F33" s="21">
        <v>4.3</v>
      </c>
      <c r="G33" s="21">
        <v>3</v>
      </c>
      <c r="H33" s="23" t="s">
        <v>55</v>
      </c>
      <c r="I33" s="23" t="s">
        <v>58</v>
      </c>
      <c r="J33" s="23" t="s">
        <v>58</v>
      </c>
      <c r="K33" s="21"/>
      <c r="L33" s="21">
        <v>10.5</v>
      </c>
      <c r="M33" s="24">
        <v>145.27000000000001</v>
      </c>
      <c r="N33" s="2"/>
    </row>
    <row r="34" spans="1:14" ht="12.9" customHeight="1" thickBot="1">
      <c r="A34" s="20">
        <f t="shared" si="0"/>
        <v>28</v>
      </c>
      <c r="B34" s="21">
        <v>17.399999999999999</v>
      </c>
      <c r="C34" s="21">
        <v>4.3</v>
      </c>
      <c r="D34" s="21">
        <v>25</v>
      </c>
      <c r="E34" s="22">
        <v>58</v>
      </c>
      <c r="F34" s="21">
        <v>1.3</v>
      </c>
      <c r="G34" s="21">
        <v>2</v>
      </c>
      <c r="H34" s="23" t="s">
        <v>66</v>
      </c>
      <c r="I34" s="23" t="s">
        <v>58</v>
      </c>
      <c r="J34" s="23" t="s">
        <v>49</v>
      </c>
      <c r="K34" s="21"/>
      <c r="L34" s="21">
        <v>12.1</v>
      </c>
      <c r="M34" s="24">
        <v>96.84</v>
      </c>
      <c r="N34" s="2"/>
    </row>
    <row r="35" spans="1:14" ht="12.9" customHeight="1" thickBot="1">
      <c r="A35" s="25" t="s">
        <v>34</v>
      </c>
      <c r="B35" s="26">
        <f t="shared" ref="B35:G35" si="1">SUM(B7:B34)</f>
        <v>580.5</v>
      </c>
      <c r="C35" s="26">
        <f t="shared" si="1"/>
        <v>359.1</v>
      </c>
      <c r="D35" s="26">
        <f t="shared" si="1"/>
        <v>787.8</v>
      </c>
      <c r="E35" s="27">
        <f t="shared" si="1"/>
        <v>1653</v>
      </c>
      <c r="F35" s="26">
        <f t="shared" si="1"/>
        <v>82.1</v>
      </c>
      <c r="G35" s="26">
        <f t="shared" si="1"/>
        <v>80.399999999999991</v>
      </c>
      <c r="H35" s="26"/>
      <c r="I35" s="26"/>
      <c r="J35" s="26"/>
      <c r="K35" s="58">
        <f>SUM(K7:K34)</f>
        <v>44</v>
      </c>
      <c r="L35" s="26">
        <f>SUM(L7:L34)</f>
        <v>304.3</v>
      </c>
      <c r="M35" s="29">
        <f>SUM(M7:M34)</f>
        <v>4210.6400000000003</v>
      </c>
      <c r="N35" s="2"/>
    </row>
    <row r="36" spans="1:14" ht="12.9" customHeight="1" thickBot="1">
      <c r="A36" s="30" t="s">
        <v>23</v>
      </c>
      <c r="B36" s="58">
        <f t="shared" ref="B36:G36" si="2">AVERAGE(B7:B34)</f>
        <v>20.732142857142858</v>
      </c>
      <c r="C36" s="28">
        <f t="shared" si="2"/>
        <v>12.825000000000001</v>
      </c>
      <c r="D36" s="28">
        <f t="shared" si="2"/>
        <v>28.135714285714283</v>
      </c>
      <c r="E36" s="67">
        <f t="shared" si="2"/>
        <v>59.035714285714285</v>
      </c>
      <c r="F36" s="28">
        <f t="shared" si="2"/>
        <v>2.9321428571428569</v>
      </c>
      <c r="G36" s="28">
        <f t="shared" si="2"/>
        <v>2.871428571428571</v>
      </c>
      <c r="H36" s="26"/>
      <c r="I36" s="26"/>
      <c r="J36" s="26"/>
      <c r="K36" s="26"/>
      <c r="L36" s="28">
        <f>AVERAGE(L7:L34)</f>
        <v>10.867857142857144</v>
      </c>
      <c r="M36" s="31">
        <f>AVERAGE(M7:M34)</f>
        <v>150.38000000000002</v>
      </c>
      <c r="N36" s="2"/>
    </row>
    <row r="37" spans="1:14" ht="12.9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.9" customHeight="1">
      <c r="A38" s="4" t="s">
        <v>35</v>
      </c>
      <c r="B38" s="2"/>
      <c r="C38" s="2"/>
      <c r="D38" s="2"/>
      <c r="E38" s="2"/>
      <c r="F38" s="2"/>
      <c r="G38" s="4" t="s">
        <v>36</v>
      </c>
      <c r="H38" s="2"/>
      <c r="I38" s="2"/>
      <c r="J38" s="2"/>
      <c r="K38" s="2"/>
      <c r="L38" s="2"/>
      <c r="M38" s="3"/>
      <c r="N38" s="2"/>
    </row>
    <row r="39" spans="1:14" ht="12.9" customHeight="1">
      <c r="A39" s="32" t="s">
        <v>37</v>
      </c>
      <c r="B39" s="33"/>
      <c r="C39" s="33"/>
      <c r="D39" s="34"/>
      <c r="E39" s="26">
        <f>MAX(D7:D34)</f>
        <v>36</v>
      </c>
      <c r="F39" s="6"/>
      <c r="G39" s="5" t="s">
        <v>38</v>
      </c>
      <c r="H39" s="6"/>
      <c r="I39" s="6"/>
      <c r="J39" s="6"/>
      <c r="K39" s="6"/>
      <c r="L39" s="6"/>
      <c r="M39" s="35" t="s">
        <v>39</v>
      </c>
      <c r="N39" s="2"/>
    </row>
    <row r="40" spans="1:14" ht="12.9" customHeight="1">
      <c r="A40" s="37" t="s">
        <v>40</v>
      </c>
      <c r="B40" s="38"/>
      <c r="C40" s="38"/>
      <c r="D40" s="39"/>
      <c r="E40" s="26">
        <f>MIN(D7:D34)</f>
        <v>17</v>
      </c>
      <c r="F40" s="6"/>
      <c r="G40" s="40" t="s">
        <v>41</v>
      </c>
      <c r="H40" s="18" t="s">
        <v>42</v>
      </c>
      <c r="I40" s="18" t="s">
        <v>29</v>
      </c>
      <c r="J40" s="18" t="s">
        <v>30</v>
      </c>
      <c r="K40" s="40" t="s">
        <v>43</v>
      </c>
      <c r="L40" s="6"/>
      <c r="M40" s="41" t="s">
        <v>44</v>
      </c>
      <c r="N40" s="2"/>
    </row>
    <row r="41" spans="1:14" ht="12.9" customHeight="1">
      <c r="A41" s="43" t="s">
        <v>45</v>
      </c>
      <c r="B41" s="6"/>
      <c r="C41" s="6"/>
      <c r="D41" s="44"/>
      <c r="E41" s="26">
        <f>MAX(C7:C34)</f>
        <v>21.1</v>
      </c>
      <c r="F41" s="6"/>
      <c r="G41" s="40" t="s">
        <v>46</v>
      </c>
      <c r="H41" s="22">
        <v>7</v>
      </c>
      <c r="I41" s="22">
        <v>6</v>
      </c>
      <c r="J41" s="22">
        <v>4</v>
      </c>
      <c r="K41" s="27">
        <f t="shared" ref="K41:K49" si="3">SUM(H41:J41)</f>
        <v>17</v>
      </c>
      <c r="L41" s="6"/>
      <c r="M41" s="41" t="s">
        <v>47</v>
      </c>
      <c r="N41" s="2"/>
    </row>
    <row r="42" spans="1:14" ht="12.9" customHeight="1">
      <c r="A42" s="37" t="s">
        <v>48</v>
      </c>
      <c r="B42" s="38"/>
      <c r="C42" s="38"/>
      <c r="D42" s="39"/>
      <c r="E42" s="26">
        <f>MIN(C7:C34)</f>
        <v>4.0999999999999996</v>
      </c>
      <c r="F42" s="6"/>
      <c r="G42" s="40" t="s">
        <v>49</v>
      </c>
      <c r="H42" s="22">
        <v>0</v>
      </c>
      <c r="I42" s="22">
        <v>0</v>
      </c>
      <c r="J42" s="22">
        <v>2</v>
      </c>
      <c r="K42" s="27">
        <f t="shared" si="3"/>
        <v>2</v>
      </c>
      <c r="L42" s="6"/>
      <c r="M42" s="41" t="s">
        <v>50</v>
      </c>
      <c r="N42" s="36"/>
    </row>
    <row r="43" spans="1:14" ht="12.9" customHeight="1">
      <c r="A43" s="43" t="s">
        <v>51</v>
      </c>
      <c r="B43" s="6"/>
      <c r="C43" s="6"/>
      <c r="D43" s="44"/>
      <c r="E43" s="45"/>
      <c r="F43" s="6"/>
      <c r="G43" s="40" t="s">
        <v>52</v>
      </c>
      <c r="H43" s="22">
        <v>2</v>
      </c>
      <c r="I43" s="22">
        <v>0</v>
      </c>
      <c r="J43" s="22">
        <v>5</v>
      </c>
      <c r="K43" s="27">
        <f t="shared" si="3"/>
        <v>7</v>
      </c>
      <c r="L43" s="3"/>
      <c r="M43" s="46" t="s">
        <v>53</v>
      </c>
      <c r="N43" s="42"/>
    </row>
    <row r="44" spans="1:14" ht="12.9" customHeight="1">
      <c r="A44" s="43" t="s">
        <v>54</v>
      </c>
      <c r="B44" s="6"/>
      <c r="C44" s="6"/>
      <c r="D44" s="44"/>
      <c r="E44" s="48">
        <f>E39-E42</f>
        <v>31.9</v>
      </c>
      <c r="F44" s="6"/>
      <c r="G44" s="40" t="s">
        <v>55</v>
      </c>
      <c r="H44" s="22">
        <v>1</v>
      </c>
      <c r="I44" s="22">
        <v>1</v>
      </c>
      <c r="J44" s="22">
        <v>6</v>
      </c>
      <c r="K44" s="27">
        <f t="shared" si="3"/>
        <v>8</v>
      </c>
      <c r="L44" s="3"/>
      <c r="M44" s="46" t="s">
        <v>56</v>
      </c>
      <c r="N44" s="42"/>
    </row>
    <row r="45" spans="1:14" ht="12.9" customHeight="1">
      <c r="A45" s="32" t="s">
        <v>57</v>
      </c>
      <c r="B45" s="33"/>
      <c r="C45" s="33"/>
      <c r="D45" s="34"/>
      <c r="E45" s="49"/>
      <c r="F45" s="6"/>
      <c r="G45" s="40" t="s">
        <v>58</v>
      </c>
      <c r="H45" s="22">
        <v>4</v>
      </c>
      <c r="I45" s="22">
        <v>10</v>
      </c>
      <c r="J45" s="22">
        <v>5</v>
      </c>
      <c r="K45" s="27">
        <f t="shared" si="3"/>
        <v>19</v>
      </c>
      <c r="L45" s="6"/>
      <c r="M45" s="46" t="s">
        <v>59</v>
      </c>
      <c r="N45" s="42"/>
    </row>
    <row r="46" spans="1:14" ht="12.9" customHeight="1">
      <c r="A46" s="50" t="s">
        <v>60</v>
      </c>
      <c r="B46" s="51"/>
      <c r="C46" s="51"/>
      <c r="D46" s="52"/>
      <c r="E46" s="48">
        <f>D36-C36</f>
        <v>15.310714285714282</v>
      </c>
      <c r="F46" s="6"/>
      <c r="G46" s="40" t="s">
        <v>61</v>
      </c>
      <c r="H46" s="22">
        <v>0</v>
      </c>
      <c r="I46" s="22">
        <v>1</v>
      </c>
      <c r="J46" s="22">
        <v>1</v>
      </c>
      <c r="K46" s="27">
        <f t="shared" si="3"/>
        <v>2</v>
      </c>
      <c r="L46" s="6"/>
      <c r="M46" s="46" t="s">
        <v>62</v>
      </c>
      <c r="N46" s="47"/>
    </row>
    <row r="47" spans="1:14" ht="12.9" customHeight="1">
      <c r="A47" s="2"/>
      <c r="B47" s="6"/>
      <c r="C47" s="6"/>
      <c r="D47" s="6"/>
      <c r="E47" s="6"/>
      <c r="F47" s="6"/>
      <c r="G47" s="40" t="s">
        <v>63</v>
      </c>
      <c r="H47" s="22">
        <v>4</v>
      </c>
      <c r="I47" s="22">
        <v>2</v>
      </c>
      <c r="J47" s="22">
        <v>0</v>
      </c>
      <c r="K47" s="27">
        <f t="shared" si="3"/>
        <v>6</v>
      </c>
      <c r="L47" s="6"/>
      <c r="M47" s="46" t="s">
        <v>64</v>
      </c>
      <c r="N47" s="47"/>
    </row>
    <row r="48" spans="1:14" ht="12.9" customHeight="1">
      <c r="A48" s="4" t="s">
        <v>65</v>
      </c>
      <c r="B48" s="2"/>
      <c r="C48" s="2"/>
      <c r="D48" s="2"/>
      <c r="E48" s="2"/>
      <c r="F48" s="2"/>
      <c r="G48" s="40" t="s">
        <v>66</v>
      </c>
      <c r="H48" s="22">
        <v>7</v>
      </c>
      <c r="I48" s="22">
        <v>7</v>
      </c>
      <c r="J48" s="22">
        <v>3</v>
      </c>
      <c r="K48" s="27">
        <f t="shared" si="3"/>
        <v>17</v>
      </c>
      <c r="L48" s="6"/>
      <c r="M48" s="46" t="s">
        <v>67</v>
      </c>
      <c r="N48" s="47"/>
    </row>
    <row r="49" spans="1:14" ht="12.9" customHeight="1">
      <c r="A49" s="37" t="s">
        <v>68</v>
      </c>
      <c r="B49" s="53"/>
      <c r="C49" s="54"/>
      <c r="D49" s="55">
        <v>0</v>
      </c>
      <c r="E49" s="2"/>
      <c r="F49" s="2"/>
      <c r="G49" s="18" t="s">
        <v>69</v>
      </c>
      <c r="H49" s="22">
        <v>3</v>
      </c>
      <c r="I49" s="22">
        <v>1</v>
      </c>
      <c r="J49" s="22">
        <v>2</v>
      </c>
      <c r="K49" s="27">
        <f t="shared" si="3"/>
        <v>6</v>
      </c>
      <c r="L49" s="6"/>
      <c r="M49" s="56" t="s">
        <v>70</v>
      </c>
      <c r="N49" s="47"/>
    </row>
    <row r="50" spans="1:14" ht="12.9" customHeight="1">
      <c r="N50" s="47"/>
    </row>
    <row r="51" spans="1:14" ht="12.9" customHeight="1">
      <c r="N51" s="47"/>
    </row>
    <row r="52" spans="1:14" ht="12.9" customHeight="1"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syncVertical="1" syncRef="A7" transitionEvaluation="1"/>
  <dimension ref="A1:N68"/>
  <sheetViews>
    <sheetView showGridLines="0" topLeftCell="A7" workbookViewId="0">
      <selection activeCell="K38" sqref="K38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73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20.100000000000001</v>
      </c>
      <c r="C7" s="21">
        <v>13.5</v>
      </c>
      <c r="D7" s="21">
        <v>26</v>
      </c>
      <c r="E7" s="22">
        <v>54</v>
      </c>
      <c r="F7" s="21">
        <v>5</v>
      </c>
      <c r="G7" s="21">
        <v>5.7</v>
      </c>
      <c r="H7" s="23" t="s">
        <v>46</v>
      </c>
      <c r="I7" s="23" t="s">
        <v>61</v>
      </c>
      <c r="J7" s="23" t="s">
        <v>63</v>
      </c>
      <c r="K7" s="21"/>
      <c r="L7" s="21">
        <v>4.0999999999999996</v>
      </c>
      <c r="M7" s="24">
        <v>150.52000000000001</v>
      </c>
      <c r="N7" s="2"/>
    </row>
    <row r="8" spans="1:14" ht="12.9" customHeight="1">
      <c r="A8" s="20">
        <f t="shared" ref="A8:A37" si="0">A7+1</f>
        <v>2</v>
      </c>
      <c r="B8" s="21">
        <v>16.8</v>
      </c>
      <c r="C8" s="21">
        <v>12.1</v>
      </c>
      <c r="D8" s="21">
        <v>24</v>
      </c>
      <c r="E8" s="22">
        <v>70</v>
      </c>
      <c r="F8" s="21">
        <v>3</v>
      </c>
      <c r="G8" s="21">
        <v>2</v>
      </c>
      <c r="H8" s="23" t="s">
        <v>63</v>
      </c>
      <c r="I8" s="23" t="s">
        <v>61</v>
      </c>
      <c r="J8" s="23" t="s">
        <v>61</v>
      </c>
      <c r="K8" s="21"/>
      <c r="L8" s="21">
        <v>12.2</v>
      </c>
      <c r="M8" s="24">
        <v>252.7</v>
      </c>
      <c r="N8" s="2"/>
    </row>
    <row r="9" spans="1:14" ht="12.9" customHeight="1">
      <c r="A9" s="20">
        <f t="shared" si="0"/>
        <v>3</v>
      </c>
      <c r="B9" s="21">
        <v>20.2</v>
      </c>
      <c r="C9" s="21">
        <v>11</v>
      </c>
      <c r="D9" s="21">
        <v>27</v>
      </c>
      <c r="E9" s="22">
        <v>59</v>
      </c>
      <c r="F9" s="21">
        <v>3</v>
      </c>
      <c r="G9" s="21">
        <v>2.2999999999999998</v>
      </c>
      <c r="H9" s="23" t="s">
        <v>46</v>
      </c>
      <c r="I9" s="23" t="s">
        <v>46</v>
      </c>
      <c r="J9" s="23" t="s">
        <v>46</v>
      </c>
      <c r="K9" s="21"/>
      <c r="L9" s="21">
        <v>5.8</v>
      </c>
      <c r="M9" s="24">
        <v>125.63</v>
      </c>
      <c r="N9" s="2"/>
    </row>
    <row r="10" spans="1:14" ht="12.9" customHeight="1">
      <c r="A10" s="20">
        <f t="shared" si="0"/>
        <v>4</v>
      </c>
      <c r="B10" s="21">
        <v>21</v>
      </c>
      <c r="C10" s="21">
        <v>14.8</v>
      </c>
      <c r="D10" s="21">
        <v>29</v>
      </c>
      <c r="E10" s="22">
        <v>62</v>
      </c>
      <c r="F10" s="21">
        <v>6</v>
      </c>
      <c r="G10" s="21">
        <v>2</v>
      </c>
      <c r="H10" s="23" t="s">
        <v>66</v>
      </c>
      <c r="I10" s="23" t="s">
        <v>63</v>
      </c>
      <c r="J10" s="23" t="s">
        <v>58</v>
      </c>
      <c r="K10" s="21">
        <v>4.8</v>
      </c>
      <c r="L10" s="21">
        <v>8.1999999999999993</v>
      </c>
      <c r="M10" s="24">
        <v>199.55</v>
      </c>
      <c r="N10" s="2"/>
    </row>
    <row r="11" spans="1:14" ht="12.9" customHeight="1">
      <c r="A11" s="20">
        <f t="shared" si="0"/>
        <v>5</v>
      </c>
      <c r="B11" s="21">
        <v>18.600000000000001</v>
      </c>
      <c r="C11" s="21">
        <v>8.3000000000000007</v>
      </c>
      <c r="D11" s="21">
        <v>28</v>
      </c>
      <c r="E11" s="22">
        <v>55</v>
      </c>
      <c r="F11" s="21">
        <v>5</v>
      </c>
      <c r="G11" s="21">
        <v>2</v>
      </c>
      <c r="H11" s="23" t="s">
        <v>66</v>
      </c>
      <c r="I11" s="23" t="s">
        <v>63</v>
      </c>
      <c r="J11" s="23" t="s">
        <v>55</v>
      </c>
      <c r="K11" s="21"/>
      <c r="L11" s="21">
        <v>10.6</v>
      </c>
      <c r="M11" s="24">
        <v>132.12</v>
      </c>
      <c r="N11" s="2"/>
    </row>
    <row r="12" spans="1:14" ht="12.9" customHeight="1">
      <c r="A12" s="20">
        <f t="shared" si="0"/>
        <v>6</v>
      </c>
      <c r="B12" s="21">
        <v>25.2</v>
      </c>
      <c r="C12" s="21">
        <v>14.6</v>
      </c>
      <c r="D12" s="21">
        <v>31</v>
      </c>
      <c r="E12" s="22">
        <v>62</v>
      </c>
      <c r="F12" s="21">
        <v>4</v>
      </c>
      <c r="G12" s="21">
        <v>4.3</v>
      </c>
      <c r="H12" s="23" t="s">
        <v>66</v>
      </c>
      <c r="I12" s="23" t="s">
        <v>66</v>
      </c>
      <c r="J12" s="23" t="s">
        <v>66</v>
      </c>
      <c r="K12" s="21"/>
      <c r="L12" s="21">
        <v>8.1</v>
      </c>
      <c r="M12" s="24">
        <v>89.56</v>
      </c>
      <c r="N12" s="2"/>
    </row>
    <row r="13" spans="1:14" ht="12.9" customHeight="1">
      <c r="A13" s="20">
        <f t="shared" si="0"/>
        <v>7</v>
      </c>
      <c r="B13" s="21">
        <v>20.6</v>
      </c>
      <c r="C13" s="21">
        <v>18</v>
      </c>
      <c r="D13" s="21">
        <v>28</v>
      </c>
      <c r="E13" s="22">
        <v>64</v>
      </c>
      <c r="F13" s="21">
        <v>4.3</v>
      </c>
      <c r="G13" s="21">
        <v>2.7</v>
      </c>
      <c r="H13" s="23" t="s">
        <v>46</v>
      </c>
      <c r="I13" s="23" t="s">
        <v>63</v>
      </c>
      <c r="J13" s="23" t="s">
        <v>55</v>
      </c>
      <c r="K13" s="21"/>
      <c r="L13" s="21">
        <v>5.7</v>
      </c>
      <c r="M13" s="24">
        <v>291.81</v>
      </c>
      <c r="N13" s="2"/>
    </row>
    <row r="14" spans="1:14" ht="12.9" customHeight="1">
      <c r="A14" s="20">
        <f t="shared" si="0"/>
        <v>8</v>
      </c>
      <c r="B14" s="21">
        <v>14.8</v>
      </c>
      <c r="C14" s="21">
        <v>11.5</v>
      </c>
      <c r="D14" s="21">
        <v>19</v>
      </c>
      <c r="E14" s="22">
        <v>62</v>
      </c>
      <c r="F14" s="21">
        <v>6</v>
      </c>
      <c r="G14" s="21">
        <v>3.3</v>
      </c>
      <c r="H14" s="23" t="s">
        <v>58</v>
      </c>
      <c r="I14" s="23" t="s">
        <v>58</v>
      </c>
      <c r="J14" s="23" t="s">
        <v>58</v>
      </c>
      <c r="K14" s="21"/>
      <c r="L14" s="21">
        <v>12</v>
      </c>
      <c r="M14" s="24">
        <v>104.07</v>
      </c>
      <c r="N14" s="2"/>
    </row>
    <row r="15" spans="1:14" ht="12.9" customHeight="1">
      <c r="A15" s="20">
        <f t="shared" si="0"/>
        <v>9</v>
      </c>
      <c r="B15" s="21">
        <v>12.3</v>
      </c>
      <c r="C15" s="21">
        <v>1.4</v>
      </c>
      <c r="D15" s="21">
        <v>23</v>
      </c>
      <c r="E15" s="22">
        <v>59</v>
      </c>
      <c r="F15" s="21">
        <v>0</v>
      </c>
      <c r="G15" s="21">
        <v>0.3</v>
      </c>
      <c r="H15" s="23" t="s">
        <v>82</v>
      </c>
      <c r="I15" s="23" t="s">
        <v>49</v>
      </c>
      <c r="J15" s="23" t="s">
        <v>82</v>
      </c>
      <c r="K15" s="21"/>
      <c r="L15" s="21">
        <v>11.9</v>
      </c>
      <c r="M15" s="24">
        <v>143.49</v>
      </c>
      <c r="N15" s="2"/>
    </row>
    <row r="16" spans="1:14" ht="12.9" customHeight="1">
      <c r="A16" s="20">
        <f t="shared" si="0"/>
        <v>10</v>
      </c>
      <c r="B16" s="21">
        <v>14.9</v>
      </c>
      <c r="C16" s="21">
        <v>6.1</v>
      </c>
      <c r="D16" s="21">
        <v>26</v>
      </c>
      <c r="E16" s="22">
        <v>66</v>
      </c>
      <c r="F16" s="21">
        <v>0</v>
      </c>
      <c r="G16" s="21">
        <v>0.7</v>
      </c>
      <c r="H16" s="23" t="s">
        <v>66</v>
      </c>
      <c r="I16" s="23" t="s">
        <v>46</v>
      </c>
      <c r="J16" s="23" t="s">
        <v>82</v>
      </c>
      <c r="K16" s="21"/>
      <c r="L16" s="21">
        <v>11.7</v>
      </c>
      <c r="M16" s="24">
        <v>46.07</v>
      </c>
      <c r="N16" s="2"/>
    </row>
    <row r="17" spans="1:14" ht="12.9" customHeight="1">
      <c r="A17" s="20">
        <f t="shared" si="0"/>
        <v>11</v>
      </c>
      <c r="B17" s="21">
        <v>19.2</v>
      </c>
      <c r="C17" s="21">
        <v>10.6</v>
      </c>
      <c r="D17" s="21">
        <v>27</v>
      </c>
      <c r="E17" s="22">
        <v>61</v>
      </c>
      <c r="F17" s="21">
        <v>4.7</v>
      </c>
      <c r="G17" s="21">
        <v>1.7</v>
      </c>
      <c r="H17" s="23" t="s">
        <v>46</v>
      </c>
      <c r="I17" s="23" t="s">
        <v>46</v>
      </c>
      <c r="J17" s="23" t="s">
        <v>82</v>
      </c>
      <c r="K17" s="21"/>
      <c r="L17" s="21">
        <v>9.6999999999999993</v>
      </c>
      <c r="M17" s="24">
        <v>100.5</v>
      </c>
      <c r="N17" s="2"/>
    </row>
    <row r="18" spans="1:14" ht="12.9" customHeight="1">
      <c r="A18" s="20">
        <f t="shared" si="0"/>
        <v>12</v>
      </c>
      <c r="B18" s="21">
        <v>17.5</v>
      </c>
      <c r="C18" s="21">
        <v>10.4</v>
      </c>
      <c r="D18" s="21">
        <v>24</v>
      </c>
      <c r="E18" s="22">
        <v>74</v>
      </c>
      <c r="F18" s="21">
        <v>7</v>
      </c>
      <c r="G18" s="21">
        <v>0</v>
      </c>
      <c r="H18" s="23" t="s">
        <v>82</v>
      </c>
      <c r="I18" s="23" t="s">
        <v>82</v>
      </c>
      <c r="J18" s="23" t="s">
        <v>82</v>
      </c>
      <c r="K18" s="21"/>
      <c r="L18" s="21">
        <v>1</v>
      </c>
      <c r="M18" s="24">
        <v>118.26</v>
      </c>
      <c r="N18" s="2"/>
    </row>
    <row r="19" spans="1:14" ht="12.9" customHeight="1">
      <c r="A19" s="20">
        <f t="shared" si="0"/>
        <v>13</v>
      </c>
      <c r="B19" s="21">
        <v>17.2</v>
      </c>
      <c r="C19" s="21">
        <v>13.9</v>
      </c>
      <c r="D19" s="21">
        <v>21.8</v>
      </c>
      <c r="E19" s="22">
        <v>67</v>
      </c>
      <c r="F19" s="21">
        <v>5.7</v>
      </c>
      <c r="G19" s="21">
        <v>1.7</v>
      </c>
      <c r="H19" s="23" t="s">
        <v>55</v>
      </c>
      <c r="I19" s="23" t="s">
        <v>55</v>
      </c>
      <c r="J19" s="23" t="s">
        <v>52</v>
      </c>
      <c r="K19" s="21"/>
      <c r="L19" s="21">
        <v>7.2</v>
      </c>
      <c r="M19" s="24">
        <v>76.64</v>
      </c>
      <c r="N19" s="2"/>
    </row>
    <row r="20" spans="1:14" ht="12.9" customHeight="1">
      <c r="A20" s="20">
        <f t="shared" si="0"/>
        <v>14</v>
      </c>
      <c r="B20" s="21">
        <v>18.8</v>
      </c>
      <c r="C20" s="21">
        <v>6.3</v>
      </c>
      <c r="D20" s="21">
        <v>25.2</v>
      </c>
      <c r="E20" s="22">
        <v>65</v>
      </c>
      <c r="F20" s="21">
        <v>3.3</v>
      </c>
      <c r="G20" s="21">
        <v>2.7</v>
      </c>
      <c r="H20" s="23" t="s">
        <v>52</v>
      </c>
      <c r="I20" s="23" t="s">
        <v>49</v>
      </c>
      <c r="J20" s="23" t="s">
        <v>52</v>
      </c>
      <c r="K20" s="21"/>
      <c r="L20" s="21">
        <v>9.1</v>
      </c>
      <c r="M20" s="24">
        <v>110.7</v>
      </c>
      <c r="N20" s="2"/>
    </row>
    <row r="21" spans="1:14" ht="12.9" customHeight="1">
      <c r="A21" s="20">
        <f t="shared" si="0"/>
        <v>15</v>
      </c>
      <c r="B21" s="21">
        <v>20.7</v>
      </c>
      <c r="C21" s="21">
        <v>16</v>
      </c>
      <c r="D21" s="21">
        <v>26</v>
      </c>
      <c r="E21" s="22">
        <v>71</v>
      </c>
      <c r="F21" s="21">
        <v>7</v>
      </c>
      <c r="G21" s="21">
        <v>4.7</v>
      </c>
      <c r="H21" s="23" t="s">
        <v>52</v>
      </c>
      <c r="I21" s="23" t="s">
        <v>52</v>
      </c>
      <c r="J21" s="23" t="s">
        <v>52</v>
      </c>
      <c r="K21" s="21">
        <v>4.4000000000000004</v>
      </c>
      <c r="L21" s="21">
        <v>6.2</v>
      </c>
      <c r="M21" s="24">
        <v>148.03</v>
      </c>
      <c r="N21" s="2"/>
    </row>
    <row r="22" spans="1:14" ht="12.9" customHeight="1">
      <c r="A22" s="20">
        <f t="shared" si="0"/>
        <v>16</v>
      </c>
      <c r="B22" s="21">
        <v>19.600000000000001</v>
      </c>
      <c r="C22" s="21">
        <v>17</v>
      </c>
      <c r="D22" s="21">
        <v>23</v>
      </c>
      <c r="E22" s="22">
        <v>89</v>
      </c>
      <c r="F22" s="21">
        <v>8</v>
      </c>
      <c r="G22" s="21">
        <v>3.7</v>
      </c>
      <c r="H22" s="23" t="s">
        <v>52</v>
      </c>
      <c r="I22" s="23" t="s">
        <v>63</v>
      </c>
      <c r="J22" s="23" t="s">
        <v>52</v>
      </c>
      <c r="K22" s="21">
        <v>0.5</v>
      </c>
      <c r="L22" s="21">
        <v>3.2</v>
      </c>
      <c r="M22" s="24">
        <v>255.57</v>
      </c>
      <c r="N22" s="2"/>
    </row>
    <row r="23" spans="1:14" ht="12.9" customHeight="1">
      <c r="A23" s="20">
        <f t="shared" si="0"/>
        <v>17</v>
      </c>
      <c r="B23" s="21">
        <v>21</v>
      </c>
      <c r="C23" s="21">
        <v>16</v>
      </c>
      <c r="D23" s="21">
        <v>27</v>
      </c>
      <c r="E23" s="22">
        <v>78</v>
      </c>
      <c r="F23" s="21">
        <v>4.3</v>
      </c>
      <c r="G23" s="21">
        <v>1.3</v>
      </c>
      <c r="H23" s="23" t="s">
        <v>82</v>
      </c>
      <c r="I23" s="23" t="s">
        <v>46</v>
      </c>
      <c r="J23" s="23" t="s">
        <v>82</v>
      </c>
      <c r="K23" s="21">
        <v>27</v>
      </c>
      <c r="L23" s="21">
        <v>6.7</v>
      </c>
      <c r="M23" s="24">
        <v>153.13</v>
      </c>
      <c r="N23" s="2"/>
    </row>
    <row r="24" spans="1:14" ht="12.9" customHeight="1">
      <c r="A24" s="20">
        <f t="shared" si="0"/>
        <v>18</v>
      </c>
      <c r="B24" s="21">
        <v>18</v>
      </c>
      <c r="C24" s="21">
        <v>15.5</v>
      </c>
      <c r="D24" s="21">
        <v>22</v>
      </c>
      <c r="E24" s="22">
        <v>62</v>
      </c>
      <c r="F24" s="21">
        <v>0.3</v>
      </c>
      <c r="G24" s="21">
        <v>3</v>
      </c>
      <c r="H24" s="23" t="s">
        <v>63</v>
      </c>
      <c r="I24" s="23" t="s">
        <v>58</v>
      </c>
      <c r="J24" s="23" t="s">
        <v>58</v>
      </c>
      <c r="K24" s="21"/>
      <c r="L24" s="21">
        <v>11.4</v>
      </c>
      <c r="M24" s="24">
        <v>102.9</v>
      </c>
      <c r="N24" s="2"/>
    </row>
    <row r="25" spans="1:14" ht="12.9" customHeight="1">
      <c r="A25" s="20">
        <f t="shared" si="0"/>
        <v>19</v>
      </c>
      <c r="B25" s="21">
        <v>13.6</v>
      </c>
      <c r="C25" s="21">
        <v>10.3</v>
      </c>
      <c r="D25" s="21">
        <v>20</v>
      </c>
      <c r="E25" s="22">
        <v>68</v>
      </c>
      <c r="F25" s="21">
        <v>7.7</v>
      </c>
      <c r="G25" s="21">
        <v>1.3</v>
      </c>
      <c r="H25" s="23" t="s">
        <v>82</v>
      </c>
      <c r="I25" s="23" t="s">
        <v>58</v>
      </c>
      <c r="J25" s="23" t="s">
        <v>58</v>
      </c>
      <c r="K25" s="21"/>
      <c r="L25" s="21">
        <v>5.5</v>
      </c>
      <c r="M25" s="24">
        <v>118.37</v>
      </c>
      <c r="N25" s="2"/>
    </row>
    <row r="26" spans="1:14" ht="12.9" customHeight="1">
      <c r="A26" s="20">
        <f t="shared" si="0"/>
        <v>20</v>
      </c>
      <c r="B26" s="21">
        <v>12.5</v>
      </c>
      <c r="C26" s="21">
        <v>5.4</v>
      </c>
      <c r="D26" s="21">
        <v>17</v>
      </c>
      <c r="E26" s="22">
        <v>67</v>
      </c>
      <c r="F26" s="21">
        <v>5.3</v>
      </c>
      <c r="G26" s="21">
        <v>2</v>
      </c>
      <c r="H26" s="23" t="s">
        <v>63</v>
      </c>
      <c r="I26" s="23" t="s">
        <v>58</v>
      </c>
      <c r="J26" s="23" t="s">
        <v>55</v>
      </c>
      <c r="K26" s="21"/>
      <c r="L26" s="21">
        <v>10.1</v>
      </c>
      <c r="M26" s="24">
        <v>82.03</v>
      </c>
      <c r="N26" s="2"/>
    </row>
    <row r="27" spans="1:14" ht="12.9" customHeight="1">
      <c r="A27" s="20">
        <f t="shared" si="0"/>
        <v>21</v>
      </c>
      <c r="B27" s="21">
        <v>12.5</v>
      </c>
      <c r="C27" s="21">
        <v>2.4</v>
      </c>
      <c r="D27" s="21">
        <v>21</v>
      </c>
      <c r="E27" s="22">
        <v>67</v>
      </c>
      <c r="F27" s="21">
        <v>1</v>
      </c>
      <c r="G27" s="21">
        <v>1.3</v>
      </c>
      <c r="H27" s="23" t="s">
        <v>82</v>
      </c>
      <c r="I27" s="23" t="s">
        <v>49</v>
      </c>
      <c r="J27" s="23" t="s">
        <v>49</v>
      </c>
      <c r="K27" s="21"/>
      <c r="L27" s="21">
        <v>10.1</v>
      </c>
      <c r="M27" s="24">
        <v>100.63</v>
      </c>
      <c r="N27" s="2"/>
    </row>
    <row r="28" spans="1:14" ht="12.9" customHeight="1">
      <c r="A28" s="20">
        <f t="shared" si="0"/>
        <v>22</v>
      </c>
      <c r="B28" s="21">
        <v>17.600000000000001</v>
      </c>
      <c r="C28" s="21">
        <v>10</v>
      </c>
      <c r="D28" s="21">
        <v>23.2</v>
      </c>
      <c r="E28" s="22">
        <v>60</v>
      </c>
      <c r="F28" s="21">
        <v>3.7</v>
      </c>
      <c r="G28" s="21">
        <v>3.3</v>
      </c>
      <c r="H28" s="23" t="s">
        <v>46</v>
      </c>
      <c r="I28" s="23" t="s">
        <v>66</v>
      </c>
      <c r="J28" s="23" t="s">
        <v>46</v>
      </c>
      <c r="K28" s="21"/>
      <c r="L28" s="21">
        <v>9.6999999999999993</v>
      </c>
      <c r="M28" s="24">
        <v>108.42</v>
      </c>
      <c r="N28" s="2"/>
    </row>
    <row r="29" spans="1:14" ht="12.9" customHeight="1">
      <c r="A29" s="20">
        <f t="shared" si="0"/>
        <v>23</v>
      </c>
      <c r="B29" s="21">
        <v>19.2</v>
      </c>
      <c r="C29" s="21">
        <v>13.6</v>
      </c>
      <c r="D29" s="21">
        <v>28</v>
      </c>
      <c r="E29" s="22">
        <v>65</v>
      </c>
      <c r="F29" s="21">
        <v>4.3</v>
      </c>
      <c r="G29" s="21">
        <v>4.3</v>
      </c>
      <c r="H29" s="23" t="s">
        <v>66</v>
      </c>
      <c r="I29" s="23" t="s">
        <v>61</v>
      </c>
      <c r="J29" s="23" t="s">
        <v>58</v>
      </c>
      <c r="K29" s="21"/>
      <c r="L29" s="21">
        <v>8.1</v>
      </c>
      <c r="M29" s="24">
        <v>194.95</v>
      </c>
      <c r="N29" s="2"/>
    </row>
    <row r="30" spans="1:14" ht="12.9" customHeight="1">
      <c r="A30" s="20">
        <f t="shared" si="0"/>
        <v>24</v>
      </c>
      <c r="B30" s="21">
        <v>13.6</v>
      </c>
      <c r="C30" s="21">
        <v>12.3</v>
      </c>
      <c r="D30" s="21">
        <v>17.399999999999999</v>
      </c>
      <c r="E30" s="22">
        <v>75</v>
      </c>
      <c r="F30" s="21">
        <v>7.7</v>
      </c>
      <c r="G30" s="21">
        <v>2.7</v>
      </c>
      <c r="H30" s="23" t="s">
        <v>63</v>
      </c>
      <c r="I30" s="23" t="s">
        <v>61</v>
      </c>
      <c r="J30" s="23" t="s">
        <v>61</v>
      </c>
      <c r="K30" s="21">
        <v>12.8</v>
      </c>
      <c r="L30" s="21">
        <v>6.2</v>
      </c>
      <c r="M30" s="24">
        <v>348.93</v>
      </c>
      <c r="N30" s="2"/>
    </row>
    <row r="31" spans="1:14" ht="12.9" customHeight="1">
      <c r="A31" s="20">
        <f t="shared" si="0"/>
        <v>25</v>
      </c>
      <c r="B31" s="21">
        <v>12.6</v>
      </c>
      <c r="C31" s="21">
        <v>9.3000000000000007</v>
      </c>
      <c r="D31" s="21">
        <v>17</v>
      </c>
      <c r="E31" s="22">
        <v>63</v>
      </c>
      <c r="F31" s="21">
        <v>7.3</v>
      </c>
      <c r="G31" s="21">
        <v>1.7</v>
      </c>
      <c r="H31" s="23" t="s">
        <v>58</v>
      </c>
      <c r="I31" s="23" t="s">
        <v>58</v>
      </c>
      <c r="J31" s="23" t="s">
        <v>55</v>
      </c>
      <c r="K31" s="21">
        <v>1.9</v>
      </c>
      <c r="L31" s="21">
        <v>7.5</v>
      </c>
      <c r="M31" s="24">
        <v>159.78</v>
      </c>
      <c r="N31" s="2"/>
    </row>
    <row r="32" spans="1:14" ht="12.9" customHeight="1">
      <c r="A32" s="20">
        <f t="shared" si="0"/>
        <v>26</v>
      </c>
      <c r="B32" s="21">
        <v>11.9</v>
      </c>
      <c r="C32" s="21">
        <v>1.8</v>
      </c>
      <c r="D32" s="21">
        <v>20</v>
      </c>
      <c r="E32" s="22">
        <v>71</v>
      </c>
      <c r="F32" s="21">
        <v>1</v>
      </c>
      <c r="G32" s="21">
        <v>1</v>
      </c>
      <c r="H32" s="23" t="s">
        <v>82</v>
      </c>
      <c r="I32" s="23" t="s">
        <v>52</v>
      </c>
      <c r="J32" s="23" t="s">
        <v>55</v>
      </c>
      <c r="K32" s="21"/>
      <c r="L32" s="21">
        <v>10.7</v>
      </c>
      <c r="M32" s="24">
        <v>95.93</v>
      </c>
      <c r="N32" s="2"/>
    </row>
    <row r="33" spans="1:14" ht="12.9" customHeight="1">
      <c r="A33" s="20">
        <f t="shared" si="0"/>
        <v>27</v>
      </c>
      <c r="B33" s="21">
        <v>15.4</v>
      </c>
      <c r="C33" s="21">
        <v>7.7</v>
      </c>
      <c r="D33" s="21">
        <v>22</v>
      </c>
      <c r="E33" s="22">
        <v>64</v>
      </c>
      <c r="F33" s="21">
        <v>1.3</v>
      </c>
      <c r="G33" s="21">
        <v>2</v>
      </c>
      <c r="H33" s="23" t="s">
        <v>46</v>
      </c>
      <c r="I33" s="23" t="s">
        <v>46</v>
      </c>
      <c r="J33" s="23" t="s">
        <v>49</v>
      </c>
      <c r="K33" s="21"/>
      <c r="L33" s="21">
        <v>10.8</v>
      </c>
      <c r="M33" s="24">
        <v>82.6</v>
      </c>
      <c r="N33" s="2"/>
    </row>
    <row r="34" spans="1:14" ht="12.9" customHeight="1">
      <c r="A34" s="20">
        <f t="shared" si="0"/>
        <v>28</v>
      </c>
      <c r="B34" s="21">
        <v>17.5</v>
      </c>
      <c r="C34" s="21">
        <v>10.4</v>
      </c>
      <c r="D34" s="21">
        <v>25</v>
      </c>
      <c r="E34" s="22">
        <v>69</v>
      </c>
      <c r="F34" s="21">
        <v>5.7</v>
      </c>
      <c r="G34" s="21">
        <v>3</v>
      </c>
      <c r="H34" s="23" t="s">
        <v>46</v>
      </c>
      <c r="I34" s="23" t="s">
        <v>66</v>
      </c>
      <c r="J34" s="23" t="s">
        <v>49</v>
      </c>
      <c r="K34" s="21"/>
      <c r="L34" s="21">
        <v>7.1</v>
      </c>
      <c r="M34" s="24">
        <v>182.31</v>
      </c>
      <c r="N34" s="2"/>
    </row>
    <row r="35" spans="1:14" ht="12.9" customHeight="1">
      <c r="A35" s="20">
        <f t="shared" si="0"/>
        <v>29</v>
      </c>
      <c r="B35" s="21">
        <v>20.2</v>
      </c>
      <c r="C35" s="21">
        <v>11.7</v>
      </c>
      <c r="D35" s="21">
        <v>26</v>
      </c>
      <c r="E35" s="22">
        <v>69</v>
      </c>
      <c r="F35" s="21">
        <v>3.3</v>
      </c>
      <c r="G35" s="21">
        <v>3.7</v>
      </c>
      <c r="H35" s="23" t="s">
        <v>46</v>
      </c>
      <c r="I35" s="23" t="s">
        <v>46</v>
      </c>
      <c r="J35" s="23" t="s">
        <v>46</v>
      </c>
      <c r="K35" s="21"/>
      <c r="L35" s="21">
        <v>10.3</v>
      </c>
      <c r="M35" s="24">
        <v>202.37</v>
      </c>
      <c r="N35" s="2"/>
    </row>
    <row r="36" spans="1:14" ht="12.9" customHeight="1">
      <c r="A36" s="20">
        <f t="shared" si="0"/>
        <v>30</v>
      </c>
      <c r="B36" s="21">
        <v>21.4</v>
      </c>
      <c r="C36" s="21">
        <v>15.8</v>
      </c>
      <c r="D36" s="21">
        <v>32</v>
      </c>
      <c r="E36" s="22">
        <v>71</v>
      </c>
      <c r="F36" s="21">
        <v>0.3</v>
      </c>
      <c r="G36" s="21">
        <v>2.7</v>
      </c>
      <c r="H36" s="23" t="s">
        <v>66</v>
      </c>
      <c r="I36" s="23" t="s">
        <v>66</v>
      </c>
      <c r="J36" s="23" t="s">
        <v>55</v>
      </c>
      <c r="K36" s="21"/>
      <c r="L36" s="21">
        <v>10.6</v>
      </c>
      <c r="M36" s="24">
        <v>212.03</v>
      </c>
      <c r="N36" s="2"/>
    </row>
    <row r="37" spans="1:14" ht="12.9" customHeight="1" thickBot="1">
      <c r="A37" s="20">
        <f t="shared" si="0"/>
        <v>31</v>
      </c>
      <c r="B37" s="21">
        <v>21.4</v>
      </c>
      <c r="C37" s="21">
        <v>10.7</v>
      </c>
      <c r="D37" s="21">
        <v>31.4</v>
      </c>
      <c r="E37" s="22">
        <v>69</v>
      </c>
      <c r="F37" s="21">
        <v>5</v>
      </c>
      <c r="G37" s="21">
        <v>1</v>
      </c>
      <c r="H37" s="23" t="s">
        <v>82</v>
      </c>
      <c r="I37" s="23" t="s">
        <v>82</v>
      </c>
      <c r="J37" s="23" t="s">
        <v>82</v>
      </c>
      <c r="K37" s="21"/>
      <c r="L37" s="21">
        <v>8.8000000000000007</v>
      </c>
      <c r="M37" s="24">
        <v>105.89</v>
      </c>
      <c r="N37" s="2"/>
    </row>
    <row r="38" spans="1:14" ht="12.9" customHeight="1" thickBot="1">
      <c r="A38" s="25" t="s">
        <v>34</v>
      </c>
      <c r="B38" s="26">
        <f t="shared" ref="B38:G38" si="1">SUM(B7:B37)</f>
        <v>545.90000000000009</v>
      </c>
      <c r="C38" s="26">
        <f t="shared" si="1"/>
        <v>338.40000000000003</v>
      </c>
      <c r="D38" s="26">
        <f t="shared" si="1"/>
        <v>757</v>
      </c>
      <c r="E38" s="27">
        <f t="shared" si="1"/>
        <v>2058</v>
      </c>
      <c r="F38" s="26">
        <f t="shared" si="1"/>
        <v>130.19999999999999</v>
      </c>
      <c r="G38" s="26">
        <f t="shared" si="1"/>
        <v>74.099999999999994</v>
      </c>
      <c r="H38" s="26"/>
      <c r="I38" s="26"/>
      <c r="J38" s="26"/>
      <c r="K38" s="58">
        <f>SUM(K7:K37)</f>
        <v>51.4</v>
      </c>
      <c r="L38" s="26">
        <f>SUM(L7:L37)</f>
        <v>260.29999999999995</v>
      </c>
      <c r="M38" s="29">
        <f>SUM(M7:M37)</f>
        <v>4595.4900000000007</v>
      </c>
      <c r="N38" s="2"/>
    </row>
    <row r="39" spans="1:14" ht="12.9" customHeight="1" thickBot="1">
      <c r="A39" s="30" t="s">
        <v>23</v>
      </c>
      <c r="B39" s="58">
        <f t="shared" ref="B39:G39" si="2">AVERAGE(B7:B37)</f>
        <v>17.609677419354842</v>
      </c>
      <c r="C39" s="28">
        <f t="shared" si="2"/>
        <v>10.916129032258066</v>
      </c>
      <c r="D39" s="28">
        <f t="shared" si="2"/>
        <v>24.419354838709676</v>
      </c>
      <c r="E39" s="67">
        <f t="shared" si="2"/>
        <v>66.387096774193552</v>
      </c>
      <c r="F39" s="28">
        <f t="shared" si="2"/>
        <v>4.1999999999999993</v>
      </c>
      <c r="G39" s="28">
        <f t="shared" si="2"/>
        <v>2.3903225806451611</v>
      </c>
      <c r="H39" s="26"/>
      <c r="I39" s="26"/>
      <c r="J39" s="26"/>
      <c r="K39" s="26"/>
      <c r="L39" s="28">
        <f>AVERAGE(L7:L37)</f>
        <v>8.3967741935483851</v>
      </c>
      <c r="M39" s="31">
        <f>AVERAGE(M7:M37)</f>
        <v>148.24161290322584</v>
      </c>
      <c r="N39" s="2"/>
    </row>
    <row r="40" spans="1:14" ht="12.9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9" customHeight="1">
      <c r="A41" s="4" t="s">
        <v>35</v>
      </c>
      <c r="B41" s="2"/>
      <c r="C41" s="2"/>
      <c r="D41" s="2"/>
      <c r="E41" s="2"/>
      <c r="F41" s="2"/>
      <c r="G41" s="4" t="s">
        <v>36</v>
      </c>
      <c r="H41" s="2"/>
      <c r="I41" s="2"/>
      <c r="J41" s="2"/>
      <c r="K41" s="2"/>
      <c r="L41" s="2"/>
      <c r="M41" s="3"/>
      <c r="N41" s="2"/>
    </row>
    <row r="42" spans="1:14" ht="12.9" customHeight="1">
      <c r="A42" s="32" t="s">
        <v>37</v>
      </c>
      <c r="B42" s="33"/>
      <c r="C42" s="33"/>
      <c r="D42" s="34"/>
      <c r="E42" s="26">
        <f>MAX(D7:D37)</f>
        <v>32</v>
      </c>
      <c r="F42" s="6"/>
      <c r="G42" s="5" t="s">
        <v>38</v>
      </c>
      <c r="H42" s="6"/>
      <c r="I42" s="6"/>
      <c r="J42" s="6"/>
      <c r="K42" s="6"/>
      <c r="L42" s="6"/>
      <c r="M42" s="35" t="s">
        <v>39</v>
      </c>
      <c r="N42" s="36"/>
    </row>
    <row r="43" spans="1:14" ht="12.9" customHeight="1">
      <c r="A43" s="37" t="s">
        <v>40</v>
      </c>
      <c r="B43" s="38"/>
      <c r="C43" s="38"/>
      <c r="D43" s="39"/>
      <c r="E43" s="26">
        <f>MIN(D7:D37)</f>
        <v>17</v>
      </c>
      <c r="F43" s="6"/>
      <c r="G43" s="40" t="s">
        <v>41</v>
      </c>
      <c r="H43" s="18" t="s">
        <v>42</v>
      </c>
      <c r="I43" s="18" t="s">
        <v>29</v>
      </c>
      <c r="J43" s="18" t="s">
        <v>30</v>
      </c>
      <c r="K43" s="40" t="s">
        <v>43</v>
      </c>
      <c r="L43" s="6"/>
      <c r="M43" s="41" t="s">
        <v>44</v>
      </c>
      <c r="N43" s="42"/>
    </row>
    <row r="44" spans="1:14" ht="12.9" customHeight="1">
      <c r="A44" s="43" t="s">
        <v>45</v>
      </c>
      <c r="B44" s="6"/>
      <c r="C44" s="6"/>
      <c r="D44" s="44"/>
      <c r="E44" s="26">
        <f>MAX(C7:C37)</f>
        <v>18</v>
      </c>
      <c r="F44" s="6"/>
      <c r="G44" s="40" t="s">
        <v>46</v>
      </c>
      <c r="H44" s="22">
        <v>8</v>
      </c>
      <c r="I44" s="22">
        <v>6</v>
      </c>
      <c r="J44" s="22">
        <v>3</v>
      </c>
      <c r="K44" s="27">
        <f t="shared" ref="K44:K52" si="3">SUM(H44:J44)</f>
        <v>17</v>
      </c>
      <c r="L44" s="6"/>
      <c r="M44" s="41" t="s">
        <v>47</v>
      </c>
      <c r="N44" s="42"/>
    </row>
    <row r="45" spans="1:14" ht="12.9" customHeight="1">
      <c r="A45" s="37" t="s">
        <v>48</v>
      </c>
      <c r="B45" s="38"/>
      <c r="C45" s="38"/>
      <c r="D45" s="39"/>
      <c r="E45" s="26">
        <f>MIN(C7:C37)</f>
        <v>1.4</v>
      </c>
      <c r="F45" s="6"/>
      <c r="G45" s="40" t="s">
        <v>49</v>
      </c>
      <c r="H45" s="22">
        <v>0</v>
      </c>
      <c r="I45" s="22">
        <v>3</v>
      </c>
      <c r="J45" s="22">
        <v>3</v>
      </c>
      <c r="K45" s="27">
        <f t="shared" si="3"/>
        <v>6</v>
      </c>
      <c r="L45" s="6"/>
      <c r="M45" s="41" t="s">
        <v>50</v>
      </c>
      <c r="N45" s="42"/>
    </row>
    <row r="46" spans="1:14" ht="12.9" customHeight="1">
      <c r="A46" s="43" t="s">
        <v>51</v>
      </c>
      <c r="B46" s="6"/>
      <c r="C46" s="6"/>
      <c r="D46" s="44"/>
      <c r="E46" s="45"/>
      <c r="F46" s="6"/>
      <c r="G46" s="40" t="s">
        <v>52</v>
      </c>
      <c r="H46" s="22">
        <v>3</v>
      </c>
      <c r="I46" s="22">
        <v>3</v>
      </c>
      <c r="J46" s="22">
        <v>4</v>
      </c>
      <c r="K46" s="27">
        <f t="shared" si="3"/>
        <v>10</v>
      </c>
      <c r="L46" s="3"/>
      <c r="M46" s="46" t="s">
        <v>53</v>
      </c>
      <c r="N46" s="47"/>
    </row>
    <row r="47" spans="1:14" ht="12.9" customHeight="1">
      <c r="A47" s="43" t="s">
        <v>54</v>
      </c>
      <c r="B47" s="6"/>
      <c r="C47" s="6"/>
      <c r="D47" s="44"/>
      <c r="E47" s="48">
        <f>E42-E45</f>
        <v>30.6</v>
      </c>
      <c r="F47" s="6"/>
      <c r="G47" s="40" t="s">
        <v>55</v>
      </c>
      <c r="H47" s="22">
        <v>1</v>
      </c>
      <c r="I47" s="22">
        <v>1</v>
      </c>
      <c r="J47" s="22">
        <v>6</v>
      </c>
      <c r="K47" s="27">
        <f t="shared" si="3"/>
        <v>8</v>
      </c>
      <c r="L47" s="3"/>
      <c r="M47" s="46" t="s">
        <v>56</v>
      </c>
      <c r="N47" s="47"/>
    </row>
    <row r="48" spans="1:14" ht="12.9" customHeight="1">
      <c r="A48" s="32" t="s">
        <v>57</v>
      </c>
      <c r="B48" s="33"/>
      <c r="C48" s="33"/>
      <c r="D48" s="34"/>
      <c r="E48" s="49"/>
      <c r="F48" s="6"/>
      <c r="G48" s="40" t="s">
        <v>58</v>
      </c>
      <c r="H48" s="22">
        <v>2</v>
      </c>
      <c r="I48" s="22">
        <v>5</v>
      </c>
      <c r="J48" s="22">
        <v>5</v>
      </c>
      <c r="K48" s="27">
        <f t="shared" si="3"/>
        <v>12</v>
      </c>
      <c r="L48" s="6"/>
      <c r="M48" s="46" t="s">
        <v>59</v>
      </c>
      <c r="N48" s="47"/>
    </row>
    <row r="49" spans="1:14" ht="12.9" customHeight="1">
      <c r="A49" s="50" t="s">
        <v>60</v>
      </c>
      <c r="B49" s="51"/>
      <c r="C49" s="51"/>
      <c r="D49" s="52"/>
      <c r="E49" s="48">
        <f>D39-C39</f>
        <v>13.50322580645161</v>
      </c>
      <c r="F49" s="6"/>
      <c r="G49" s="40" t="s">
        <v>61</v>
      </c>
      <c r="H49" s="22">
        <v>0</v>
      </c>
      <c r="I49" s="22">
        <v>4</v>
      </c>
      <c r="J49" s="22">
        <v>2</v>
      </c>
      <c r="K49" s="27">
        <f t="shared" si="3"/>
        <v>6</v>
      </c>
      <c r="L49" s="6"/>
      <c r="M49" s="46" t="s">
        <v>62</v>
      </c>
      <c r="N49" s="47"/>
    </row>
    <row r="50" spans="1:14" ht="12.9" customHeight="1">
      <c r="A50" s="2"/>
      <c r="B50" s="6"/>
      <c r="C50" s="6"/>
      <c r="D50" s="6"/>
      <c r="E50" s="6"/>
      <c r="F50" s="6"/>
      <c r="G50" s="40" t="s">
        <v>63</v>
      </c>
      <c r="H50" s="22">
        <v>4</v>
      </c>
      <c r="I50" s="22">
        <v>4</v>
      </c>
      <c r="J50" s="22">
        <v>1</v>
      </c>
      <c r="K50" s="27">
        <f t="shared" si="3"/>
        <v>9</v>
      </c>
      <c r="L50" s="6"/>
      <c r="M50" s="46" t="s">
        <v>64</v>
      </c>
      <c r="N50" s="47"/>
    </row>
    <row r="51" spans="1:14" ht="12.9" customHeight="1">
      <c r="A51" s="4" t="s">
        <v>65</v>
      </c>
      <c r="B51" s="2"/>
      <c r="C51" s="2"/>
      <c r="D51" s="2"/>
      <c r="E51" s="2"/>
      <c r="F51" s="2"/>
      <c r="G51" s="40" t="s">
        <v>66</v>
      </c>
      <c r="H51" s="22">
        <v>6</v>
      </c>
      <c r="I51" s="22">
        <v>4</v>
      </c>
      <c r="J51" s="22">
        <v>1</v>
      </c>
      <c r="K51" s="27">
        <f t="shared" si="3"/>
        <v>11</v>
      </c>
      <c r="L51" s="6"/>
      <c r="M51" s="46" t="s">
        <v>67</v>
      </c>
      <c r="N51" s="47"/>
    </row>
    <row r="52" spans="1:14" ht="12.9" customHeight="1">
      <c r="A52" s="37" t="s">
        <v>68</v>
      </c>
      <c r="B52" s="53"/>
      <c r="C52" s="54"/>
      <c r="D52" s="55">
        <v>0</v>
      </c>
      <c r="E52" s="2"/>
      <c r="F52" s="2"/>
      <c r="G52" s="18" t="s">
        <v>69</v>
      </c>
      <c r="H52" s="22">
        <v>7</v>
      </c>
      <c r="I52" s="22">
        <v>1</v>
      </c>
      <c r="J52" s="22">
        <v>6</v>
      </c>
      <c r="K52" s="27">
        <f t="shared" si="3"/>
        <v>14</v>
      </c>
      <c r="L52" s="6"/>
      <c r="M52" s="56" t="s">
        <v>70</v>
      </c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syncVertical="1" syncRef="A7" transitionEvaluation="1"/>
  <dimension ref="A1:N68"/>
  <sheetViews>
    <sheetView showGridLines="0" topLeftCell="A7" workbookViewId="0">
      <selection activeCell="K37" sqref="K37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74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22.9</v>
      </c>
      <c r="C7" s="21">
        <v>14.3</v>
      </c>
      <c r="D7" s="21">
        <v>30.2</v>
      </c>
      <c r="E7" s="22">
        <v>59</v>
      </c>
      <c r="F7" s="21">
        <v>3</v>
      </c>
      <c r="G7" s="21">
        <v>3.3</v>
      </c>
      <c r="H7" s="23" t="s">
        <v>46</v>
      </c>
      <c r="I7" s="23" t="s">
        <v>46</v>
      </c>
      <c r="J7" s="23" t="s">
        <v>46</v>
      </c>
      <c r="K7" s="21"/>
      <c r="L7" s="21">
        <v>10.4</v>
      </c>
      <c r="M7" s="24">
        <v>50.93</v>
      </c>
      <c r="N7" s="2"/>
    </row>
    <row r="8" spans="1:14" ht="12.9" customHeight="1">
      <c r="A8" s="20">
        <f t="shared" ref="A8:A36" si="0">A7+1</f>
        <v>2</v>
      </c>
      <c r="B8" s="21">
        <v>21</v>
      </c>
      <c r="C8" s="21">
        <v>16.7</v>
      </c>
      <c r="D8" s="21">
        <v>29</v>
      </c>
      <c r="E8" s="22">
        <v>70</v>
      </c>
      <c r="F8" s="21">
        <v>3.3</v>
      </c>
      <c r="G8" s="21">
        <v>3</v>
      </c>
      <c r="H8" s="23" t="s">
        <v>66</v>
      </c>
      <c r="I8" s="23" t="s">
        <v>63</v>
      </c>
      <c r="J8" s="23" t="s">
        <v>61</v>
      </c>
      <c r="K8" s="21"/>
      <c r="L8" s="21">
        <v>7.1</v>
      </c>
      <c r="M8" s="24">
        <v>202.94</v>
      </c>
      <c r="N8" s="2"/>
    </row>
    <row r="9" spans="1:14" ht="12.9" customHeight="1">
      <c r="A9" s="20">
        <f t="shared" si="0"/>
        <v>3</v>
      </c>
      <c r="B9" s="21">
        <v>15.5</v>
      </c>
      <c r="C9" s="21">
        <v>3.6</v>
      </c>
      <c r="D9" s="21">
        <v>26</v>
      </c>
      <c r="E9" s="22">
        <v>55</v>
      </c>
      <c r="F9" s="21">
        <v>1</v>
      </c>
      <c r="G9" s="21">
        <v>1.7</v>
      </c>
      <c r="H9" s="23" t="s">
        <v>66</v>
      </c>
      <c r="I9" s="23" t="s">
        <v>66</v>
      </c>
      <c r="J9" s="23" t="s">
        <v>46</v>
      </c>
      <c r="K9" s="21"/>
      <c r="L9" s="21">
        <v>10.9</v>
      </c>
      <c r="M9" s="24">
        <v>157.74</v>
      </c>
      <c r="N9" s="2"/>
    </row>
    <row r="10" spans="1:14" ht="12.9" customHeight="1">
      <c r="A10" s="20">
        <f t="shared" si="0"/>
        <v>4</v>
      </c>
      <c r="B10" s="21">
        <v>15.2</v>
      </c>
      <c r="C10" s="21">
        <v>12.9</v>
      </c>
      <c r="D10" s="21">
        <v>18</v>
      </c>
      <c r="E10" s="22">
        <v>86</v>
      </c>
      <c r="F10" s="21">
        <v>5</v>
      </c>
      <c r="G10" s="21">
        <v>2.2999999999999998</v>
      </c>
      <c r="H10" s="23" t="s">
        <v>63</v>
      </c>
      <c r="I10" s="23" t="s">
        <v>63</v>
      </c>
      <c r="J10" s="23" t="s">
        <v>61</v>
      </c>
      <c r="K10" s="21">
        <v>5.9</v>
      </c>
      <c r="L10" s="21">
        <v>1.7</v>
      </c>
      <c r="M10" s="24">
        <v>181.88</v>
      </c>
      <c r="N10" s="2"/>
    </row>
    <row r="11" spans="1:14" ht="12.9" customHeight="1">
      <c r="A11" s="20">
        <f t="shared" si="0"/>
        <v>5</v>
      </c>
      <c r="B11" s="21">
        <v>12.3</v>
      </c>
      <c r="C11" s="21">
        <v>5.5</v>
      </c>
      <c r="D11" s="21">
        <v>21</v>
      </c>
      <c r="E11" s="22">
        <v>72</v>
      </c>
      <c r="F11" s="21">
        <v>0.7</v>
      </c>
      <c r="G11" s="21">
        <v>0.7</v>
      </c>
      <c r="H11" s="23" t="s">
        <v>66</v>
      </c>
      <c r="I11" s="23" t="s">
        <v>63</v>
      </c>
      <c r="J11" s="23" t="s">
        <v>82</v>
      </c>
      <c r="K11" s="21">
        <v>3.2</v>
      </c>
      <c r="L11" s="21">
        <v>10.3</v>
      </c>
      <c r="M11" s="24">
        <v>121.89</v>
      </c>
      <c r="N11" s="2"/>
    </row>
    <row r="12" spans="1:14" ht="12.9" customHeight="1">
      <c r="A12" s="20">
        <f t="shared" si="0"/>
        <v>6</v>
      </c>
      <c r="B12" s="21">
        <v>17</v>
      </c>
      <c r="C12" s="21">
        <v>8.4</v>
      </c>
      <c r="D12" s="21">
        <v>26</v>
      </c>
      <c r="E12" s="22">
        <v>57</v>
      </c>
      <c r="F12" s="21">
        <v>0</v>
      </c>
      <c r="G12" s="21">
        <v>4.3</v>
      </c>
      <c r="H12" s="23" t="s">
        <v>46</v>
      </c>
      <c r="I12" s="23" t="s">
        <v>66</v>
      </c>
      <c r="J12" s="23" t="s">
        <v>66</v>
      </c>
      <c r="K12" s="21"/>
      <c r="L12" s="21">
        <v>10.199999999999999</v>
      </c>
      <c r="M12" s="24">
        <v>119.39</v>
      </c>
      <c r="N12" s="2"/>
    </row>
    <row r="13" spans="1:14" ht="12.9" customHeight="1">
      <c r="A13" s="20">
        <f t="shared" si="0"/>
        <v>7</v>
      </c>
      <c r="B13" s="21">
        <v>20.6</v>
      </c>
      <c r="C13" s="21">
        <v>11.5</v>
      </c>
      <c r="D13" s="21">
        <v>32.700000000000003</v>
      </c>
      <c r="E13" s="22">
        <v>53</v>
      </c>
      <c r="F13" s="21">
        <v>0</v>
      </c>
      <c r="G13" s="21">
        <v>2</v>
      </c>
      <c r="H13" s="23" t="s">
        <v>46</v>
      </c>
      <c r="I13" s="23" t="s">
        <v>66</v>
      </c>
      <c r="J13" s="23" t="s">
        <v>82</v>
      </c>
      <c r="K13" s="21"/>
      <c r="L13" s="21">
        <v>10.9</v>
      </c>
      <c r="M13" s="24">
        <v>246.63</v>
      </c>
      <c r="N13" s="2"/>
    </row>
    <row r="14" spans="1:14" ht="12.9" customHeight="1">
      <c r="A14" s="20">
        <f t="shared" si="0"/>
        <v>8</v>
      </c>
      <c r="B14" s="21">
        <v>19.600000000000001</v>
      </c>
      <c r="C14" s="21">
        <v>7.5</v>
      </c>
      <c r="D14" s="21">
        <v>31</v>
      </c>
      <c r="E14" s="22">
        <v>56</v>
      </c>
      <c r="F14" s="21">
        <v>1</v>
      </c>
      <c r="G14" s="21">
        <v>2</v>
      </c>
      <c r="H14" s="23" t="s">
        <v>46</v>
      </c>
      <c r="I14" s="23" t="s">
        <v>46</v>
      </c>
      <c r="J14" s="23" t="s">
        <v>46</v>
      </c>
      <c r="K14" s="21"/>
      <c r="L14" s="21">
        <v>10.8</v>
      </c>
      <c r="M14" s="24">
        <v>109</v>
      </c>
      <c r="N14" s="2"/>
    </row>
    <row r="15" spans="1:14" ht="12.9" customHeight="1">
      <c r="A15" s="20">
        <f t="shared" si="0"/>
        <v>9</v>
      </c>
      <c r="B15" s="21">
        <v>20.7</v>
      </c>
      <c r="C15" s="21">
        <v>13.9</v>
      </c>
      <c r="D15" s="21">
        <v>28</v>
      </c>
      <c r="E15" s="22">
        <v>55</v>
      </c>
      <c r="F15" s="21">
        <v>4</v>
      </c>
      <c r="G15" s="21">
        <v>3.7</v>
      </c>
      <c r="H15" s="23" t="s">
        <v>46</v>
      </c>
      <c r="I15" s="23" t="s">
        <v>46</v>
      </c>
      <c r="J15" s="23" t="s">
        <v>46</v>
      </c>
      <c r="K15" s="21"/>
      <c r="L15" s="21">
        <v>10.8</v>
      </c>
      <c r="M15" s="24">
        <v>181.67</v>
      </c>
      <c r="N15" s="2"/>
    </row>
    <row r="16" spans="1:14" ht="12.9" customHeight="1">
      <c r="A16" s="20">
        <f t="shared" si="0"/>
        <v>10</v>
      </c>
      <c r="B16" s="21">
        <v>16.8</v>
      </c>
      <c r="C16" s="21">
        <v>13.6</v>
      </c>
      <c r="D16" s="21">
        <v>23</v>
      </c>
      <c r="E16" s="22">
        <v>69</v>
      </c>
      <c r="F16" s="21">
        <v>7.3</v>
      </c>
      <c r="G16" s="21">
        <v>2.7</v>
      </c>
      <c r="H16" s="23" t="s">
        <v>58</v>
      </c>
      <c r="I16" s="23" t="s">
        <v>55</v>
      </c>
      <c r="J16" s="23" t="s">
        <v>58</v>
      </c>
      <c r="K16" s="21"/>
      <c r="L16" s="21">
        <v>3.8</v>
      </c>
      <c r="M16" s="24">
        <v>212.69</v>
      </c>
      <c r="N16" s="2"/>
    </row>
    <row r="17" spans="1:14" ht="12.9" customHeight="1">
      <c r="A17" s="20">
        <f t="shared" si="0"/>
        <v>11</v>
      </c>
      <c r="B17" s="21">
        <v>13.5</v>
      </c>
      <c r="C17" s="21">
        <v>8.3000000000000007</v>
      </c>
      <c r="D17" s="21">
        <v>20</v>
      </c>
      <c r="E17" s="22">
        <v>65</v>
      </c>
      <c r="F17" s="21">
        <v>1.7</v>
      </c>
      <c r="G17" s="21">
        <v>1.3</v>
      </c>
      <c r="H17" s="23" t="s">
        <v>58</v>
      </c>
      <c r="I17" s="23" t="s">
        <v>55</v>
      </c>
      <c r="J17" s="23" t="s">
        <v>82</v>
      </c>
      <c r="K17" s="21"/>
      <c r="L17" s="21">
        <v>10.5</v>
      </c>
      <c r="M17" s="24">
        <v>140.69999999999999</v>
      </c>
      <c r="N17" s="2"/>
    </row>
    <row r="18" spans="1:14" ht="12.9" customHeight="1">
      <c r="A18" s="20">
        <f t="shared" si="0"/>
        <v>12</v>
      </c>
      <c r="B18" s="21">
        <v>15.4</v>
      </c>
      <c r="C18" s="21">
        <v>3.5</v>
      </c>
      <c r="D18" s="21">
        <v>24</v>
      </c>
      <c r="E18" s="22">
        <v>58</v>
      </c>
      <c r="F18" s="21">
        <v>0.3</v>
      </c>
      <c r="G18" s="21">
        <v>3</v>
      </c>
      <c r="H18" s="23" t="s">
        <v>82</v>
      </c>
      <c r="I18" s="23" t="s">
        <v>46</v>
      </c>
      <c r="J18" s="23" t="s">
        <v>46</v>
      </c>
      <c r="K18" s="21"/>
      <c r="L18" s="21">
        <v>10.7</v>
      </c>
      <c r="M18" s="24">
        <v>68</v>
      </c>
      <c r="N18" s="2"/>
    </row>
    <row r="19" spans="1:14" ht="12.9" customHeight="1">
      <c r="A19" s="20">
        <f t="shared" si="0"/>
        <v>13</v>
      </c>
      <c r="B19" s="21">
        <v>17.399999999999999</v>
      </c>
      <c r="C19" s="21">
        <v>12.8</v>
      </c>
      <c r="D19" s="21">
        <v>23</v>
      </c>
      <c r="E19" s="22">
        <v>59</v>
      </c>
      <c r="F19" s="21">
        <v>7</v>
      </c>
      <c r="G19" s="21">
        <v>2.2999999999999998</v>
      </c>
      <c r="H19" s="23" t="s">
        <v>66</v>
      </c>
      <c r="I19" s="23" t="s">
        <v>61</v>
      </c>
      <c r="J19" s="23" t="s">
        <v>82</v>
      </c>
      <c r="K19" s="21"/>
      <c r="L19" s="21">
        <v>5.5</v>
      </c>
      <c r="M19" s="24">
        <v>305.64</v>
      </c>
      <c r="N19" s="2"/>
    </row>
    <row r="20" spans="1:14" ht="12.9" customHeight="1">
      <c r="A20" s="20">
        <f t="shared" si="0"/>
        <v>14</v>
      </c>
      <c r="B20" s="21">
        <v>14.9</v>
      </c>
      <c r="C20" s="21">
        <v>12</v>
      </c>
      <c r="D20" s="21">
        <v>20</v>
      </c>
      <c r="E20" s="22">
        <v>64</v>
      </c>
      <c r="F20" s="21">
        <v>2.2999999999999998</v>
      </c>
      <c r="G20" s="21">
        <v>0.7</v>
      </c>
      <c r="H20" s="23" t="s">
        <v>82</v>
      </c>
      <c r="I20" s="23" t="s">
        <v>61</v>
      </c>
      <c r="J20" s="23" t="s">
        <v>82</v>
      </c>
      <c r="K20" s="21">
        <v>15.7</v>
      </c>
      <c r="L20" s="21">
        <v>9.8000000000000007</v>
      </c>
      <c r="M20" s="24">
        <v>76.39</v>
      </c>
      <c r="N20" s="2"/>
    </row>
    <row r="21" spans="1:14" ht="12.9" customHeight="1">
      <c r="A21" s="20">
        <f t="shared" si="0"/>
        <v>15</v>
      </c>
      <c r="B21" s="21">
        <v>12.6</v>
      </c>
      <c r="C21" s="21">
        <v>2.5</v>
      </c>
      <c r="D21" s="21">
        <v>22</v>
      </c>
      <c r="E21" s="22">
        <v>67</v>
      </c>
      <c r="F21" s="21">
        <v>1.7</v>
      </c>
      <c r="G21" s="21">
        <v>1</v>
      </c>
      <c r="H21" s="23" t="s">
        <v>82</v>
      </c>
      <c r="I21" s="23" t="s">
        <v>66</v>
      </c>
      <c r="J21" s="23" t="s">
        <v>82</v>
      </c>
      <c r="K21" s="21"/>
      <c r="L21" s="21">
        <v>10.7</v>
      </c>
      <c r="M21" s="24">
        <v>68.27</v>
      </c>
      <c r="N21" s="2"/>
    </row>
    <row r="22" spans="1:14" ht="12.9" customHeight="1">
      <c r="A22" s="20">
        <f t="shared" si="0"/>
        <v>16</v>
      </c>
      <c r="B22" s="21">
        <v>15.2</v>
      </c>
      <c r="C22" s="21">
        <v>7.7</v>
      </c>
      <c r="D22" s="21">
        <v>22</v>
      </c>
      <c r="E22" s="22">
        <v>54</v>
      </c>
      <c r="F22" s="21">
        <v>4.7</v>
      </c>
      <c r="G22" s="21">
        <v>5</v>
      </c>
      <c r="H22" s="23" t="s">
        <v>46</v>
      </c>
      <c r="I22" s="23" t="s">
        <v>46</v>
      </c>
      <c r="J22" s="23" t="s">
        <v>46</v>
      </c>
      <c r="K22" s="21"/>
      <c r="L22" s="21">
        <v>10.1</v>
      </c>
      <c r="M22" s="24">
        <v>153.94999999999999</v>
      </c>
      <c r="N22" s="2"/>
    </row>
    <row r="23" spans="1:14" ht="12.9" customHeight="1">
      <c r="A23" s="20">
        <f t="shared" si="0"/>
        <v>17</v>
      </c>
      <c r="B23" s="21">
        <v>19</v>
      </c>
      <c r="C23" s="21">
        <v>13.6</v>
      </c>
      <c r="D23" s="21">
        <v>25</v>
      </c>
      <c r="E23" s="22">
        <v>68</v>
      </c>
      <c r="F23" s="21">
        <v>3.7</v>
      </c>
      <c r="G23" s="21">
        <v>4</v>
      </c>
      <c r="H23" s="23" t="s">
        <v>66</v>
      </c>
      <c r="I23" s="23" t="s">
        <v>66</v>
      </c>
      <c r="J23" s="23" t="s">
        <v>82</v>
      </c>
      <c r="K23" s="21"/>
      <c r="L23" s="21">
        <v>6.8</v>
      </c>
      <c r="M23" s="24">
        <v>373.56</v>
      </c>
      <c r="N23" s="2"/>
    </row>
    <row r="24" spans="1:14" ht="12.9" customHeight="1">
      <c r="A24" s="20">
        <f t="shared" si="0"/>
        <v>18</v>
      </c>
      <c r="B24" s="21">
        <v>18.7</v>
      </c>
      <c r="C24" s="21">
        <v>7.8</v>
      </c>
      <c r="D24" s="21">
        <v>27</v>
      </c>
      <c r="E24" s="22">
        <v>71</v>
      </c>
      <c r="F24" s="21">
        <v>5</v>
      </c>
      <c r="G24" s="21">
        <v>2.7</v>
      </c>
      <c r="H24" s="23" t="s">
        <v>82</v>
      </c>
      <c r="I24" s="23" t="s">
        <v>66</v>
      </c>
      <c r="J24" s="23" t="s">
        <v>46</v>
      </c>
      <c r="K24" s="21"/>
      <c r="L24" s="21">
        <v>9.3000000000000007</v>
      </c>
      <c r="M24" s="24">
        <v>173.58</v>
      </c>
      <c r="N24" s="2"/>
    </row>
    <row r="25" spans="1:14" ht="12.9" customHeight="1">
      <c r="A25" s="20">
        <f t="shared" si="0"/>
        <v>19</v>
      </c>
      <c r="B25" s="21">
        <v>17.5</v>
      </c>
      <c r="C25" s="21">
        <v>9.6</v>
      </c>
      <c r="D25" s="21">
        <v>26.2</v>
      </c>
      <c r="E25" s="22">
        <v>60</v>
      </c>
      <c r="F25" s="21">
        <v>1.7</v>
      </c>
      <c r="G25" s="21">
        <v>1.7</v>
      </c>
      <c r="H25" s="23" t="s">
        <v>82</v>
      </c>
      <c r="I25" s="23" t="s">
        <v>46</v>
      </c>
      <c r="J25" s="23" t="s">
        <v>55</v>
      </c>
      <c r="K25" s="21"/>
      <c r="L25" s="21">
        <v>9.1</v>
      </c>
      <c r="M25" s="24">
        <v>128.43</v>
      </c>
      <c r="N25" s="2"/>
    </row>
    <row r="26" spans="1:14" ht="12.9" customHeight="1">
      <c r="A26" s="20">
        <f t="shared" si="0"/>
        <v>20</v>
      </c>
      <c r="B26" s="21">
        <v>14</v>
      </c>
      <c r="C26" s="21">
        <v>7.5</v>
      </c>
      <c r="D26" s="21">
        <v>19</v>
      </c>
      <c r="E26" s="22">
        <v>67</v>
      </c>
      <c r="F26" s="21">
        <v>2.7</v>
      </c>
      <c r="G26" s="21">
        <v>1</v>
      </c>
      <c r="H26" s="23" t="s">
        <v>58</v>
      </c>
      <c r="I26" s="23" t="s">
        <v>58</v>
      </c>
      <c r="J26" s="23" t="s">
        <v>82</v>
      </c>
      <c r="K26" s="21"/>
      <c r="L26" s="21">
        <v>9.9</v>
      </c>
      <c r="M26" s="24">
        <v>60.85</v>
      </c>
      <c r="N26" s="2"/>
    </row>
    <row r="27" spans="1:14" ht="12.9" customHeight="1">
      <c r="A27" s="20">
        <f t="shared" si="0"/>
        <v>21</v>
      </c>
      <c r="B27" s="21">
        <v>12.3</v>
      </c>
      <c r="C27" s="21">
        <v>2.7</v>
      </c>
      <c r="D27" s="21">
        <v>22</v>
      </c>
      <c r="E27" s="22">
        <v>70</v>
      </c>
      <c r="F27" s="21">
        <v>1.3</v>
      </c>
      <c r="G27" s="21">
        <v>1.3</v>
      </c>
      <c r="H27" s="23" t="s">
        <v>82</v>
      </c>
      <c r="I27" s="23" t="s">
        <v>58</v>
      </c>
      <c r="J27" s="23" t="s">
        <v>82</v>
      </c>
      <c r="K27" s="21"/>
      <c r="L27" s="21">
        <v>10.7</v>
      </c>
      <c r="M27" s="24">
        <v>75.930000000000007</v>
      </c>
      <c r="N27" s="2"/>
    </row>
    <row r="28" spans="1:14" ht="12.9" customHeight="1">
      <c r="A28" s="20">
        <f t="shared" si="0"/>
        <v>22</v>
      </c>
      <c r="B28" s="21">
        <v>14.2</v>
      </c>
      <c r="C28" s="21">
        <v>1.3</v>
      </c>
      <c r="D28" s="21">
        <v>24</v>
      </c>
      <c r="E28" s="22">
        <v>62</v>
      </c>
      <c r="F28" s="21">
        <v>0</v>
      </c>
      <c r="G28" s="21">
        <v>1.7</v>
      </c>
      <c r="H28" s="23" t="s">
        <v>66</v>
      </c>
      <c r="I28" s="23" t="s">
        <v>66</v>
      </c>
      <c r="J28" s="23" t="s">
        <v>82</v>
      </c>
      <c r="K28" s="21"/>
      <c r="L28" s="21">
        <v>10.199999999999999</v>
      </c>
      <c r="M28" s="24">
        <v>68.040000000000006</v>
      </c>
      <c r="N28" s="2"/>
    </row>
    <row r="29" spans="1:14" ht="12.9" customHeight="1">
      <c r="A29" s="20">
        <f t="shared" si="0"/>
        <v>23</v>
      </c>
      <c r="B29" s="21">
        <v>15.2</v>
      </c>
      <c r="C29" s="21">
        <v>8</v>
      </c>
      <c r="D29" s="21">
        <v>24</v>
      </c>
      <c r="E29" s="22">
        <v>59</v>
      </c>
      <c r="F29" s="21">
        <v>0.3</v>
      </c>
      <c r="G29" s="21">
        <v>2.2999999999999998</v>
      </c>
      <c r="H29" s="23" t="s">
        <v>66</v>
      </c>
      <c r="I29" s="23" t="s">
        <v>66</v>
      </c>
      <c r="J29" s="23" t="s">
        <v>82</v>
      </c>
      <c r="K29" s="21"/>
      <c r="L29" s="21">
        <v>10.4</v>
      </c>
      <c r="M29" s="24">
        <v>89.99</v>
      </c>
      <c r="N29" s="2"/>
    </row>
    <row r="30" spans="1:14" ht="12.9" customHeight="1">
      <c r="A30" s="20">
        <f t="shared" si="0"/>
        <v>24</v>
      </c>
      <c r="B30" s="21">
        <v>11.7</v>
      </c>
      <c r="C30" s="21">
        <v>3</v>
      </c>
      <c r="D30" s="21">
        <v>22</v>
      </c>
      <c r="E30" s="22">
        <v>77</v>
      </c>
      <c r="F30" s="21">
        <v>4.3</v>
      </c>
      <c r="G30" s="21">
        <v>2.2999999999999998</v>
      </c>
      <c r="H30" s="23" t="s">
        <v>82</v>
      </c>
      <c r="I30" s="23" t="s">
        <v>52</v>
      </c>
      <c r="J30" s="23" t="s">
        <v>52</v>
      </c>
      <c r="K30" s="21"/>
      <c r="L30" s="21">
        <v>9.8000000000000007</v>
      </c>
      <c r="M30" s="24">
        <v>91.01</v>
      </c>
      <c r="N30" s="2"/>
    </row>
    <row r="31" spans="1:14" ht="12.9" customHeight="1">
      <c r="A31" s="20">
        <f t="shared" si="0"/>
        <v>25</v>
      </c>
      <c r="B31" s="21">
        <v>12.4</v>
      </c>
      <c r="C31" s="21">
        <v>6</v>
      </c>
      <c r="D31" s="21">
        <v>20</v>
      </c>
      <c r="E31" s="22">
        <v>67</v>
      </c>
      <c r="F31" s="21">
        <v>5.7</v>
      </c>
      <c r="G31" s="21">
        <v>1.3</v>
      </c>
      <c r="H31" s="23" t="s">
        <v>52</v>
      </c>
      <c r="I31" s="23" t="s">
        <v>52</v>
      </c>
      <c r="J31" s="23" t="s">
        <v>82</v>
      </c>
      <c r="K31" s="21"/>
      <c r="L31" s="21">
        <v>8.3000000000000007</v>
      </c>
      <c r="M31" s="24">
        <v>111.66</v>
      </c>
      <c r="N31" s="2"/>
    </row>
    <row r="32" spans="1:14" ht="12.9" customHeight="1">
      <c r="A32" s="20">
        <f t="shared" si="0"/>
        <v>26</v>
      </c>
      <c r="B32" s="21">
        <v>15.2</v>
      </c>
      <c r="C32" s="21">
        <v>9.1999999999999993</v>
      </c>
      <c r="D32" s="21">
        <v>22</v>
      </c>
      <c r="E32" s="22">
        <v>74</v>
      </c>
      <c r="F32" s="21">
        <v>7</v>
      </c>
      <c r="G32" s="21">
        <v>1.3</v>
      </c>
      <c r="H32" s="23" t="s">
        <v>52</v>
      </c>
      <c r="I32" s="23" t="s">
        <v>49</v>
      </c>
      <c r="J32" s="23" t="s">
        <v>82</v>
      </c>
      <c r="K32" s="21"/>
      <c r="L32" s="21">
        <v>5.6</v>
      </c>
      <c r="M32" s="24">
        <v>131.21</v>
      </c>
      <c r="N32" s="2"/>
    </row>
    <row r="33" spans="1:14" ht="12.9" customHeight="1">
      <c r="A33" s="20">
        <f t="shared" si="0"/>
        <v>27</v>
      </c>
      <c r="B33" s="21">
        <v>14</v>
      </c>
      <c r="C33" s="21">
        <v>7.8</v>
      </c>
      <c r="D33" s="21">
        <v>20.6</v>
      </c>
      <c r="E33" s="22">
        <v>79</v>
      </c>
      <c r="F33" s="21">
        <v>5</v>
      </c>
      <c r="G33" s="21">
        <v>0.7</v>
      </c>
      <c r="H33" s="23" t="s">
        <v>82</v>
      </c>
      <c r="I33" s="23" t="s">
        <v>52</v>
      </c>
      <c r="J33" s="23" t="s">
        <v>46</v>
      </c>
      <c r="K33" s="21">
        <v>2.4</v>
      </c>
      <c r="L33" s="21">
        <v>5.0999999999999996</v>
      </c>
      <c r="M33" s="24">
        <v>85.93</v>
      </c>
      <c r="N33" s="2"/>
    </row>
    <row r="34" spans="1:14" ht="12.9" customHeight="1">
      <c r="A34" s="20">
        <f t="shared" si="0"/>
        <v>28</v>
      </c>
      <c r="B34" s="21">
        <v>17.2</v>
      </c>
      <c r="C34" s="21">
        <v>10.4</v>
      </c>
      <c r="D34" s="21">
        <v>26</v>
      </c>
      <c r="E34" s="22">
        <v>65</v>
      </c>
      <c r="F34" s="21">
        <v>2</v>
      </c>
      <c r="G34" s="21">
        <v>3</v>
      </c>
      <c r="H34" s="23" t="s">
        <v>46</v>
      </c>
      <c r="I34" s="23" t="s">
        <v>63</v>
      </c>
      <c r="J34" s="23" t="s">
        <v>82</v>
      </c>
      <c r="K34" s="21"/>
      <c r="L34" s="21">
        <v>9.8000000000000007</v>
      </c>
      <c r="M34" s="24">
        <v>104.34</v>
      </c>
      <c r="N34" s="2"/>
    </row>
    <row r="35" spans="1:14" ht="12.9" customHeight="1">
      <c r="A35" s="20">
        <f t="shared" si="0"/>
        <v>29</v>
      </c>
      <c r="B35" s="21">
        <v>15</v>
      </c>
      <c r="C35" s="21">
        <v>11.1</v>
      </c>
      <c r="D35" s="21">
        <v>19.399999999999999</v>
      </c>
      <c r="E35" s="22">
        <v>32</v>
      </c>
      <c r="F35" s="21">
        <v>3</v>
      </c>
      <c r="G35" s="21">
        <v>3</v>
      </c>
      <c r="H35" s="23" t="s">
        <v>63</v>
      </c>
      <c r="I35" s="23" t="s">
        <v>61</v>
      </c>
      <c r="J35" s="23" t="s">
        <v>63</v>
      </c>
      <c r="K35" s="21"/>
      <c r="L35" s="21">
        <v>9.6</v>
      </c>
      <c r="M35" s="24">
        <v>151.53</v>
      </c>
      <c r="N35" s="2"/>
    </row>
    <row r="36" spans="1:14" ht="12.9" customHeight="1" thickBot="1">
      <c r="A36" s="20">
        <f t="shared" si="0"/>
        <v>30</v>
      </c>
      <c r="B36" s="21">
        <v>9.4</v>
      </c>
      <c r="C36" s="21">
        <v>-2.2000000000000002</v>
      </c>
      <c r="D36" s="21">
        <v>20</v>
      </c>
      <c r="E36" s="22">
        <v>45</v>
      </c>
      <c r="F36" s="21">
        <v>3</v>
      </c>
      <c r="G36" s="21">
        <v>1.3</v>
      </c>
      <c r="H36" s="23" t="s">
        <v>82</v>
      </c>
      <c r="I36" s="23" t="s">
        <v>63</v>
      </c>
      <c r="J36" s="23" t="s">
        <v>46</v>
      </c>
      <c r="K36" s="21"/>
      <c r="L36" s="21">
        <v>10</v>
      </c>
      <c r="M36" s="24">
        <v>129.68</v>
      </c>
      <c r="N36" s="2"/>
    </row>
    <row r="37" spans="1:14" ht="12.9" customHeight="1" thickBot="1">
      <c r="A37" s="25" t="s">
        <v>34</v>
      </c>
      <c r="B37" s="26">
        <f t="shared" ref="B37:G37" si="1">SUM(B7:B36)</f>
        <v>476.39999999999992</v>
      </c>
      <c r="C37" s="26">
        <f t="shared" si="1"/>
        <v>250.5</v>
      </c>
      <c r="D37" s="26">
        <f t="shared" si="1"/>
        <v>713.09999999999991</v>
      </c>
      <c r="E37" s="27">
        <f t="shared" si="1"/>
        <v>1895</v>
      </c>
      <c r="F37" s="26">
        <f t="shared" si="1"/>
        <v>87.7</v>
      </c>
      <c r="G37" s="26">
        <f t="shared" si="1"/>
        <v>66.599999999999994</v>
      </c>
      <c r="H37" s="26"/>
      <c r="I37" s="26"/>
      <c r="J37" s="26"/>
      <c r="K37" s="58">
        <f>SUM(K7:K36)</f>
        <v>27.2</v>
      </c>
      <c r="L37" s="26">
        <f>SUM(L7:L36)</f>
        <v>268.8</v>
      </c>
      <c r="M37" s="29">
        <f>SUM(M7:M36)</f>
        <v>4173.45</v>
      </c>
      <c r="N37" s="2"/>
    </row>
    <row r="38" spans="1:14" ht="12.9" customHeight="1" thickBot="1">
      <c r="A38" s="30" t="s">
        <v>23</v>
      </c>
      <c r="B38" s="58">
        <f t="shared" ref="B38:G38" si="2">AVERAGE(B7:B36)</f>
        <v>15.879999999999997</v>
      </c>
      <c r="C38" s="28">
        <f t="shared" si="2"/>
        <v>8.35</v>
      </c>
      <c r="D38" s="28">
        <f t="shared" si="2"/>
        <v>23.769999999999996</v>
      </c>
      <c r="E38" s="67">
        <f t="shared" si="2"/>
        <v>63.166666666666664</v>
      </c>
      <c r="F38" s="28">
        <f t="shared" si="2"/>
        <v>2.9233333333333333</v>
      </c>
      <c r="G38" s="28">
        <f t="shared" si="2"/>
        <v>2.2199999999999998</v>
      </c>
      <c r="H38" s="26"/>
      <c r="I38" s="26"/>
      <c r="J38" s="26"/>
      <c r="K38" s="26"/>
      <c r="L38" s="28">
        <f>AVERAGE(L7:L36)</f>
        <v>8.9600000000000009</v>
      </c>
      <c r="M38" s="31">
        <f>AVERAGE(M7:M36)</f>
        <v>139.11499999999998</v>
      </c>
      <c r="N38" s="2"/>
    </row>
    <row r="39" spans="1:14" ht="12.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.9" customHeight="1">
      <c r="A40" s="4" t="s">
        <v>35</v>
      </c>
      <c r="B40" s="2"/>
      <c r="C40" s="2"/>
      <c r="D40" s="2"/>
      <c r="E40" s="2"/>
      <c r="F40" s="2"/>
      <c r="G40" s="4" t="s">
        <v>36</v>
      </c>
      <c r="H40" s="2"/>
      <c r="I40" s="2"/>
      <c r="J40" s="2"/>
      <c r="K40" s="2"/>
      <c r="L40" s="2"/>
      <c r="M40" s="3"/>
      <c r="N40" s="2"/>
    </row>
    <row r="41" spans="1:14" ht="12.9" customHeight="1">
      <c r="A41" s="32" t="s">
        <v>37</v>
      </c>
      <c r="B41" s="33"/>
      <c r="C41" s="33"/>
      <c r="D41" s="34"/>
      <c r="E41" s="26">
        <f>MAX(D7:D36)</f>
        <v>32.700000000000003</v>
      </c>
      <c r="F41" s="6"/>
      <c r="G41" s="5" t="s">
        <v>38</v>
      </c>
      <c r="H41" s="6"/>
      <c r="I41" s="6"/>
      <c r="J41" s="6"/>
      <c r="K41" s="6"/>
      <c r="L41" s="6"/>
      <c r="M41" s="35" t="s">
        <v>39</v>
      </c>
      <c r="N41" s="2"/>
    </row>
    <row r="42" spans="1:14" ht="12.9" customHeight="1">
      <c r="A42" s="37" t="s">
        <v>40</v>
      </c>
      <c r="B42" s="38"/>
      <c r="C42" s="38"/>
      <c r="D42" s="39"/>
      <c r="E42" s="26">
        <f>MIN(D7:D36)</f>
        <v>18</v>
      </c>
      <c r="F42" s="6"/>
      <c r="G42" s="40" t="s">
        <v>41</v>
      </c>
      <c r="H42" s="18" t="s">
        <v>42</v>
      </c>
      <c r="I42" s="18" t="s">
        <v>29</v>
      </c>
      <c r="J42" s="18" t="s">
        <v>30</v>
      </c>
      <c r="K42" s="40" t="s">
        <v>43</v>
      </c>
      <c r="L42" s="6"/>
      <c r="M42" s="41" t="s">
        <v>44</v>
      </c>
      <c r="N42" s="36"/>
    </row>
    <row r="43" spans="1:14" ht="12.9" customHeight="1">
      <c r="A43" s="43" t="s">
        <v>45</v>
      </c>
      <c r="B43" s="6"/>
      <c r="C43" s="6"/>
      <c r="D43" s="44"/>
      <c r="E43" s="26">
        <f>MAX(C7:C36)</f>
        <v>16.7</v>
      </c>
      <c r="F43" s="6"/>
      <c r="G43" s="40" t="s">
        <v>46</v>
      </c>
      <c r="H43" s="22">
        <v>7</v>
      </c>
      <c r="I43" s="22">
        <v>6</v>
      </c>
      <c r="J43" s="22">
        <v>9</v>
      </c>
      <c r="K43" s="27">
        <f t="shared" ref="K43:K51" si="3">SUM(H43:J43)</f>
        <v>22</v>
      </c>
      <c r="L43" s="6"/>
      <c r="M43" s="41" t="s">
        <v>47</v>
      </c>
      <c r="N43" s="42"/>
    </row>
    <row r="44" spans="1:14" ht="12.9" customHeight="1">
      <c r="A44" s="37" t="s">
        <v>48</v>
      </c>
      <c r="B44" s="38"/>
      <c r="C44" s="38"/>
      <c r="D44" s="39"/>
      <c r="E44" s="26">
        <f>MIN(C7:C36)</f>
        <v>-2.2000000000000002</v>
      </c>
      <c r="F44" s="6"/>
      <c r="G44" s="40" t="s">
        <v>49</v>
      </c>
      <c r="H44" s="22">
        <v>0</v>
      </c>
      <c r="I44" s="22">
        <v>1</v>
      </c>
      <c r="J44" s="22">
        <v>0</v>
      </c>
      <c r="K44" s="27">
        <f t="shared" si="3"/>
        <v>1</v>
      </c>
      <c r="L44" s="6"/>
      <c r="M44" s="41" t="s">
        <v>50</v>
      </c>
      <c r="N44" s="42"/>
    </row>
    <row r="45" spans="1:14" ht="12.9" customHeight="1">
      <c r="A45" s="43" t="s">
        <v>51</v>
      </c>
      <c r="B45" s="6"/>
      <c r="C45" s="6"/>
      <c r="D45" s="44"/>
      <c r="E45" s="45"/>
      <c r="F45" s="6"/>
      <c r="G45" s="40" t="s">
        <v>52</v>
      </c>
      <c r="H45" s="22">
        <v>2</v>
      </c>
      <c r="I45" s="22">
        <v>3</v>
      </c>
      <c r="J45" s="22">
        <v>1</v>
      </c>
      <c r="K45" s="27">
        <f t="shared" si="3"/>
        <v>6</v>
      </c>
      <c r="L45" s="3"/>
      <c r="M45" s="46" t="s">
        <v>53</v>
      </c>
      <c r="N45" s="42"/>
    </row>
    <row r="46" spans="1:14" ht="12.9" customHeight="1">
      <c r="A46" s="43" t="s">
        <v>54</v>
      </c>
      <c r="B46" s="6"/>
      <c r="C46" s="6"/>
      <c r="D46" s="44"/>
      <c r="E46" s="48">
        <f>E41-E44</f>
        <v>34.900000000000006</v>
      </c>
      <c r="F46" s="6"/>
      <c r="G46" s="40" t="s">
        <v>55</v>
      </c>
      <c r="H46" s="22">
        <v>0</v>
      </c>
      <c r="I46" s="22">
        <v>2</v>
      </c>
      <c r="J46" s="22">
        <v>1</v>
      </c>
      <c r="K46" s="27">
        <f t="shared" si="3"/>
        <v>3</v>
      </c>
      <c r="L46" s="3"/>
      <c r="M46" s="46" t="s">
        <v>56</v>
      </c>
      <c r="N46" s="47"/>
    </row>
    <row r="47" spans="1:14" ht="12.9" customHeight="1">
      <c r="A47" s="32" t="s">
        <v>57</v>
      </c>
      <c r="B47" s="33"/>
      <c r="C47" s="33"/>
      <c r="D47" s="34"/>
      <c r="E47" s="49"/>
      <c r="F47" s="6"/>
      <c r="G47" s="40" t="s">
        <v>58</v>
      </c>
      <c r="H47" s="22">
        <v>3</v>
      </c>
      <c r="I47" s="22">
        <v>2</v>
      </c>
      <c r="J47" s="22">
        <v>1</v>
      </c>
      <c r="K47" s="27">
        <f t="shared" si="3"/>
        <v>6</v>
      </c>
      <c r="L47" s="6"/>
      <c r="M47" s="46" t="s">
        <v>59</v>
      </c>
      <c r="N47" s="47"/>
    </row>
    <row r="48" spans="1:14" ht="12.9" customHeight="1">
      <c r="A48" s="50" t="s">
        <v>60</v>
      </c>
      <c r="B48" s="51"/>
      <c r="C48" s="51"/>
      <c r="D48" s="52"/>
      <c r="E48" s="48">
        <f>D38-C38</f>
        <v>15.419999999999996</v>
      </c>
      <c r="F48" s="6"/>
      <c r="G48" s="40" t="s">
        <v>61</v>
      </c>
      <c r="H48" s="22">
        <v>0</v>
      </c>
      <c r="I48" s="22">
        <v>3</v>
      </c>
      <c r="J48" s="22">
        <v>2</v>
      </c>
      <c r="K48" s="27">
        <f t="shared" si="3"/>
        <v>5</v>
      </c>
      <c r="L48" s="6"/>
      <c r="M48" s="46" t="s">
        <v>62</v>
      </c>
      <c r="N48" s="47"/>
    </row>
    <row r="49" spans="1:14" ht="12.9" customHeight="1">
      <c r="A49" s="2"/>
      <c r="B49" s="6"/>
      <c r="C49" s="6"/>
      <c r="D49" s="6"/>
      <c r="E49" s="6"/>
      <c r="F49" s="6"/>
      <c r="G49" s="40" t="s">
        <v>63</v>
      </c>
      <c r="H49" s="22">
        <v>2</v>
      </c>
      <c r="I49" s="22">
        <v>5</v>
      </c>
      <c r="J49" s="22">
        <v>1</v>
      </c>
      <c r="K49" s="27">
        <f t="shared" si="3"/>
        <v>8</v>
      </c>
      <c r="L49" s="6"/>
      <c r="M49" s="46" t="s">
        <v>64</v>
      </c>
      <c r="N49" s="47"/>
    </row>
    <row r="50" spans="1:14" ht="12.9" customHeight="1">
      <c r="A50" s="4" t="s">
        <v>65</v>
      </c>
      <c r="B50" s="2"/>
      <c r="C50" s="2"/>
      <c r="D50" s="2"/>
      <c r="E50" s="2"/>
      <c r="F50" s="2"/>
      <c r="G50" s="40" t="s">
        <v>66</v>
      </c>
      <c r="H50" s="22">
        <v>7</v>
      </c>
      <c r="I50" s="22">
        <v>8</v>
      </c>
      <c r="J50" s="22">
        <v>1</v>
      </c>
      <c r="K50" s="27">
        <f t="shared" si="3"/>
        <v>16</v>
      </c>
      <c r="L50" s="6"/>
      <c r="M50" s="46" t="s">
        <v>67</v>
      </c>
      <c r="N50" s="47"/>
    </row>
    <row r="51" spans="1:14" ht="12.9" customHeight="1">
      <c r="A51" s="37" t="s">
        <v>68</v>
      </c>
      <c r="B51" s="53"/>
      <c r="C51" s="54"/>
      <c r="D51" s="55">
        <v>1</v>
      </c>
      <c r="E51" s="2"/>
      <c r="F51" s="2"/>
      <c r="G51" s="18" t="s">
        <v>69</v>
      </c>
      <c r="H51" s="22">
        <v>9</v>
      </c>
      <c r="I51" s="22">
        <v>0</v>
      </c>
      <c r="J51" s="22">
        <v>14</v>
      </c>
      <c r="K51" s="27">
        <f t="shared" si="3"/>
        <v>23</v>
      </c>
      <c r="L51" s="6"/>
      <c r="M51" s="56" t="s">
        <v>70</v>
      </c>
      <c r="N51" s="47"/>
    </row>
    <row r="52" spans="1:14" ht="12.9" customHeight="1"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syncVertical="1" syncRef="A19" transitionEvaluation="1"/>
  <dimension ref="A1:N68"/>
  <sheetViews>
    <sheetView showGridLines="0" topLeftCell="A19" workbookViewId="0">
      <selection activeCell="E39" sqref="E39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75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13.7</v>
      </c>
      <c r="C7" s="21">
        <v>6.2</v>
      </c>
      <c r="D7" s="21">
        <v>20</v>
      </c>
      <c r="E7" s="22">
        <v>42</v>
      </c>
      <c r="F7" s="21">
        <v>5.3</v>
      </c>
      <c r="G7" s="21">
        <v>5.3</v>
      </c>
      <c r="H7" s="23" t="s">
        <v>66</v>
      </c>
      <c r="I7" s="23" t="s">
        <v>66</v>
      </c>
      <c r="J7" s="23" t="s">
        <v>46</v>
      </c>
      <c r="K7" s="21"/>
      <c r="L7" s="21">
        <v>5.9</v>
      </c>
      <c r="M7" s="24">
        <v>160.88999999999999</v>
      </c>
      <c r="N7" s="2"/>
    </row>
    <row r="8" spans="1:14" ht="12.9" customHeight="1">
      <c r="A8" s="20">
        <f t="shared" ref="A8:A37" si="0">A7+1</f>
        <v>2</v>
      </c>
      <c r="B8" s="21">
        <v>13.8</v>
      </c>
      <c r="C8" s="21">
        <v>10.7</v>
      </c>
      <c r="D8" s="21">
        <v>18.600000000000001</v>
      </c>
      <c r="E8" s="22">
        <v>76</v>
      </c>
      <c r="F8" s="21">
        <v>8</v>
      </c>
      <c r="G8" s="21">
        <v>2.7</v>
      </c>
      <c r="H8" s="23" t="s">
        <v>66</v>
      </c>
      <c r="I8" s="23" t="s">
        <v>63</v>
      </c>
      <c r="J8" s="23" t="s">
        <v>82</v>
      </c>
      <c r="K8" s="21"/>
      <c r="L8" s="21">
        <v>0</v>
      </c>
      <c r="M8" s="24">
        <v>431.08</v>
      </c>
      <c r="N8" s="2"/>
    </row>
    <row r="9" spans="1:14" ht="12.9" customHeight="1">
      <c r="A9" s="20">
        <f t="shared" si="0"/>
        <v>3</v>
      </c>
      <c r="B9" s="21">
        <v>12.8</v>
      </c>
      <c r="C9" s="21">
        <v>7</v>
      </c>
      <c r="D9" s="21">
        <v>19.399999999999999</v>
      </c>
      <c r="E9" s="22">
        <v>72</v>
      </c>
      <c r="F9" s="21">
        <v>2.7</v>
      </c>
      <c r="G9" s="21">
        <v>1</v>
      </c>
      <c r="H9" s="23" t="s">
        <v>82</v>
      </c>
      <c r="I9" s="23" t="s">
        <v>58</v>
      </c>
      <c r="J9" s="23" t="s">
        <v>55</v>
      </c>
      <c r="K9" s="21">
        <v>3.6</v>
      </c>
      <c r="L9" s="21">
        <v>9.4</v>
      </c>
      <c r="M9" s="24">
        <v>105.53</v>
      </c>
      <c r="N9" s="2"/>
    </row>
    <row r="10" spans="1:14" ht="12.9" customHeight="1">
      <c r="A10" s="20">
        <f t="shared" si="0"/>
        <v>4</v>
      </c>
      <c r="B10" s="21">
        <v>16.2</v>
      </c>
      <c r="C10" s="21">
        <v>7.8</v>
      </c>
      <c r="D10" s="21">
        <v>23</v>
      </c>
      <c r="E10" s="22">
        <v>67</v>
      </c>
      <c r="F10" s="21">
        <v>7</v>
      </c>
      <c r="G10" s="21">
        <v>2</v>
      </c>
      <c r="H10" s="23" t="s">
        <v>49</v>
      </c>
      <c r="I10" s="23" t="s">
        <v>49</v>
      </c>
      <c r="J10" s="23" t="s">
        <v>46</v>
      </c>
      <c r="K10" s="21"/>
      <c r="L10" s="21">
        <v>3.8</v>
      </c>
      <c r="M10" s="24">
        <v>63.46</v>
      </c>
      <c r="N10" s="2"/>
    </row>
    <row r="11" spans="1:14" ht="12.9" customHeight="1">
      <c r="A11" s="20">
        <f t="shared" si="0"/>
        <v>5</v>
      </c>
      <c r="B11" s="21">
        <v>14.9</v>
      </c>
      <c r="C11" s="21">
        <v>12.6</v>
      </c>
      <c r="D11" s="21">
        <v>19.399999999999999</v>
      </c>
      <c r="E11" s="22">
        <v>70</v>
      </c>
      <c r="F11" s="21">
        <v>5.7</v>
      </c>
      <c r="G11" s="21">
        <v>1.7</v>
      </c>
      <c r="H11" s="23" t="s">
        <v>66</v>
      </c>
      <c r="I11" s="23" t="s">
        <v>61</v>
      </c>
      <c r="J11" s="23" t="s">
        <v>82</v>
      </c>
      <c r="K11" s="21"/>
      <c r="L11" s="21">
        <v>2.9</v>
      </c>
      <c r="M11" s="24">
        <v>178.31</v>
      </c>
      <c r="N11" s="2"/>
    </row>
    <row r="12" spans="1:14" ht="12.9" customHeight="1">
      <c r="A12" s="20">
        <f t="shared" si="0"/>
        <v>6</v>
      </c>
      <c r="B12" s="21">
        <v>11.1</v>
      </c>
      <c r="C12" s="21">
        <v>3.1</v>
      </c>
      <c r="D12" s="21">
        <v>18</v>
      </c>
      <c r="E12" s="22">
        <v>70</v>
      </c>
      <c r="F12" s="21">
        <v>1.7</v>
      </c>
      <c r="G12" s="21">
        <v>0.7</v>
      </c>
      <c r="H12" s="23" t="s">
        <v>82</v>
      </c>
      <c r="I12" s="23" t="s">
        <v>55</v>
      </c>
      <c r="J12" s="23" t="s">
        <v>52</v>
      </c>
      <c r="K12" s="21"/>
      <c r="L12" s="21">
        <v>10.199999999999999</v>
      </c>
      <c r="M12" s="24">
        <v>63.94</v>
      </c>
      <c r="N12" s="2"/>
    </row>
    <row r="13" spans="1:14" ht="12.9" customHeight="1">
      <c r="A13" s="20">
        <f t="shared" si="0"/>
        <v>7</v>
      </c>
      <c r="B13" s="21">
        <v>10</v>
      </c>
      <c r="C13" s="21">
        <v>-0.7</v>
      </c>
      <c r="D13" s="21">
        <v>17.600000000000001</v>
      </c>
      <c r="E13" s="22">
        <v>56</v>
      </c>
      <c r="F13" s="21">
        <v>6.3</v>
      </c>
      <c r="G13" s="21">
        <v>0.7</v>
      </c>
      <c r="H13" s="23" t="s">
        <v>82</v>
      </c>
      <c r="I13" s="23" t="s">
        <v>49</v>
      </c>
      <c r="J13" s="23" t="s">
        <v>82</v>
      </c>
      <c r="K13" s="21"/>
      <c r="L13" s="21">
        <v>4.9000000000000004</v>
      </c>
      <c r="M13" s="24">
        <v>50.62</v>
      </c>
      <c r="N13" s="2"/>
    </row>
    <row r="14" spans="1:14" ht="12.9" customHeight="1">
      <c r="A14" s="20">
        <f t="shared" si="0"/>
        <v>8</v>
      </c>
      <c r="B14" s="21">
        <v>12.6</v>
      </c>
      <c r="C14" s="21">
        <v>9.6</v>
      </c>
      <c r="D14" s="21">
        <v>20</v>
      </c>
      <c r="E14" s="22">
        <v>76</v>
      </c>
      <c r="F14" s="21">
        <v>6.3</v>
      </c>
      <c r="G14" s="21">
        <v>0.7</v>
      </c>
      <c r="H14" s="23" t="s">
        <v>82</v>
      </c>
      <c r="I14" s="23" t="s">
        <v>49</v>
      </c>
      <c r="J14" s="23" t="s">
        <v>82</v>
      </c>
      <c r="K14" s="21"/>
      <c r="L14" s="21">
        <v>4.0999999999999996</v>
      </c>
      <c r="M14" s="24">
        <v>94.07</v>
      </c>
      <c r="N14" s="2"/>
    </row>
    <row r="15" spans="1:14" ht="12.9" customHeight="1">
      <c r="A15" s="20">
        <f t="shared" si="0"/>
        <v>9</v>
      </c>
      <c r="B15" s="21">
        <v>13.9</v>
      </c>
      <c r="C15" s="21">
        <v>8</v>
      </c>
      <c r="D15" s="21">
        <v>15.8</v>
      </c>
      <c r="E15" s="22">
        <v>88</v>
      </c>
      <c r="F15" s="21">
        <v>8</v>
      </c>
      <c r="G15" s="21">
        <v>2.2999999999999998</v>
      </c>
      <c r="H15" s="23" t="s">
        <v>49</v>
      </c>
      <c r="I15" s="23" t="s">
        <v>49</v>
      </c>
      <c r="J15" s="23" t="s">
        <v>55</v>
      </c>
      <c r="K15" s="21"/>
      <c r="L15" s="21">
        <v>0</v>
      </c>
      <c r="M15" s="24">
        <v>99.85</v>
      </c>
      <c r="N15" s="2"/>
    </row>
    <row r="16" spans="1:14" ht="12.9" customHeight="1">
      <c r="A16" s="20">
        <f t="shared" si="0"/>
        <v>10</v>
      </c>
      <c r="B16" s="21">
        <v>13.1</v>
      </c>
      <c r="C16" s="21">
        <v>12.7</v>
      </c>
      <c r="D16" s="21">
        <v>15</v>
      </c>
      <c r="E16" s="22">
        <v>98</v>
      </c>
      <c r="F16" s="21">
        <v>8</v>
      </c>
      <c r="G16" s="21">
        <v>2.2999999999999998</v>
      </c>
      <c r="H16" s="23" t="s">
        <v>66</v>
      </c>
      <c r="I16" s="23" t="s">
        <v>61</v>
      </c>
      <c r="J16" s="23" t="s">
        <v>61</v>
      </c>
      <c r="K16" s="21">
        <v>3.3</v>
      </c>
      <c r="L16" s="21">
        <v>0</v>
      </c>
      <c r="M16" s="24">
        <v>135.97999999999999</v>
      </c>
      <c r="N16" s="2"/>
    </row>
    <row r="17" spans="1:14" ht="12.9" customHeight="1">
      <c r="A17" s="20">
        <f t="shared" si="0"/>
        <v>11</v>
      </c>
      <c r="B17" s="21">
        <v>12.1</v>
      </c>
      <c r="C17" s="21">
        <v>4.2</v>
      </c>
      <c r="D17" s="21">
        <v>20</v>
      </c>
      <c r="E17" s="22">
        <v>70</v>
      </c>
      <c r="F17" s="21">
        <v>1.7</v>
      </c>
      <c r="G17" s="21">
        <v>1.3</v>
      </c>
      <c r="H17" s="23" t="s">
        <v>82</v>
      </c>
      <c r="I17" s="23" t="s">
        <v>63</v>
      </c>
      <c r="J17" s="23" t="s">
        <v>46</v>
      </c>
      <c r="K17" s="21">
        <v>39.700000000000003</v>
      </c>
      <c r="L17" s="21">
        <v>9.6</v>
      </c>
      <c r="M17" s="24">
        <v>177.72</v>
      </c>
      <c r="N17" s="2"/>
    </row>
    <row r="18" spans="1:14" ht="12.9" customHeight="1">
      <c r="A18" s="20">
        <f t="shared" si="0"/>
        <v>12</v>
      </c>
      <c r="B18" s="21">
        <v>17</v>
      </c>
      <c r="C18" s="21">
        <v>8.4</v>
      </c>
      <c r="D18" s="21">
        <v>25.6</v>
      </c>
      <c r="E18" s="22">
        <v>59</v>
      </c>
      <c r="F18" s="21">
        <v>4.7</v>
      </c>
      <c r="G18" s="21">
        <v>4</v>
      </c>
      <c r="H18" s="23" t="s">
        <v>46</v>
      </c>
      <c r="I18" s="23" t="s">
        <v>46</v>
      </c>
      <c r="J18" s="23" t="s">
        <v>46</v>
      </c>
      <c r="K18" s="21"/>
      <c r="L18" s="21">
        <v>8.1999999999999993</v>
      </c>
      <c r="M18" s="24">
        <v>186.16</v>
      </c>
      <c r="N18" s="2"/>
    </row>
    <row r="19" spans="1:14" ht="12.9" customHeight="1">
      <c r="A19" s="20">
        <f t="shared" si="0"/>
        <v>13</v>
      </c>
      <c r="B19" s="21">
        <v>13.2</v>
      </c>
      <c r="C19" s="21">
        <v>8.1999999999999993</v>
      </c>
      <c r="D19" s="21">
        <v>18.3</v>
      </c>
      <c r="E19" s="22">
        <v>62</v>
      </c>
      <c r="F19" s="21">
        <v>0</v>
      </c>
      <c r="G19" s="21">
        <v>1.3</v>
      </c>
      <c r="H19" s="23" t="s">
        <v>63</v>
      </c>
      <c r="I19" s="23" t="s">
        <v>55</v>
      </c>
      <c r="J19" s="23" t="s">
        <v>82</v>
      </c>
      <c r="K19" s="21"/>
      <c r="L19" s="21">
        <v>9.5</v>
      </c>
      <c r="M19" s="24">
        <v>86.84</v>
      </c>
      <c r="N19" s="2"/>
    </row>
    <row r="20" spans="1:14" ht="12.9" customHeight="1">
      <c r="A20" s="20">
        <f t="shared" si="0"/>
        <v>14</v>
      </c>
      <c r="B20" s="21">
        <v>7.2</v>
      </c>
      <c r="C20" s="21">
        <v>-1.3</v>
      </c>
      <c r="D20" s="21">
        <v>16.600000000000001</v>
      </c>
      <c r="E20" s="22">
        <v>71</v>
      </c>
      <c r="F20" s="21">
        <v>1</v>
      </c>
      <c r="G20" s="21">
        <v>1.3</v>
      </c>
      <c r="H20" s="23" t="s">
        <v>82</v>
      </c>
      <c r="I20" s="23" t="s">
        <v>46</v>
      </c>
      <c r="J20" s="23" t="s">
        <v>46</v>
      </c>
      <c r="K20" s="21"/>
      <c r="L20" s="21">
        <v>9.5</v>
      </c>
      <c r="M20" s="24">
        <v>76.849999999999994</v>
      </c>
      <c r="N20" s="2"/>
    </row>
    <row r="21" spans="1:14" ht="12.9" customHeight="1">
      <c r="A21" s="20">
        <f t="shared" si="0"/>
        <v>15</v>
      </c>
      <c r="B21" s="21">
        <v>11.4</v>
      </c>
      <c r="C21" s="21">
        <v>6.4</v>
      </c>
      <c r="D21" s="21">
        <v>19.2</v>
      </c>
      <c r="E21" s="22">
        <v>76</v>
      </c>
      <c r="F21" s="21">
        <v>3</v>
      </c>
      <c r="G21" s="21">
        <v>4.3</v>
      </c>
      <c r="H21" s="23" t="s">
        <v>46</v>
      </c>
      <c r="I21" s="23" t="s">
        <v>46</v>
      </c>
      <c r="J21" s="23" t="s">
        <v>46</v>
      </c>
      <c r="K21" s="21"/>
      <c r="L21" s="21">
        <v>9.4</v>
      </c>
      <c r="M21" s="24">
        <v>195.87</v>
      </c>
      <c r="N21" s="2"/>
    </row>
    <row r="22" spans="1:14" ht="12.9" customHeight="1">
      <c r="A22" s="20">
        <f t="shared" si="0"/>
        <v>16</v>
      </c>
      <c r="B22" s="21">
        <v>13.6</v>
      </c>
      <c r="C22" s="21">
        <v>6.7</v>
      </c>
      <c r="D22" s="21">
        <v>20</v>
      </c>
      <c r="E22" s="22">
        <v>73</v>
      </c>
      <c r="F22" s="21">
        <v>4.7</v>
      </c>
      <c r="G22" s="21">
        <v>4.3</v>
      </c>
      <c r="H22" s="23" t="s">
        <v>46</v>
      </c>
      <c r="I22" s="23" t="s">
        <v>46</v>
      </c>
      <c r="J22" s="23" t="s">
        <v>46</v>
      </c>
      <c r="K22" s="21"/>
      <c r="L22" s="21">
        <v>6.8</v>
      </c>
      <c r="M22" s="24">
        <v>211.47</v>
      </c>
      <c r="N22" s="2"/>
    </row>
    <row r="23" spans="1:14" ht="12.9" customHeight="1">
      <c r="A23" s="20">
        <f t="shared" si="0"/>
        <v>17</v>
      </c>
      <c r="B23" s="21">
        <v>17.3</v>
      </c>
      <c r="C23" s="21">
        <v>12.6</v>
      </c>
      <c r="D23" s="21">
        <v>21</v>
      </c>
      <c r="E23" s="22">
        <v>80</v>
      </c>
      <c r="F23" s="21">
        <v>7.3</v>
      </c>
      <c r="G23" s="21">
        <v>5.3</v>
      </c>
      <c r="H23" s="23" t="s">
        <v>46</v>
      </c>
      <c r="I23" s="23" t="s">
        <v>46</v>
      </c>
      <c r="J23" s="23" t="s">
        <v>46</v>
      </c>
      <c r="K23" s="21"/>
      <c r="L23" s="21">
        <v>0.6</v>
      </c>
      <c r="M23" s="24">
        <v>285.52999999999997</v>
      </c>
      <c r="N23" s="2"/>
    </row>
    <row r="24" spans="1:14" ht="12.9" customHeight="1">
      <c r="A24" s="20">
        <f t="shared" si="0"/>
        <v>18</v>
      </c>
      <c r="B24" s="21">
        <v>13.8</v>
      </c>
      <c r="C24" s="21">
        <v>12.5</v>
      </c>
      <c r="D24" s="21">
        <v>18.2</v>
      </c>
      <c r="E24" s="22">
        <v>83</v>
      </c>
      <c r="F24" s="21">
        <v>5.7</v>
      </c>
      <c r="G24" s="21">
        <v>0.7</v>
      </c>
      <c r="H24" s="23" t="s">
        <v>58</v>
      </c>
      <c r="I24" s="23" t="s">
        <v>58</v>
      </c>
      <c r="J24" s="23" t="s">
        <v>82</v>
      </c>
      <c r="K24" s="21">
        <v>13.2</v>
      </c>
      <c r="L24" s="21">
        <v>4.0999999999999996</v>
      </c>
      <c r="M24" s="24">
        <v>234.5</v>
      </c>
      <c r="N24" s="2"/>
    </row>
    <row r="25" spans="1:14" ht="12.9" customHeight="1">
      <c r="A25" s="20">
        <f t="shared" si="0"/>
        <v>19</v>
      </c>
      <c r="B25" s="21">
        <v>9.1999999999999993</v>
      </c>
      <c r="C25" s="21">
        <v>0.9</v>
      </c>
      <c r="D25" s="21">
        <v>18</v>
      </c>
      <c r="E25" s="22">
        <v>69</v>
      </c>
      <c r="F25" s="21">
        <v>2.7</v>
      </c>
      <c r="G25" s="21">
        <v>1</v>
      </c>
      <c r="H25" s="23" t="s">
        <v>82</v>
      </c>
      <c r="I25" s="23" t="s">
        <v>66</v>
      </c>
      <c r="J25" s="23" t="s">
        <v>82</v>
      </c>
      <c r="K25" s="21">
        <v>1.4</v>
      </c>
      <c r="L25" s="21">
        <v>9</v>
      </c>
      <c r="M25" s="24">
        <v>44.04</v>
      </c>
      <c r="N25" s="2"/>
    </row>
    <row r="26" spans="1:14" ht="12.9" customHeight="1">
      <c r="A26" s="20">
        <f t="shared" si="0"/>
        <v>20</v>
      </c>
      <c r="B26" s="21">
        <v>9.4</v>
      </c>
      <c r="C26" s="21">
        <v>3</v>
      </c>
      <c r="D26" s="21">
        <v>14.4</v>
      </c>
      <c r="E26" s="22">
        <v>81</v>
      </c>
      <c r="F26" s="21">
        <v>7.3</v>
      </c>
      <c r="G26" s="21">
        <v>1.7</v>
      </c>
      <c r="H26" s="23" t="s">
        <v>82</v>
      </c>
      <c r="I26" s="23" t="s">
        <v>58</v>
      </c>
      <c r="J26" s="23" t="s">
        <v>55</v>
      </c>
      <c r="K26" s="21"/>
      <c r="L26" s="21">
        <v>1.9</v>
      </c>
      <c r="M26" s="24">
        <v>62.72</v>
      </c>
      <c r="N26" s="2"/>
    </row>
    <row r="27" spans="1:14" ht="12.9" customHeight="1">
      <c r="A27" s="20">
        <f t="shared" si="0"/>
        <v>21</v>
      </c>
      <c r="B27" s="21">
        <v>8</v>
      </c>
      <c r="C27" s="21">
        <v>4.0999999999999996</v>
      </c>
      <c r="D27" s="21">
        <v>11.6</v>
      </c>
      <c r="E27" s="22">
        <v>71</v>
      </c>
      <c r="F27" s="21">
        <v>6.3</v>
      </c>
      <c r="G27" s="21">
        <v>1</v>
      </c>
      <c r="H27" s="23" t="s">
        <v>82</v>
      </c>
      <c r="I27" s="23" t="s">
        <v>55</v>
      </c>
      <c r="J27" s="23" t="s">
        <v>55</v>
      </c>
      <c r="K27" s="21"/>
      <c r="L27" s="21">
        <v>2</v>
      </c>
      <c r="M27" s="24">
        <v>99.58</v>
      </c>
      <c r="N27" s="2"/>
    </row>
    <row r="28" spans="1:14" ht="12.9" customHeight="1">
      <c r="A28" s="20">
        <f t="shared" si="0"/>
        <v>22</v>
      </c>
      <c r="B28" s="21">
        <v>6.6</v>
      </c>
      <c r="C28" s="21">
        <v>-2</v>
      </c>
      <c r="D28" s="21">
        <v>15.4</v>
      </c>
      <c r="E28" s="22">
        <v>71</v>
      </c>
      <c r="F28" s="21">
        <v>0.7</v>
      </c>
      <c r="G28" s="21">
        <v>1.7</v>
      </c>
      <c r="H28" s="23" t="s">
        <v>82</v>
      </c>
      <c r="I28" s="23" t="s">
        <v>63</v>
      </c>
      <c r="J28" s="23" t="s">
        <v>46</v>
      </c>
      <c r="K28" s="21"/>
      <c r="L28" s="21">
        <v>9</v>
      </c>
      <c r="M28" s="24">
        <v>47.38</v>
      </c>
      <c r="N28" s="2"/>
    </row>
    <row r="29" spans="1:14" ht="12.9" customHeight="1">
      <c r="A29" s="20">
        <f t="shared" si="0"/>
        <v>23</v>
      </c>
      <c r="B29" s="21">
        <v>11.2</v>
      </c>
      <c r="C29" s="21">
        <v>2.1</v>
      </c>
      <c r="D29" s="21">
        <v>19.8</v>
      </c>
      <c r="E29" s="22">
        <v>61</v>
      </c>
      <c r="F29" s="21">
        <v>1</v>
      </c>
      <c r="G29" s="21">
        <v>3</v>
      </c>
      <c r="H29" s="23" t="s">
        <v>66</v>
      </c>
      <c r="I29" s="23" t="s">
        <v>66</v>
      </c>
      <c r="J29" s="23" t="s">
        <v>63</v>
      </c>
      <c r="K29" s="21"/>
      <c r="L29" s="21">
        <v>9.4</v>
      </c>
      <c r="M29" s="24">
        <v>111.33</v>
      </c>
      <c r="N29" s="2"/>
    </row>
    <row r="30" spans="1:14" ht="12.9" customHeight="1">
      <c r="A30" s="20">
        <f t="shared" si="0"/>
        <v>24</v>
      </c>
      <c r="B30" s="21">
        <v>12.2</v>
      </c>
      <c r="C30" s="21">
        <v>1.9</v>
      </c>
      <c r="D30" s="21">
        <v>20.8</v>
      </c>
      <c r="E30" s="22">
        <v>60</v>
      </c>
      <c r="F30" s="21">
        <v>3</v>
      </c>
      <c r="G30" s="21">
        <v>2.2999999999999998</v>
      </c>
      <c r="H30" s="23" t="s">
        <v>82</v>
      </c>
      <c r="I30" s="23" t="s">
        <v>66</v>
      </c>
      <c r="J30" s="23" t="s">
        <v>46</v>
      </c>
      <c r="K30" s="21"/>
      <c r="L30" s="21">
        <v>8.8000000000000007</v>
      </c>
      <c r="M30" s="24">
        <v>103.77</v>
      </c>
      <c r="N30" s="2"/>
    </row>
    <row r="31" spans="1:14" ht="12.9" customHeight="1">
      <c r="A31" s="20">
        <f t="shared" si="0"/>
        <v>25</v>
      </c>
      <c r="B31" s="21">
        <v>12.8</v>
      </c>
      <c r="C31" s="21">
        <v>6.6</v>
      </c>
      <c r="D31" s="21">
        <v>19.8</v>
      </c>
      <c r="E31" s="22">
        <v>66</v>
      </c>
      <c r="F31" s="21">
        <v>4.7</v>
      </c>
      <c r="G31" s="21">
        <v>2.7</v>
      </c>
      <c r="H31" s="23" t="s">
        <v>66</v>
      </c>
      <c r="I31" s="23" t="s">
        <v>66</v>
      </c>
      <c r="J31" s="23" t="s">
        <v>46</v>
      </c>
      <c r="K31" s="21"/>
      <c r="L31" s="21">
        <v>6.6</v>
      </c>
      <c r="M31" s="24">
        <v>193.01</v>
      </c>
      <c r="N31" s="2"/>
    </row>
    <row r="32" spans="1:14" ht="12.9" customHeight="1">
      <c r="A32" s="20">
        <f t="shared" si="0"/>
        <v>26</v>
      </c>
      <c r="B32" s="21">
        <v>11.4</v>
      </c>
      <c r="C32" s="21">
        <v>8.8000000000000007</v>
      </c>
      <c r="D32" s="21">
        <v>15</v>
      </c>
      <c r="E32" s="22">
        <v>83</v>
      </c>
      <c r="F32" s="21">
        <v>6.7</v>
      </c>
      <c r="G32" s="21">
        <v>3.7</v>
      </c>
      <c r="H32" s="23" t="s">
        <v>46</v>
      </c>
      <c r="I32" s="23" t="s">
        <v>61</v>
      </c>
      <c r="J32" s="23" t="s">
        <v>58</v>
      </c>
      <c r="K32" s="21"/>
      <c r="L32" s="21">
        <v>0.6</v>
      </c>
      <c r="M32" s="24">
        <v>205.03</v>
      </c>
      <c r="N32" s="2"/>
    </row>
    <row r="33" spans="1:14" ht="12.9" customHeight="1">
      <c r="A33" s="20">
        <f t="shared" si="0"/>
        <v>27</v>
      </c>
      <c r="B33" s="21">
        <v>7.6</v>
      </c>
      <c r="C33" s="21">
        <v>-0.4</v>
      </c>
      <c r="D33" s="21">
        <v>16.8</v>
      </c>
      <c r="E33" s="22">
        <v>73</v>
      </c>
      <c r="F33" s="21">
        <v>2.2999999999999998</v>
      </c>
      <c r="G33" s="21">
        <v>0.3</v>
      </c>
      <c r="H33" s="23" t="s">
        <v>82</v>
      </c>
      <c r="I33" s="23" t="s">
        <v>63</v>
      </c>
      <c r="J33" s="23" t="s">
        <v>82</v>
      </c>
      <c r="K33" s="21"/>
      <c r="L33" s="21">
        <v>8.4</v>
      </c>
      <c r="M33" s="24">
        <v>63.24</v>
      </c>
      <c r="N33" s="2"/>
    </row>
    <row r="34" spans="1:14" ht="12.9" customHeight="1">
      <c r="A34" s="20">
        <f t="shared" si="0"/>
        <v>28</v>
      </c>
      <c r="B34" s="21">
        <v>9.3000000000000007</v>
      </c>
      <c r="C34" s="21">
        <v>1.7</v>
      </c>
      <c r="D34" s="21">
        <v>17.8</v>
      </c>
      <c r="E34" s="22">
        <v>63</v>
      </c>
      <c r="F34" s="21">
        <v>4.7</v>
      </c>
      <c r="G34" s="21">
        <v>2.2999999999999998</v>
      </c>
      <c r="H34" s="23" t="s">
        <v>82</v>
      </c>
      <c r="I34" s="23" t="s">
        <v>63</v>
      </c>
      <c r="J34" s="23" t="s">
        <v>63</v>
      </c>
      <c r="K34" s="21"/>
      <c r="L34" s="21">
        <v>6.2</v>
      </c>
      <c r="M34" s="24">
        <v>42.64</v>
      </c>
      <c r="N34" s="2"/>
    </row>
    <row r="35" spans="1:14" ht="12.9" customHeight="1">
      <c r="A35" s="20">
        <f t="shared" si="0"/>
        <v>29</v>
      </c>
      <c r="B35" s="21">
        <v>6.9</v>
      </c>
      <c r="C35" s="21">
        <v>2.2000000000000002</v>
      </c>
      <c r="D35" s="21">
        <v>11.2</v>
      </c>
      <c r="E35" s="22">
        <v>74</v>
      </c>
      <c r="F35" s="21">
        <v>6</v>
      </c>
      <c r="G35" s="21">
        <v>2.2999999999999998</v>
      </c>
      <c r="H35" s="23" t="s">
        <v>63</v>
      </c>
      <c r="I35" s="23" t="s">
        <v>58</v>
      </c>
      <c r="J35" s="23" t="s">
        <v>58</v>
      </c>
      <c r="K35" s="21"/>
      <c r="L35" s="21">
        <v>5</v>
      </c>
      <c r="M35" s="24">
        <v>148.06</v>
      </c>
      <c r="N35" s="2"/>
    </row>
    <row r="36" spans="1:14" ht="12.9" customHeight="1">
      <c r="A36" s="20">
        <f t="shared" si="0"/>
        <v>30</v>
      </c>
      <c r="B36" s="21">
        <v>6.1</v>
      </c>
      <c r="C36" s="21">
        <v>1</v>
      </c>
      <c r="D36" s="21">
        <v>9.6</v>
      </c>
      <c r="E36" s="22">
        <v>75</v>
      </c>
      <c r="F36" s="21">
        <v>7.3</v>
      </c>
      <c r="G36" s="21">
        <v>1.3</v>
      </c>
      <c r="H36" s="23" t="s">
        <v>82</v>
      </c>
      <c r="I36" s="23" t="s">
        <v>52</v>
      </c>
      <c r="J36" s="23" t="s">
        <v>52</v>
      </c>
      <c r="K36" s="21"/>
      <c r="L36" s="21">
        <v>0</v>
      </c>
      <c r="M36" s="24">
        <v>49.91</v>
      </c>
      <c r="N36" s="2"/>
    </row>
    <row r="37" spans="1:14" ht="12.9" customHeight="1" thickBot="1">
      <c r="A37" s="20">
        <f t="shared" si="0"/>
        <v>31</v>
      </c>
      <c r="B37" s="21">
        <v>8.6</v>
      </c>
      <c r="C37" s="21">
        <v>4.8</v>
      </c>
      <c r="D37" s="21">
        <v>13.2</v>
      </c>
      <c r="E37" s="22">
        <v>76</v>
      </c>
      <c r="F37" s="21">
        <v>5.7</v>
      </c>
      <c r="G37" s="21">
        <v>1.7</v>
      </c>
      <c r="H37" s="23" t="s">
        <v>82</v>
      </c>
      <c r="I37" s="23" t="s">
        <v>46</v>
      </c>
      <c r="J37" s="23" t="s">
        <v>46</v>
      </c>
      <c r="K37" s="21"/>
      <c r="L37" s="21">
        <v>1.8</v>
      </c>
      <c r="M37" s="24">
        <v>35.96</v>
      </c>
      <c r="N37" s="2"/>
    </row>
    <row r="38" spans="1:14" ht="12.9" customHeight="1" thickBot="1">
      <c r="A38" s="25" t="s">
        <v>34</v>
      </c>
      <c r="B38" s="26">
        <f t="shared" ref="B38:G38" si="1">SUM(B7:B37)</f>
        <v>357</v>
      </c>
      <c r="C38" s="26">
        <f t="shared" si="1"/>
        <v>169.4</v>
      </c>
      <c r="D38" s="26">
        <f t="shared" si="1"/>
        <v>549.10000000000014</v>
      </c>
      <c r="E38" s="27">
        <f t="shared" si="1"/>
        <v>2212</v>
      </c>
      <c r="F38" s="26">
        <f t="shared" si="1"/>
        <v>145.5</v>
      </c>
      <c r="G38" s="26">
        <f t="shared" si="1"/>
        <v>66.900000000000006</v>
      </c>
      <c r="H38" s="26"/>
      <c r="I38" s="26"/>
      <c r="J38" s="26"/>
      <c r="K38" s="58">
        <f>SUM(K7:K37)</f>
        <v>61.199999999999996</v>
      </c>
      <c r="L38" s="26">
        <f>SUM(L7:L37)</f>
        <v>167.6</v>
      </c>
      <c r="M38" s="29">
        <f>SUM(M7:M37)</f>
        <v>4045.3399999999988</v>
      </c>
      <c r="N38" s="2"/>
    </row>
    <row r="39" spans="1:14" ht="12.9" customHeight="1" thickBot="1">
      <c r="A39" s="30" t="s">
        <v>23</v>
      </c>
      <c r="B39" s="58">
        <f t="shared" ref="B39:G39" si="2">AVERAGE(B7:B37)</f>
        <v>11.516129032258064</v>
      </c>
      <c r="C39" s="28">
        <f t="shared" si="2"/>
        <v>5.4645161290322584</v>
      </c>
      <c r="D39" s="28">
        <f t="shared" si="2"/>
        <v>17.712903225806457</v>
      </c>
      <c r="E39" s="67">
        <f t="shared" si="2"/>
        <v>71.354838709677423</v>
      </c>
      <c r="F39" s="28">
        <f t="shared" si="2"/>
        <v>4.693548387096774</v>
      </c>
      <c r="G39" s="28">
        <f t="shared" si="2"/>
        <v>2.1580645161290324</v>
      </c>
      <c r="H39" s="26"/>
      <c r="I39" s="26"/>
      <c r="J39" s="26"/>
      <c r="K39" s="26"/>
      <c r="L39" s="28">
        <f>AVERAGE(L7:L37)</f>
        <v>5.4064516129032256</v>
      </c>
      <c r="M39" s="31">
        <f>AVERAGE(M7:M37)</f>
        <v>130.49483870967737</v>
      </c>
      <c r="N39" s="2"/>
    </row>
    <row r="40" spans="1:14" ht="12.9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9" customHeight="1">
      <c r="A41" s="4" t="s">
        <v>35</v>
      </c>
      <c r="B41" s="2"/>
      <c r="C41" s="2"/>
      <c r="D41" s="2"/>
      <c r="E41" s="2"/>
      <c r="F41" s="2"/>
      <c r="G41" s="4" t="s">
        <v>36</v>
      </c>
      <c r="H41" s="2"/>
      <c r="I41" s="2"/>
      <c r="J41" s="2"/>
      <c r="K41" s="2"/>
      <c r="L41" s="2"/>
      <c r="M41" s="3"/>
      <c r="N41" s="2"/>
    </row>
    <row r="42" spans="1:14" ht="12.9" customHeight="1">
      <c r="A42" s="32" t="s">
        <v>37</v>
      </c>
      <c r="B42" s="33"/>
      <c r="C42" s="33"/>
      <c r="D42" s="34"/>
      <c r="E42" s="26">
        <f>MAX(D7:D37)</f>
        <v>25.6</v>
      </c>
      <c r="F42" s="6"/>
      <c r="G42" s="5" t="s">
        <v>38</v>
      </c>
      <c r="H42" s="6"/>
      <c r="I42" s="6"/>
      <c r="J42" s="6"/>
      <c r="K42" s="6"/>
      <c r="L42" s="6"/>
      <c r="M42" s="35" t="s">
        <v>39</v>
      </c>
      <c r="N42" s="36"/>
    </row>
    <row r="43" spans="1:14" ht="12.9" customHeight="1">
      <c r="A43" s="37" t="s">
        <v>40</v>
      </c>
      <c r="B43" s="38"/>
      <c r="C43" s="38"/>
      <c r="D43" s="39"/>
      <c r="E43" s="26">
        <f>MIN(D7:D37)</f>
        <v>9.6</v>
      </c>
      <c r="F43" s="6"/>
      <c r="G43" s="40" t="s">
        <v>41</v>
      </c>
      <c r="H43" s="18" t="s">
        <v>42</v>
      </c>
      <c r="I43" s="18" t="s">
        <v>29</v>
      </c>
      <c r="J43" s="18" t="s">
        <v>30</v>
      </c>
      <c r="K43" s="40" t="s">
        <v>43</v>
      </c>
      <c r="L43" s="6"/>
      <c r="M43" s="41" t="s">
        <v>44</v>
      </c>
      <c r="N43" s="42"/>
    </row>
    <row r="44" spans="1:14" ht="12.9" customHeight="1">
      <c r="A44" s="43" t="s">
        <v>45</v>
      </c>
      <c r="B44" s="6"/>
      <c r="C44" s="6"/>
      <c r="D44" s="44"/>
      <c r="E44" s="26">
        <f>MAX(C7:C37)</f>
        <v>12.7</v>
      </c>
      <c r="F44" s="6"/>
      <c r="G44" s="40" t="s">
        <v>46</v>
      </c>
      <c r="H44" s="22">
        <v>5</v>
      </c>
      <c r="I44" s="22">
        <v>6</v>
      </c>
      <c r="J44" s="22">
        <v>12</v>
      </c>
      <c r="K44" s="27">
        <f t="shared" ref="K44:K52" si="3">SUM(H44:J44)</f>
        <v>23</v>
      </c>
      <c r="L44" s="6"/>
      <c r="M44" s="41" t="s">
        <v>47</v>
      </c>
      <c r="N44" s="42"/>
    </row>
    <row r="45" spans="1:14" ht="12.9" customHeight="1">
      <c r="A45" s="37" t="s">
        <v>48</v>
      </c>
      <c r="B45" s="38"/>
      <c r="C45" s="38"/>
      <c r="D45" s="39"/>
      <c r="E45" s="26">
        <f>MIN(C7:C37)</f>
        <v>-2</v>
      </c>
      <c r="F45" s="6"/>
      <c r="G45" s="40" t="s">
        <v>49</v>
      </c>
      <c r="H45" s="22">
        <v>2</v>
      </c>
      <c r="I45" s="22">
        <v>4</v>
      </c>
      <c r="J45" s="22">
        <v>0</v>
      </c>
      <c r="K45" s="27">
        <f t="shared" si="3"/>
        <v>6</v>
      </c>
      <c r="L45" s="6"/>
      <c r="M45" s="41" t="s">
        <v>50</v>
      </c>
      <c r="N45" s="42"/>
    </row>
    <row r="46" spans="1:14" ht="12.9" customHeight="1">
      <c r="A46" s="43" t="s">
        <v>51</v>
      </c>
      <c r="B46" s="6"/>
      <c r="C46" s="6"/>
      <c r="D46" s="44"/>
      <c r="E46" s="45"/>
      <c r="F46" s="6"/>
      <c r="G46" s="40" t="s">
        <v>52</v>
      </c>
      <c r="H46" s="22">
        <v>0</v>
      </c>
      <c r="I46" s="22">
        <v>1</v>
      </c>
      <c r="J46" s="22">
        <v>2</v>
      </c>
      <c r="K46" s="27">
        <f t="shared" si="3"/>
        <v>3</v>
      </c>
      <c r="L46" s="3"/>
      <c r="M46" s="46" t="s">
        <v>53</v>
      </c>
      <c r="N46" s="47"/>
    </row>
    <row r="47" spans="1:14" ht="12.9" customHeight="1">
      <c r="A47" s="43" t="s">
        <v>54</v>
      </c>
      <c r="B47" s="6"/>
      <c r="C47" s="6"/>
      <c r="D47" s="44"/>
      <c r="E47" s="48">
        <f>E42-E45</f>
        <v>27.6</v>
      </c>
      <c r="F47" s="6"/>
      <c r="G47" s="40" t="s">
        <v>55</v>
      </c>
      <c r="H47" s="22">
        <v>0</v>
      </c>
      <c r="I47" s="22">
        <v>3</v>
      </c>
      <c r="J47" s="22">
        <v>4</v>
      </c>
      <c r="K47" s="27">
        <f t="shared" si="3"/>
        <v>7</v>
      </c>
      <c r="L47" s="3"/>
      <c r="M47" s="46" t="s">
        <v>56</v>
      </c>
      <c r="N47" s="47"/>
    </row>
    <row r="48" spans="1:14" ht="12.9" customHeight="1">
      <c r="A48" s="32" t="s">
        <v>57</v>
      </c>
      <c r="B48" s="33"/>
      <c r="C48" s="33"/>
      <c r="D48" s="34"/>
      <c r="E48" s="49"/>
      <c r="F48" s="6"/>
      <c r="G48" s="40" t="s">
        <v>58</v>
      </c>
      <c r="H48" s="22">
        <v>1</v>
      </c>
      <c r="I48" s="22">
        <v>4</v>
      </c>
      <c r="J48" s="22">
        <v>2</v>
      </c>
      <c r="K48" s="27">
        <f t="shared" si="3"/>
        <v>7</v>
      </c>
      <c r="L48" s="6"/>
      <c r="M48" s="46" t="s">
        <v>59</v>
      </c>
      <c r="N48" s="47"/>
    </row>
    <row r="49" spans="1:14" ht="12.9" customHeight="1">
      <c r="A49" s="50" t="s">
        <v>60</v>
      </c>
      <c r="B49" s="51"/>
      <c r="C49" s="51"/>
      <c r="D49" s="52"/>
      <c r="E49" s="48">
        <f>D39-C39</f>
        <v>12.248387096774199</v>
      </c>
      <c r="F49" s="6"/>
      <c r="G49" s="40" t="s">
        <v>61</v>
      </c>
      <c r="H49" s="22">
        <v>0</v>
      </c>
      <c r="I49" s="22">
        <v>3</v>
      </c>
      <c r="J49" s="22">
        <v>1</v>
      </c>
      <c r="K49" s="27">
        <f t="shared" si="3"/>
        <v>4</v>
      </c>
      <c r="L49" s="6"/>
      <c r="M49" s="46" t="s">
        <v>62</v>
      </c>
      <c r="N49" s="47"/>
    </row>
    <row r="50" spans="1:14" ht="12.9" customHeight="1">
      <c r="A50" s="2"/>
      <c r="B50" s="6"/>
      <c r="C50" s="6"/>
      <c r="D50" s="6"/>
      <c r="E50" s="6"/>
      <c r="F50" s="6"/>
      <c r="G50" s="40" t="s">
        <v>63</v>
      </c>
      <c r="H50" s="22">
        <v>2</v>
      </c>
      <c r="I50" s="22">
        <v>5</v>
      </c>
      <c r="J50" s="22">
        <v>2</v>
      </c>
      <c r="K50" s="27">
        <f t="shared" si="3"/>
        <v>9</v>
      </c>
      <c r="L50" s="6"/>
      <c r="M50" s="46" t="s">
        <v>64</v>
      </c>
      <c r="N50" s="47"/>
    </row>
    <row r="51" spans="1:14" ht="12.9" customHeight="1">
      <c r="A51" s="4" t="s">
        <v>65</v>
      </c>
      <c r="B51" s="2"/>
      <c r="C51" s="2"/>
      <c r="D51" s="2"/>
      <c r="E51" s="2"/>
      <c r="F51" s="2"/>
      <c r="G51" s="40" t="s">
        <v>66</v>
      </c>
      <c r="H51" s="22">
        <v>6</v>
      </c>
      <c r="I51" s="22">
        <v>5</v>
      </c>
      <c r="J51" s="22">
        <v>0</v>
      </c>
      <c r="K51" s="27">
        <f t="shared" si="3"/>
        <v>11</v>
      </c>
      <c r="L51" s="6"/>
      <c r="M51" s="46" t="s">
        <v>67</v>
      </c>
      <c r="N51" s="47"/>
    </row>
    <row r="52" spans="1:14" ht="12.9" customHeight="1">
      <c r="A52" s="37" t="s">
        <v>68</v>
      </c>
      <c r="B52" s="53"/>
      <c r="C52" s="54"/>
      <c r="D52" s="55">
        <v>4</v>
      </c>
      <c r="E52" s="2"/>
      <c r="F52" s="2"/>
      <c r="G52" s="18" t="s">
        <v>69</v>
      </c>
      <c r="H52" s="22">
        <v>15</v>
      </c>
      <c r="I52" s="22">
        <v>0</v>
      </c>
      <c r="J52" s="22">
        <v>8</v>
      </c>
      <c r="K52" s="27">
        <f t="shared" si="3"/>
        <v>23</v>
      </c>
      <c r="L52" s="6"/>
      <c r="M52" s="56" t="s">
        <v>70</v>
      </c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syncVertical="1" syncRef="A43" transitionEvaluation="1"/>
  <dimension ref="A1:N68"/>
  <sheetViews>
    <sheetView showGridLines="0" topLeftCell="A43" workbookViewId="0">
      <selection activeCell="K37" sqref="K37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76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10.199999999999999</v>
      </c>
      <c r="C7" s="21">
        <v>2.6</v>
      </c>
      <c r="D7" s="21">
        <v>17</v>
      </c>
      <c r="E7" s="22">
        <v>81</v>
      </c>
      <c r="F7" s="21">
        <v>5</v>
      </c>
      <c r="G7" s="21">
        <v>1.3</v>
      </c>
      <c r="H7" s="23" t="s">
        <v>46</v>
      </c>
      <c r="I7" s="23" t="s">
        <v>66</v>
      </c>
      <c r="J7" s="23" t="s">
        <v>82</v>
      </c>
      <c r="K7" s="21"/>
      <c r="L7" s="21">
        <v>3.5</v>
      </c>
      <c r="M7" s="24">
        <v>126.74</v>
      </c>
      <c r="N7" s="2"/>
    </row>
    <row r="8" spans="1:14" ht="12.9" customHeight="1">
      <c r="A8" s="20">
        <f t="shared" ref="A8:A36" si="0">A7+1</f>
        <v>2</v>
      </c>
      <c r="B8" s="21">
        <v>13.3</v>
      </c>
      <c r="C8" s="21">
        <v>5.9</v>
      </c>
      <c r="D8" s="21">
        <v>20.399999999999999</v>
      </c>
      <c r="E8" s="22">
        <v>65</v>
      </c>
      <c r="F8" s="21">
        <v>5.7</v>
      </c>
      <c r="G8" s="21">
        <v>4</v>
      </c>
      <c r="H8" s="23" t="s">
        <v>66</v>
      </c>
      <c r="I8" s="23" t="s">
        <v>63</v>
      </c>
      <c r="J8" s="23" t="s">
        <v>46</v>
      </c>
      <c r="K8" s="21"/>
      <c r="L8" s="21">
        <v>4.4000000000000004</v>
      </c>
      <c r="M8" s="24">
        <v>188.98</v>
      </c>
      <c r="N8" s="2"/>
    </row>
    <row r="9" spans="1:14" ht="12.9" customHeight="1">
      <c r="A9" s="20">
        <f t="shared" si="0"/>
        <v>3</v>
      </c>
      <c r="B9" s="21">
        <v>10</v>
      </c>
      <c r="C9" s="21">
        <v>0.5</v>
      </c>
      <c r="D9" s="21">
        <v>20</v>
      </c>
      <c r="E9" s="22">
        <v>59</v>
      </c>
      <c r="F9" s="21">
        <v>1</v>
      </c>
      <c r="G9" s="21">
        <v>1.3</v>
      </c>
      <c r="H9" s="23" t="s">
        <v>46</v>
      </c>
      <c r="I9" s="23" t="s">
        <v>66</v>
      </c>
      <c r="J9" s="23" t="s">
        <v>82</v>
      </c>
      <c r="K9" s="21"/>
      <c r="L9" s="21">
        <v>9.5</v>
      </c>
      <c r="M9" s="24">
        <v>150.68</v>
      </c>
      <c r="N9" s="2"/>
    </row>
    <row r="10" spans="1:14" ht="12.9" customHeight="1">
      <c r="A10" s="20">
        <f t="shared" si="0"/>
        <v>4</v>
      </c>
      <c r="B10" s="21">
        <v>13.3</v>
      </c>
      <c r="C10" s="21">
        <v>6.7</v>
      </c>
      <c r="D10" s="21">
        <v>18</v>
      </c>
      <c r="E10" s="22">
        <v>70</v>
      </c>
      <c r="F10" s="21">
        <v>6</v>
      </c>
      <c r="G10" s="21">
        <v>5.7</v>
      </c>
      <c r="H10" s="23" t="s">
        <v>46</v>
      </c>
      <c r="I10" s="23" t="s">
        <v>46</v>
      </c>
      <c r="J10" s="23" t="s">
        <v>49</v>
      </c>
      <c r="K10" s="21"/>
      <c r="L10" s="21">
        <v>3</v>
      </c>
      <c r="M10" s="24">
        <v>81.37</v>
      </c>
      <c r="N10" s="2"/>
    </row>
    <row r="11" spans="1:14" ht="12.9" customHeight="1">
      <c r="A11" s="20">
        <f t="shared" si="0"/>
        <v>5</v>
      </c>
      <c r="B11" s="21">
        <v>12.2</v>
      </c>
      <c r="C11" s="21">
        <v>10.5</v>
      </c>
      <c r="D11" s="21">
        <v>15</v>
      </c>
      <c r="E11" s="22">
        <v>85</v>
      </c>
      <c r="F11" s="21">
        <v>8</v>
      </c>
      <c r="G11" s="21">
        <v>4.3</v>
      </c>
      <c r="H11" s="23" t="s">
        <v>66</v>
      </c>
      <c r="I11" s="23" t="s">
        <v>66</v>
      </c>
      <c r="J11" s="23" t="s">
        <v>66</v>
      </c>
      <c r="K11" s="21"/>
      <c r="L11" s="21">
        <v>0</v>
      </c>
      <c r="M11" s="24">
        <v>375.06</v>
      </c>
      <c r="N11" s="2"/>
    </row>
    <row r="12" spans="1:14" ht="12.9" customHeight="1">
      <c r="A12" s="20">
        <f t="shared" si="0"/>
        <v>6</v>
      </c>
      <c r="B12" s="21">
        <v>10.7</v>
      </c>
      <c r="C12" s="21">
        <v>5.3</v>
      </c>
      <c r="D12" s="21">
        <v>17</v>
      </c>
      <c r="E12" s="22">
        <v>91</v>
      </c>
      <c r="F12" s="21">
        <v>5.3</v>
      </c>
      <c r="G12" s="21">
        <v>1</v>
      </c>
      <c r="H12" s="23" t="s">
        <v>46</v>
      </c>
      <c r="I12" s="23" t="s">
        <v>66</v>
      </c>
      <c r="J12" s="23" t="s">
        <v>82</v>
      </c>
      <c r="K12" s="21"/>
      <c r="L12" s="21">
        <v>4</v>
      </c>
      <c r="M12" s="24">
        <v>159.11000000000001</v>
      </c>
      <c r="N12" s="2"/>
    </row>
    <row r="13" spans="1:14" ht="12.9" customHeight="1">
      <c r="A13" s="20">
        <f t="shared" si="0"/>
        <v>7</v>
      </c>
      <c r="B13" s="21">
        <v>9.3000000000000007</v>
      </c>
      <c r="C13" s="21">
        <v>6.2</v>
      </c>
      <c r="D13" s="21">
        <v>15</v>
      </c>
      <c r="E13" s="22">
        <v>54</v>
      </c>
      <c r="F13" s="21">
        <v>0.7</v>
      </c>
      <c r="G13" s="21">
        <v>4</v>
      </c>
      <c r="H13" s="23" t="s">
        <v>63</v>
      </c>
      <c r="I13" s="23" t="s">
        <v>63</v>
      </c>
      <c r="J13" s="23" t="s">
        <v>66</v>
      </c>
      <c r="K13" s="21"/>
      <c r="L13" s="21">
        <v>6.8</v>
      </c>
      <c r="M13" s="24">
        <v>180.01</v>
      </c>
      <c r="N13" s="2"/>
    </row>
    <row r="14" spans="1:14" ht="12.9" customHeight="1">
      <c r="A14" s="20">
        <f t="shared" si="0"/>
        <v>8</v>
      </c>
      <c r="B14" s="21">
        <v>10.6</v>
      </c>
      <c r="C14" s="21">
        <v>4.9000000000000004</v>
      </c>
      <c r="D14" s="21">
        <v>19</v>
      </c>
      <c r="E14" s="22">
        <v>51</v>
      </c>
      <c r="F14" s="21">
        <v>0.3</v>
      </c>
      <c r="G14" s="21">
        <v>3.7</v>
      </c>
      <c r="H14" s="23" t="s">
        <v>66</v>
      </c>
      <c r="I14" s="23" t="s">
        <v>63</v>
      </c>
      <c r="J14" s="23" t="s">
        <v>66</v>
      </c>
      <c r="K14" s="21"/>
      <c r="L14" s="21">
        <v>9</v>
      </c>
      <c r="M14" s="24">
        <v>214</v>
      </c>
      <c r="N14" s="2"/>
    </row>
    <row r="15" spans="1:14" ht="12.9" customHeight="1">
      <c r="A15" s="20">
        <f t="shared" si="0"/>
        <v>9</v>
      </c>
      <c r="B15" s="21">
        <v>12.6</v>
      </c>
      <c r="C15" s="21">
        <v>7</v>
      </c>
      <c r="D15" s="21">
        <v>21</v>
      </c>
      <c r="E15" s="22">
        <v>53</v>
      </c>
      <c r="F15" s="21">
        <v>0.3</v>
      </c>
      <c r="G15" s="21">
        <v>4</v>
      </c>
      <c r="H15" s="23" t="s">
        <v>46</v>
      </c>
      <c r="I15" s="23" t="s">
        <v>46</v>
      </c>
      <c r="J15" s="23" t="s">
        <v>46</v>
      </c>
      <c r="K15" s="21"/>
      <c r="L15" s="21">
        <v>8.9</v>
      </c>
      <c r="M15" s="24">
        <v>296.51</v>
      </c>
      <c r="N15" s="2"/>
    </row>
    <row r="16" spans="1:14" ht="12.9" customHeight="1">
      <c r="A16" s="20">
        <f t="shared" si="0"/>
        <v>10</v>
      </c>
      <c r="B16" s="21">
        <v>8.6999999999999993</v>
      </c>
      <c r="C16" s="21">
        <v>2.1</v>
      </c>
      <c r="D16" s="21">
        <v>16.600000000000001</v>
      </c>
      <c r="E16" s="22">
        <v>58</v>
      </c>
      <c r="F16" s="21">
        <v>5.3</v>
      </c>
      <c r="G16" s="21">
        <v>2</v>
      </c>
      <c r="H16" s="23" t="s">
        <v>66</v>
      </c>
      <c r="I16" s="23" t="s">
        <v>61</v>
      </c>
      <c r="J16" s="23" t="s">
        <v>58</v>
      </c>
      <c r="K16" s="21"/>
      <c r="L16" s="21">
        <v>7.1</v>
      </c>
      <c r="M16" s="24">
        <v>173.19</v>
      </c>
      <c r="N16" s="2"/>
    </row>
    <row r="17" spans="1:14" ht="12.9" customHeight="1">
      <c r="A17" s="20">
        <f t="shared" si="0"/>
        <v>11</v>
      </c>
      <c r="B17" s="21">
        <v>7</v>
      </c>
      <c r="C17" s="21">
        <v>-2.1</v>
      </c>
      <c r="D17" s="21">
        <v>13.4</v>
      </c>
      <c r="E17" s="22">
        <v>71</v>
      </c>
      <c r="F17" s="21">
        <v>6.7</v>
      </c>
      <c r="G17" s="21">
        <v>1.3</v>
      </c>
      <c r="H17" s="23" t="s">
        <v>82</v>
      </c>
      <c r="I17" s="23" t="s">
        <v>49</v>
      </c>
      <c r="J17" s="23" t="s">
        <v>52</v>
      </c>
      <c r="K17" s="21"/>
      <c r="L17" s="21">
        <v>1.3</v>
      </c>
      <c r="M17" s="24">
        <v>101.86</v>
      </c>
      <c r="N17" s="2"/>
    </row>
    <row r="18" spans="1:14" ht="12.9" customHeight="1">
      <c r="A18" s="20">
        <f t="shared" si="0"/>
        <v>12</v>
      </c>
      <c r="B18" s="21">
        <v>12.7</v>
      </c>
      <c r="C18" s="21">
        <v>5.5</v>
      </c>
      <c r="D18" s="21">
        <v>17</v>
      </c>
      <c r="E18" s="22">
        <v>89</v>
      </c>
      <c r="F18" s="21">
        <v>6</v>
      </c>
      <c r="G18" s="21">
        <v>1.7</v>
      </c>
      <c r="H18" s="23" t="s">
        <v>82</v>
      </c>
      <c r="I18" s="23" t="s">
        <v>52</v>
      </c>
      <c r="J18" s="23" t="s">
        <v>52</v>
      </c>
      <c r="K18" s="21">
        <v>8.6999999999999993</v>
      </c>
      <c r="L18" s="21">
        <v>4.9000000000000004</v>
      </c>
      <c r="M18" s="24">
        <v>131.33000000000001</v>
      </c>
      <c r="N18" s="2"/>
    </row>
    <row r="19" spans="1:14" ht="12.9" customHeight="1">
      <c r="A19" s="20">
        <f t="shared" si="0"/>
        <v>13</v>
      </c>
      <c r="B19" s="21">
        <v>12</v>
      </c>
      <c r="C19" s="21">
        <v>9.6</v>
      </c>
      <c r="D19" s="21">
        <v>15</v>
      </c>
      <c r="E19" s="22">
        <v>92</v>
      </c>
      <c r="F19" s="21">
        <v>8</v>
      </c>
      <c r="G19" s="21">
        <v>3</v>
      </c>
      <c r="H19" s="23" t="s">
        <v>52</v>
      </c>
      <c r="I19" s="23" t="s">
        <v>52</v>
      </c>
      <c r="J19" s="23" t="s">
        <v>52</v>
      </c>
      <c r="K19" s="21">
        <v>8.3000000000000007</v>
      </c>
      <c r="L19" s="21">
        <v>0</v>
      </c>
      <c r="M19" s="24">
        <v>133.30000000000001</v>
      </c>
      <c r="N19" s="2"/>
    </row>
    <row r="20" spans="1:14" ht="12.9" customHeight="1">
      <c r="A20" s="20">
        <f t="shared" si="0"/>
        <v>14</v>
      </c>
      <c r="B20" s="21">
        <v>8.5</v>
      </c>
      <c r="C20" s="21">
        <v>7.4</v>
      </c>
      <c r="D20" s="21">
        <v>13.7</v>
      </c>
      <c r="E20" s="22">
        <v>90</v>
      </c>
      <c r="F20" s="21">
        <v>7.3</v>
      </c>
      <c r="G20" s="21">
        <v>2.7</v>
      </c>
      <c r="H20" s="23" t="s">
        <v>63</v>
      </c>
      <c r="I20" s="23" t="s">
        <v>63</v>
      </c>
      <c r="J20" s="23" t="s">
        <v>63</v>
      </c>
      <c r="K20" s="21">
        <v>1.2</v>
      </c>
      <c r="L20" s="21">
        <v>2.8</v>
      </c>
      <c r="M20" s="24">
        <v>159.47</v>
      </c>
      <c r="N20" s="2"/>
    </row>
    <row r="21" spans="1:14" ht="12.9" customHeight="1">
      <c r="A21" s="20">
        <f t="shared" si="0"/>
        <v>15</v>
      </c>
      <c r="B21" s="21">
        <v>8.3000000000000007</v>
      </c>
      <c r="C21" s="21">
        <v>4.2</v>
      </c>
      <c r="D21" s="21">
        <v>13</v>
      </c>
      <c r="E21" s="22">
        <v>82</v>
      </c>
      <c r="F21" s="21">
        <v>5.3</v>
      </c>
      <c r="G21" s="21">
        <v>1.3</v>
      </c>
      <c r="H21" s="23" t="s">
        <v>82</v>
      </c>
      <c r="I21" s="23" t="s">
        <v>58</v>
      </c>
      <c r="J21" s="23" t="s">
        <v>58</v>
      </c>
      <c r="K21" s="21">
        <v>0.5</v>
      </c>
      <c r="L21" s="21">
        <v>7.3</v>
      </c>
      <c r="M21" s="24">
        <v>133.97999999999999</v>
      </c>
      <c r="N21" s="2"/>
    </row>
    <row r="22" spans="1:14" ht="12.9" customHeight="1">
      <c r="A22" s="20">
        <f t="shared" si="0"/>
        <v>16</v>
      </c>
      <c r="B22" s="21">
        <v>11.1</v>
      </c>
      <c r="C22" s="21">
        <v>7.9</v>
      </c>
      <c r="D22" s="21">
        <v>14</v>
      </c>
      <c r="E22" s="22">
        <v>91</v>
      </c>
      <c r="F22" s="21">
        <v>8</v>
      </c>
      <c r="G22" s="21">
        <v>3.7</v>
      </c>
      <c r="H22" s="23" t="s">
        <v>52</v>
      </c>
      <c r="I22" s="23" t="s">
        <v>52</v>
      </c>
      <c r="J22" s="23" t="s">
        <v>52</v>
      </c>
      <c r="K22" s="21"/>
      <c r="L22" s="21">
        <v>0.3</v>
      </c>
      <c r="M22" s="24">
        <v>113.51</v>
      </c>
      <c r="N22" s="2"/>
    </row>
    <row r="23" spans="1:14" ht="12.9" customHeight="1">
      <c r="A23" s="20">
        <f t="shared" si="0"/>
        <v>17</v>
      </c>
      <c r="B23" s="21">
        <v>13.8</v>
      </c>
      <c r="C23" s="21">
        <v>11.4</v>
      </c>
      <c r="D23" s="21">
        <v>15</v>
      </c>
      <c r="E23" s="22">
        <v>94</v>
      </c>
      <c r="F23" s="21">
        <v>8</v>
      </c>
      <c r="G23" s="21">
        <v>4</v>
      </c>
      <c r="H23" s="23" t="s">
        <v>52</v>
      </c>
      <c r="I23" s="23" t="s">
        <v>52</v>
      </c>
      <c r="J23" s="23" t="s">
        <v>49</v>
      </c>
      <c r="K23" s="21">
        <v>1</v>
      </c>
      <c r="L23" s="21">
        <v>0</v>
      </c>
      <c r="M23" s="24">
        <v>302.67</v>
      </c>
      <c r="N23" s="2"/>
    </row>
    <row r="24" spans="1:14" ht="12.9" customHeight="1">
      <c r="A24" s="20">
        <f t="shared" si="0"/>
        <v>18</v>
      </c>
      <c r="B24" s="21">
        <v>9.3000000000000007</v>
      </c>
      <c r="C24" s="21">
        <v>8.6999999999999993</v>
      </c>
      <c r="D24" s="21">
        <v>14.7</v>
      </c>
      <c r="E24" s="22">
        <v>92</v>
      </c>
      <c r="F24" s="21">
        <v>8</v>
      </c>
      <c r="G24" s="21">
        <v>4.3</v>
      </c>
      <c r="H24" s="23" t="s">
        <v>46</v>
      </c>
      <c r="I24" s="23" t="s">
        <v>46</v>
      </c>
      <c r="J24" s="23" t="s">
        <v>66</v>
      </c>
      <c r="K24" s="21">
        <v>19.100000000000001</v>
      </c>
      <c r="L24" s="21">
        <v>0</v>
      </c>
      <c r="M24" s="24">
        <v>229.58</v>
      </c>
      <c r="N24" s="2"/>
    </row>
    <row r="25" spans="1:14" ht="12.9" customHeight="1">
      <c r="A25" s="20">
        <f t="shared" si="0"/>
        <v>19</v>
      </c>
      <c r="B25" s="21">
        <v>10</v>
      </c>
      <c r="C25" s="21">
        <v>8.6999999999999993</v>
      </c>
      <c r="D25" s="21">
        <v>12</v>
      </c>
      <c r="E25" s="22">
        <v>76</v>
      </c>
      <c r="F25" s="21">
        <v>5.7</v>
      </c>
      <c r="G25" s="21">
        <v>6</v>
      </c>
      <c r="H25" s="23" t="s">
        <v>63</v>
      </c>
      <c r="I25" s="23" t="s">
        <v>61</v>
      </c>
      <c r="J25" s="23" t="s">
        <v>63</v>
      </c>
      <c r="K25" s="21">
        <v>4.4000000000000004</v>
      </c>
      <c r="L25" s="21">
        <v>1.8</v>
      </c>
      <c r="M25" s="24">
        <v>426.75</v>
      </c>
      <c r="N25" s="2"/>
    </row>
    <row r="26" spans="1:14" ht="12.9" customHeight="1">
      <c r="A26" s="20">
        <f t="shared" si="0"/>
        <v>20</v>
      </c>
      <c r="B26" s="21">
        <v>8.1199999999999992</v>
      </c>
      <c r="C26" s="21">
        <v>1.2</v>
      </c>
      <c r="D26" s="21">
        <v>15</v>
      </c>
      <c r="E26" s="22">
        <v>78</v>
      </c>
      <c r="F26" s="21">
        <v>4.3</v>
      </c>
      <c r="G26" s="21">
        <v>1.7</v>
      </c>
      <c r="H26" s="23" t="s">
        <v>82</v>
      </c>
      <c r="I26" s="23" t="s">
        <v>66</v>
      </c>
      <c r="J26" s="23" t="s">
        <v>49</v>
      </c>
      <c r="K26" s="21"/>
      <c r="L26" s="21">
        <v>6.1</v>
      </c>
      <c r="M26" s="24">
        <v>245.29</v>
      </c>
      <c r="N26" s="2"/>
    </row>
    <row r="27" spans="1:14" ht="12.9" customHeight="1">
      <c r="A27" s="20">
        <f t="shared" si="0"/>
        <v>21</v>
      </c>
      <c r="B27" s="21">
        <v>11.8</v>
      </c>
      <c r="C27" s="21">
        <v>7.6</v>
      </c>
      <c r="D27" s="21">
        <v>18</v>
      </c>
      <c r="E27" s="22">
        <v>72</v>
      </c>
      <c r="F27" s="21">
        <v>6</v>
      </c>
      <c r="G27" s="21">
        <v>3.7</v>
      </c>
      <c r="H27" s="23" t="s">
        <v>66</v>
      </c>
      <c r="I27" s="23" t="s">
        <v>66</v>
      </c>
      <c r="J27" s="23" t="s">
        <v>66</v>
      </c>
      <c r="K27" s="21"/>
      <c r="L27" s="21">
        <v>6.8</v>
      </c>
      <c r="M27" s="24">
        <v>237.96</v>
      </c>
      <c r="N27" s="2"/>
    </row>
    <row r="28" spans="1:14" ht="12.9" customHeight="1">
      <c r="A28" s="20">
        <f t="shared" si="0"/>
        <v>22</v>
      </c>
      <c r="B28" s="21">
        <v>11</v>
      </c>
      <c r="C28" s="21">
        <v>5.5</v>
      </c>
      <c r="D28" s="21">
        <v>19</v>
      </c>
      <c r="E28" s="22">
        <v>85</v>
      </c>
      <c r="F28" s="21">
        <v>2.2999999999999998</v>
      </c>
      <c r="G28" s="21">
        <v>1</v>
      </c>
      <c r="H28" s="23" t="s">
        <v>66</v>
      </c>
      <c r="I28" s="23" t="s">
        <v>46</v>
      </c>
      <c r="J28" s="23" t="s">
        <v>46</v>
      </c>
      <c r="K28" s="21"/>
      <c r="L28" s="21">
        <v>6.1</v>
      </c>
      <c r="M28" s="24">
        <v>193.38</v>
      </c>
      <c r="N28" s="2"/>
    </row>
    <row r="29" spans="1:14" ht="12.9" customHeight="1">
      <c r="A29" s="20">
        <f t="shared" si="0"/>
        <v>23</v>
      </c>
      <c r="B29" s="21">
        <v>11.2</v>
      </c>
      <c r="C29" s="21">
        <v>5.2</v>
      </c>
      <c r="D29" s="21">
        <v>19</v>
      </c>
      <c r="E29" s="22">
        <v>75</v>
      </c>
      <c r="F29" s="21">
        <v>3</v>
      </c>
      <c r="G29" s="21">
        <v>1.3</v>
      </c>
      <c r="H29" s="23" t="s">
        <v>63</v>
      </c>
      <c r="I29" s="23" t="s">
        <v>63</v>
      </c>
      <c r="J29" s="23" t="s">
        <v>82</v>
      </c>
      <c r="K29" s="21"/>
      <c r="L29" s="21">
        <v>7.1</v>
      </c>
      <c r="M29" s="24">
        <v>67.13</v>
      </c>
      <c r="N29" s="2"/>
    </row>
    <row r="30" spans="1:14" ht="12.9" customHeight="1">
      <c r="A30" s="20">
        <f t="shared" si="0"/>
        <v>24</v>
      </c>
      <c r="B30" s="21">
        <v>7.9</v>
      </c>
      <c r="C30" s="21">
        <v>2.6</v>
      </c>
      <c r="D30" s="21">
        <v>12</v>
      </c>
      <c r="E30" s="22">
        <v>87</v>
      </c>
      <c r="F30" s="21">
        <v>7</v>
      </c>
      <c r="G30" s="21">
        <v>2</v>
      </c>
      <c r="H30" s="23" t="s">
        <v>66</v>
      </c>
      <c r="I30" s="23" t="s">
        <v>49</v>
      </c>
      <c r="J30" s="23" t="s">
        <v>52</v>
      </c>
      <c r="K30" s="21"/>
      <c r="L30" s="21">
        <v>0</v>
      </c>
      <c r="M30" s="24">
        <v>55.81</v>
      </c>
      <c r="N30" s="2"/>
    </row>
    <row r="31" spans="1:14" ht="12.9" customHeight="1">
      <c r="A31" s="20">
        <f t="shared" si="0"/>
        <v>25</v>
      </c>
      <c r="B31" s="21">
        <v>5</v>
      </c>
      <c r="C31" s="21">
        <v>1.9</v>
      </c>
      <c r="D31" s="21">
        <v>10</v>
      </c>
      <c r="E31" s="22">
        <v>65</v>
      </c>
      <c r="F31" s="21">
        <v>1.3</v>
      </c>
      <c r="G31" s="21">
        <v>5.7</v>
      </c>
      <c r="H31" s="23" t="s">
        <v>63</v>
      </c>
      <c r="I31" s="23" t="s">
        <v>61</v>
      </c>
      <c r="J31" s="23" t="s">
        <v>63</v>
      </c>
      <c r="K31" s="21">
        <v>1.3</v>
      </c>
      <c r="L31" s="21">
        <v>8.4</v>
      </c>
      <c r="M31" s="24">
        <v>174.78</v>
      </c>
      <c r="N31" s="2"/>
    </row>
    <row r="32" spans="1:14" ht="12.9" customHeight="1">
      <c r="A32" s="20">
        <f t="shared" si="0"/>
        <v>26</v>
      </c>
      <c r="B32" s="21">
        <v>8.4</v>
      </c>
      <c r="C32" s="21">
        <v>0.2</v>
      </c>
      <c r="D32" s="21">
        <v>14</v>
      </c>
      <c r="E32" s="22">
        <v>46</v>
      </c>
      <c r="F32" s="21">
        <v>5.7</v>
      </c>
      <c r="G32" s="21">
        <v>7.3</v>
      </c>
      <c r="H32" s="23" t="s">
        <v>66</v>
      </c>
      <c r="I32" s="23" t="s">
        <v>66</v>
      </c>
      <c r="J32" s="23" t="s">
        <v>66</v>
      </c>
      <c r="K32" s="21"/>
      <c r="L32" s="21">
        <v>5.8</v>
      </c>
      <c r="M32" s="24">
        <v>323.42</v>
      </c>
      <c r="N32" s="2"/>
    </row>
    <row r="33" spans="1:14" ht="12.9" customHeight="1">
      <c r="A33" s="20">
        <f t="shared" si="0"/>
        <v>27</v>
      </c>
      <c r="B33" s="21">
        <v>7.2</v>
      </c>
      <c r="C33" s="21">
        <v>5.5</v>
      </c>
      <c r="D33" s="21">
        <v>10</v>
      </c>
      <c r="E33" s="22">
        <v>66</v>
      </c>
      <c r="F33" s="21">
        <v>7.3</v>
      </c>
      <c r="G33" s="21">
        <v>5.7</v>
      </c>
      <c r="H33" s="23" t="s">
        <v>66</v>
      </c>
      <c r="I33" s="23" t="s">
        <v>66</v>
      </c>
      <c r="J33" s="23" t="s">
        <v>66</v>
      </c>
      <c r="K33" s="21"/>
      <c r="L33" s="21">
        <v>0</v>
      </c>
      <c r="M33" s="24">
        <v>468.63</v>
      </c>
      <c r="N33" s="2"/>
    </row>
    <row r="34" spans="1:14" ht="12.9" customHeight="1">
      <c r="A34" s="20">
        <f t="shared" si="0"/>
        <v>28</v>
      </c>
      <c r="B34" s="21">
        <v>8.4</v>
      </c>
      <c r="C34" s="21">
        <v>4.0999999999999996</v>
      </c>
      <c r="D34" s="21">
        <v>12.8</v>
      </c>
      <c r="E34" s="22">
        <v>82</v>
      </c>
      <c r="F34" s="21">
        <v>7</v>
      </c>
      <c r="G34" s="21">
        <v>3</v>
      </c>
      <c r="H34" s="23" t="s">
        <v>46</v>
      </c>
      <c r="I34" s="23" t="s">
        <v>58</v>
      </c>
      <c r="J34" s="23" t="s">
        <v>58</v>
      </c>
      <c r="K34" s="21"/>
      <c r="L34" s="21">
        <v>2.6</v>
      </c>
      <c r="M34" s="24">
        <v>317.05</v>
      </c>
      <c r="N34" s="2"/>
    </row>
    <row r="35" spans="1:14" ht="12.9" customHeight="1">
      <c r="A35" s="20">
        <f t="shared" si="0"/>
        <v>29</v>
      </c>
      <c r="B35" s="21">
        <v>6.7</v>
      </c>
      <c r="C35" s="21">
        <v>6.1</v>
      </c>
      <c r="D35" s="21">
        <v>8.8000000000000007</v>
      </c>
      <c r="E35" s="22">
        <v>92</v>
      </c>
      <c r="F35" s="21">
        <v>7.3</v>
      </c>
      <c r="G35" s="21">
        <v>3.7</v>
      </c>
      <c r="H35" s="23" t="s">
        <v>55</v>
      </c>
      <c r="I35" s="23" t="s">
        <v>55</v>
      </c>
      <c r="J35" s="23" t="s">
        <v>46</v>
      </c>
      <c r="K35" s="21">
        <v>0.4</v>
      </c>
      <c r="L35" s="21">
        <v>0</v>
      </c>
      <c r="M35" s="24">
        <v>165.87</v>
      </c>
      <c r="N35" s="2"/>
    </row>
    <row r="36" spans="1:14" ht="12.9" customHeight="1" thickBot="1">
      <c r="A36" s="20">
        <f t="shared" si="0"/>
        <v>30</v>
      </c>
      <c r="B36" s="21">
        <v>6.8</v>
      </c>
      <c r="C36" s="21">
        <v>5.7</v>
      </c>
      <c r="D36" s="21">
        <v>10</v>
      </c>
      <c r="E36" s="22">
        <v>82</v>
      </c>
      <c r="F36" s="21">
        <v>6.7</v>
      </c>
      <c r="G36" s="21">
        <v>4</v>
      </c>
      <c r="H36" s="23" t="s">
        <v>63</v>
      </c>
      <c r="I36" s="23" t="s">
        <v>61</v>
      </c>
      <c r="J36" s="23" t="s">
        <v>61</v>
      </c>
      <c r="K36" s="21">
        <v>5.6</v>
      </c>
      <c r="L36" s="21">
        <v>6.1</v>
      </c>
      <c r="M36" s="24">
        <v>104.22</v>
      </c>
      <c r="N36" s="2"/>
    </row>
    <row r="37" spans="1:14" ht="12.9" customHeight="1" thickBot="1">
      <c r="A37" s="25" t="s">
        <v>34</v>
      </c>
      <c r="B37" s="26">
        <f t="shared" ref="B37:G37" si="1">SUM(B7:B36)</f>
        <v>296.11999999999995</v>
      </c>
      <c r="C37" s="26">
        <f t="shared" si="1"/>
        <v>158.6</v>
      </c>
      <c r="D37" s="26">
        <f t="shared" si="1"/>
        <v>455.40000000000003</v>
      </c>
      <c r="E37" s="27">
        <f t="shared" si="1"/>
        <v>2274</v>
      </c>
      <c r="F37" s="26">
        <f t="shared" si="1"/>
        <v>158.5</v>
      </c>
      <c r="G37" s="26">
        <f t="shared" si="1"/>
        <v>98.4</v>
      </c>
      <c r="H37" s="26"/>
      <c r="I37" s="26"/>
      <c r="J37" s="26"/>
      <c r="K37" s="58">
        <f>SUM(K7:K36)</f>
        <v>50.499999999999993</v>
      </c>
      <c r="L37" s="26">
        <f>SUM(L7:L36)</f>
        <v>123.59999999999997</v>
      </c>
      <c r="M37" s="29">
        <f>SUM(M7:M36)</f>
        <v>6031.6400000000012</v>
      </c>
      <c r="N37" s="2"/>
    </row>
    <row r="38" spans="1:14" ht="12.9" customHeight="1" thickBot="1">
      <c r="A38" s="30" t="s">
        <v>23</v>
      </c>
      <c r="B38" s="58">
        <f t="shared" ref="B38:G38" si="2">AVERAGE(B7:B36)</f>
        <v>9.8706666666666649</v>
      </c>
      <c r="C38" s="28">
        <f t="shared" si="2"/>
        <v>5.2866666666666662</v>
      </c>
      <c r="D38" s="28">
        <f t="shared" si="2"/>
        <v>15.180000000000001</v>
      </c>
      <c r="E38" s="67">
        <f t="shared" si="2"/>
        <v>75.8</v>
      </c>
      <c r="F38" s="28">
        <f t="shared" si="2"/>
        <v>5.2833333333333332</v>
      </c>
      <c r="G38" s="28">
        <f t="shared" si="2"/>
        <v>3.2800000000000002</v>
      </c>
      <c r="H38" s="26"/>
      <c r="I38" s="26"/>
      <c r="J38" s="26"/>
      <c r="K38" s="26"/>
      <c r="L38" s="28">
        <f>AVERAGE(L7:L36)</f>
        <v>4.1199999999999992</v>
      </c>
      <c r="M38" s="31">
        <f>AVERAGE(M7:M36)</f>
        <v>201.05466666666672</v>
      </c>
      <c r="N38" s="2"/>
    </row>
    <row r="39" spans="1:14" ht="12.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.9" customHeight="1">
      <c r="A40" s="4" t="s">
        <v>35</v>
      </c>
      <c r="B40" s="2"/>
      <c r="C40" s="2"/>
      <c r="D40" s="2"/>
      <c r="E40" s="2"/>
      <c r="F40" s="2"/>
      <c r="G40" s="4" t="s">
        <v>36</v>
      </c>
      <c r="H40" s="2"/>
      <c r="I40" s="2"/>
      <c r="J40" s="2"/>
      <c r="K40" s="2"/>
      <c r="L40" s="2"/>
      <c r="M40" s="3"/>
      <c r="N40" s="2"/>
    </row>
    <row r="41" spans="1:14" ht="12.9" customHeight="1">
      <c r="A41" s="32" t="s">
        <v>37</v>
      </c>
      <c r="B41" s="33"/>
      <c r="C41" s="33"/>
      <c r="D41" s="34"/>
      <c r="E41" s="26">
        <f>MAX(D7:D36)</f>
        <v>21</v>
      </c>
      <c r="F41" s="6"/>
      <c r="G41" s="5" t="s">
        <v>38</v>
      </c>
      <c r="H41" s="6"/>
      <c r="I41" s="6"/>
      <c r="J41" s="6"/>
      <c r="K41" s="6"/>
      <c r="L41" s="6"/>
      <c r="M41" s="35" t="s">
        <v>39</v>
      </c>
      <c r="N41" s="2"/>
    </row>
    <row r="42" spans="1:14" ht="12.9" customHeight="1">
      <c r="A42" s="37" t="s">
        <v>40</v>
      </c>
      <c r="B42" s="38"/>
      <c r="C42" s="38"/>
      <c r="D42" s="39"/>
      <c r="E42" s="26">
        <f>MIN(D7:D36)</f>
        <v>8.8000000000000007</v>
      </c>
      <c r="F42" s="6"/>
      <c r="G42" s="40" t="s">
        <v>41</v>
      </c>
      <c r="H42" s="18" t="s">
        <v>42</v>
      </c>
      <c r="I42" s="18" t="s">
        <v>29</v>
      </c>
      <c r="J42" s="18" t="s">
        <v>30</v>
      </c>
      <c r="K42" s="40" t="s">
        <v>43</v>
      </c>
      <c r="L42" s="6"/>
      <c r="M42" s="41" t="s">
        <v>44</v>
      </c>
      <c r="N42" s="36"/>
    </row>
    <row r="43" spans="1:14" ht="12.9" customHeight="1">
      <c r="A43" s="43" t="s">
        <v>45</v>
      </c>
      <c r="B43" s="6"/>
      <c r="C43" s="6"/>
      <c r="D43" s="44"/>
      <c r="E43" s="26">
        <f>MAX(C7:C36)</f>
        <v>11.4</v>
      </c>
      <c r="F43" s="6"/>
      <c r="G43" s="40" t="s">
        <v>46</v>
      </c>
      <c r="H43" s="22">
        <v>7</v>
      </c>
      <c r="I43" s="22">
        <v>4</v>
      </c>
      <c r="J43" s="22">
        <v>4</v>
      </c>
      <c r="K43" s="27">
        <f t="shared" ref="K43:K51" si="3">SUM(H43:J43)</f>
        <v>15</v>
      </c>
      <c r="L43" s="6"/>
      <c r="M43" s="41" t="s">
        <v>47</v>
      </c>
      <c r="N43" s="42"/>
    </row>
    <row r="44" spans="1:14" ht="12.9" customHeight="1">
      <c r="A44" s="37" t="s">
        <v>48</v>
      </c>
      <c r="B44" s="38"/>
      <c r="C44" s="38"/>
      <c r="D44" s="39"/>
      <c r="E44" s="26">
        <f>MIN(C7:C36)</f>
        <v>-2.1</v>
      </c>
      <c r="F44" s="6"/>
      <c r="G44" s="40" t="s">
        <v>49</v>
      </c>
      <c r="H44" s="22">
        <v>0</v>
      </c>
      <c r="I44" s="22">
        <v>2</v>
      </c>
      <c r="J44" s="22">
        <v>3</v>
      </c>
      <c r="K44" s="27">
        <f t="shared" si="3"/>
        <v>5</v>
      </c>
      <c r="L44" s="6"/>
      <c r="M44" s="41" t="s">
        <v>50</v>
      </c>
      <c r="N44" s="42"/>
    </row>
    <row r="45" spans="1:14" ht="12.9" customHeight="1">
      <c r="A45" s="43" t="s">
        <v>51</v>
      </c>
      <c r="B45" s="6"/>
      <c r="C45" s="6"/>
      <c r="D45" s="44"/>
      <c r="E45" s="45"/>
      <c r="F45" s="6"/>
      <c r="G45" s="40" t="s">
        <v>52</v>
      </c>
      <c r="H45" s="22">
        <v>3</v>
      </c>
      <c r="I45" s="22">
        <v>4</v>
      </c>
      <c r="J45" s="22">
        <v>5</v>
      </c>
      <c r="K45" s="27">
        <f t="shared" si="3"/>
        <v>12</v>
      </c>
      <c r="L45" s="3"/>
      <c r="M45" s="46" t="s">
        <v>53</v>
      </c>
      <c r="N45" s="42"/>
    </row>
    <row r="46" spans="1:14" ht="12.9" customHeight="1">
      <c r="A46" s="43" t="s">
        <v>54</v>
      </c>
      <c r="B46" s="6"/>
      <c r="C46" s="6"/>
      <c r="D46" s="44"/>
      <c r="E46" s="48">
        <f>E41-E44</f>
        <v>23.1</v>
      </c>
      <c r="F46" s="6"/>
      <c r="G46" s="40" t="s">
        <v>55</v>
      </c>
      <c r="H46" s="22">
        <v>1</v>
      </c>
      <c r="I46" s="22">
        <v>1</v>
      </c>
      <c r="J46" s="22">
        <v>0</v>
      </c>
      <c r="K46" s="27">
        <f t="shared" si="3"/>
        <v>2</v>
      </c>
      <c r="L46" s="3"/>
      <c r="M46" s="46" t="s">
        <v>56</v>
      </c>
      <c r="N46" s="47"/>
    </row>
    <row r="47" spans="1:14" ht="12.9" customHeight="1">
      <c r="A47" s="32" t="s">
        <v>57</v>
      </c>
      <c r="B47" s="33"/>
      <c r="C47" s="33"/>
      <c r="D47" s="34"/>
      <c r="E47" s="49"/>
      <c r="F47" s="6"/>
      <c r="G47" s="40" t="s">
        <v>58</v>
      </c>
      <c r="H47" s="22">
        <v>0</v>
      </c>
      <c r="I47" s="22">
        <v>2</v>
      </c>
      <c r="J47" s="22">
        <v>3</v>
      </c>
      <c r="K47" s="27">
        <f t="shared" si="3"/>
        <v>5</v>
      </c>
      <c r="L47" s="6"/>
      <c r="M47" s="46" t="s">
        <v>59</v>
      </c>
      <c r="N47" s="47"/>
    </row>
    <row r="48" spans="1:14" ht="12.9" customHeight="1">
      <c r="A48" s="50" t="s">
        <v>60</v>
      </c>
      <c r="B48" s="51"/>
      <c r="C48" s="51"/>
      <c r="D48" s="52"/>
      <c r="E48" s="48">
        <f>D38-C38</f>
        <v>9.8933333333333344</v>
      </c>
      <c r="F48" s="6"/>
      <c r="G48" s="40" t="s">
        <v>61</v>
      </c>
      <c r="H48" s="22">
        <v>0</v>
      </c>
      <c r="I48" s="22">
        <v>4</v>
      </c>
      <c r="J48" s="22">
        <v>1</v>
      </c>
      <c r="K48" s="27">
        <f t="shared" si="3"/>
        <v>5</v>
      </c>
      <c r="L48" s="6"/>
      <c r="M48" s="46" t="s">
        <v>62</v>
      </c>
      <c r="N48" s="47"/>
    </row>
    <row r="49" spans="1:14" ht="12.9" customHeight="1">
      <c r="A49" s="2"/>
      <c r="B49" s="6"/>
      <c r="C49" s="6"/>
      <c r="D49" s="6"/>
      <c r="E49" s="6"/>
      <c r="F49" s="6"/>
      <c r="G49" s="40" t="s">
        <v>63</v>
      </c>
      <c r="H49" s="22">
        <v>6</v>
      </c>
      <c r="I49" s="22">
        <v>5</v>
      </c>
      <c r="J49" s="22">
        <v>3</v>
      </c>
      <c r="K49" s="27">
        <f t="shared" si="3"/>
        <v>14</v>
      </c>
      <c r="L49" s="6"/>
      <c r="M49" s="46" t="s">
        <v>64</v>
      </c>
      <c r="N49" s="47"/>
    </row>
    <row r="50" spans="1:14" ht="12.9" customHeight="1">
      <c r="A50" s="4" t="s">
        <v>65</v>
      </c>
      <c r="B50" s="2"/>
      <c r="C50" s="2"/>
      <c r="D50" s="2"/>
      <c r="E50" s="2"/>
      <c r="F50" s="2"/>
      <c r="G50" s="40" t="s">
        <v>66</v>
      </c>
      <c r="H50" s="22">
        <v>9</v>
      </c>
      <c r="I50" s="22">
        <v>8</v>
      </c>
      <c r="J50" s="22">
        <v>7</v>
      </c>
      <c r="K50" s="27">
        <f t="shared" si="3"/>
        <v>24</v>
      </c>
      <c r="L50" s="6"/>
      <c r="M50" s="46" t="s">
        <v>67</v>
      </c>
      <c r="N50" s="47"/>
    </row>
    <row r="51" spans="1:14" ht="12.9" customHeight="1">
      <c r="A51" s="37" t="s">
        <v>68</v>
      </c>
      <c r="B51" s="53"/>
      <c r="C51" s="54"/>
      <c r="D51" s="55">
        <v>1</v>
      </c>
      <c r="E51" s="2"/>
      <c r="F51" s="2"/>
      <c r="G51" s="18" t="s">
        <v>69</v>
      </c>
      <c r="H51" s="22">
        <v>4</v>
      </c>
      <c r="I51" s="22">
        <v>0</v>
      </c>
      <c r="J51" s="22">
        <v>4</v>
      </c>
      <c r="K51" s="27">
        <f t="shared" si="3"/>
        <v>8</v>
      </c>
      <c r="L51" s="6"/>
      <c r="M51" s="56" t="s">
        <v>70</v>
      </c>
      <c r="N51" s="47"/>
    </row>
    <row r="52" spans="1:14" ht="12.9" customHeight="1"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syncVertical="1" syncRef="A25" transitionEvaluation="1"/>
  <dimension ref="A1:N68"/>
  <sheetViews>
    <sheetView showGridLines="0" topLeftCell="A25" workbookViewId="0">
      <selection activeCell="K38" sqref="K38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77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5.3</v>
      </c>
      <c r="C7" s="21">
        <v>-2.7</v>
      </c>
      <c r="D7" s="21">
        <v>11</v>
      </c>
      <c r="E7" s="22">
        <v>66</v>
      </c>
      <c r="F7" s="21">
        <v>5</v>
      </c>
      <c r="G7" s="21">
        <v>4.7</v>
      </c>
      <c r="H7" s="23" t="s">
        <v>46</v>
      </c>
      <c r="I7" s="23" t="s">
        <v>66</v>
      </c>
      <c r="J7" s="23" t="s">
        <v>66</v>
      </c>
      <c r="K7" s="21"/>
      <c r="L7" s="21">
        <v>5.4</v>
      </c>
      <c r="M7" s="24">
        <v>226.8</v>
      </c>
      <c r="N7" s="2"/>
    </row>
    <row r="8" spans="1:14" ht="12.9" customHeight="1">
      <c r="A8" s="20">
        <f t="shared" ref="A8:A37" si="0">A7+1</f>
        <v>2</v>
      </c>
      <c r="B8" s="21">
        <v>5.8</v>
      </c>
      <c r="C8" s="21">
        <v>2.6</v>
      </c>
      <c r="D8" s="21">
        <v>11</v>
      </c>
      <c r="E8" s="22">
        <v>71</v>
      </c>
      <c r="F8" s="21">
        <v>5.3</v>
      </c>
      <c r="G8" s="21">
        <v>4.7</v>
      </c>
      <c r="H8" s="23" t="s">
        <v>66</v>
      </c>
      <c r="I8" s="23" t="s">
        <v>61</v>
      </c>
      <c r="J8" s="23" t="s">
        <v>63</v>
      </c>
      <c r="K8" s="21"/>
      <c r="L8" s="21">
        <v>8.4</v>
      </c>
      <c r="M8" s="24">
        <v>343.61</v>
      </c>
      <c r="N8" s="2"/>
    </row>
    <row r="9" spans="1:14" ht="12.9" customHeight="1">
      <c r="A9" s="20">
        <f t="shared" si="0"/>
        <v>3</v>
      </c>
      <c r="B9" s="21">
        <v>4.3</v>
      </c>
      <c r="C9" s="21">
        <v>1.6</v>
      </c>
      <c r="D9" s="21">
        <v>8</v>
      </c>
      <c r="E9" s="22">
        <v>77</v>
      </c>
      <c r="F9" s="21">
        <v>6.7</v>
      </c>
      <c r="G9" s="21">
        <v>4.3</v>
      </c>
      <c r="H9" s="23" t="s">
        <v>63</v>
      </c>
      <c r="I9" s="23" t="s">
        <v>63</v>
      </c>
      <c r="J9" s="23" t="s">
        <v>63</v>
      </c>
      <c r="K9" s="21">
        <v>1.3</v>
      </c>
      <c r="L9" s="21">
        <v>8</v>
      </c>
      <c r="M9" s="24">
        <v>396.69</v>
      </c>
      <c r="N9" s="2"/>
    </row>
    <row r="10" spans="1:14" ht="12.9" customHeight="1">
      <c r="A10" s="20">
        <f t="shared" si="0"/>
        <v>4</v>
      </c>
      <c r="B10" s="21">
        <v>2.8</v>
      </c>
      <c r="C10" s="21">
        <v>0.5</v>
      </c>
      <c r="D10" s="21">
        <v>7</v>
      </c>
      <c r="E10" s="22">
        <v>86</v>
      </c>
      <c r="F10" s="21">
        <v>7.3</v>
      </c>
      <c r="G10" s="21">
        <v>4.3</v>
      </c>
      <c r="H10" s="23" t="s">
        <v>63</v>
      </c>
      <c r="I10" s="23" t="s">
        <v>63</v>
      </c>
      <c r="J10" s="23" t="s">
        <v>63</v>
      </c>
      <c r="K10" s="21">
        <v>2.2999999999999998</v>
      </c>
      <c r="L10" s="21">
        <v>4.3</v>
      </c>
      <c r="M10" s="24">
        <v>294.83999999999997</v>
      </c>
      <c r="N10" s="2"/>
    </row>
    <row r="11" spans="1:14" ht="12.9" customHeight="1">
      <c r="A11" s="20">
        <f t="shared" si="0"/>
        <v>5</v>
      </c>
      <c r="B11" s="21">
        <v>2.7</v>
      </c>
      <c r="C11" s="21">
        <v>0.4</v>
      </c>
      <c r="D11" s="21">
        <v>7</v>
      </c>
      <c r="E11" s="22">
        <v>79</v>
      </c>
      <c r="F11" s="21">
        <v>4.3</v>
      </c>
      <c r="G11" s="21">
        <v>2.2999999999999998</v>
      </c>
      <c r="H11" s="23" t="s">
        <v>63</v>
      </c>
      <c r="I11" s="23" t="s">
        <v>63</v>
      </c>
      <c r="J11" s="23" t="s">
        <v>82</v>
      </c>
      <c r="K11" s="21">
        <v>8.3000000000000007</v>
      </c>
      <c r="L11" s="21">
        <v>7.8</v>
      </c>
      <c r="M11" s="24">
        <v>234.01</v>
      </c>
      <c r="N11" s="2"/>
    </row>
    <row r="12" spans="1:14" ht="12.9" customHeight="1">
      <c r="A12" s="20">
        <f t="shared" si="0"/>
        <v>6</v>
      </c>
      <c r="B12" s="21">
        <v>5.6</v>
      </c>
      <c r="C12" s="21">
        <v>-2.6</v>
      </c>
      <c r="D12" s="21">
        <v>12</v>
      </c>
      <c r="E12" s="22">
        <v>65</v>
      </c>
      <c r="F12" s="21">
        <v>0.7</v>
      </c>
      <c r="G12" s="21">
        <v>3.3</v>
      </c>
      <c r="H12" s="23" t="s">
        <v>66</v>
      </c>
      <c r="I12" s="23" t="s">
        <v>66</v>
      </c>
      <c r="J12" s="23" t="s">
        <v>66</v>
      </c>
      <c r="K12" s="21"/>
      <c r="L12" s="21">
        <v>9.3000000000000007</v>
      </c>
      <c r="M12" s="24">
        <v>86.9</v>
      </c>
      <c r="N12" s="2"/>
    </row>
    <row r="13" spans="1:14" ht="12.9" customHeight="1">
      <c r="A13" s="20">
        <f t="shared" si="0"/>
        <v>7</v>
      </c>
      <c r="B13" s="21">
        <v>6.9</v>
      </c>
      <c r="C13" s="21">
        <v>0.6</v>
      </c>
      <c r="D13" s="21">
        <v>12.6</v>
      </c>
      <c r="E13" s="22">
        <v>76</v>
      </c>
      <c r="F13" s="21">
        <v>7</v>
      </c>
      <c r="G13" s="21">
        <v>3</v>
      </c>
      <c r="H13" s="23" t="s">
        <v>46</v>
      </c>
      <c r="I13" s="23" t="s">
        <v>46</v>
      </c>
      <c r="J13" s="23" t="s">
        <v>46</v>
      </c>
      <c r="K13" s="21"/>
      <c r="L13" s="21">
        <v>3.3</v>
      </c>
      <c r="M13" s="24">
        <v>202.48</v>
      </c>
      <c r="N13" s="2"/>
    </row>
    <row r="14" spans="1:14" ht="12.9" customHeight="1">
      <c r="A14" s="20">
        <f t="shared" si="0"/>
        <v>8</v>
      </c>
      <c r="B14" s="21">
        <v>7.8</v>
      </c>
      <c r="C14" s="21">
        <v>2.5</v>
      </c>
      <c r="D14" s="21">
        <v>12.8</v>
      </c>
      <c r="E14" s="22">
        <v>64</v>
      </c>
      <c r="F14" s="21">
        <v>5.7</v>
      </c>
      <c r="G14" s="21">
        <v>4.3</v>
      </c>
      <c r="H14" s="23" t="s">
        <v>46</v>
      </c>
      <c r="I14" s="23" t="s">
        <v>66</v>
      </c>
      <c r="J14" s="23" t="s">
        <v>46</v>
      </c>
      <c r="K14" s="21"/>
      <c r="L14" s="21">
        <v>0.4</v>
      </c>
      <c r="M14" s="24">
        <v>233.8</v>
      </c>
      <c r="N14" s="2"/>
    </row>
    <row r="15" spans="1:14" ht="12.9" customHeight="1">
      <c r="A15" s="20">
        <f t="shared" si="0"/>
        <v>9</v>
      </c>
      <c r="B15" s="21">
        <v>10.199999999999999</v>
      </c>
      <c r="C15" s="21">
        <v>6.3</v>
      </c>
      <c r="D15" s="21">
        <v>19</v>
      </c>
      <c r="E15" s="22">
        <v>65</v>
      </c>
      <c r="F15" s="21">
        <v>2</v>
      </c>
      <c r="G15" s="21">
        <v>1.3</v>
      </c>
      <c r="H15" s="23" t="s">
        <v>66</v>
      </c>
      <c r="I15" s="23" t="s">
        <v>66</v>
      </c>
      <c r="J15" s="23" t="s">
        <v>82</v>
      </c>
      <c r="K15" s="21"/>
      <c r="L15" s="21">
        <v>8.8000000000000007</v>
      </c>
      <c r="M15" s="24">
        <v>191.19</v>
      </c>
      <c r="N15" s="2"/>
    </row>
    <row r="16" spans="1:14" ht="12.9" customHeight="1">
      <c r="A16" s="20">
        <f t="shared" si="0"/>
        <v>10</v>
      </c>
      <c r="B16" s="21">
        <v>9.5</v>
      </c>
      <c r="C16" s="21">
        <v>-0.3</v>
      </c>
      <c r="D16" s="21">
        <v>17</v>
      </c>
      <c r="E16" s="22">
        <v>70</v>
      </c>
      <c r="F16" s="21">
        <v>5.3</v>
      </c>
      <c r="G16" s="21">
        <v>0.3</v>
      </c>
      <c r="H16" s="23" t="s">
        <v>66</v>
      </c>
      <c r="I16" s="23" t="s">
        <v>82</v>
      </c>
      <c r="J16" s="23" t="s">
        <v>82</v>
      </c>
      <c r="K16" s="21"/>
      <c r="L16" s="21">
        <v>5.8</v>
      </c>
      <c r="M16" s="24">
        <v>57.66</v>
      </c>
      <c r="N16" s="2"/>
    </row>
    <row r="17" spans="1:14" ht="12.9" customHeight="1">
      <c r="A17" s="20">
        <f t="shared" si="0"/>
        <v>11</v>
      </c>
      <c r="B17" s="21">
        <v>9</v>
      </c>
      <c r="C17" s="21">
        <v>2.5</v>
      </c>
      <c r="D17" s="21">
        <v>15</v>
      </c>
      <c r="E17" s="22">
        <v>85</v>
      </c>
      <c r="F17" s="21">
        <v>7.3</v>
      </c>
      <c r="G17" s="21">
        <v>0.7</v>
      </c>
      <c r="H17" s="23" t="s">
        <v>49</v>
      </c>
      <c r="I17" s="23" t="s">
        <v>46</v>
      </c>
      <c r="J17" s="23" t="s">
        <v>82</v>
      </c>
      <c r="K17" s="21"/>
      <c r="L17" s="21">
        <v>0.6</v>
      </c>
      <c r="M17" s="24">
        <v>4.49</v>
      </c>
      <c r="N17" s="2"/>
    </row>
    <row r="18" spans="1:14" ht="12.9" customHeight="1">
      <c r="A18" s="20">
        <f t="shared" si="0"/>
        <v>12</v>
      </c>
      <c r="B18" s="21">
        <v>8.4</v>
      </c>
      <c r="C18" s="21">
        <v>1.4</v>
      </c>
      <c r="D18" s="21">
        <v>13</v>
      </c>
      <c r="E18" s="22">
        <v>85</v>
      </c>
      <c r="F18" s="21">
        <v>6</v>
      </c>
      <c r="G18" s="21">
        <v>2</v>
      </c>
      <c r="H18" s="23" t="s">
        <v>63</v>
      </c>
      <c r="I18" s="23" t="s">
        <v>61</v>
      </c>
      <c r="J18" s="23" t="s">
        <v>61</v>
      </c>
      <c r="K18" s="21"/>
      <c r="L18" s="21">
        <v>7.7</v>
      </c>
      <c r="M18" s="24">
        <v>15.43</v>
      </c>
      <c r="N18" s="2"/>
    </row>
    <row r="19" spans="1:14" ht="12.9" customHeight="1">
      <c r="A19" s="20">
        <f t="shared" si="0"/>
        <v>13</v>
      </c>
      <c r="B19" s="21">
        <v>7.9</v>
      </c>
      <c r="C19" s="21">
        <v>5.0999999999999996</v>
      </c>
      <c r="D19" s="21">
        <v>15</v>
      </c>
      <c r="E19" s="22">
        <v>79</v>
      </c>
      <c r="F19" s="21">
        <v>2.7</v>
      </c>
      <c r="G19" s="21">
        <v>0.7</v>
      </c>
      <c r="H19" s="23" t="s">
        <v>63</v>
      </c>
      <c r="I19" s="23" t="s">
        <v>55</v>
      </c>
      <c r="J19" s="23" t="s">
        <v>82</v>
      </c>
      <c r="K19" s="21"/>
      <c r="L19" s="21">
        <v>7.4</v>
      </c>
      <c r="M19" s="24">
        <v>75.33</v>
      </c>
      <c r="N19" s="2"/>
    </row>
    <row r="20" spans="1:14" ht="12.9" customHeight="1">
      <c r="A20" s="20">
        <f t="shared" si="0"/>
        <v>14</v>
      </c>
      <c r="B20" s="21">
        <v>7.5</v>
      </c>
      <c r="C20" s="21">
        <v>0.5</v>
      </c>
      <c r="D20" s="21">
        <v>13</v>
      </c>
      <c r="E20" s="22">
        <v>79</v>
      </c>
      <c r="F20" s="21">
        <v>5.7</v>
      </c>
      <c r="G20" s="21">
        <v>2.2999999999999998</v>
      </c>
      <c r="H20" s="23" t="s">
        <v>66</v>
      </c>
      <c r="I20" s="23" t="s">
        <v>66</v>
      </c>
      <c r="J20" s="23" t="s">
        <v>66</v>
      </c>
      <c r="K20" s="21"/>
      <c r="L20" s="21">
        <v>2.4</v>
      </c>
      <c r="M20" s="24">
        <v>18.62</v>
      </c>
      <c r="N20" s="2"/>
    </row>
    <row r="21" spans="1:14" ht="12.9" customHeight="1">
      <c r="A21" s="20">
        <f t="shared" si="0"/>
        <v>15</v>
      </c>
      <c r="B21" s="21">
        <v>8</v>
      </c>
      <c r="C21" s="21">
        <v>2.8</v>
      </c>
      <c r="D21" s="21">
        <v>13</v>
      </c>
      <c r="E21" s="22">
        <v>67</v>
      </c>
      <c r="F21" s="21">
        <v>1.7</v>
      </c>
      <c r="G21" s="21">
        <v>2</v>
      </c>
      <c r="H21" s="23" t="s">
        <v>63</v>
      </c>
      <c r="I21" s="23" t="s">
        <v>61</v>
      </c>
      <c r="J21" s="23" t="s">
        <v>82</v>
      </c>
      <c r="K21" s="21">
        <v>0.5</v>
      </c>
      <c r="L21" s="21">
        <v>9.6</v>
      </c>
      <c r="M21" s="24">
        <v>204.1</v>
      </c>
      <c r="N21" s="2"/>
    </row>
    <row r="22" spans="1:14" ht="12.9" customHeight="1">
      <c r="A22" s="20">
        <f t="shared" si="0"/>
        <v>16</v>
      </c>
      <c r="B22" s="21">
        <v>8.1999999999999993</v>
      </c>
      <c r="C22" s="21">
        <v>-1.8</v>
      </c>
      <c r="D22" s="21">
        <v>14</v>
      </c>
      <c r="E22" s="22">
        <v>62</v>
      </c>
      <c r="F22" s="21">
        <v>5.3</v>
      </c>
      <c r="G22" s="21">
        <v>4</v>
      </c>
      <c r="H22" s="23" t="s">
        <v>46</v>
      </c>
      <c r="I22" s="23" t="s">
        <v>46</v>
      </c>
      <c r="J22" s="23" t="s">
        <v>46</v>
      </c>
      <c r="K22" s="21"/>
      <c r="L22" s="21">
        <v>4</v>
      </c>
      <c r="M22" s="24">
        <v>89.17</v>
      </c>
      <c r="N22" s="2"/>
    </row>
    <row r="23" spans="1:14" ht="12.9" customHeight="1">
      <c r="A23" s="20">
        <f t="shared" si="0"/>
        <v>17</v>
      </c>
      <c r="B23" s="21">
        <v>11.6</v>
      </c>
      <c r="C23" s="21">
        <v>6.8</v>
      </c>
      <c r="D23" s="21">
        <v>15.9</v>
      </c>
      <c r="E23" s="22">
        <v>64</v>
      </c>
      <c r="F23" s="21">
        <v>6.3</v>
      </c>
      <c r="G23" s="21">
        <v>6</v>
      </c>
      <c r="H23" s="23" t="s">
        <v>46</v>
      </c>
      <c r="I23" s="23" t="s">
        <v>66</v>
      </c>
      <c r="J23" s="23" t="s">
        <v>46</v>
      </c>
      <c r="K23" s="21"/>
      <c r="L23" s="21">
        <v>3</v>
      </c>
      <c r="M23" s="24">
        <v>302.31</v>
      </c>
      <c r="N23" s="2"/>
    </row>
    <row r="24" spans="1:14" ht="12.9" customHeight="1">
      <c r="A24" s="20">
        <f t="shared" si="0"/>
        <v>18</v>
      </c>
      <c r="B24" s="21">
        <v>8.6</v>
      </c>
      <c r="C24" s="21">
        <v>4.7</v>
      </c>
      <c r="D24" s="21">
        <v>13</v>
      </c>
      <c r="E24" s="22">
        <v>56</v>
      </c>
      <c r="F24" s="21">
        <v>4.3</v>
      </c>
      <c r="G24" s="21">
        <v>1.3</v>
      </c>
      <c r="H24" s="23" t="s">
        <v>63</v>
      </c>
      <c r="I24" s="23" t="s">
        <v>61</v>
      </c>
      <c r="J24" s="23" t="s">
        <v>82</v>
      </c>
      <c r="K24" s="21"/>
      <c r="L24" s="21">
        <v>1.8</v>
      </c>
      <c r="M24" s="24">
        <v>369.49</v>
      </c>
      <c r="N24" s="2"/>
    </row>
    <row r="25" spans="1:14" ht="12.9" customHeight="1">
      <c r="A25" s="20">
        <f t="shared" si="0"/>
        <v>19</v>
      </c>
      <c r="B25" s="21">
        <v>9.1</v>
      </c>
      <c r="C25" s="21">
        <v>-2.9</v>
      </c>
      <c r="D25" s="21">
        <v>17</v>
      </c>
      <c r="E25" s="22">
        <v>59</v>
      </c>
      <c r="F25" s="21">
        <v>7</v>
      </c>
      <c r="G25" s="21">
        <v>4.3</v>
      </c>
      <c r="H25" s="23" t="s">
        <v>46</v>
      </c>
      <c r="I25" s="23" t="s">
        <v>46</v>
      </c>
      <c r="J25" s="23" t="s">
        <v>46</v>
      </c>
      <c r="K25" s="21"/>
      <c r="L25" s="21">
        <v>3.7</v>
      </c>
      <c r="M25" s="24">
        <v>51.78</v>
      </c>
      <c r="N25" s="2"/>
    </row>
    <row r="26" spans="1:14" ht="12.9" customHeight="1">
      <c r="A26" s="20">
        <f t="shared" si="0"/>
        <v>20</v>
      </c>
      <c r="B26" s="21">
        <v>10.3</v>
      </c>
      <c r="C26" s="21">
        <v>0.3</v>
      </c>
      <c r="D26" s="21">
        <v>17</v>
      </c>
      <c r="E26" s="22">
        <v>78</v>
      </c>
      <c r="F26" s="21">
        <v>6.3</v>
      </c>
      <c r="G26" s="21">
        <v>3</v>
      </c>
      <c r="H26" s="23" t="s">
        <v>82</v>
      </c>
      <c r="I26" s="23" t="s">
        <v>49</v>
      </c>
      <c r="J26" s="23" t="s">
        <v>49</v>
      </c>
      <c r="K26" s="21"/>
      <c r="L26" s="21">
        <v>1.4</v>
      </c>
      <c r="M26" s="24">
        <v>175.39</v>
      </c>
      <c r="N26" s="2"/>
    </row>
    <row r="27" spans="1:14" ht="12.9" customHeight="1">
      <c r="A27" s="20">
        <f t="shared" si="0"/>
        <v>21</v>
      </c>
      <c r="B27" s="21">
        <v>13</v>
      </c>
      <c r="C27" s="21">
        <v>9.6999999999999993</v>
      </c>
      <c r="D27" s="21">
        <v>17</v>
      </c>
      <c r="E27" s="22">
        <v>61</v>
      </c>
      <c r="F27" s="21">
        <v>7.7</v>
      </c>
      <c r="G27" s="21">
        <v>2.7</v>
      </c>
      <c r="H27" s="23" t="s">
        <v>66</v>
      </c>
      <c r="I27" s="23" t="s">
        <v>63</v>
      </c>
      <c r="J27" s="23" t="s">
        <v>61</v>
      </c>
      <c r="K27" s="21"/>
      <c r="L27" s="21">
        <v>0</v>
      </c>
      <c r="M27" s="24">
        <v>282.73</v>
      </c>
      <c r="N27" s="2"/>
    </row>
    <row r="28" spans="1:14" ht="12.9" customHeight="1">
      <c r="A28" s="20">
        <f t="shared" si="0"/>
        <v>22</v>
      </c>
      <c r="B28" s="21">
        <v>6.8</v>
      </c>
      <c r="C28" s="21">
        <v>1.9</v>
      </c>
      <c r="D28" s="21">
        <v>13</v>
      </c>
      <c r="E28" s="22">
        <v>63</v>
      </c>
      <c r="F28" s="21">
        <v>2</v>
      </c>
      <c r="G28" s="21">
        <v>1.7</v>
      </c>
      <c r="H28" s="23" t="s">
        <v>63</v>
      </c>
      <c r="I28" s="23" t="s">
        <v>61</v>
      </c>
      <c r="J28" s="23" t="s">
        <v>82</v>
      </c>
      <c r="K28" s="21"/>
      <c r="L28" s="21">
        <v>8.5</v>
      </c>
      <c r="M28" s="24">
        <v>123.49</v>
      </c>
      <c r="N28" s="2"/>
    </row>
    <row r="29" spans="1:14" ht="12.9" customHeight="1">
      <c r="A29" s="20">
        <f t="shared" si="0"/>
        <v>23</v>
      </c>
      <c r="B29" s="21">
        <v>4.8</v>
      </c>
      <c r="C29" s="21">
        <v>-4.5999999999999996</v>
      </c>
      <c r="D29" s="21">
        <v>14</v>
      </c>
      <c r="E29" s="22">
        <v>53</v>
      </c>
      <c r="F29" s="21">
        <v>1.3</v>
      </c>
      <c r="G29" s="21">
        <v>1.7</v>
      </c>
      <c r="H29" s="23" t="s">
        <v>66</v>
      </c>
      <c r="I29" s="23" t="s">
        <v>63</v>
      </c>
      <c r="J29" s="23" t="s">
        <v>82</v>
      </c>
      <c r="K29" s="21"/>
      <c r="L29" s="21">
        <v>8.4</v>
      </c>
      <c r="M29" s="24">
        <v>85.51</v>
      </c>
      <c r="N29" s="2"/>
    </row>
    <row r="30" spans="1:14" ht="12.9" customHeight="1">
      <c r="A30" s="20">
        <f t="shared" si="0"/>
        <v>24</v>
      </c>
      <c r="B30" s="21">
        <v>4</v>
      </c>
      <c r="C30" s="21">
        <v>-5.4</v>
      </c>
      <c r="D30" s="21">
        <v>15</v>
      </c>
      <c r="E30" s="22">
        <v>57</v>
      </c>
      <c r="F30" s="21">
        <v>0.3</v>
      </c>
      <c r="G30" s="21">
        <v>0.3</v>
      </c>
      <c r="H30" s="23" t="s">
        <v>82</v>
      </c>
      <c r="I30" s="23" t="s">
        <v>46</v>
      </c>
      <c r="J30" s="23" t="s">
        <v>82</v>
      </c>
      <c r="K30" s="21"/>
      <c r="L30" s="21">
        <v>9.9</v>
      </c>
      <c r="M30" s="24">
        <v>65.13</v>
      </c>
      <c r="N30" s="2"/>
    </row>
    <row r="31" spans="1:14" ht="12.9" customHeight="1">
      <c r="A31" s="20">
        <f t="shared" si="0"/>
        <v>25</v>
      </c>
      <c r="B31" s="21">
        <v>5.3</v>
      </c>
      <c r="C31" s="21">
        <v>-2.6</v>
      </c>
      <c r="D31" s="21">
        <v>12.4</v>
      </c>
      <c r="E31" s="22">
        <v>68</v>
      </c>
      <c r="F31" s="21">
        <v>4.7</v>
      </c>
      <c r="G31" s="21">
        <v>2.2999999999999998</v>
      </c>
      <c r="H31" s="23" t="s">
        <v>46</v>
      </c>
      <c r="I31" s="23" t="s">
        <v>46</v>
      </c>
      <c r="J31" s="23" t="s">
        <v>52</v>
      </c>
      <c r="K31" s="21"/>
      <c r="L31" s="21">
        <v>3.2</v>
      </c>
      <c r="M31" s="24">
        <v>34.47</v>
      </c>
      <c r="N31" s="2"/>
    </row>
    <row r="32" spans="1:14" ht="12.9" customHeight="1">
      <c r="A32" s="20">
        <f t="shared" si="0"/>
        <v>26</v>
      </c>
      <c r="B32" s="21">
        <v>6.8</v>
      </c>
      <c r="C32" s="21">
        <v>-2.4</v>
      </c>
      <c r="D32" s="21">
        <v>15</v>
      </c>
      <c r="E32" s="22">
        <v>61</v>
      </c>
      <c r="F32" s="21">
        <v>3.3</v>
      </c>
      <c r="G32" s="21">
        <v>0.7</v>
      </c>
      <c r="H32" s="23" t="s">
        <v>82</v>
      </c>
      <c r="I32" s="23" t="s">
        <v>63</v>
      </c>
      <c r="J32" s="23" t="s">
        <v>55</v>
      </c>
      <c r="K32" s="21"/>
      <c r="L32" s="21">
        <v>7</v>
      </c>
      <c r="M32" s="24">
        <v>75.08</v>
      </c>
      <c r="N32" s="2"/>
    </row>
    <row r="33" spans="1:14" ht="12.9" customHeight="1">
      <c r="A33" s="20">
        <f t="shared" si="0"/>
        <v>27</v>
      </c>
      <c r="B33" s="21">
        <v>7.4</v>
      </c>
      <c r="C33" s="21">
        <v>-0.7</v>
      </c>
      <c r="D33" s="21">
        <v>14</v>
      </c>
      <c r="E33" s="22">
        <v>76</v>
      </c>
      <c r="F33" s="21">
        <v>3</v>
      </c>
      <c r="G33" s="21">
        <v>0.7</v>
      </c>
      <c r="H33" s="23" t="s">
        <v>82</v>
      </c>
      <c r="I33" s="23" t="s">
        <v>55</v>
      </c>
      <c r="J33" s="23" t="s">
        <v>52</v>
      </c>
      <c r="K33" s="21"/>
      <c r="L33" s="21">
        <v>6.1</v>
      </c>
      <c r="M33" s="24">
        <v>46.63</v>
      </c>
      <c r="N33" s="2"/>
    </row>
    <row r="34" spans="1:14" ht="12.9" customHeight="1">
      <c r="A34" s="20">
        <f t="shared" si="0"/>
        <v>28</v>
      </c>
      <c r="B34" s="21">
        <v>8.8000000000000007</v>
      </c>
      <c r="C34" s="21">
        <v>1</v>
      </c>
      <c r="D34" s="21">
        <v>14</v>
      </c>
      <c r="E34" s="22">
        <v>77</v>
      </c>
      <c r="F34" s="21">
        <v>6.7</v>
      </c>
      <c r="G34" s="21">
        <v>4.7</v>
      </c>
      <c r="H34" s="23" t="s">
        <v>46</v>
      </c>
      <c r="I34" s="23" t="s">
        <v>46</v>
      </c>
      <c r="J34" s="23" t="s">
        <v>49</v>
      </c>
      <c r="K34" s="21"/>
      <c r="L34" s="21">
        <v>6.4</v>
      </c>
      <c r="M34" s="24">
        <v>97.84</v>
      </c>
      <c r="N34" s="2"/>
    </row>
    <row r="35" spans="1:14" ht="12.9" customHeight="1">
      <c r="A35" s="20">
        <f t="shared" si="0"/>
        <v>29</v>
      </c>
      <c r="B35" s="21">
        <v>10.199999999999999</v>
      </c>
      <c r="C35" s="21">
        <v>4.5</v>
      </c>
      <c r="D35" s="21">
        <v>15</v>
      </c>
      <c r="E35" s="22">
        <v>78</v>
      </c>
      <c r="F35" s="21">
        <v>4</v>
      </c>
      <c r="G35" s="21">
        <v>4</v>
      </c>
      <c r="H35" s="23" t="s">
        <v>46</v>
      </c>
      <c r="I35" s="23" t="s">
        <v>66</v>
      </c>
      <c r="J35" s="23" t="s">
        <v>66</v>
      </c>
      <c r="K35" s="21"/>
      <c r="L35" s="21">
        <v>2.1</v>
      </c>
      <c r="M35" s="24">
        <v>267.18</v>
      </c>
      <c r="N35" s="2"/>
    </row>
    <row r="36" spans="1:14" ht="12.9" customHeight="1">
      <c r="A36" s="20">
        <f t="shared" si="0"/>
        <v>30</v>
      </c>
      <c r="B36" s="21">
        <v>13</v>
      </c>
      <c r="C36" s="21">
        <v>6.2</v>
      </c>
      <c r="D36" s="21">
        <v>21</v>
      </c>
      <c r="E36" s="22">
        <v>64</v>
      </c>
      <c r="F36" s="21">
        <v>3.7</v>
      </c>
      <c r="G36" s="21">
        <v>3.3</v>
      </c>
      <c r="H36" s="23" t="s">
        <v>66</v>
      </c>
      <c r="I36" s="23" t="s">
        <v>46</v>
      </c>
      <c r="J36" s="23" t="s">
        <v>66</v>
      </c>
      <c r="K36" s="21"/>
      <c r="L36" s="21">
        <v>6.6</v>
      </c>
      <c r="M36" s="24">
        <v>229.83</v>
      </c>
      <c r="N36" s="2"/>
    </row>
    <row r="37" spans="1:14" ht="12.9" customHeight="1" thickBot="1">
      <c r="A37" s="20">
        <f t="shared" si="0"/>
        <v>31</v>
      </c>
      <c r="B37" s="21">
        <v>12.1</v>
      </c>
      <c r="C37" s="21">
        <v>5.9</v>
      </c>
      <c r="D37" s="21">
        <v>18</v>
      </c>
      <c r="E37" s="22">
        <v>59</v>
      </c>
      <c r="F37" s="21">
        <v>7.3</v>
      </c>
      <c r="G37" s="21">
        <v>3.7</v>
      </c>
      <c r="H37" s="23" t="s">
        <v>66</v>
      </c>
      <c r="I37" s="23" t="s">
        <v>63</v>
      </c>
      <c r="J37" s="23" t="s">
        <v>66</v>
      </c>
      <c r="K37" s="21"/>
      <c r="L37" s="21">
        <v>1.3</v>
      </c>
      <c r="M37" s="24">
        <v>197.54</v>
      </c>
      <c r="N37" s="2"/>
    </row>
    <row r="38" spans="1:14" ht="12.9" customHeight="1" thickBot="1">
      <c r="A38" s="25" t="s">
        <v>34</v>
      </c>
      <c r="B38" s="26">
        <f t="shared" ref="B38:G38" si="1">SUM(B7:B37)</f>
        <v>241.70000000000005</v>
      </c>
      <c r="C38" s="26">
        <f t="shared" si="1"/>
        <v>41.8</v>
      </c>
      <c r="D38" s="26">
        <f t="shared" si="1"/>
        <v>431.69999999999993</v>
      </c>
      <c r="E38" s="27">
        <f t="shared" si="1"/>
        <v>2150</v>
      </c>
      <c r="F38" s="26">
        <f t="shared" si="1"/>
        <v>145.89999999999998</v>
      </c>
      <c r="G38" s="26">
        <f t="shared" si="1"/>
        <v>84.600000000000009</v>
      </c>
      <c r="H38" s="26"/>
      <c r="I38" s="26"/>
      <c r="J38" s="26"/>
      <c r="K38" s="58">
        <f>SUM(K7:K37)</f>
        <v>12.4</v>
      </c>
      <c r="L38" s="26">
        <f>SUM(L7:L37)</f>
        <v>162.6</v>
      </c>
      <c r="M38" s="29">
        <f>SUM(M7:M37)</f>
        <v>5079.5199999999995</v>
      </c>
      <c r="N38" s="2"/>
    </row>
    <row r="39" spans="1:14" ht="12.9" customHeight="1" thickBot="1">
      <c r="A39" s="30" t="s">
        <v>23</v>
      </c>
      <c r="B39" s="58">
        <f t="shared" ref="B39:G39" si="2">AVERAGE(B7:B37)</f>
        <v>7.796774193548389</v>
      </c>
      <c r="C39" s="28">
        <f t="shared" si="2"/>
        <v>1.3483870967741935</v>
      </c>
      <c r="D39" s="28">
        <f t="shared" si="2"/>
        <v>13.925806451612901</v>
      </c>
      <c r="E39" s="67">
        <f t="shared" si="2"/>
        <v>69.354838709677423</v>
      </c>
      <c r="F39" s="28">
        <f t="shared" si="2"/>
        <v>4.7064516129032254</v>
      </c>
      <c r="G39" s="28">
        <f t="shared" si="2"/>
        <v>2.7290322580645165</v>
      </c>
      <c r="H39" s="26"/>
      <c r="I39" s="26"/>
      <c r="J39" s="26"/>
      <c r="K39" s="26"/>
      <c r="L39" s="28">
        <f>AVERAGE(L7:L37)</f>
        <v>5.2451612903225806</v>
      </c>
      <c r="M39" s="31">
        <f>AVERAGE(M7:M37)</f>
        <v>163.85548387096773</v>
      </c>
      <c r="N39" s="2"/>
    </row>
    <row r="40" spans="1:14" ht="12.9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9" customHeight="1">
      <c r="A41" s="4" t="s">
        <v>35</v>
      </c>
      <c r="B41" s="2"/>
      <c r="C41" s="2"/>
      <c r="D41" s="2"/>
      <c r="E41" s="2"/>
      <c r="F41" s="2"/>
      <c r="G41" s="4" t="s">
        <v>36</v>
      </c>
      <c r="H41" s="2"/>
      <c r="I41" s="2"/>
      <c r="J41" s="2"/>
      <c r="K41" s="2"/>
      <c r="L41" s="2"/>
      <c r="M41" s="3"/>
      <c r="N41" s="2"/>
    </row>
    <row r="42" spans="1:14" ht="12.9" customHeight="1">
      <c r="A42" s="32" t="s">
        <v>37</v>
      </c>
      <c r="B42" s="33"/>
      <c r="C42" s="33"/>
      <c r="D42" s="34"/>
      <c r="E42" s="26">
        <f>MAX(D7:D37)</f>
        <v>21</v>
      </c>
      <c r="F42" s="6"/>
      <c r="G42" s="5" t="s">
        <v>38</v>
      </c>
      <c r="H42" s="6"/>
      <c r="I42" s="6"/>
      <c r="J42" s="6"/>
      <c r="K42" s="6"/>
      <c r="L42" s="6"/>
      <c r="M42" s="35" t="s">
        <v>39</v>
      </c>
      <c r="N42" s="36"/>
    </row>
    <row r="43" spans="1:14" ht="12.9" customHeight="1">
      <c r="A43" s="37" t="s">
        <v>40</v>
      </c>
      <c r="B43" s="38"/>
      <c r="C43" s="38"/>
      <c r="D43" s="39"/>
      <c r="E43" s="26">
        <f>MIN(D7:D37)</f>
        <v>7</v>
      </c>
      <c r="F43" s="6"/>
      <c r="G43" s="40" t="s">
        <v>41</v>
      </c>
      <c r="H43" s="18" t="s">
        <v>42</v>
      </c>
      <c r="I43" s="18" t="s">
        <v>29</v>
      </c>
      <c r="J43" s="18" t="s">
        <v>30</v>
      </c>
      <c r="K43" s="40" t="s">
        <v>43</v>
      </c>
      <c r="L43" s="6"/>
      <c r="M43" s="41" t="s">
        <v>44</v>
      </c>
      <c r="N43" s="42"/>
    </row>
    <row r="44" spans="1:14" ht="12.9" customHeight="1">
      <c r="A44" s="43" t="s">
        <v>45</v>
      </c>
      <c r="B44" s="6"/>
      <c r="C44" s="6"/>
      <c r="D44" s="44"/>
      <c r="E44" s="26">
        <f>MAX(C7:C37)</f>
        <v>9.6999999999999993</v>
      </c>
      <c r="F44" s="6"/>
      <c r="G44" s="40" t="s">
        <v>46</v>
      </c>
      <c r="H44" s="22">
        <v>9</v>
      </c>
      <c r="I44" s="22">
        <v>8</v>
      </c>
      <c r="J44" s="22">
        <v>5</v>
      </c>
      <c r="K44" s="27">
        <f t="shared" ref="K44:K52" si="3">SUM(H44:J44)</f>
        <v>22</v>
      </c>
      <c r="L44" s="6"/>
      <c r="M44" s="41" t="s">
        <v>47</v>
      </c>
      <c r="N44" s="42"/>
    </row>
    <row r="45" spans="1:14" ht="12.9" customHeight="1">
      <c r="A45" s="37" t="s">
        <v>48</v>
      </c>
      <c r="B45" s="38"/>
      <c r="C45" s="38"/>
      <c r="D45" s="39"/>
      <c r="E45" s="26">
        <f>MIN(C7:C37)</f>
        <v>-5.4</v>
      </c>
      <c r="F45" s="6"/>
      <c r="G45" s="40" t="s">
        <v>49</v>
      </c>
      <c r="H45" s="22">
        <v>1</v>
      </c>
      <c r="I45" s="22">
        <v>1</v>
      </c>
      <c r="J45" s="22">
        <v>2</v>
      </c>
      <c r="K45" s="27">
        <f t="shared" si="3"/>
        <v>4</v>
      </c>
      <c r="L45" s="6"/>
      <c r="M45" s="41" t="s">
        <v>50</v>
      </c>
      <c r="N45" s="42"/>
    </row>
    <row r="46" spans="1:14" ht="12.9" customHeight="1">
      <c r="A46" s="43" t="s">
        <v>51</v>
      </c>
      <c r="B46" s="6"/>
      <c r="C46" s="6"/>
      <c r="D46" s="44"/>
      <c r="E46" s="45"/>
      <c r="F46" s="6"/>
      <c r="G46" s="40" t="s">
        <v>52</v>
      </c>
      <c r="H46" s="22">
        <v>0</v>
      </c>
      <c r="I46" s="22">
        <v>0</v>
      </c>
      <c r="J46" s="22">
        <v>2</v>
      </c>
      <c r="K46" s="27">
        <f t="shared" si="3"/>
        <v>2</v>
      </c>
      <c r="L46" s="3"/>
      <c r="M46" s="46" t="s">
        <v>53</v>
      </c>
      <c r="N46" s="47"/>
    </row>
    <row r="47" spans="1:14" ht="12.9" customHeight="1">
      <c r="A47" s="43" t="s">
        <v>54</v>
      </c>
      <c r="B47" s="6"/>
      <c r="C47" s="6"/>
      <c r="D47" s="44"/>
      <c r="E47" s="48">
        <f>E42-E45</f>
        <v>26.4</v>
      </c>
      <c r="F47" s="6"/>
      <c r="G47" s="40" t="s">
        <v>55</v>
      </c>
      <c r="H47" s="22">
        <v>0</v>
      </c>
      <c r="I47" s="22">
        <v>2</v>
      </c>
      <c r="J47" s="22">
        <v>1</v>
      </c>
      <c r="K47" s="27">
        <f t="shared" si="3"/>
        <v>3</v>
      </c>
      <c r="L47" s="3"/>
      <c r="M47" s="46" t="s">
        <v>56</v>
      </c>
      <c r="N47" s="47"/>
    </row>
    <row r="48" spans="1:14" ht="12.9" customHeight="1">
      <c r="A48" s="32" t="s">
        <v>57</v>
      </c>
      <c r="B48" s="33"/>
      <c r="C48" s="33"/>
      <c r="D48" s="34"/>
      <c r="E48" s="49"/>
      <c r="F48" s="6"/>
      <c r="G48" s="40" t="s">
        <v>58</v>
      </c>
      <c r="H48" s="22">
        <v>0</v>
      </c>
      <c r="I48" s="22">
        <v>0</v>
      </c>
      <c r="J48" s="22">
        <v>0</v>
      </c>
      <c r="K48" s="27">
        <f t="shared" si="3"/>
        <v>0</v>
      </c>
      <c r="L48" s="6"/>
      <c r="M48" s="46" t="s">
        <v>59</v>
      </c>
      <c r="N48" s="47"/>
    </row>
    <row r="49" spans="1:14" ht="12.9" customHeight="1">
      <c r="A49" s="50" t="s">
        <v>60</v>
      </c>
      <c r="B49" s="51"/>
      <c r="C49" s="51"/>
      <c r="D49" s="52"/>
      <c r="E49" s="48">
        <f>D39-C39</f>
        <v>12.577419354838709</v>
      </c>
      <c r="F49" s="6"/>
      <c r="G49" s="40" t="s">
        <v>61</v>
      </c>
      <c r="H49" s="22">
        <v>0</v>
      </c>
      <c r="I49" s="22">
        <v>5</v>
      </c>
      <c r="J49" s="22">
        <v>2</v>
      </c>
      <c r="K49" s="27">
        <f t="shared" si="3"/>
        <v>7</v>
      </c>
      <c r="L49" s="6"/>
      <c r="M49" s="46" t="s">
        <v>62</v>
      </c>
      <c r="N49" s="47"/>
    </row>
    <row r="50" spans="1:14" ht="12.9" customHeight="1">
      <c r="A50" s="2"/>
      <c r="B50" s="6"/>
      <c r="C50" s="6"/>
      <c r="D50" s="6"/>
      <c r="E50" s="6"/>
      <c r="F50" s="6"/>
      <c r="G50" s="40" t="s">
        <v>63</v>
      </c>
      <c r="H50" s="22">
        <v>8</v>
      </c>
      <c r="I50" s="22">
        <v>7</v>
      </c>
      <c r="J50" s="22">
        <v>3</v>
      </c>
      <c r="K50" s="27">
        <f t="shared" si="3"/>
        <v>18</v>
      </c>
      <c r="L50" s="6"/>
      <c r="M50" s="46" t="s">
        <v>64</v>
      </c>
      <c r="N50" s="47"/>
    </row>
    <row r="51" spans="1:14" ht="12.9" customHeight="1">
      <c r="A51" s="4" t="s">
        <v>65</v>
      </c>
      <c r="B51" s="2"/>
      <c r="C51" s="2"/>
      <c r="D51" s="2"/>
      <c r="E51" s="2"/>
      <c r="F51" s="2"/>
      <c r="G51" s="40" t="s">
        <v>66</v>
      </c>
      <c r="H51" s="22">
        <v>9</v>
      </c>
      <c r="I51" s="22">
        <v>7</v>
      </c>
      <c r="J51" s="22">
        <v>6</v>
      </c>
      <c r="K51" s="27">
        <f t="shared" si="3"/>
        <v>22</v>
      </c>
      <c r="L51" s="6"/>
      <c r="M51" s="46" t="s">
        <v>67</v>
      </c>
      <c r="N51" s="47"/>
    </row>
    <row r="52" spans="1:14" ht="12.9" customHeight="1">
      <c r="A52" s="37" t="s">
        <v>68</v>
      </c>
      <c r="B52" s="53"/>
      <c r="C52" s="54"/>
      <c r="D52" s="55">
        <v>10</v>
      </c>
      <c r="E52" s="2"/>
      <c r="F52" s="2"/>
      <c r="G52" s="18" t="s">
        <v>69</v>
      </c>
      <c r="H52" s="22">
        <v>4</v>
      </c>
      <c r="I52" s="22">
        <v>1</v>
      </c>
      <c r="J52" s="22">
        <v>10</v>
      </c>
      <c r="K52" s="27">
        <f t="shared" si="3"/>
        <v>15</v>
      </c>
      <c r="L52" s="6"/>
      <c r="M52" s="56" t="s">
        <v>70</v>
      </c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7" transitionEvaluation="1"/>
  <dimension ref="A1:N68"/>
  <sheetViews>
    <sheetView showGridLines="0" topLeftCell="A7" workbookViewId="0">
      <selection activeCell="K38" sqref="K38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78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7</v>
      </c>
      <c r="C7" s="21">
        <v>1.5</v>
      </c>
      <c r="D7" s="21">
        <v>13</v>
      </c>
      <c r="E7" s="22">
        <v>61</v>
      </c>
      <c r="F7" s="21">
        <v>5.3</v>
      </c>
      <c r="G7" s="21">
        <v>5</v>
      </c>
      <c r="H7" s="23" t="s">
        <v>66</v>
      </c>
      <c r="I7" s="23" t="s">
        <v>63</v>
      </c>
      <c r="J7" s="23" t="s">
        <v>61</v>
      </c>
      <c r="K7" s="21"/>
      <c r="L7" s="21">
        <v>4.9000000000000004</v>
      </c>
      <c r="M7" s="24">
        <v>165.98</v>
      </c>
      <c r="N7" s="2"/>
    </row>
    <row r="8" spans="1:14" ht="12.9" customHeight="1">
      <c r="A8" s="20">
        <f t="shared" ref="A8:A37" si="0">A7+1</f>
        <v>2</v>
      </c>
      <c r="B8" s="21">
        <v>8.1</v>
      </c>
      <c r="C8" s="21">
        <v>5.0999999999999996</v>
      </c>
      <c r="D8" s="21">
        <v>12</v>
      </c>
      <c r="E8" s="22">
        <v>58</v>
      </c>
      <c r="F8" s="21">
        <v>2.7</v>
      </c>
      <c r="G8" s="21">
        <v>4</v>
      </c>
      <c r="H8" s="23" t="s">
        <v>61</v>
      </c>
      <c r="I8" s="23" t="s">
        <v>61</v>
      </c>
      <c r="J8" s="23" t="s">
        <v>61</v>
      </c>
      <c r="K8" s="21"/>
      <c r="L8" s="21">
        <v>9.8000000000000007</v>
      </c>
      <c r="M8" s="24">
        <v>410.92</v>
      </c>
      <c r="N8" s="2"/>
    </row>
    <row r="9" spans="1:14" ht="12.9" customHeight="1">
      <c r="A9" s="20">
        <f t="shared" si="0"/>
        <v>3</v>
      </c>
      <c r="B9" s="21">
        <v>8.1</v>
      </c>
      <c r="C9" s="21">
        <v>-2.2000000000000002</v>
      </c>
      <c r="D9" s="21">
        <v>18</v>
      </c>
      <c r="E9" s="22">
        <v>53</v>
      </c>
      <c r="F9" s="21">
        <v>1.7</v>
      </c>
      <c r="G9" s="21">
        <v>1.7</v>
      </c>
      <c r="H9" s="23" t="s">
        <v>66</v>
      </c>
      <c r="I9" s="23" t="s">
        <v>66</v>
      </c>
      <c r="J9" s="23" t="s">
        <v>46</v>
      </c>
      <c r="K9" s="21"/>
      <c r="L9" s="21">
        <v>9.6999999999999993</v>
      </c>
      <c r="M9" s="24">
        <v>158.69</v>
      </c>
      <c r="N9" s="2"/>
    </row>
    <row r="10" spans="1:14" ht="12.9" customHeight="1">
      <c r="A10" s="20">
        <f t="shared" si="0"/>
        <v>4</v>
      </c>
      <c r="B10" s="21">
        <v>12.6</v>
      </c>
      <c r="C10" s="21">
        <v>4.5999999999999996</v>
      </c>
      <c r="D10" s="21">
        <v>20.399999999999999</v>
      </c>
      <c r="E10" s="22">
        <v>37</v>
      </c>
      <c r="F10" s="21">
        <v>1.7</v>
      </c>
      <c r="G10" s="21">
        <v>6</v>
      </c>
      <c r="H10" s="23" t="s">
        <v>46</v>
      </c>
      <c r="I10" s="23" t="s">
        <v>46</v>
      </c>
      <c r="J10" s="23" t="s">
        <v>46</v>
      </c>
      <c r="K10" s="21"/>
      <c r="L10" s="21">
        <v>9.6</v>
      </c>
      <c r="M10" s="24">
        <v>242.94</v>
      </c>
      <c r="N10" s="2"/>
    </row>
    <row r="11" spans="1:14" ht="12.9" customHeight="1">
      <c r="A11" s="20">
        <f t="shared" si="0"/>
        <v>5</v>
      </c>
      <c r="B11" s="21">
        <v>14</v>
      </c>
      <c r="C11" s="21">
        <v>7.6</v>
      </c>
      <c r="D11" s="21">
        <v>21</v>
      </c>
      <c r="E11" s="22">
        <v>45</v>
      </c>
      <c r="F11" s="21">
        <v>0</v>
      </c>
      <c r="G11" s="21">
        <v>7.3</v>
      </c>
      <c r="H11" s="23" t="s">
        <v>46</v>
      </c>
      <c r="I11" s="23" t="s">
        <v>46</v>
      </c>
      <c r="J11" s="23" t="s">
        <v>46</v>
      </c>
      <c r="K11" s="21"/>
      <c r="L11" s="21">
        <v>9.6999999999999993</v>
      </c>
      <c r="M11" s="24">
        <v>529.07000000000005</v>
      </c>
      <c r="N11" s="2"/>
    </row>
    <row r="12" spans="1:14" ht="12.9" customHeight="1">
      <c r="A12" s="20">
        <f t="shared" si="0"/>
        <v>6</v>
      </c>
      <c r="B12" s="21">
        <v>13.9</v>
      </c>
      <c r="C12" s="21">
        <v>8.1999999999999993</v>
      </c>
      <c r="D12" s="21">
        <v>21</v>
      </c>
      <c r="E12" s="22">
        <v>44</v>
      </c>
      <c r="F12" s="21">
        <v>0.7</v>
      </c>
      <c r="G12" s="21">
        <v>4.3</v>
      </c>
      <c r="H12" s="23" t="s">
        <v>66</v>
      </c>
      <c r="I12" s="23" t="s">
        <v>63</v>
      </c>
      <c r="J12" s="23" t="s">
        <v>61</v>
      </c>
      <c r="K12" s="21"/>
      <c r="L12" s="21">
        <v>9.1999999999999993</v>
      </c>
      <c r="M12" s="24">
        <v>526.80999999999995</v>
      </c>
      <c r="N12" s="2"/>
    </row>
    <row r="13" spans="1:14" ht="12.9" customHeight="1">
      <c r="A13" s="20">
        <f t="shared" si="0"/>
        <v>7</v>
      </c>
      <c r="B13" s="21">
        <v>16.5</v>
      </c>
      <c r="C13" s="21">
        <v>-4.9000000000000004</v>
      </c>
      <c r="D13" s="21">
        <v>16</v>
      </c>
      <c r="E13" s="22">
        <v>63</v>
      </c>
      <c r="F13" s="21">
        <v>1</v>
      </c>
      <c r="G13" s="21">
        <v>1.3</v>
      </c>
      <c r="H13" s="23" t="s">
        <v>66</v>
      </c>
      <c r="I13" s="23" t="s">
        <v>63</v>
      </c>
      <c r="J13" s="23" t="s">
        <v>82</v>
      </c>
      <c r="K13" s="21"/>
      <c r="L13" s="21">
        <v>9.3000000000000007</v>
      </c>
      <c r="M13" s="24">
        <v>147.75</v>
      </c>
      <c r="N13" s="2"/>
    </row>
    <row r="14" spans="1:14" ht="12.9" customHeight="1">
      <c r="A14" s="20">
        <f t="shared" si="0"/>
        <v>8</v>
      </c>
      <c r="B14" s="21">
        <v>3.6</v>
      </c>
      <c r="C14" s="21">
        <v>-6.9</v>
      </c>
      <c r="D14" s="21">
        <v>13</v>
      </c>
      <c r="E14" s="22">
        <v>57</v>
      </c>
      <c r="F14" s="21">
        <v>1.3</v>
      </c>
      <c r="G14" s="21">
        <v>0.7</v>
      </c>
      <c r="H14" s="23" t="s">
        <v>82</v>
      </c>
      <c r="I14" s="23" t="s">
        <v>58</v>
      </c>
      <c r="J14" s="23" t="s">
        <v>82</v>
      </c>
      <c r="K14" s="21"/>
      <c r="L14" s="21">
        <v>9</v>
      </c>
      <c r="M14" s="24">
        <v>85.37</v>
      </c>
      <c r="N14" s="2"/>
    </row>
    <row r="15" spans="1:14" ht="12.9" customHeight="1">
      <c r="A15" s="20">
        <f t="shared" si="0"/>
        <v>9</v>
      </c>
      <c r="B15" s="21">
        <v>4.9000000000000004</v>
      </c>
      <c r="C15" s="21">
        <v>-5.2</v>
      </c>
      <c r="D15" s="21">
        <v>15</v>
      </c>
      <c r="E15" s="22">
        <v>55</v>
      </c>
      <c r="F15" s="21">
        <v>1.3</v>
      </c>
      <c r="G15" s="21">
        <v>2</v>
      </c>
      <c r="H15" s="23" t="s">
        <v>66</v>
      </c>
      <c r="I15" s="23" t="s">
        <v>66</v>
      </c>
      <c r="J15" s="23" t="s">
        <v>82</v>
      </c>
      <c r="K15" s="21"/>
      <c r="L15" s="21">
        <v>9.1</v>
      </c>
      <c r="M15" s="24">
        <v>54.93</v>
      </c>
      <c r="N15" s="2"/>
    </row>
    <row r="16" spans="1:14" ht="12.9" customHeight="1">
      <c r="A16" s="20">
        <f t="shared" si="0"/>
        <v>10</v>
      </c>
      <c r="B16" s="21">
        <v>10.4</v>
      </c>
      <c r="C16" s="21">
        <v>-1.1000000000000001</v>
      </c>
      <c r="D16" s="21">
        <v>21</v>
      </c>
      <c r="E16" s="22">
        <v>39</v>
      </c>
      <c r="F16" s="21">
        <v>4</v>
      </c>
      <c r="G16" s="21">
        <v>4.3</v>
      </c>
      <c r="H16" s="23" t="s">
        <v>66</v>
      </c>
      <c r="I16" s="23" t="s">
        <v>66</v>
      </c>
      <c r="J16" s="23" t="s">
        <v>66</v>
      </c>
      <c r="K16" s="21"/>
      <c r="L16" s="21">
        <v>8.1999999999999993</v>
      </c>
      <c r="M16" s="24">
        <v>158.27000000000001</v>
      </c>
      <c r="N16" s="2"/>
    </row>
    <row r="17" spans="1:14" ht="12.9" customHeight="1">
      <c r="A17" s="20">
        <f t="shared" si="0"/>
        <v>11</v>
      </c>
      <c r="B17" s="21">
        <v>10.6</v>
      </c>
      <c r="C17" s="21">
        <v>4.5999999999999996</v>
      </c>
      <c r="D17" s="21">
        <v>17</v>
      </c>
      <c r="E17" s="22">
        <v>49</v>
      </c>
      <c r="F17" s="21">
        <v>4.7</v>
      </c>
      <c r="G17" s="21">
        <v>3</v>
      </c>
      <c r="H17" s="23" t="s">
        <v>46</v>
      </c>
      <c r="I17" s="23" t="s">
        <v>46</v>
      </c>
      <c r="J17" s="23" t="s">
        <v>66</v>
      </c>
      <c r="K17" s="21"/>
      <c r="L17" s="21">
        <v>1.3</v>
      </c>
      <c r="M17" s="24">
        <v>185.4</v>
      </c>
      <c r="N17" s="2"/>
    </row>
    <row r="18" spans="1:14" ht="12.9" customHeight="1">
      <c r="A18" s="20">
        <f t="shared" si="0"/>
        <v>12</v>
      </c>
      <c r="B18" s="21">
        <v>6</v>
      </c>
      <c r="C18" s="21">
        <v>2</v>
      </c>
      <c r="D18" s="21">
        <v>10.7</v>
      </c>
      <c r="E18" s="22">
        <v>75</v>
      </c>
      <c r="F18" s="21">
        <v>6.3</v>
      </c>
      <c r="G18" s="21">
        <v>3.7</v>
      </c>
      <c r="H18" s="23" t="s">
        <v>58</v>
      </c>
      <c r="I18" s="23" t="s">
        <v>58</v>
      </c>
      <c r="J18" s="23" t="s">
        <v>61</v>
      </c>
      <c r="K18" s="21"/>
      <c r="L18" s="21">
        <v>5.6</v>
      </c>
      <c r="M18" s="24">
        <v>246.12</v>
      </c>
      <c r="N18" s="2"/>
    </row>
    <row r="19" spans="1:14" ht="12.9" customHeight="1">
      <c r="A19" s="20">
        <f t="shared" si="0"/>
        <v>13</v>
      </c>
      <c r="B19" s="21">
        <v>3.8</v>
      </c>
      <c r="C19" s="21">
        <v>-0.6</v>
      </c>
      <c r="D19" s="21">
        <v>7.6</v>
      </c>
      <c r="E19" s="22">
        <v>84</v>
      </c>
      <c r="F19" s="21">
        <v>5.7</v>
      </c>
      <c r="G19" s="21">
        <v>1.7</v>
      </c>
      <c r="H19" s="23" t="s">
        <v>63</v>
      </c>
      <c r="I19" s="23" t="s">
        <v>63</v>
      </c>
      <c r="J19" s="23" t="s">
        <v>55</v>
      </c>
      <c r="K19" s="21">
        <v>2.6</v>
      </c>
      <c r="L19" s="21">
        <v>3.6</v>
      </c>
      <c r="M19" s="24">
        <v>145.4</v>
      </c>
      <c r="N19" s="2"/>
    </row>
    <row r="20" spans="1:14" ht="12.9" customHeight="1">
      <c r="A20" s="20">
        <f t="shared" si="0"/>
        <v>14</v>
      </c>
      <c r="B20" s="21">
        <v>4.5999999999999996</v>
      </c>
      <c r="C20" s="21">
        <v>-3.8</v>
      </c>
      <c r="D20" s="21">
        <v>12</v>
      </c>
      <c r="E20" s="22">
        <v>55</v>
      </c>
      <c r="F20" s="21">
        <v>1.3</v>
      </c>
      <c r="G20" s="21">
        <v>3.7</v>
      </c>
      <c r="H20" s="23" t="s">
        <v>46</v>
      </c>
      <c r="I20" s="23" t="s">
        <v>46</v>
      </c>
      <c r="J20" s="23" t="s">
        <v>46</v>
      </c>
      <c r="K20" s="21"/>
      <c r="L20" s="21">
        <v>8.1</v>
      </c>
      <c r="M20" s="24">
        <v>70.05</v>
      </c>
      <c r="N20" s="2"/>
    </row>
    <row r="21" spans="1:14" ht="12.9" customHeight="1">
      <c r="A21" s="20">
        <f t="shared" si="0"/>
        <v>15</v>
      </c>
      <c r="B21" s="21">
        <v>8.1999999999999993</v>
      </c>
      <c r="C21" s="21">
        <v>3.2</v>
      </c>
      <c r="D21" s="21">
        <v>15</v>
      </c>
      <c r="E21" s="22">
        <v>59</v>
      </c>
      <c r="F21" s="21">
        <v>7</v>
      </c>
      <c r="G21" s="21">
        <v>2.7</v>
      </c>
      <c r="H21" s="23" t="s">
        <v>46</v>
      </c>
      <c r="I21" s="23" t="s">
        <v>66</v>
      </c>
      <c r="J21" s="23" t="s">
        <v>82</v>
      </c>
      <c r="K21" s="21"/>
      <c r="L21" s="21">
        <v>4.2</v>
      </c>
      <c r="M21" s="24">
        <v>338.17</v>
      </c>
      <c r="N21" s="2"/>
    </row>
    <row r="22" spans="1:14" ht="12.9" customHeight="1">
      <c r="A22" s="20">
        <f t="shared" si="0"/>
        <v>16</v>
      </c>
      <c r="B22" s="21">
        <v>10.5</v>
      </c>
      <c r="C22" s="21">
        <v>3.1</v>
      </c>
      <c r="D22" s="21">
        <v>19</v>
      </c>
      <c r="E22" s="22">
        <v>58</v>
      </c>
      <c r="F22" s="21">
        <v>2</v>
      </c>
      <c r="G22" s="21">
        <v>2</v>
      </c>
      <c r="H22" s="23" t="s">
        <v>46</v>
      </c>
      <c r="I22" s="23" t="s">
        <v>66</v>
      </c>
      <c r="J22" s="23" t="s">
        <v>82</v>
      </c>
      <c r="K22" s="21"/>
      <c r="L22" s="21">
        <v>10</v>
      </c>
      <c r="M22" s="24">
        <v>176.04</v>
      </c>
      <c r="N22" s="2"/>
    </row>
    <row r="23" spans="1:14" ht="12.9" customHeight="1">
      <c r="A23" s="20">
        <f t="shared" si="0"/>
        <v>17</v>
      </c>
      <c r="B23" s="21">
        <v>7.8</v>
      </c>
      <c r="C23" s="21">
        <v>1.1000000000000001</v>
      </c>
      <c r="D23" s="21">
        <v>14</v>
      </c>
      <c r="E23" s="22">
        <v>78</v>
      </c>
      <c r="F23" s="21">
        <v>6.3</v>
      </c>
      <c r="G23" s="21">
        <v>2.2999999999999998</v>
      </c>
      <c r="H23" s="23" t="s">
        <v>63</v>
      </c>
      <c r="I23" s="23" t="s">
        <v>55</v>
      </c>
      <c r="J23" s="23" t="s">
        <v>55</v>
      </c>
      <c r="K23" s="21"/>
      <c r="L23" s="21">
        <v>4.3</v>
      </c>
      <c r="M23" s="24">
        <v>88.69</v>
      </c>
      <c r="N23" s="2"/>
    </row>
    <row r="24" spans="1:14" ht="12.9" customHeight="1">
      <c r="A24" s="20">
        <f t="shared" si="0"/>
        <v>18</v>
      </c>
      <c r="B24" s="21">
        <v>5.2</v>
      </c>
      <c r="C24" s="21">
        <v>3.4</v>
      </c>
      <c r="D24" s="21">
        <v>10.8</v>
      </c>
      <c r="E24" s="22">
        <v>65</v>
      </c>
      <c r="F24" s="21">
        <v>8</v>
      </c>
      <c r="G24" s="21">
        <v>4</v>
      </c>
      <c r="H24" s="23" t="s">
        <v>61</v>
      </c>
      <c r="I24" s="23" t="s">
        <v>58</v>
      </c>
      <c r="J24" s="23" t="s">
        <v>58</v>
      </c>
      <c r="K24" s="21">
        <v>1.9</v>
      </c>
      <c r="L24" s="21">
        <v>5</v>
      </c>
      <c r="M24" s="24">
        <v>117.89</v>
      </c>
      <c r="N24" s="2"/>
    </row>
    <row r="25" spans="1:14" ht="12.9" customHeight="1">
      <c r="A25" s="20">
        <f t="shared" si="0"/>
        <v>19</v>
      </c>
      <c r="B25" s="21">
        <v>4.3</v>
      </c>
      <c r="C25" s="21">
        <v>2</v>
      </c>
      <c r="D25" s="21">
        <v>9</v>
      </c>
      <c r="E25" s="22">
        <v>64</v>
      </c>
      <c r="F25" s="21">
        <v>6</v>
      </c>
      <c r="G25" s="21">
        <v>0.3</v>
      </c>
      <c r="H25" s="23" t="s">
        <v>82</v>
      </c>
      <c r="I25" s="23" t="s">
        <v>63</v>
      </c>
      <c r="J25" s="23" t="s">
        <v>82</v>
      </c>
      <c r="K25" s="21"/>
      <c r="L25" s="21">
        <v>6.8</v>
      </c>
      <c r="M25" s="24">
        <v>117.08</v>
      </c>
      <c r="N25" s="2"/>
    </row>
    <row r="26" spans="1:14" ht="12.9" customHeight="1">
      <c r="A26" s="20">
        <f t="shared" si="0"/>
        <v>20</v>
      </c>
      <c r="B26" s="21">
        <v>3.8</v>
      </c>
      <c r="C26" s="21">
        <v>-3.6</v>
      </c>
      <c r="D26" s="21">
        <v>9</v>
      </c>
      <c r="E26" s="22">
        <v>73</v>
      </c>
      <c r="F26" s="21">
        <v>7.3</v>
      </c>
      <c r="G26" s="21">
        <v>0.3</v>
      </c>
      <c r="H26" s="23" t="s">
        <v>82</v>
      </c>
      <c r="I26" s="23" t="s">
        <v>66</v>
      </c>
      <c r="J26" s="23" t="s">
        <v>82</v>
      </c>
      <c r="K26" s="21"/>
      <c r="L26" s="21">
        <v>0.3</v>
      </c>
      <c r="M26" s="24">
        <v>20.8</v>
      </c>
      <c r="N26" s="2"/>
    </row>
    <row r="27" spans="1:14" ht="12.9" customHeight="1">
      <c r="A27" s="20">
        <f t="shared" si="0"/>
        <v>21</v>
      </c>
      <c r="B27" s="21">
        <v>6.6</v>
      </c>
      <c r="C27" s="21">
        <v>0.2</v>
      </c>
      <c r="D27" s="21">
        <v>9.8000000000000007</v>
      </c>
      <c r="E27" s="22">
        <v>64</v>
      </c>
      <c r="F27" s="21">
        <v>7.7</v>
      </c>
      <c r="G27" s="21">
        <v>2.7</v>
      </c>
      <c r="H27" s="23" t="s">
        <v>49</v>
      </c>
      <c r="I27" s="23" t="s">
        <v>49</v>
      </c>
      <c r="J27" s="23" t="s">
        <v>49</v>
      </c>
      <c r="K27" s="21"/>
      <c r="L27" s="21">
        <v>0</v>
      </c>
      <c r="M27" s="24">
        <v>13.7</v>
      </c>
      <c r="N27" s="2"/>
    </row>
    <row r="28" spans="1:14" ht="12.9" customHeight="1">
      <c r="A28" s="20">
        <f t="shared" si="0"/>
        <v>22</v>
      </c>
      <c r="B28" s="21">
        <v>10.1</v>
      </c>
      <c r="C28" s="21">
        <v>4.4000000000000004</v>
      </c>
      <c r="D28" s="21">
        <v>18</v>
      </c>
      <c r="E28" s="22">
        <v>72</v>
      </c>
      <c r="F28" s="21">
        <v>2.2999999999999998</v>
      </c>
      <c r="G28" s="21">
        <v>2.7</v>
      </c>
      <c r="H28" s="23" t="s">
        <v>46</v>
      </c>
      <c r="I28" s="23" t="s">
        <v>63</v>
      </c>
      <c r="J28" s="23" t="s">
        <v>55</v>
      </c>
      <c r="K28" s="21">
        <v>4.5999999999999996</v>
      </c>
      <c r="L28" s="21">
        <v>10.1</v>
      </c>
      <c r="M28" s="24">
        <v>196.64</v>
      </c>
      <c r="N28" s="2"/>
    </row>
    <row r="29" spans="1:14" ht="12.9" customHeight="1">
      <c r="A29" s="20">
        <f t="shared" si="0"/>
        <v>23</v>
      </c>
      <c r="B29" s="21">
        <v>10.3</v>
      </c>
      <c r="C29" s="21">
        <v>0.1</v>
      </c>
      <c r="D29" s="21">
        <v>19</v>
      </c>
      <c r="E29" s="22">
        <v>62</v>
      </c>
      <c r="F29" s="21">
        <v>6.7</v>
      </c>
      <c r="G29" s="21">
        <v>1.7</v>
      </c>
      <c r="H29" s="23" t="s">
        <v>82</v>
      </c>
      <c r="I29" s="23" t="s">
        <v>46</v>
      </c>
      <c r="J29" s="23" t="s">
        <v>49</v>
      </c>
      <c r="K29" s="21"/>
      <c r="L29" s="21">
        <v>5</v>
      </c>
      <c r="M29" s="24">
        <v>130.46</v>
      </c>
      <c r="N29" s="2"/>
    </row>
    <row r="30" spans="1:14" ht="12.9" customHeight="1">
      <c r="A30" s="20">
        <f t="shared" si="0"/>
        <v>24</v>
      </c>
      <c r="B30" s="21">
        <v>13</v>
      </c>
      <c r="C30" s="21">
        <v>6.3</v>
      </c>
      <c r="D30" s="21">
        <v>20</v>
      </c>
      <c r="E30" s="22">
        <v>53</v>
      </c>
      <c r="F30" s="21">
        <v>4.3</v>
      </c>
      <c r="G30" s="21">
        <v>4</v>
      </c>
      <c r="H30" s="23" t="s">
        <v>46</v>
      </c>
      <c r="I30" s="23" t="s">
        <v>46</v>
      </c>
      <c r="J30" s="23" t="s">
        <v>46</v>
      </c>
      <c r="K30" s="21"/>
      <c r="L30" s="21">
        <v>7.4</v>
      </c>
      <c r="M30" s="24">
        <v>136.06</v>
      </c>
      <c r="N30" s="2"/>
    </row>
    <row r="31" spans="1:14" ht="12.9" customHeight="1">
      <c r="A31" s="20">
        <f t="shared" si="0"/>
        <v>25</v>
      </c>
      <c r="B31" s="21">
        <v>13.8</v>
      </c>
      <c r="C31" s="21">
        <v>6.6</v>
      </c>
      <c r="D31" s="21">
        <v>21</v>
      </c>
      <c r="E31" s="22">
        <v>65</v>
      </c>
      <c r="F31" s="21">
        <v>4.7</v>
      </c>
      <c r="G31" s="21">
        <v>2.7</v>
      </c>
      <c r="H31" s="23" t="s">
        <v>46</v>
      </c>
      <c r="I31" s="23" t="s">
        <v>66</v>
      </c>
      <c r="J31" s="23" t="s">
        <v>55</v>
      </c>
      <c r="K31" s="21"/>
      <c r="L31" s="21">
        <v>7.7</v>
      </c>
      <c r="M31" s="24">
        <v>280.20999999999998</v>
      </c>
      <c r="N31" s="2"/>
    </row>
    <row r="32" spans="1:14" ht="12.9" customHeight="1">
      <c r="A32" s="20">
        <f t="shared" si="0"/>
        <v>26</v>
      </c>
      <c r="B32" s="21">
        <v>15.9</v>
      </c>
      <c r="C32" s="21">
        <v>6.6</v>
      </c>
      <c r="D32" s="21">
        <v>23</v>
      </c>
      <c r="E32" s="22">
        <v>64</v>
      </c>
      <c r="F32" s="21">
        <v>6</v>
      </c>
      <c r="G32" s="21">
        <v>2</v>
      </c>
      <c r="H32" s="23" t="s">
        <v>46</v>
      </c>
      <c r="I32" s="23" t="s">
        <v>46</v>
      </c>
      <c r="J32" s="23" t="s">
        <v>82</v>
      </c>
      <c r="K32" s="21"/>
      <c r="L32" s="21">
        <v>6.4</v>
      </c>
      <c r="M32" s="24">
        <v>122.24</v>
      </c>
      <c r="N32" s="2"/>
    </row>
    <row r="33" spans="1:14" ht="12.9" customHeight="1">
      <c r="A33" s="20">
        <f t="shared" si="0"/>
        <v>27</v>
      </c>
      <c r="B33" s="21">
        <v>16.8</v>
      </c>
      <c r="C33" s="21">
        <v>7.6</v>
      </c>
      <c r="D33" s="21">
        <v>23</v>
      </c>
      <c r="E33" s="22">
        <v>68</v>
      </c>
      <c r="F33" s="21">
        <v>7.3</v>
      </c>
      <c r="G33" s="21">
        <v>3.3</v>
      </c>
      <c r="H33" s="23" t="s">
        <v>82</v>
      </c>
      <c r="I33" s="23" t="s">
        <v>46</v>
      </c>
      <c r="J33" s="23" t="s">
        <v>46</v>
      </c>
      <c r="K33" s="21"/>
      <c r="L33" s="21">
        <v>4.8</v>
      </c>
      <c r="M33" s="24">
        <v>99.46</v>
      </c>
      <c r="N33" s="2"/>
    </row>
    <row r="34" spans="1:14" ht="12.9" customHeight="1">
      <c r="A34" s="20">
        <f t="shared" si="0"/>
        <v>28</v>
      </c>
      <c r="B34" s="21">
        <v>21.3</v>
      </c>
      <c r="C34" s="21">
        <v>16.5</v>
      </c>
      <c r="D34" s="21">
        <v>26</v>
      </c>
      <c r="E34" s="22">
        <v>71</v>
      </c>
      <c r="F34" s="21">
        <v>7.7</v>
      </c>
      <c r="G34" s="21">
        <v>4</v>
      </c>
      <c r="H34" s="23" t="s">
        <v>66</v>
      </c>
      <c r="I34" s="23" t="s">
        <v>66</v>
      </c>
      <c r="J34" s="23" t="s">
        <v>49</v>
      </c>
      <c r="K34" s="21"/>
      <c r="L34" s="21">
        <v>0.2</v>
      </c>
      <c r="M34" s="24">
        <v>355.96</v>
      </c>
      <c r="N34" s="2"/>
    </row>
    <row r="35" spans="1:14" ht="12.9" customHeight="1">
      <c r="A35" s="20">
        <f t="shared" si="0"/>
        <v>29</v>
      </c>
      <c r="B35" s="21">
        <v>10.8</v>
      </c>
      <c r="C35" s="21">
        <v>7.7</v>
      </c>
      <c r="D35" s="21">
        <v>22.8</v>
      </c>
      <c r="E35" s="22">
        <v>48</v>
      </c>
      <c r="F35" s="21">
        <v>1.3</v>
      </c>
      <c r="G35" s="21">
        <v>2</v>
      </c>
      <c r="H35" s="23" t="s">
        <v>63</v>
      </c>
      <c r="I35" s="23" t="s">
        <v>63</v>
      </c>
      <c r="J35" s="23" t="s">
        <v>82</v>
      </c>
      <c r="K35" s="21">
        <v>2.1</v>
      </c>
      <c r="L35" s="21">
        <v>9.8000000000000007</v>
      </c>
      <c r="M35" s="24">
        <v>239.7</v>
      </c>
      <c r="N35" s="2"/>
    </row>
    <row r="36" spans="1:14" ht="12.9" customHeight="1">
      <c r="A36" s="20">
        <f t="shared" si="0"/>
        <v>30</v>
      </c>
      <c r="B36" s="21">
        <v>9.8000000000000007</v>
      </c>
      <c r="C36" s="21">
        <v>0.6</v>
      </c>
      <c r="D36" s="21">
        <v>18</v>
      </c>
      <c r="E36" s="22">
        <v>54</v>
      </c>
      <c r="F36" s="21">
        <v>1.7</v>
      </c>
      <c r="G36" s="21">
        <v>1.3</v>
      </c>
      <c r="H36" s="23" t="s">
        <v>46</v>
      </c>
      <c r="I36" s="23" t="s">
        <v>46</v>
      </c>
      <c r="J36" s="23" t="s">
        <v>58</v>
      </c>
      <c r="K36" s="21"/>
      <c r="L36" s="21">
        <v>10.6</v>
      </c>
      <c r="M36" s="24">
        <v>150.99</v>
      </c>
      <c r="N36" s="2"/>
    </row>
    <row r="37" spans="1:14" ht="12.9" customHeight="1" thickBot="1">
      <c r="A37" s="20">
        <f t="shared" si="0"/>
        <v>31</v>
      </c>
      <c r="B37" s="21">
        <v>8.8000000000000007</v>
      </c>
      <c r="C37" s="21">
        <v>-0.5</v>
      </c>
      <c r="D37" s="21">
        <v>17.8</v>
      </c>
      <c r="E37" s="22">
        <v>52</v>
      </c>
      <c r="F37" s="21">
        <v>3</v>
      </c>
      <c r="G37" s="21">
        <v>1.7</v>
      </c>
      <c r="H37" s="23" t="s">
        <v>82</v>
      </c>
      <c r="I37" s="23" t="s">
        <v>63</v>
      </c>
      <c r="J37" s="23" t="s">
        <v>82</v>
      </c>
      <c r="K37" s="21"/>
      <c r="L37" s="21">
        <v>9.1</v>
      </c>
      <c r="M37" s="24">
        <v>67.599999999999994</v>
      </c>
      <c r="N37" s="2"/>
    </row>
    <row r="38" spans="1:14" ht="12.9" customHeight="1" thickBot="1">
      <c r="A38" s="25" t="s">
        <v>34</v>
      </c>
      <c r="B38" s="26">
        <f t="shared" ref="B38:G38" si="1">SUM(B7:B37)</f>
        <v>301.10000000000008</v>
      </c>
      <c r="C38" s="26">
        <f t="shared" si="1"/>
        <v>74.2</v>
      </c>
      <c r="D38" s="26">
        <f t="shared" si="1"/>
        <v>512.9</v>
      </c>
      <c r="E38" s="27">
        <f t="shared" si="1"/>
        <v>1845</v>
      </c>
      <c r="F38" s="26">
        <f t="shared" si="1"/>
        <v>127</v>
      </c>
      <c r="G38" s="26">
        <f t="shared" si="1"/>
        <v>88.4</v>
      </c>
      <c r="H38" s="26"/>
      <c r="I38" s="26"/>
      <c r="J38" s="26"/>
      <c r="K38" s="58">
        <f>SUM(K7:K37)</f>
        <v>11.2</v>
      </c>
      <c r="L38" s="26">
        <f>SUM(L7:L37)</f>
        <v>208.79999999999998</v>
      </c>
      <c r="M38" s="29">
        <f>SUM(M7:M37)</f>
        <v>5779.39</v>
      </c>
      <c r="N38" s="2"/>
    </row>
    <row r="39" spans="1:14" ht="12.9" customHeight="1" thickBot="1">
      <c r="A39" s="30" t="s">
        <v>23</v>
      </c>
      <c r="B39" s="58">
        <f t="shared" ref="B39:G39" si="2">AVERAGE(B7:B37)</f>
        <v>9.7129032258064534</v>
      </c>
      <c r="C39" s="28">
        <f t="shared" si="2"/>
        <v>2.3935483870967742</v>
      </c>
      <c r="D39" s="28">
        <f t="shared" si="2"/>
        <v>16.545161290322579</v>
      </c>
      <c r="E39" s="67">
        <f t="shared" si="2"/>
        <v>59.516129032258064</v>
      </c>
      <c r="F39" s="28">
        <f t="shared" si="2"/>
        <v>4.096774193548387</v>
      </c>
      <c r="G39" s="28">
        <f t="shared" si="2"/>
        <v>2.8516129032258068</v>
      </c>
      <c r="H39" s="26"/>
      <c r="I39" s="26"/>
      <c r="J39" s="26"/>
      <c r="K39" s="26"/>
      <c r="L39" s="28">
        <f>AVERAGE(L7:L37)</f>
        <v>6.7354838709677418</v>
      </c>
      <c r="M39" s="31">
        <f>AVERAGE(M7:M37)</f>
        <v>186.43193548387097</v>
      </c>
      <c r="N39" s="2"/>
    </row>
    <row r="40" spans="1:14" ht="12.9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.9" customHeight="1">
      <c r="A41" s="4" t="s">
        <v>35</v>
      </c>
      <c r="B41" s="2"/>
      <c r="C41" s="2"/>
      <c r="D41" s="2"/>
      <c r="E41" s="2"/>
      <c r="F41" s="2"/>
      <c r="G41" s="4" t="s">
        <v>36</v>
      </c>
      <c r="H41" s="2"/>
      <c r="I41" s="2"/>
      <c r="J41" s="2"/>
      <c r="K41" s="2"/>
      <c r="L41" s="2"/>
      <c r="M41" s="3"/>
      <c r="N41" s="2"/>
    </row>
    <row r="42" spans="1:14" ht="12.9" customHeight="1">
      <c r="A42" s="32" t="s">
        <v>37</v>
      </c>
      <c r="B42" s="33"/>
      <c r="C42" s="33"/>
      <c r="D42" s="34"/>
      <c r="E42" s="26">
        <f>MAX(D7:D37)</f>
        <v>26</v>
      </c>
      <c r="F42" s="6"/>
      <c r="G42" s="5" t="s">
        <v>38</v>
      </c>
      <c r="H42" s="6"/>
      <c r="I42" s="6"/>
      <c r="J42" s="6"/>
      <c r="K42" s="6"/>
      <c r="L42" s="6"/>
      <c r="M42" s="35" t="s">
        <v>39</v>
      </c>
      <c r="N42" s="36"/>
    </row>
    <row r="43" spans="1:14" ht="12.9" customHeight="1">
      <c r="A43" s="37" t="s">
        <v>40</v>
      </c>
      <c r="B43" s="38"/>
      <c r="C43" s="38"/>
      <c r="D43" s="39"/>
      <c r="E43" s="26">
        <f>MIN(D7:D37)</f>
        <v>7.6</v>
      </c>
      <c r="F43" s="6"/>
      <c r="G43" s="40" t="s">
        <v>41</v>
      </c>
      <c r="H43" s="18" t="s">
        <v>42</v>
      </c>
      <c r="I43" s="18" t="s">
        <v>29</v>
      </c>
      <c r="J43" s="18" t="s">
        <v>30</v>
      </c>
      <c r="K43" s="40" t="s">
        <v>43</v>
      </c>
      <c r="L43" s="6"/>
      <c r="M43" s="41" t="s">
        <v>44</v>
      </c>
      <c r="N43" s="42"/>
    </row>
    <row r="44" spans="1:14" ht="12.9" customHeight="1">
      <c r="A44" s="43" t="s">
        <v>45</v>
      </c>
      <c r="B44" s="6"/>
      <c r="C44" s="6"/>
      <c r="D44" s="44"/>
      <c r="E44" s="26">
        <f>MAX(C7:C37)</f>
        <v>16.5</v>
      </c>
      <c r="F44" s="6"/>
      <c r="G44" s="40" t="s">
        <v>46</v>
      </c>
      <c r="H44" s="22">
        <v>11</v>
      </c>
      <c r="I44" s="22">
        <v>9</v>
      </c>
      <c r="J44" s="22">
        <v>6</v>
      </c>
      <c r="K44" s="27">
        <f t="shared" ref="K44:K52" si="3">SUM(H44:J44)</f>
        <v>26</v>
      </c>
      <c r="L44" s="6"/>
      <c r="M44" s="41" t="s">
        <v>47</v>
      </c>
      <c r="N44" s="42"/>
    </row>
    <row r="45" spans="1:14" ht="12.9" customHeight="1">
      <c r="A45" s="37" t="s">
        <v>48</v>
      </c>
      <c r="B45" s="38"/>
      <c r="C45" s="38"/>
      <c r="D45" s="39"/>
      <c r="E45" s="26">
        <f>MIN(C7:C37)</f>
        <v>-6.9</v>
      </c>
      <c r="F45" s="6"/>
      <c r="G45" s="40" t="s">
        <v>49</v>
      </c>
      <c r="H45" s="22">
        <v>1</v>
      </c>
      <c r="I45" s="22">
        <v>1</v>
      </c>
      <c r="J45" s="22">
        <v>3</v>
      </c>
      <c r="K45" s="27">
        <f t="shared" si="3"/>
        <v>5</v>
      </c>
      <c r="L45" s="6"/>
      <c r="M45" s="41" t="s">
        <v>50</v>
      </c>
      <c r="N45" s="42"/>
    </row>
    <row r="46" spans="1:14" ht="12.9" customHeight="1">
      <c r="A46" s="43" t="s">
        <v>51</v>
      </c>
      <c r="B46" s="6"/>
      <c r="C46" s="6"/>
      <c r="D46" s="44"/>
      <c r="E46" s="45"/>
      <c r="F46" s="6"/>
      <c r="G46" s="40" t="s">
        <v>52</v>
      </c>
      <c r="H46" s="22">
        <v>0</v>
      </c>
      <c r="I46" s="22">
        <v>0</v>
      </c>
      <c r="J46" s="22">
        <v>0</v>
      </c>
      <c r="K46" s="27">
        <f t="shared" si="3"/>
        <v>0</v>
      </c>
      <c r="L46" s="3"/>
      <c r="M46" s="46" t="s">
        <v>53</v>
      </c>
      <c r="N46" s="47"/>
    </row>
    <row r="47" spans="1:14" ht="12.9" customHeight="1">
      <c r="A47" s="43" t="s">
        <v>54</v>
      </c>
      <c r="B47" s="6"/>
      <c r="C47" s="6"/>
      <c r="D47" s="44"/>
      <c r="E47" s="48">
        <f>E42-E45</f>
        <v>32.9</v>
      </c>
      <c r="F47" s="6"/>
      <c r="G47" s="40" t="s">
        <v>55</v>
      </c>
      <c r="H47" s="22">
        <v>0</v>
      </c>
      <c r="I47" s="22">
        <v>1</v>
      </c>
      <c r="J47" s="22">
        <v>4</v>
      </c>
      <c r="K47" s="27">
        <f t="shared" si="3"/>
        <v>5</v>
      </c>
      <c r="L47" s="3"/>
      <c r="M47" s="46" t="s">
        <v>56</v>
      </c>
      <c r="N47" s="47"/>
    </row>
    <row r="48" spans="1:14" ht="12.9" customHeight="1">
      <c r="A48" s="32" t="s">
        <v>57</v>
      </c>
      <c r="B48" s="33"/>
      <c r="C48" s="33"/>
      <c r="D48" s="34"/>
      <c r="E48" s="49"/>
      <c r="F48" s="6"/>
      <c r="G48" s="40" t="s">
        <v>58</v>
      </c>
      <c r="H48" s="22">
        <v>1</v>
      </c>
      <c r="I48" s="22">
        <v>3</v>
      </c>
      <c r="J48" s="22">
        <v>2</v>
      </c>
      <c r="K48" s="27">
        <f t="shared" si="3"/>
        <v>6</v>
      </c>
      <c r="L48" s="6"/>
      <c r="M48" s="46" t="s">
        <v>59</v>
      </c>
      <c r="N48" s="47"/>
    </row>
    <row r="49" spans="1:14" ht="12.9" customHeight="1">
      <c r="A49" s="50" t="s">
        <v>60</v>
      </c>
      <c r="B49" s="51"/>
      <c r="C49" s="51"/>
      <c r="D49" s="52"/>
      <c r="E49" s="48">
        <f>D39-C39</f>
        <v>14.151612903225804</v>
      </c>
      <c r="F49" s="6"/>
      <c r="G49" s="40" t="s">
        <v>61</v>
      </c>
      <c r="H49" s="22">
        <v>2</v>
      </c>
      <c r="I49" s="22">
        <v>1</v>
      </c>
      <c r="J49" s="22">
        <v>4</v>
      </c>
      <c r="K49" s="27">
        <f t="shared" si="3"/>
        <v>7</v>
      </c>
      <c r="L49" s="6"/>
      <c r="M49" s="46" t="s">
        <v>62</v>
      </c>
      <c r="N49" s="47"/>
    </row>
    <row r="50" spans="1:14" ht="12.9" customHeight="1">
      <c r="A50" s="2"/>
      <c r="B50" s="6"/>
      <c r="C50" s="6"/>
      <c r="D50" s="6"/>
      <c r="E50" s="6"/>
      <c r="F50" s="6"/>
      <c r="G50" s="40" t="s">
        <v>63</v>
      </c>
      <c r="H50" s="22">
        <v>3</v>
      </c>
      <c r="I50" s="22">
        <v>8</v>
      </c>
      <c r="J50" s="22">
        <v>0</v>
      </c>
      <c r="K50" s="27">
        <f t="shared" si="3"/>
        <v>11</v>
      </c>
      <c r="L50" s="6"/>
      <c r="M50" s="46" t="s">
        <v>64</v>
      </c>
      <c r="N50" s="47"/>
    </row>
    <row r="51" spans="1:14" ht="12.9" customHeight="1">
      <c r="A51" s="4" t="s">
        <v>65</v>
      </c>
      <c r="B51" s="2"/>
      <c r="C51" s="2"/>
      <c r="D51" s="2"/>
      <c r="E51" s="2"/>
      <c r="F51" s="2"/>
      <c r="G51" s="40" t="s">
        <v>66</v>
      </c>
      <c r="H51" s="22">
        <v>7</v>
      </c>
      <c r="I51" s="22">
        <v>8</v>
      </c>
      <c r="J51" s="22">
        <v>2</v>
      </c>
      <c r="K51" s="27">
        <f t="shared" si="3"/>
        <v>17</v>
      </c>
      <c r="L51" s="6"/>
      <c r="M51" s="46" t="s">
        <v>67</v>
      </c>
      <c r="N51" s="47"/>
    </row>
    <row r="52" spans="1:14" ht="12.9" customHeight="1">
      <c r="A52" s="37" t="s">
        <v>68</v>
      </c>
      <c r="B52" s="53"/>
      <c r="C52" s="54"/>
      <c r="D52" s="55">
        <v>9</v>
      </c>
      <c r="E52" s="2"/>
      <c r="F52" s="2"/>
      <c r="G52" s="18" t="s">
        <v>69</v>
      </c>
      <c r="H52" s="22">
        <v>6</v>
      </c>
      <c r="I52" s="22">
        <v>0</v>
      </c>
      <c r="J52" s="22">
        <v>10</v>
      </c>
      <c r="K52" s="27">
        <f t="shared" si="3"/>
        <v>16</v>
      </c>
      <c r="L52" s="6"/>
      <c r="M52" s="56" t="s">
        <v>70</v>
      </c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7" transitionEvaluation="1"/>
  <dimension ref="A1:N68"/>
  <sheetViews>
    <sheetView showGridLines="0" topLeftCell="A7" workbookViewId="0">
      <selection activeCell="G60" sqref="G60"/>
    </sheetView>
  </sheetViews>
  <sheetFormatPr baseColWidth="10" defaultColWidth="9.81640625" defaultRowHeight="15.6"/>
  <cols>
    <col min="1" max="1" width="4.36328125" customWidth="1"/>
    <col min="2" max="4" width="5.36328125" customWidth="1"/>
    <col min="5" max="5" width="6.81640625" customWidth="1"/>
    <col min="6" max="7" width="7.81640625" customWidth="1"/>
    <col min="8" max="11" width="4.81640625" customWidth="1"/>
    <col min="12" max="12" width="7.36328125" customWidth="1"/>
    <col min="13" max="13" width="10.81640625" customWidth="1"/>
    <col min="14" max="14" width="3.81640625" customWidth="1"/>
  </cols>
  <sheetData>
    <row r="1" spans="1:14" ht="12.9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4" t="s">
        <v>2</v>
      </c>
      <c r="M1" s="2"/>
      <c r="N1" s="2"/>
    </row>
    <row r="2" spans="1:14" ht="12.9" customHeight="1">
      <c r="A2" s="3"/>
      <c r="B2" s="2"/>
      <c r="C2" s="2"/>
      <c r="D2" s="2"/>
      <c r="E2" s="2"/>
      <c r="F2" s="3"/>
      <c r="G2" s="4" t="s">
        <v>3</v>
      </c>
      <c r="H2" s="2"/>
      <c r="I2" s="2"/>
      <c r="J2" s="2"/>
      <c r="K2" s="2"/>
      <c r="L2" s="5" t="s">
        <v>4</v>
      </c>
      <c r="M2" s="6"/>
      <c r="N2" s="2"/>
    </row>
    <row r="3" spans="1:14" ht="12.9" customHeight="1">
      <c r="A3" s="7" t="s">
        <v>79</v>
      </c>
      <c r="B3" s="8"/>
      <c r="C3" s="2"/>
      <c r="D3" s="68">
        <v>2019</v>
      </c>
      <c r="E3" s="69"/>
      <c r="F3" s="2"/>
      <c r="G3" s="4" t="s">
        <v>6</v>
      </c>
      <c r="H3" s="2"/>
      <c r="I3" s="2"/>
      <c r="J3" s="2"/>
      <c r="K3" s="2"/>
      <c r="L3" s="5" t="s">
        <v>7</v>
      </c>
      <c r="M3" s="6"/>
      <c r="N3" s="2"/>
    </row>
    <row r="4" spans="1:14" ht="12.9" customHeight="1">
      <c r="A4" s="9"/>
      <c r="B4" s="10" t="s">
        <v>8</v>
      </c>
      <c r="C4" s="11"/>
      <c r="D4" s="12"/>
      <c r="E4" s="13" t="s">
        <v>9</v>
      </c>
      <c r="F4" s="13" t="s">
        <v>10</v>
      </c>
      <c r="G4" s="10" t="s">
        <v>11</v>
      </c>
      <c r="H4" s="11"/>
      <c r="I4" s="11"/>
      <c r="J4" s="12"/>
      <c r="K4" s="9"/>
      <c r="L4" s="13" t="s">
        <v>12</v>
      </c>
      <c r="M4" s="13" t="s">
        <v>13</v>
      </c>
      <c r="N4" s="2"/>
    </row>
    <row r="5" spans="1:14" ht="12.9" customHeight="1">
      <c r="A5" s="14" t="s">
        <v>14</v>
      </c>
      <c r="B5" s="15"/>
      <c r="C5" s="10" t="s">
        <v>15</v>
      </c>
      <c r="D5" s="12"/>
      <c r="E5" s="14" t="s">
        <v>16</v>
      </c>
      <c r="F5" s="14" t="s">
        <v>17</v>
      </c>
      <c r="G5" s="13" t="s">
        <v>18</v>
      </c>
      <c r="H5" s="10" t="s">
        <v>19</v>
      </c>
      <c r="I5" s="11"/>
      <c r="J5" s="12"/>
      <c r="K5" s="14" t="s">
        <v>20</v>
      </c>
      <c r="L5" s="14" t="s">
        <v>21</v>
      </c>
      <c r="M5" s="14" t="s">
        <v>22</v>
      </c>
      <c r="N5" s="2"/>
    </row>
    <row r="6" spans="1:14" ht="12.9" customHeight="1">
      <c r="A6" s="16"/>
      <c r="B6" s="17" t="s">
        <v>23</v>
      </c>
      <c r="C6" s="18" t="s">
        <v>24</v>
      </c>
      <c r="D6" s="18" t="s">
        <v>25</v>
      </c>
      <c r="E6" s="19" t="s">
        <v>26</v>
      </c>
      <c r="F6" s="19" t="s">
        <v>27</v>
      </c>
      <c r="G6" s="19" t="s">
        <v>28</v>
      </c>
      <c r="H6" s="18">
        <v>9</v>
      </c>
      <c r="I6" s="18" t="s">
        <v>29</v>
      </c>
      <c r="J6" s="18" t="s">
        <v>30</v>
      </c>
      <c r="K6" s="19" t="s">
        <v>31</v>
      </c>
      <c r="L6" s="19" t="s">
        <v>32</v>
      </c>
      <c r="M6" s="19" t="s">
        <v>33</v>
      </c>
      <c r="N6" s="2"/>
    </row>
    <row r="7" spans="1:14" ht="12.9" customHeight="1">
      <c r="A7" s="20">
        <v>1</v>
      </c>
      <c r="B7" s="21">
        <v>6.2</v>
      </c>
      <c r="C7" s="21">
        <v>2.6</v>
      </c>
      <c r="D7" s="21">
        <v>11</v>
      </c>
      <c r="E7" s="22">
        <v>68</v>
      </c>
      <c r="F7" s="21">
        <v>2.7</v>
      </c>
      <c r="G7" s="21">
        <v>2.2999999999999998</v>
      </c>
      <c r="H7" s="23" t="s">
        <v>63</v>
      </c>
      <c r="I7" s="23" t="s">
        <v>61</v>
      </c>
      <c r="J7" s="23" t="s">
        <v>82</v>
      </c>
      <c r="K7" s="21"/>
      <c r="L7" s="21">
        <v>10.1</v>
      </c>
      <c r="M7" s="24">
        <v>166.47</v>
      </c>
      <c r="N7" s="2"/>
    </row>
    <row r="8" spans="1:14" ht="12.9" customHeight="1">
      <c r="A8" s="20">
        <f t="shared" ref="A8:A36" si="0">A7+1</f>
        <v>2</v>
      </c>
      <c r="B8" s="21">
        <v>4.5</v>
      </c>
      <c r="C8" s="21">
        <v>-3.2</v>
      </c>
      <c r="D8" s="21">
        <v>9</v>
      </c>
      <c r="E8" s="22">
        <v>71</v>
      </c>
      <c r="F8" s="21">
        <v>7.3</v>
      </c>
      <c r="G8" s="21">
        <v>4</v>
      </c>
      <c r="H8" s="23" t="s">
        <v>63</v>
      </c>
      <c r="I8" s="23" t="s">
        <v>61</v>
      </c>
      <c r="J8" s="23" t="s">
        <v>61</v>
      </c>
      <c r="K8" s="21">
        <v>0.4</v>
      </c>
      <c r="L8" s="21">
        <v>7.3</v>
      </c>
      <c r="M8" s="24">
        <v>152.6</v>
      </c>
      <c r="N8" s="2"/>
    </row>
    <row r="9" spans="1:14" ht="12.9" customHeight="1">
      <c r="A9" s="20">
        <f t="shared" si="0"/>
        <v>3</v>
      </c>
      <c r="B9" s="21">
        <v>5.6</v>
      </c>
      <c r="C9" s="21">
        <v>-1</v>
      </c>
      <c r="D9" s="21">
        <v>12</v>
      </c>
      <c r="E9" s="22">
        <v>53</v>
      </c>
      <c r="F9" s="21">
        <v>3</v>
      </c>
      <c r="G9" s="21">
        <v>5.3</v>
      </c>
      <c r="H9" s="23" t="s">
        <v>66</v>
      </c>
      <c r="I9" s="23" t="s">
        <v>63</v>
      </c>
      <c r="J9" s="23" t="s">
        <v>61</v>
      </c>
      <c r="K9" s="21">
        <v>5.8</v>
      </c>
      <c r="L9" s="21">
        <v>9.6999999999999993</v>
      </c>
      <c r="M9" s="24">
        <v>239.54</v>
      </c>
      <c r="N9" s="2"/>
    </row>
    <row r="10" spans="1:14" ht="12.9" customHeight="1">
      <c r="A10" s="20">
        <f t="shared" si="0"/>
        <v>4</v>
      </c>
      <c r="B10" s="21">
        <v>3.9</v>
      </c>
      <c r="C10" s="21">
        <v>0</v>
      </c>
      <c r="D10" s="21">
        <v>9.1999999999999993</v>
      </c>
      <c r="E10" s="22">
        <v>83</v>
      </c>
      <c r="F10" s="21">
        <v>6.7</v>
      </c>
      <c r="G10" s="21">
        <v>2.7</v>
      </c>
      <c r="H10" s="23" t="s">
        <v>63</v>
      </c>
      <c r="I10" s="23" t="s">
        <v>61</v>
      </c>
      <c r="J10" s="23" t="s">
        <v>55</v>
      </c>
      <c r="K10" s="21">
        <v>1</v>
      </c>
      <c r="L10" s="21">
        <v>5.8</v>
      </c>
      <c r="M10" s="24">
        <v>290.68</v>
      </c>
      <c r="N10" s="2"/>
    </row>
    <row r="11" spans="1:14" ht="12.9" customHeight="1">
      <c r="A11" s="20">
        <f t="shared" si="0"/>
        <v>5</v>
      </c>
      <c r="B11" s="21">
        <v>3</v>
      </c>
      <c r="C11" s="21">
        <v>-5.6</v>
      </c>
      <c r="D11" s="21">
        <v>10</v>
      </c>
      <c r="E11" s="22">
        <v>64</v>
      </c>
      <c r="F11" s="21">
        <v>6.3</v>
      </c>
      <c r="G11" s="21">
        <v>1</v>
      </c>
      <c r="H11" s="23" t="s">
        <v>82</v>
      </c>
      <c r="I11" s="23" t="s">
        <v>49</v>
      </c>
      <c r="J11" s="23" t="s">
        <v>82</v>
      </c>
      <c r="K11" s="21">
        <v>0.9</v>
      </c>
      <c r="L11" s="21">
        <v>4.9000000000000004</v>
      </c>
      <c r="M11" s="24">
        <v>93.82</v>
      </c>
      <c r="N11" s="2"/>
    </row>
    <row r="12" spans="1:14" ht="12.9" customHeight="1">
      <c r="A12" s="20">
        <f t="shared" si="0"/>
        <v>6</v>
      </c>
      <c r="B12" s="21">
        <v>7.4</v>
      </c>
      <c r="C12" s="21">
        <v>2.8</v>
      </c>
      <c r="D12" s="21">
        <v>11</v>
      </c>
      <c r="E12" s="22">
        <v>81</v>
      </c>
      <c r="F12" s="21">
        <v>8</v>
      </c>
      <c r="G12" s="21">
        <v>2.7</v>
      </c>
      <c r="H12" s="23" t="s">
        <v>52</v>
      </c>
      <c r="I12" s="23" t="s">
        <v>49</v>
      </c>
      <c r="J12" s="23" t="s">
        <v>52</v>
      </c>
      <c r="K12" s="21"/>
      <c r="L12" s="21">
        <v>0</v>
      </c>
      <c r="M12" s="24">
        <v>129.09</v>
      </c>
      <c r="N12" s="2"/>
    </row>
    <row r="13" spans="1:14" ht="12.9" customHeight="1">
      <c r="A13" s="20">
        <f t="shared" si="0"/>
        <v>7</v>
      </c>
      <c r="B13" s="21">
        <v>11</v>
      </c>
      <c r="C13" s="21">
        <v>6.9</v>
      </c>
      <c r="D13" s="21">
        <v>15</v>
      </c>
      <c r="E13" s="22">
        <v>83</v>
      </c>
      <c r="F13" s="21">
        <v>8</v>
      </c>
      <c r="G13" s="21">
        <v>2.2999999999999998</v>
      </c>
      <c r="H13" s="23" t="s">
        <v>55</v>
      </c>
      <c r="I13" s="23" t="s">
        <v>52</v>
      </c>
      <c r="J13" s="23" t="s">
        <v>55</v>
      </c>
      <c r="K13" s="21"/>
      <c r="L13" s="21">
        <v>0</v>
      </c>
      <c r="M13" s="24">
        <v>185.15</v>
      </c>
      <c r="N13" s="2"/>
    </row>
    <row r="14" spans="1:14" ht="12.9" customHeight="1">
      <c r="A14" s="20">
        <f t="shared" si="0"/>
        <v>8</v>
      </c>
      <c r="B14" s="21">
        <v>10.199999999999999</v>
      </c>
      <c r="C14" s="21">
        <v>7</v>
      </c>
      <c r="D14" s="21">
        <v>13</v>
      </c>
      <c r="E14" s="22">
        <v>91</v>
      </c>
      <c r="F14" s="21">
        <v>8</v>
      </c>
      <c r="G14" s="21">
        <v>1</v>
      </c>
      <c r="H14" s="23" t="s">
        <v>63</v>
      </c>
      <c r="I14" s="23" t="s">
        <v>58</v>
      </c>
      <c r="J14" s="23" t="s">
        <v>55</v>
      </c>
      <c r="K14" s="21">
        <v>0.8</v>
      </c>
      <c r="L14" s="21">
        <v>0.9</v>
      </c>
      <c r="M14" s="24">
        <v>120.14</v>
      </c>
      <c r="N14" s="2"/>
    </row>
    <row r="15" spans="1:14" ht="12.9" customHeight="1">
      <c r="A15" s="20">
        <f t="shared" si="0"/>
        <v>9</v>
      </c>
      <c r="B15" s="21">
        <v>10.1</v>
      </c>
      <c r="C15" s="21">
        <v>8</v>
      </c>
      <c r="D15" s="21">
        <v>12.8</v>
      </c>
      <c r="E15" s="22">
        <v>91</v>
      </c>
      <c r="F15" s="21">
        <v>8</v>
      </c>
      <c r="G15" s="21">
        <v>2</v>
      </c>
      <c r="H15" s="23" t="s">
        <v>55</v>
      </c>
      <c r="I15" s="23" t="s">
        <v>58</v>
      </c>
      <c r="J15" s="23" t="s">
        <v>58</v>
      </c>
      <c r="K15" s="21">
        <v>0.4</v>
      </c>
      <c r="L15" s="21">
        <v>0</v>
      </c>
      <c r="M15" s="24">
        <v>65.91</v>
      </c>
      <c r="N15" s="2"/>
    </row>
    <row r="16" spans="1:14" ht="12.9" customHeight="1">
      <c r="A16" s="20">
        <f t="shared" si="0"/>
        <v>10</v>
      </c>
      <c r="B16" s="21">
        <v>9.1999999999999993</v>
      </c>
      <c r="C16" s="21">
        <v>3.4</v>
      </c>
      <c r="D16" s="21">
        <v>15</v>
      </c>
      <c r="E16" s="22">
        <v>75</v>
      </c>
      <c r="F16" s="21">
        <v>6.7</v>
      </c>
      <c r="G16" s="21">
        <v>1.7</v>
      </c>
      <c r="H16" s="23" t="s">
        <v>82</v>
      </c>
      <c r="I16" s="23" t="s">
        <v>55</v>
      </c>
      <c r="J16" s="23" t="s">
        <v>55</v>
      </c>
      <c r="K16" s="21"/>
      <c r="L16" s="21">
        <v>4.4000000000000004</v>
      </c>
      <c r="M16" s="24">
        <v>79.38</v>
      </c>
      <c r="N16" s="2"/>
    </row>
    <row r="17" spans="1:14" ht="12.9" customHeight="1">
      <c r="A17" s="20">
        <f t="shared" si="0"/>
        <v>11</v>
      </c>
      <c r="B17" s="21">
        <v>5.6</v>
      </c>
      <c r="C17" s="21">
        <v>2</v>
      </c>
      <c r="D17" s="21">
        <v>11</v>
      </c>
      <c r="E17" s="22">
        <v>89</v>
      </c>
      <c r="F17" s="21">
        <v>5.3</v>
      </c>
      <c r="G17" s="21">
        <v>1.3</v>
      </c>
      <c r="H17" s="23" t="s">
        <v>49</v>
      </c>
      <c r="I17" s="23" t="s">
        <v>63</v>
      </c>
      <c r="J17" s="23" t="s">
        <v>82</v>
      </c>
      <c r="K17" s="21"/>
      <c r="L17" s="21">
        <v>0.6</v>
      </c>
      <c r="M17" s="24">
        <v>146.57</v>
      </c>
      <c r="N17" s="2"/>
    </row>
    <row r="18" spans="1:14" ht="12.9" customHeight="1">
      <c r="A18" s="20">
        <f t="shared" si="0"/>
        <v>12</v>
      </c>
      <c r="B18" s="21">
        <v>9.1</v>
      </c>
      <c r="C18" s="21">
        <v>-1.7</v>
      </c>
      <c r="D18" s="21">
        <v>17</v>
      </c>
      <c r="E18" s="22">
        <v>72</v>
      </c>
      <c r="F18" s="21">
        <v>3</v>
      </c>
      <c r="G18" s="21">
        <v>3.7</v>
      </c>
      <c r="H18" s="23" t="s">
        <v>66</v>
      </c>
      <c r="I18" s="23" t="s">
        <v>63</v>
      </c>
      <c r="J18" s="23" t="s">
        <v>58</v>
      </c>
      <c r="K18" s="21">
        <v>1.8</v>
      </c>
      <c r="L18" s="21">
        <v>10.4</v>
      </c>
      <c r="M18" s="24">
        <v>137.21</v>
      </c>
      <c r="N18" s="2"/>
    </row>
    <row r="19" spans="1:14" ht="12.9" customHeight="1">
      <c r="A19" s="20">
        <f t="shared" si="0"/>
        <v>13</v>
      </c>
      <c r="B19" s="21">
        <v>12.2</v>
      </c>
      <c r="C19" s="21">
        <v>5.6</v>
      </c>
      <c r="D19" s="21">
        <v>20</v>
      </c>
      <c r="E19" s="22">
        <v>57</v>
      </c>
      <c r="F19" s="21">
        <v>2.7</v>
      </c>
      <c r="G19" s="21">
        <v>3.3</v>
      </c>
      <c r="H19" s="23" t="s">
        <v>52</v>
      </c>
      <c r="I19" s="23" t="s">
        <v>46</v>
      </c>
      <c r="J19" s="23" t="s">
        <v>49</v>
      </c>
      <c r="K19" s="21"/>
      <c r="L19" s="21">
        <v>9.3000000000000007</v>
      </c>
      <c r="M19" s="24">
        <v>167.81</v>
      </c>
      <c r="N19" s="2"/>
    </row>
    <row r="20" spans="1:14" ht="12.9" customHeight="1">
      <c r="A20" s="20">
        <f t="shared" si="0"/>
        <v>14</v>
      </c>
      <c r="B20" s="21">
        <v>13.6</v>
      </c>
      <c r="C20" s="21">
        <v>6.4</v>
      </c>
      <c r="D20" s="21">
        <v>22</v>
      </c>
      <c r="E20" s="22">
        <v>62</v>
      </c>
      <c r="F20" s="21">
        <v>3.3</v>
      </c>
      <c r="G20" s="21">
        <v>5</v>
      </c>
      <c r="H20" s="23" t="s">
        <v>49</v>
      </c>
      <c r="I20" s="23" t="s">
        <v>46</v>
      </c>
      <c r="J20" s="23" t="s">
        <v>46</v>
      </c>
      <c r="K20" s="21"/>
      <c r="L20" s="21">
        <v>9.3000000000000007</v>
      </c>
      <c r="M20" s="24">
        <v>236.17</v>
      </c>
      <c r="N20" s="2"/>
    </row>
    <row r="21" spans="1:14" ht="12.9" customHeight="1">
      <c r="A21" s="20">
        <f t="shared" si="0"/>
        <v>15</v>
      </c>
      <c r="B21" s="21">
        <v>11</v>
      </c>
      <c r="C21" s="21">
        <v>8.6999999999999993</v>
      </c>
      <c r="D21" s="21">
        <v>15.7</v>
      </c>
      <c r="E21" s="22">
        <v>81</v>
      </c>
      <c r="F21" s="21">
        <v>5</v>
      </c>
      <c r="G21" s="21">
        <v>1</v>
      </c>
      <c r="H21" s="23" t="s">
        <v>52</v>
      </c>
      <c r="I21" s="23" t="s">
        <v>46</v>
      </c>
      <c r="J21" s="23" t="s">
        <v>61</v>
      </c>
      <c r="K21" s="21"/>
      <c r="L21" s="21">
        <v>1.1000000000000001</v>
      </c>
      <c r="M21" s="24">
        <v>323.56</v>
      </c>
      <c r="N21" s="2"/>
    </row>
    <row r="22" spans="1:14" ht="12.9" customHeight="1">
      <c r="A22" s="20">
        <f t="shared" si="0"/>
        <v>16</v>
      </c>
      <c r="B22" s="21">
        <v>11.2</v>
      </c>
      <c r="C22" s="21">
        <v>1.5</v>
      </c>
      <c r="D22" s="21">
        <v>18</v>
      </c>
      <c r="E22" s="22">
        <v>38</v>
      </c>
      <c r="F22" s="21">
        <v>0.7</v>
      </c>
      <c r="G22" s="21">
        <v>3.3</v>
      </c>
      <c r="H22" s="23" t="s">
        <v>63</v>
      </c>
      <c r="I22" s="23" t="s">
        <v>63</v>
      </c>
      <c r="J22" s="23" t="s">
        <v>63</v>
      </c>
      <c r="K22" s="21">
        <v>1.6</v>
      </c>
      <c r="L22" s="21">
        <v>10.8</v>
      </c>
      <c r="M22" s="24">
        <v>76.540000000000006</v>
      </c>
      <c r="N22" s="2"/>
    </row>
    <row r="23" spans="1:14" ht="12.9" customHeight="1">
      <c r="A23" s="20">
        <f t="shared" si="0"/>
        <v>17</v>
      </c>
      <c r="B23" s="21">
        <v>11.9</v>
      </c>
      <c r="C23" s="21">
        <v>1.1000000000000001</v>
      </c>
      <c r="D23" s="21">
        <v>20.2</v>
      </c>
      <c r="E23" s="22">
        <v>42</v>
      </c>
      <c r="F23" s="21">
        <v>2.2999999999999998</v>
      </c>
      <c r="G23" s="21">
        <v>3.3</v>
      </c>
      <c r="H23" s="23" t="s">
        <v>46</v>
      </c>
      <c r="I23" s="23" t="s">
        <v>61</v>
      </c>
      <c r="J23" s="23" t="s">
        <v>58</v>
      </c>
      <c r="K23" s="21"/>
      <c r="L23" s="21">
        <v>10.1</v>
      </c>
      <c r="M23" s="24">
        <v>181.37</v>
      </c>
      <c r="N23" s="2"/>
    </row>
    <row r="24" spans="1:14" ht="12.9" customHeight="1">
      <c r="A24" s="20">
        <f t="shared" si="0"/>
        <v>18</v>
      </c>
      <c r="B24" s="21">
        <v>12.9</v>
      </c>
      <c r="C24" s="21">
        <v>-1.4</v>
      </c>
      <c r="D24" s="21">
        <v>21.6</v>
      </c>
      <c r="E24" s="22">
        <v>47</v>
      </c>
      <c r="F24" s="21">
        <v>2.7</v>
      </c>
      <c r="G24" s="21">
        <v>4.7</v>
      </c>
      <c r="H24" s="23" t="s">
        <v>66</v>
      </c>
      <c r="I24" s="23" t="s">
        <v>66</v>
      </c>
      <c r="J24" s="23" t="s">
        <v>46</v>
      </c>
      <c r="K24" s="21"/>
      <c r="L24" s="21">
        <v>11</v>
      </c>
      <c r="M24" s="24">
        <v>152.32</v>
      </c>
      <c r="N24" s="2"/>
    </row>
    <row r="25" spans="1:14" ht="12.9" customHeight="1">
      <c r="A25" s="20">
        <f t="shared" si="0"/>
        <v>19</v>
      </c>
      <c r="B25" s="21">
        <v>10.6</v>
      </c>
      <c r="C25" s="21">
        <v>7.9</v>
      </c>
      <c r="D25" s="21">
        <v>17.7</v>
      </c>
      <c r="E25" s="22">
        <v>27</v>
      </c>
      <c r="F25" s="21">
        <v>3</v>
      </c>
      <c r="G25" s="21">
        <v>4.3</v>
      </c>
      <c r="H25" s="23" t="s">
        <v>63</v>
      </c>
      <c r="I25" s="23" t="s">
        <v>61</v>
      </c>
      <c r="J25" s="23" t="s">
        <v>61</v>
      </c>
      <c r="K25" s="21"/>
      <c r="L25" s="21">
        <v>10.9</v>
      </c>
      <c r="M25" s="24">
        <v>357.87</v>
      </c>
      <c r="N25" s="2"/>
    </row>
    <row r="26" spans="1:14" ht="12.9" customHeight="1">
      <c r="A26" s="20">
        <f t="shared" si="0"/>
        <v>20</v>
      </c>
      <c r="B26" s="21">
        <v>12.6</v>
      </c>
      <c r="C26" s="21">
        <v>1.8</v>
      </c>
      <c r="D26" s="21">
        <v>17</v>
      </c>
      <c r="E26" s="22">
        <v>30</v>
      </c>
      <c r="F26" s="21">
        <v>0</v>
      </c>
      <c r="G26" s="21">
        <v>4.3</v>
      </c>
      <c r="H26" s="23" t="s">
        <v>63</v>
      </c>
      <c r="I26" s="23" t="s">
        <v>63</v>
      </c>
      <c r="J26" s="23" t="s">
        <v>63</v>
      </c>
      <c r="K26" s="21"/>
      <c r="L26" s="21">
        <v>11.2</v>
      </c>
      <c r="M26" s="24">
        <v>258.70999999999998</v>
      </c>
      <c r="N26" s="2"/>
    </row>
    <row r="27" spans="1:14" ht="12.9" customHeight="1">
      <c r="A27" s="20">
        <f t="shared" si="0"/>
        <v>21</v>
      </c>
      <c r="B27" s="21">
        <v>10.6</v>
      </c>
      <c r="C27" s="21">
        <v>3.8</v>
      </c>
      <c r="D27" s="21">
        <v>17</v>
      </c>
      <c r="E27" s="22">
        <v>41</v>
      </c>
      <c r="F27" s="21">
        <v>2.7</v>
      </c>
      <c r="G27" s="21">
        <v>3.3</v>
      </c>
      <c r="H27" s="23" t="s">
        <v>63</v>
      </c>
      <c r="I27" s="23" t="s">
        <v>61</v>
      </c>
      <c r="J27" s="23" t="s">
        <v>55</v>
      </c>
      <c r="K27" s="21"/>
      <c r="L27" s="21">
        <v>11.1</v>
      </c>
      <c r="M27" s="24">
        <v>267.33999999999997</v>
      </c>
      <c r="N27" s="2"/>
    </row>
    <row r="28" spans="1:14" ht="12.9" customHeight="1">
      <c r="A28" s="20">
        <f t="shared" si="0"/>
        <v>22</v>
      </c>
      <c r="B28" s="21">
        <v>9.6999999999999993</v>
      </c>
      <c r="C28" s="21">
        <v>-2.9</v>
      </c>
      <c r="D28" s="21">
        <v>21</v>
      </c>
      <c r="E28" s="22">
        <v>45</v>
      </c>
      <c r="F28" s="21">
        <v>0</v>
      </c>
      <c r="G28" s="21">
        <v>2</v>
      </c>
      <c r="H28" s="23" t="s">
        <v>66</v>
      </c>
      <c r="I28" s="23" t="s">
        <v>66</v>
      </c>
      <c r="J28" s="23" t="s">
        <v>82</v>
      </c>
      <c r="K28" s="21"/>
      <c r="L28" s="21">
        <v>11.3</v>
      </c>
      <c r="M28" s="24">
        <v>159.38</v>
      </c>
      <c r="N28" s="2"/>
    </row>
    <row r="29" spans="1:14" ht="12.9" customHeight="1">
      <c r="A29" s="20">
        <f t="shared" si="0"/>
        <v>23</v>
      </c>
      <c r="B29" s="21">
        <v>17.5</v>
      </c>
      <c r="C29" s="21">
        <v>4.5999999999999996</v>
      </c>
      <c r="D29" s="21">
        <v>25</v>
      </c>
      <c r="E29" s="22">
        <v>38</v>
      </c>
      <c r="F29" s="21">
        <v>0.7</v>
      </c>
      <c r="G29" s="21">
        <v>4.7</v>
      </c>
      <c r="H29" s="23" t="s">
        <v>46</v>
      </c>
      <c r="I29" s="23" t="s">
        <v>46</v>
      </c>
      <c r="J29" s="23" t="s">
        <v>46</v>
      </c>
      <c r="K29" s="21"/>
      <c r="L29" s="21">
        <v>10.1</v>
      </c>
      <c r="M29" s="24">
        <v>243.02</v>
      </c>
      <c r="N29" s="2"/>
    </row>
    <row r="30" spans="1:14" ht="12.9" customHeight="1">
      <c r="A30" s="20">
        <f t="shared" si="0"/>
        <v>24</v>
      </c>
      <c r="B30" s="21">
        <v>19.899999999999999</v>
      </c>
      <c r="C30" s="21">
        <v>3.4</v>
      </c>
      <c r="D30" s="21">
        <v>28</v>
      </c>
      <c r="E30" s="22">
        <v>44</v>
      </c>
      <c r="F30" s="21">
        <v>0.3</v>
      </c>
      <c r="G30" s="21">
        <v>0.7</v>
      </c>
      <c r="H30" s="23" t="s">
        <v>82</v>
      </c>
      <c r="I30" s="23" t="s">
        <v>66</v>
      </c>
      <c r="J30" s="23" t="s">
        <v>82</v>
      </c>
      <c r="K30" s="21"/>
      <c r="L30" s="21">
        <v>11.8</v>
      </c>
      <c r="M30" s="24">
        <v>260.72000000000003</v>
      </c>
      <c r="N30" s="2"/>
    </row>
    <row r="31" spans="1:14" ht="12.9" customHeight="1">
      <c r="A31" s="20">
        <f t="shared" si="0"/>
        <v>25</v>
      </c>
      <c r="B31" s="21">
        <v>17.2</v>
      </c>
      <c r="C31" s="21">
        <v>2.7</v>
      </c>
      <c r="D31" s="21">
        <v>26</v>
      </c>
      <c r="E31" s="22">
        <v>52</v>
      </c>
      <c r="F31" s="21">
        <v>1.7</v>
      </c>
      <c r="G31" s="21">
        <v>1</v>
      </c>
      <c r="H31" s="23" t="s">
        <v>63</v>
      </c>
      <c r="I31" s="23" t="s">
        <v>49</v>
      </c>
      <c r="J31" s="23" t="s">
        <v>55</v>
      </c>
      <c r="K31" s="21"/>
      <c r="L31" s="21">
        <v>11.1</v>
      </c>
      <c r="M31" s="24">
        <v>56.14</v>
      </c>
      <c r="N31" s="2"/>
    </row>
    <row r="32" spans="1:14" ht="12.9" customHeight="1">
      <c r="A32" s="20">
        <f t="shared" si="0"/>
        <v>26</v>
      </c>
      <c r="B32" s="21">
        <v>15.1</v>
      </c>
      <c r="C32" s="21">
        <v>5.4</v>
      </c>
      <c r="D32" s="21">
        <v>23</v>
      </c>
      <c r="E32" s="22">
        <v>53</v>
      </c>
      <c r="F32" s="21">
        <v>4.7</v>
      </c>
      <c r="G32" s="21">
        <v>3</v>
      </c>
      <c r="H32" s="23" t="s">
        <v>49</v>
      </c>
      <c r="I32" s="23" t="s">
        <v>55</v>
      </c>
      <c r="J32" s="23" t="s">
        <v>55</v>
      </c>
      <c r="K32" s="21"/>
      <c r="L32" s="21">
        <v>10.4</v>
      </c>
      <c r="M32" s="24">
        <v>52.35</v>
      </c>
      <c r="N32" s="2"/>
    </row>
    <row r="33" spans="1:14" ht="12.9" customHeight="1">
      <c r="A33" s="20">
        <f t="shared" si="0"/>
        <v>27</v>
      </c>
      <c r="B33" s="21">
        <v>15.5</v>
      </c>
      <c r="C33" s="21">
        <v>2.9</v>
      </c>
      <c r="D33" s="21">
        <v>22.8</v>
      </c>
      <c r="E33" s="22">
        <v>38</v>
      </c>
      <c r="F33" s="21">
        <v>6.7</v>
      </c>
      <c r="G33" s="21">
        <v>5.7</v>
      </c>
      <c r="H33" s="23" t="s">
        <v>49</v>
      </c>
      <c r="I33" s="23" t="s">
        <v>49</v>
      </c>
      <c r="J33" s="23" t="s">
        <v>52</v>
      </c>
      <c r="K33" s="21"/>
      <c r="L33" s="21">
        <v>4.5</v>
      </c>
      <c r="M33" s="24">
        <v>247.51</v>
      </c>
      <c r="N33" s="2"/>
    </row>
    <row r="34" spans="1:14" ht="12.9" customHeight="1">
      <c r="A34" s="20">
        <f t="shared" si="0"/>
        <v>28</v>
      </c>
      <c r="B34" s="21">
        <v>18.7</v>
      </c>
      <c r="C34" s="21">
        <v>9.6</v>
      </c>
      <c r="D34" s="21">
        <v>27</v>
      </c>
      <c r="E34" s="22">
        <v>57</v>
      </c>
      <c r="F34" s="21">
        <v>3.3</v>
      </c>
      <c r="G34" s="21">
        <v>6</v>
      </c>
      <c r="H34" s="23" t="s">
        <v>46</v>
      </c>
      <c r="I34" s="23" t="s">
        <v>46</v>
      </c>
      <c r="J34" s="23" t="s">
        <v>46</v>
      </c>
      <c r="K34" s="21"/>
      <c r="L34" s="21">
        <v>8</v>
      </c>
      <c r="M34" s="24">
        <v>375.56</v>
      </c>
      <c r="N34" s="2"/>
    </row>
    <row r="35" spans="1:14" ht="12.9" customHeight="1">
      <c r="A35" s="20">
        <f t="shared" si="0"/>
        <v>29</v>
      </c>
      <c r="B35" s="21">
        <v>23</v>
      </c>
      <c r="C35" s="21">
        <v>10.6</v>
      </c>
      <c r="D35" s="21">
        <v>31</v>
      </c>
      <c r="E35" s="22">
        <v>47</v>
      </c>
      <c r="F35" s="21">
        <v>5.7</v>
      </c>
      <c r="G35" s="21">
        <v>7</v>
      </c>
      <c r="H35" s="23" t="s">
        <v>46</v>
      </c>
      <c r="I35" s="23" t="s">
        <v>46</v>
      </c>
      <c r="J35" s="23" t="s">
        <v>46</v>
      </c>
      <c r="K35" s="21"/>
      <c r="L35" s="21">
        <v>9.9</v>
      </c>
      <c r="M35" s="24">
        <v>304.06</v>
      </c>
      <c r="N35" s="2"/>
    </row>
    <row r="36" spans="1:14" ht="12.9" customHeight="1" thickBot="1">
      <c r="A36" s="20">
        <f t="shared" si="0"/>
        <v>30</v>
      </c>
      <c r="B36" s="21">
        <v>14.1</v>
      </c>
      <c r="C36" s="21">
        <v>11.7</v>
      </c>
      <c r="D36" s="21">
        <v>26.7</v>
      </c>
      <c r="E36" s="22">
        <v>63</v>
      </c>
      <c r="F36" s="21">
        <v>7</v>
      </c>
      <c r="G36" s="21">
        <v>2.2999999999999998</v>
      </c>
      <c r="H36" s="23" t="s">
        <v>63</v>
      </c>
      <c r="I36" s="23" t="s">
        <v>61</v>
      </c>
      <c r="J36" s="23" t="s">
        <v>55</v>
      </c>
      <c r="K36" s="21">
        <v>29.8</v>
      </c>
      <c r="L36" s="21">
        <v>4.8</v>
      </c>
      <c r="M36" s="24">
        <v>306.83999999999997</v>
      </c>
      <c r="N36" s="2"/>
    </row>
    <row r="37" spans="1:14" ht="12.9" customHeight="1" thickBot="1">
      <c r="A37" s="25" t="s">
        <v>34</v>
      </c>
      <c r="B37" s="26">
        <f t="shared" ref="B37:G37" si="1">SUM(B7:B36)</f>
        <v>343.1</v>
      </c>
      <c r="C37" s="26">
        <f t="shared" si="1"/>
        <v>104.6</v>
      </c>
      <c r="D37" s="26">
        <f t="shared" si="1"/>
        <v>545.70000000000005</v>
      </c>
      <c r="E37" s="27">
        <f t="shared" si="1"/>
        <v>1783</v>
      </c>
      <c r="F37" s="26">
        <f t="shared" si="1"/>
        <v>125.50000000000001</v>
      </c>
      <c r="G37" s="26">
        <f t="shared" si="1"/>
        <v>94.899999999999991</v>
      </c>
      <c r="H37" s="26"/>
      <c r="I37" s="26"/>
      <c r="J37" s="26"/>
      <c r="K37" s="58">
        <f>SUM(K7:K36)</f>
        <v>42.5</v>
      </c>
      <c r="L37" s="26">
        <f>SUM(L7:L36)</f>
        <v>220.8</v>
      </c>
      <c r="M37" s="29">
        <f>SUM(M7:M36)</f>
        <v>5833.8300000000027</v>
      </c>
      <c r="N37" s="2"/>
    </row>
    <row r="38" spans="1:14" ht="12.9" customHeight="1" thickBot="1">
      <c r="A38" s="30" t="s">
        <v>23</v>
      </c>
      <c r="B38" s="58">
        <f t="shared" ref="B38:G38" si="2">AVERAGE(B7:B36)</f>
        <v>11.436666666666667</v>
      </c>
      <c r="C38" s="28">
        <f t="shared" si="2"/>
        <v>3.4866666666666664</v>
      </c>
      <c r="D38" s="28">
        <f t="shared" si="2"/>
        <v>18.190000000000001</v>
      </c>
      <c r="E38" s="67">
        <f t="shared" si="2"/>
        <v>59.43333333333333</v>
      </c>
      <c r="F38" s="28">
        <f t="shared" si="2"/>
        <v>4.1833333333333336</v>
      </c>
      <c r="G38" s="28">
        <f t="shared" si="2"/>
        <v>3.1633333333333331</v>
      </c>
      <c r="H38" s="26"/>
      <c r="I38" s="26"/>
      <c r="J38" s="26"/>
      <c r="K38" s="26"/>
      <c r="L38" s="28">
        <f>AVERAGE(L7:L36)</f>
        <v>7.36</v>
      </c>
      <c r="M38" s="31">
        <f>AVERAGE(M7:M36)</f>
        <v>194.4610000000001</v>
      </c>
      <c r="N38" s="2"/>
    </row>
    <row r="39" spans="1:14" ht="12.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.9" customHeight="1">
      <c r="A40" s="4" t="s">
        <v>35</v>
      </c>
      <c r="B40" s="2"/>
      <c r="C40" s="2"/>
      <c r="D40" s="2"/>
      <c r="E40" s="2"/>
      <c r="F40" s="2"/>
      <c r="G40" s="4" t="s">
        <v>36</v>
      </c>
      <c r="H40" s="2"/>
      <c r="I40" s="2"/>
      <c r="J40" s="2"/>
      <c r="K40" s="2"/>
      <c r="L40" s="2"/>
      <c r="M40" s="3"/>
      <c r="N40" s="2"/>
    </row>
    <row r="41" spans="1:14" ht="12.9" customHeight="1">
      <c r="A41" s="32" t="s">
        <v>37</v>
      </c>
      <c r="B41" s="33"/>
      <c r="C41" s="33"/>
      <c r="D41" s="34"/>
      <c r="E41" s="26">
        <f>MAX(D7:D36)</f>
        <v>31</v>
      </c>
      <c r="F41" s="6"/>
      <c r="G41" s="5" t="s">
        <v>38</v>
      </c>
      <c r="H41" s="6"/>
      <c r="I41" s="6"/>
      <c r="J41" s="6"/>
      <c r="K41" s="6"/>
      <c r="L41" s="6"/>
      <c r="M41" s="35" t="s">
        <v>39</v>
      </c>
      <c r="N41" s="2"/>
    </row>
    <row r="42" spans="1:14" ht="12.9" customHeight="1">
      <c r="A42" s="37" t="s">
        <v>40</v>
      </c>
      <c r="B42" s="38"/>
      <c r="C42" s="38"/>
      <c r="D42" s="39"/>
      <c r="E42" s="26">
        <f>MIN(D7:D36)</f>
        <v>9</v>
      </c>
      <c r="F42" s="6"/>
      <c r="G42" s="40" t="s">
        <v>41</v>
      </c>
      <c r="H42" s="18" t="s">
        <v>42</v>
      </c>
      <c r="I42" s="18" t="s">
        <v>29</v>
      </c>
      <c r="J42" s="18" t="s">
        <v>30</v>
      </c>
      <c r="K42" s="40" t="s">
        <v>43</v>
      </c>
      <c r="L42" s="6"/>
      <c r="M42" s="41" t="s">
        <v>44</v>
      </c>
      <c r="N42" s="36"/>
    </row>
    <row r="43" spans="1:14" ht="12.9" customHeight="1">
      <c r="A43" s="43" t="s">
        <v>45</v>
      </c>
      <c r="B43" s="6"/>
      <c r="C43" s="6"/>
      <c r="D43" s="44"/>
      <c r="E43" s="26">
        <f>MAX(C7:C36)</f>
        <v>11.7</v>
      </c>
      <c r="F43" s="6"/>
      <c r="G43" s="40" t="s">
        <v>46</v>
      </c>
      <c r="H43" s="22">
        <v>4</v>
      </c>
      <c r="I43" s="22">
        <v>6</v>
      </c>
      <c r="J43" s="22">
        <v>5</v>
      </c>
      <c r="K43" s="27">
        <f t="shared" ref="K43:K51" si="3">SUM(H43:J43)</f>
        <v>15</v>
      </c>
      <c r="L43" s="6"/>
      <c r="M43" s="41" t="s">
        <v>47</v>
      </c>
      <c r="N43" s="42"/>
    </row>
    <row r="44" spans="1:14" ht="12.9" customHeight="1">
      <c r="A44" s="37" t="s">
        <v>48</v>
      </c>
      <c r="B44" s="38"/>
      <c r="C44" s="38"/>
      <c r="D44" s="39"/>
      <c r="E44" s="26">
        <f>MIN(C7:C36)</f>
        <v>-5.6</v>
      </c>
      <c r="F44" s="6"/>
      <c r="G44" s="40" t="s">
        <v>49</v>
      </c>
      <c r="H44" s="22">
        <v>4</v>
      </c>
      <c r="I44" s="22">
        <v>4</v>
      </c>
      <c r="J44" s="22">
        <v>1</v>
      </c>
      <c r="K44" s="27">
        <f t="shared" si="3"/>
        <v>9</v>
      </c>
      <c r="L44" s="6"/>
      <c r="M44" s="41" t="s">
        <v>50</v>
      </c>
      <c r="N44" s="42"/>
    </row>
    <row r="45" spans="1:14" ht="12.9" customHeight="1">
      <c r="A45" s="43" t="s">
        <v>51</v>
      </c>
      <c r="B45" s="6"/>
      <c r="C45" s="6"/>
      <c r="D45" s="44"/>
      <c r="E45" s="45"/>
      <c r="F45" s="6"/>
      <c r="G45" s="40" t="s">
        <v>52</v>
      </c>
      <c r="H45" s="22">
        <v>3</v>
      </c>
      <c r="I45" s="22">
        <v>1</v>
      </c>
      <c r="J45" s="22">
        <v>2</v>
      </c>
      <c r="K45" s="27">
        <f t="shared" si="3"/>
        <v>6</v>
      </c>
      <c r="L45" s="3"/>
      <c r="M45" s="46" t="s">
        <v>53</v>
      </c>
      <c r="N45" s="42"/>
    </row>
    <row r="46" spans="1:14" ht="12.9" customHeight="1">
      <c r="A46" s="43" t="s">
        <v>54</v>
      </c>
      <c r="B46" s="6"/>
      <c r="C46" s="6"/>
      <c r="D46" s="44"/>
      <c r="E46" s="48">
        <f>E41-E44</f>
        <v>36.6</v>
      </c>
      <c r="F46" s="6"/>
      <c r="G46" s="40" t="s">
        <v>55</v>
      </c>
      <c r="H46" s="22">
        <v>2</v>
      </c>
      <c r="I46" s="22">
        <v>2</v>
      </c>
      <c r="J46" s="22">
        <v>8</v>
      </c>
      <c r="K46" s="27">
        <f t="shared" si="3"/>
        <v>12</v>
      </c>
      <c r="L46" s="3"/>
      <c r="M46" s="46" t="s">
        <v>56</v>
      </c>
      <c r="N46" s="47"/>
    </row>
    <row r="47" spans="1:14" ht="12.9" customHeight="1">
      <c r="A47" s="32" t="s">
        <v>57</v>
      </c>
      <c r="B47" s="33"/>
      <c r="C47" s="33"/>
      <c r="D47" s="34"/>
      <c r="E47" s="49"/>
      <c r="F47" s="6"/>
      <c r="G47" s="40" t="s">
        <v>58</v>
      </c>
      <c r="H47" s="22">
        <v>0</v>
      </c>
      <c r="I47" s="22">
        <v>2</v>
      </c>
      <c r="J47" s="22">
        <v>3</v>
      </c>
      <c r="K47" s="27">
        <f t="shared" si="3"/>
        <v>5</v>
      </c>
      <c r="L47" s="6"/>
      <c r="M47" s="46" t="s">
        <v>59</v>
      </c>
      <c r="N47" s="47"/>
    </row>
    <row r="48" spans="1:14" ht="12.9" customHeight="1">
      <c r="A48" s="50" t="s">
        <v>60</v>
      </c>
      <c r="B48" s="51"/>
      <c r="C48" s="51"/>
      <c r="D48" s="52"/>
      <c r="E48" s="48">
        <f>D38-C38</f>
        <v>14.703333333333335</v>
      </c>
      <c r="F48" s="6"/>
      <c r="G48" s="40" t="s">
        <v>61</v>
      </c>
      <c r="H48" s="22">
        <v>0</v>
      </c>
      <c r="I48" s="22">
        <v>7</v>
      </c>
      <c r="J48" s="22">
        <v>4</v>
      </c>
      <c r="K48" s="27">
        <f t="shared" si="3"/>
        <v>11</v>
      </c>
      <c r="L48" s="6"/>
      <c r="M48" s="46" t="s">
        <v>62</v>
      </c>
      <c r="N48" s="47"/>
    </row>
    <row r="49" spans="1:14" ht="12.9" customHeight="1">
      <c r="A49" s="2"/>
      <c r="B49" s="6"/>
      <c r="C49" s="6"/>
      <c r="D49" s="6"/>
      <c r="E49" s="6"/>
      <c r="F49" s="6"/>
      <c r="G49" s="40" t="s">
        <v>63</v>
      </c>
      <c r="H49" s="22">
        <v>10</v>
      </c>
      <c r="I49" s="22">
        <v>5</v>
      </c>
      <c r="J49" s="22">
        <v>2</v>
      </c>
      <c r="K49" s="27">
        <f t="shared" si="3"/>
        <v>17</v>
      </c>
      <c r="L49" s="6"/>
      <c r="M49" s="46" t="s">
        <v>64</v>
      </c>
      <c r="N49" s="47"/>
    </row>
    <row r="50" spans="1:14" ht="12.9" customHeight="1">
      <c r="A50" s="4" t="s">
        <v>65</v>
      </c>
      <c r="B50" s="2"/>
      <c r="C50" s="2"/>
      <c r="D50" s="2"/>
      <c r="E50" s="2"/>
      <c r="F50" s="2"/>
      <c r="G50" s="40" t="s">
        <v>66</v>
      </c>
      <c r="H50" s="22">
        <v>4</v>
      </c>
      <c r="I50" s="22">
        <v>3</v>
      </c>
      <c r="J50" s="22">
        <v>0</v>
      </c>
      <c r="K50" s="27">
        <f t="shared" si="3"/>
        <v>7</v>
      </c>
      <c r="L50" s="6"/>
      <c r="M50" s="46" t="s">
        <v>67</v>
      </c>
      <c r="N50" s="47"/>
    </row>
    <row r="51" spans="1:14" ht="12.9" customHeight="1">
      <c r="A51" s="37" t="s">
        <v>68</v>
      </c>
      <c r="B51" s="53"/>
      <c r="C51" s="54"/>
      <c r="D51" s="55">
        <v>7</v>
      </c>
      <c r="E51" s="2"/>
      <c r="F51" s="2"/>
      <c r="G51" s="18" t="s">
        <v>69</v>
      </c>
      <c r="H51" s="22">
        <v>3</v>
      </c>
      <c r="I51" s="22">
        <v>0</v>
      </c>
      <c r="J51" s="22">
        <v>5</v>
      </c>
      <c r="K51" s="27">
        <f t="shared" si="3"/>
        <v>8</v>
      </c>
      <c r="L51" s="6"/>
      <c r="M51" s="56" t="s">
        <v>70</v>
      </c>
      <c r="N51" s="47"/>
    </row>
    <row r="52" spans="1:14" ht="12.9" customHeight="1">
      <c r="N52" s="57"/>
    </row>
    <row r="53" spans="1:14" ht="12.9" customHeight="1"/>
    <row r="54" spans="1:14" ht="12.9" customHeight="1"/>
    <row r="55" spans="1:14" ht="12.9" customHeight="1"/>
    <row r="56" spans="1:14" ht="12.9" customHeight="1"/>
    <row r="57" spans="1:14" ht="12.9" customHeight="1"/>
    <row r="58" spans="1:14" ht="12.9" customHeight="1"/>
    <row r="59" spans="1:14" ht="12.9" customHeight="1"/>
    <row r="60" spans="1:14" ht="12.9" customHeight="1"/>
    <row r="61" spans="1:14" ht="12.9" customHeight="1"/>
    <row r="62" spans="1:14" ht="12.9" customHeight="1"/>
    <row r="63" spans="1:14" ht="12.9" customHeight="1"/>
    <row r="64" spans="1:14" ht="12.9" customHeight="1"/>
    <row r="65" ht="12.9" customHeight="1"/>
    <row r="66" ht="12.9" customHeight="1"/>
    <row r="67" ht="12.9" customHeight="1"/>
    <row r="68" ht="12.9" customHeight="1"/>
  </sheetData>
  <mergeCells count="1">
    <mergeCell ref="D3:E3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24</vt:i4>
      </vt:variant>
    </vt:vector>
  </HeadingPairs>
  <TitlesOfParts>
    <vt:vector size="36" baseType="lpstr">
      <vt:lpstr>ENE 19</vt:lpstr>
      <vt:lpstr>FEB 19</vt:lpstr>
      <vt:lpstr>MAR 19</vt:lpstr>
      <vt:lpstr>ABRIL 19</vt:lpstr>
      <vt:lpstr>MAY  19</vt:lpstr>
      <vt:lpstr>JUN 19</vt:lpstr>
      <vt:lpstr>JUL 19</vt:lpstr>
      <vt:lpstr>AGO 19</vt:lpstr>
      <vt:lpstr>SET 19</vt:lpstr>
      <vt:lpstr>OCT 19</vt:lpstr>
      <vt:lpstr>NOV 19</vt:lpstr>
      <vt:lpstr>DIC 19</vt:lpstr>
      <vt:lpstr>'ABRIL 19'!Área_de_impresión</vt:lpstr>
      <vt:lpstr>'AGO 19'!Área_de_impresión</vt:lpstr>
      <vt:lpstr>'DIC 19'!Área_de_impresión</vt:lpstr>
      <vt:lpstr>'ENE 19'!Área_de_impresión</vt:lpstr>
      <vt:lpstr>'FEB 19'!Área_de_impresión</vt:lpstr>
      <vt:lpstr>'JUL 19'!Área_de_impresión</vt:lpstr>
      <vt:lpstr>'JUN 19'!Área_de_impresión</vt:lpstr>
      <vt:lpstr>'MAR 19'!Área_de_impresión</vt:lpstr>
      <vt:lpstr>'MAY  19'!Área_de_impresión</vt:lpstr>
      <vt:lpstr>'NOV 19'!Área_de_impresión</vt:lpstr>
      <vt:lpstr>'OCT 19'!Área_de_impresión</vt:lpstr>
      <vt:lpstr>'SET 19'!Área_de_impresión</vt:lpstr>
      <vt:lpstr>'ABRIL 19'!Imprimir_área_IM</vt:lpstr>
      <vt:lpstr>'AGO 19'!Imprimir_área_IM</vt:lpstr>
      <vt:lpstr>'DIC 19'!Imprimir_área_IM</vt:lpstr>
      <vt:lpstr>'ENE 19'!Imprimir_área_IM</vt:lpstr>
      <vt:lpstr>'FEB 19'!Imprimir_área_IM</vt:lpstr>
      <vt:lpstr>'JUL 19'!Imprimir_área_IM</vt:lpstr>
      <vt:lpstr>'JUN 19'!Imprimir_área_IM</vt:lpstr>
      <vt:lpstr>'MAR 19'!Imprimir_área_IM</vt:lpstr>
      <vt:lpstr>'MAY  19'!Imprimir_área_IM</vt:lpstr>
      <vt:lpstr>'NOV 19'!Imprimir_área_IM</vt:lpstr>
      <vt:lpstr>'OCT 19'!Imprimir_área_IM</vt:lpstr>
      <vt:lpstr>'SET 19'!Imprimir_área_IM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Miguens</dc:creator>
  <cp:lastModifiedBy>marti</cp:lastModifiedBy>
  <cp:lastPrinted>2019-12-02T17:02:57Z</cp:lastPrinted>
  <dcterms:created xsi:type="dcterms:W3CDTF">2018-09-28T14:34:17Z</dcterms:created>
  <dcterms:modified xsi:type="dcterms:W3CDTF">2020-04-02T17:55:30Z</dcterms:modified>
</cp:coreProperties>
</file>