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FFE9943-005E-4D16-8857-E6C8071D3A4F}" xr6:coauthVersionLast="47" xr6:coauthVersionMax="47" xr10:uidLastSave="{00000000-0000-0000-0000-000000000000}"/>
  <bookViews>
    <workbookView xWindow="-110" yWindow="-110" windowWidth="19420" windowHeight="10540" firstSheet="6" activeTab="6" xr2:uid="{44057CEF-D9A1-4C03-8640-5BC0421AE47E}"/>
  </bookViews>
  <sheets>
    <sheet name="Ej 1" sheetId="1" r:id="rId1"/>
    <sheet name="Ej 2" sheetId="2" r:id="rId2"/>
    <sheet name="Ej 14-15" sheetId="3" r:id="rId3"/>
    <sheet name="Ej 16" sheetId="4" r:id="rId4"/>
    <sheet name="Ej 17" sheetId="5" r:id="rId5"/>
    <sheet name="Ej 18" sheetId="7" r:id="rId6"/>
    <sheet name="Ej3 T2" sheetId="9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C10" i="4"/>
  <c r="C6" i="4"/>
  <c r="Z29" i="3"/>
  <c r="Y29" i="3"/>
  <c r="X29" i="3"/>
  <c r="W29" i="3"/>
  <c r="V29" i="3"/>
  <c r="U29" i="3"/>
  <c r="T29" i="3"/>
  <c r="S29" i="3"/>
  <c r="AI25" i="3"/>
  <c r="AH25" i="3"/>
  <c r="AG25" i="3"/>
  <c r="AF25" i="3"/>
  <c r="AE25" i="3"/>
  <c r="AD25" i="3"/>
  <c r="AC25" i="3"/>
  <c r="AB25" i="3"/>
  <c r="Z25" i="3"/>
  <c r="Y25" i="3"/>
  <c r="X25" i="3"/>
  <c r="W25" i="3"/>
  <c r="V25" i="3"/>
  <c r="U25" i="3"/>
  <c r="T25" i="3"/>
  <c r="S25" i="3"/>
  <c r="T19" i="3"/>
  <c r="U19" i="3"/>
  <c r="V19" i="3"/>
  <c r="W19" i="3"/>
  <c r="X19" i="3"/>
  <c r="Y19" i="3"/>
  <c r="Z19" i="3"/>
  <c r="S19" i="3"/>
  <c r="S15" i="3"/>
  <c r="T15" i="3"/>
  <c r="U15" i="3"/>
  <c r="V15" i="3"/>
  <c r="W15" i="3"/>
  <c r="X15" i="3"/>
  <c r="Y15" i="3"/>
  <c r="Z15" i="3"/>
  <c r="AB15" i="3"/>
  <c r="AC15" i="3"/>
  <c r="AD15" i="3"/>
  <c r="AE15" i="3"/>
  <c r="AF15" i="3"/>
  <c r="AG15" i="3"/>
  <c r="AH15" i="3"/>
  <c r="AI15" i="3"/>
  <c r="AB9" i="3"/>
  <c r="AC9" i="3"/>
  <c r="AD9" i="3"/>
  <c r="AE9" i="3"/>
  <c r="AF9" i="3"/>
  <c r="AG9" i="3"/>
  <c r="AH9" i="3"/>
  <c r="AI9" i="3"/>
  <c r="A3" i="3"/>
  <c r="B3" i="3"/>
  <c r="C3" i="3"/>
  <c r="D3" i="3"/>
  <c r="E3" i="3"/>
  <c r="F3" i="3"/>
  <c r="G3" i="3"/>
  <c r="H3" i="3"/>
  <c r="J3" i="3"/>
  <c r="K3" i="3"/>
  <c r="L3" i="3"/>
  <c r="M3" i="3"/>
  <c r="N3" i="3"/>
  <c r="O3" i="3"/>
  <c r="P3" i="3"/>
  <c r="Q3" i="3"/>
  <c r="S3" i="3"/>
  <c r="T3" i="3"/>
  <c r="U3" i="3"/>
  <c r="V3" i="3"/>
  <c r="W3" i="3"/>
  <c r="X3" i="3"/>
  <c r="Y3" i="3"/>
  <c r="Z3" i="3"/>
  <c r="AB3" i="3"/>
  <c r="AC3" i="3"/>
  <c r="AD3" i="3"/>
  <c r="AE3" i="3"/>
  <c r="AF3" i="3"/>
  <c r="AG3" i="3"/>
  <c r="AH3" i="3"/>
  <c r="AI3" i="3"/>
  <c r="D15" i="2"/>
  <c r="C9" i="2"/>
  <c r="C8" i="2"/>
  <c r="C7" i="2"/>
  <c r="G6" i="2"/>
  <c r="C6" i="2"/>
  <c r="I3" i="2"/>
  <c r="D10" i="1"/>
  <c r="G12" i="1"/>
  <c r="G9" i="1"/>
  <c r="G8" i="1"/>
  <c r="G7" i="1"/>
  <c r="D7" i="1"/>
  <c r="G6" i="1"/>
  <c r="C10" i="1"/>
  <c r="C9" i="1"/>
  <c r="C8" i="1"/>
  <c r="C7" i="1"/>
  <c r="C6" i="1"/>
  <c r="I3" i="1"/>
  <c r="D15" i="1"/>
  <c r="D7" i="2" l="1"/>
  <c r="G7" i="2"/>
  <c r="D8" i="2" s="1"/>
  <c r="D8" i="1"/>
  <c r="D9" i="1"/>
  <c r="D9" i="2" l="1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tc={2BA77D3B-112A-4405-8D9C-EC6CFAD425E4}</author>
    <author>tc={62BAEEE2-8922-49CB-9343-E34238626D4B}</author>
  </authors>
  <commentList>
    <comment ref="G2" authorId="0" shapeId="0" xr:uid="{2BA77D3B-112A-4405-8D9C-EC6CFAD425E4}">
      <text>
        <t>[Threaded comment]
Your version of Excel allows you to read this threaded comment; however, any edits to it will get removed if the file is opened in a newer version of Excel. Learn more: https://go.microsoft.com/fwlink/?linkid=870924
Comment:
    -2 por la ip de la red como la de broadcast</t>
      </text>
    </comment>
    <comment ref="H6" authorId="1" shapeId="0" xr:uid="{62BAEEE2-8922-49CB-9343-E34238626D4B}">
      <text>
        <t>[Threaded comment]
Your version of Excel allows you to read this threaded comment; however, any edits to it will get removed if the file is opened in a newer version of Excel. Learn more: https://go.microsoft.com/fwlink/?linkid=870924
Comment:
    Segundo numero del rango o el penultimo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tc={7AC4ED28-1C0D-48DF-99C4-200E527DA273}</author>
  </authors>
  <commentList>
    <comment ref="E5" authorId="0" shapeId="0" xr:uid="{7AC4ED28-1C0D-48DF-99C4-200E527DA2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32-3
</t>
      </text>
    </comment>
  </commentList>
</comments>
</file>

<file path=xl/sharedStrings.xml><?xml version="1.0" encoding="utf-8"?>
<sst xmlns="http://schemas.openxmlformats.org/spreadsheetml/2006/main" count="208" uniqueCount="126">
  <si>
    <t>Envio</t>
  </si>
  <si>
    <t>B</t>
  </si>
  <si>
    <t>Peso paquete:</t>
  </si>
  <si>
    <t xml:space="preserve">IdPaquete </t>
  </si>
  <si>
    <t>Soporta la red:</t>
  </si>
  <si>
    <t>Peso encabezado:</t>
  </si>
  <si>
    <t xml:space="preserve">Identificacion </t>
  </si>
  <si>
    <t>Offset</t>
  </si>
  <si>
    <t>DF</t>
  </si>
  <si>
    <t>MF</t>
  </si>
  <si>
    <t>Peso</t>
  </si>
  <si>
    <t>.</t>
  </si>
  <si>
    <t>NETMASK</t>
  </si>
  <si>
    <t>IP</t>
  </si>
  <si>
    <t>14 a</t>
  </si>
  <si>
    <t>RESULT</t>
  </si>
  <si>
    <t xml:space="preserve">. </t>
  </si>
  <si>
    <t>14 b</t>
  </si>
  <si>
    <t>d</t>
  </si>
  <si>
    <t xml:space="preserve">a </t>
  </si>
  <si>
    <t>i</t>
  </si>
  <si>
    <t>g</t>
  </si>
  <si>
    <t>u</t>
  </si>
  <si>
    <t>a</t>
  </si>
  <si>
    <t>l</t>
  </si>
  <si>
    <t>15 Linux0 con ip origen</t>
  </si>
  <si>
    <t>15 Linux0 con ip destino</t>
  </si>
  <si>
    <t>15 Linux1 con ip destino</t>
  </si>
  <si>
    <t>15 Linux1 con ip origen</t>
  </si>
  <si>
    <t>EJ 16</t>
  </si>
  <si>
    <t xml:space="preserve">NETMASK </t>
  </si>
  <si>
    <t>/26</t>
  </si>
  <si>
    <t>A) Hallar red (and de netmask con la ip)</t>
  </si>
  <si>
    <t>B) Bits destinados a host:</t>
  </si>
  <si>
    <t>ID Red</t>
  </si>
  <si>
    <t>195.16.2.128</t>
  </si>
  <si>
    <t>Bits pa host</t>
  </si>
  <si>
    <t>Rango minimo</t>
  </si>
  <si>
    <t>Todos en cero</t>
  </si>
  <si>
    <t>Rango maximo</t>
  </si>
  <si>
    <t>195.16.2.255</t>
  </si>
  <si>
    <t>Todos en uno</t>
  </si>
  <si>
    <t>EJ 17</t>
  </si>
  <si>
    <t>Razonamiento a seguir?</t>
  </si>
  <si>
    <t>123-0-0-0</t>
  </si>
  <si>
    <t>/8</t>
  </si>
  <si>
    <t># HOSTS</t>
  </si>
  <si>
    <t>Mascara</t>
  </si>
  <si>
    <t>/12</t>
  </si>
  <si>
    <t>Se necesitan 4 bits para representar 12</t>
  </si>
  <si>
    <t>Direcciones perdidas</t>
  </si>
  <si>
    <t>0?</t>
  </si>
  <si>
    <t># red</t>
  </si>
  <si>
    <t>ID RED + rango minimo</t>
  </si>
  <si>
    <t>IP RED</t>
  </si>
  <si>
    <t>Rango max</t>
  </si>
  <si>
    <t>Broadcast</t>
  </si>
  <si>
    <t>Gateway</t>
  </si>
  <si>
    <t>00010000-00000000-00000000</t>
  </si>
  <si>
    <t>123.16.0.0</t>
  </si>
  <si>
    <t>00011111-11111111-11111111</t>
  </si>
  <si>
    <t>123.31.255.255</t>
  </si>
  <si>
    <t>123.31.255.254</t>
  </si>
  <si>
    <t>00100000-0000000-0000000</t>
  </si>
  <si>
    <t>123.32.0.0</t>
  </si>
  <si>
    <t>00101111-11111111-11111111</t>
  </si>
  <si>
    <t>123.47.255.255</t>
  </si>
  <si>
    <t>123.47.255.254</t>
  </si>
  <si>
    <t>00110000-0000000-0000000</t>
  </si>
  <si>
    <t>123.48.0.0</t>
  </si>
  <si>
    <t>00111111-11111111-11111111</t>
  </si>
  <si>
    <t>123.63.255.255</t>
  </si>
  <si>
    <t>123.63.255.254</t>
  </si>
  <si>
    <t>01100000-0000000-0000000</t>
  </si>
  <si>
    <t>123.96.0.0</t>
  </si>
  <si>
    <t>01101111-11111111-11111111</t>
  </si>
  <si>
    <t>01110000-0000000-0000000</t>
  </si>
  <si>
    <t>123.117.0.0</t>
  </si>
  <si>
    <t>01111111-11111111-11111111</t>
  </si>
  <si>
    <t>10000000-0000000-0000000</t>
  </si>
  <si>
    <t>123.128.0.0</t>
  </si>
  <si>
    <t>10001111-11111111-11111111</t>
  </si>
  <si>
    <t>10010000-0000000-0000000</t>
  </si>
  <si>
    <t>10100000-0000000-0000000</t>
  </si>
  <si>
    <t>10110000-0000000-0000000</t>
  </si>
  <si>
    <t>y asi .v</t>
  </si>
  <si>
    <t>11000000-0000000-0000000</t>
  </si>
  <si>
    <t>11010000-0000000-0000000</t>
  </si>
  <si>
    <t>11100000-0000000-0000000</t>
  </si>
  <si>
    <t>Direccion</t>
  </si>
  <si>
    <t>211-23-40-0</t>
  </si>
  <si>
    <t>/22</t>
  </si>
  <si>
    <t>01010000-00000000</t>
  </si>
  <si>
    <t>Red</t>
  </si>
  <si>
    <t>id red</t>
  </si>
  <si>
    <t># bits host</t>
  </si>
  <si>
    <t>Netmask</t>
  </si>
  <si>
    <t>Dir red</t>
  </si>
  <si>
    <t>Dir Red</t>
  </si>
  <si>
    <t>Dir Broadcast</t>
  </si>
  <si>
    <t>Dir gateway</t>
  </si>
  <si>
    <t>D</t>
  </si>
  <si>
    <t>0-0-1</t>
  </si>
  <si>
    <t>/30</t>
  </si>
  <si>
    <t>211.23.40.4</t>
  </si>
  <si>
    <t>00101000-00000100</t>
  </si>
  <si>
    <t>213.23.40.7</t>
  </si>
  <si>
    <t>213.23.40.6</t>
  </si>
  <si>
    <t>E</t>
  </si>
  <si>
    <t>0-1-0</t>
  </si>
  <si>
    <t>211.23.40.8</t>
  </si>
  <si>
    <t>00101000-00001000</t>
  </si>
  <si>
    <t>213.23.40.11</t>
  </si>
  <si>
    <t>213.23.40.10</t>
  </si>
  <si>
    <t>F</t>
  </si>
  <si>
    <t>0-1-1</t>
  </si>
  <si>
    <t>211.23.40.12</t>
  </si>
  <si>
    <t>00101000-00001100</t>
  </si>
  <si>
    <t>213.23.40.15</t>
  </si>
  <si>
    <t>213.23.40.14</t>
  </si>
  <si>
    <t>1-0-0</t>
  </si>
  <si>
    <t>??</t>
  </si>
  <si>
    <t>C</t>
  </si>
  <si>
    <t>1-0-1</t>
  </si>
  <si>
    <t>A</t>
  </si>
  <si>
    <t>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</si>
</sst>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3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FONSECA" id="{623EA0E6-B91D-481E-AE08-2D51D1F2F162}" userId="JUAN FONSECA" providerId="Non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11-21T03:36:58.68" personId="{623EA0E6-B91D-481E-AE08-2D51D1F2F162}" id="{2BA77D3B-112A-4405-8D9C-EC6CFAD425E4}">
    <text>-2 por la ip de la red como la de broadcast</text>
  </threadedComment>
  <threadedComment ref="H6" dT="2022-11-21T03:43:15.30" personId="{623EA0E6-B91D-481E-AE08-2D51D1F2F162}" id="{62BAEEE2-8922-49CB-9343-E34238626D4B}">
    <text>Segundo numero del rango o el penultimo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" dT="2022-11-21T18:38:27.25" personId="{623EA0E6-B91D-481E-AE08-2D51D1F2F162}" id="{7AC4ED28-1C0D-48DF-99C4-200E527DA273}">
    <text xml:space="preserve">32-3
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EC22-9BBD-4362-8BA8-8E6D462EFADE}">
  <dimension ref="C3:L15"/>
  <sheetViews>
    <sheetView workbookViewId="0">
      <selection activeCell="G12" sqref="G12"/>
    </sheetView>
  </sheetViews>
  <sheetFormatPr defaultColWidth="11.42578125" defaultRowHeight="14.45"/>
  <cols>
    <col min="3" max="3" width="12.28515625" customWidth="1"/>
  </cols>
  <sheetData>
    <row r="3" spans="3:12">
      <c r="C3" t="s">
        <v>0</v>
      </c>
      <c r="D3">
        <v>5500</v>
      </c>
      <c r="E3" t="s">
        <v>1</v>
      </c>
      <c r="G3" t="s">
        <v>2</v>
      </c>
      <c r="I3">
        <f>D3-I4</f>
        <v>5480</v>
      </c>
      <c r="J3" t="s">
        <v>1</v>
      </c>
      <c r="K3" t="s">
        <v>3</v>
      </c>
      <c r="L3">
        <v>1</v>
      </c>
    </row>
    <row r="4" spans="3:12">
      <c r="C4" t="s">
        <v>4</v>
      </c>
      <c r="D4">
        <v>1340</v>
      </c>
      <c r="E4" t="s">
        <v>1</v>
      </c>
      <c r="G4" t="s">
        <v>5</v>
      </c>
      <c r="I4">
        <v>20</v>
      </c>
      <c r="J4" t="s">
        <v>1</v>
      </c>
    </row>
    <row r="5" spans="3:12">
      <c r="C5" s="1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3:12">
      <c r="C6" s="4">
        <f>$L$3</f>
        <v>1</v>
      </c>
      <c r="D6">
        <v>0</v>
      </c>
      <c r="E6">
        <v>0</v>
      </c>
      <c r="F6">
        <v>1</v>
      </c>
      <c r="G6" s="5">
        <f>D4-I4</f>
        <v>1320</v>
      </c>
    </row>
    <row r="7" spans="3:12">
      <c r="C7" s="4">
        <f t="shared" ref="C7:C10" si="0">$L$3</f>
        <v>1</v>
      </c>
      <c r="D7">
        <f>G6/8</f>
        <v>165</v>
      </c>
      <c r="E7">
        <v>0</v>
      </c>
      <c r="F7">
        <v>1</v>
      </c>
      <c r="G7" s="5">
        <f>G6</f>
        <v>1320</v>
      </c>
    </row>
    <row r="8" spans="3:12">
      <c r="C8" s="4">
        <f t="shared" si="0"/>
        <v>1</v>
      </c>
      <c r="D8">
        <f>SUM(G6:G7)/8</f>
        <v>330</v>
      </c>
      <c r="E8">
        <v>0</v>
      </c>
      <c r="F8">
        <v>1</v>
      </c>
      <c r="G8" s="5">
        <f>1320</f>
        <v>1320</v>
      </c>
    </row>
    <row r="9" spans="3:12">
      <c r="C9" s="4">
        <f t="shared" si="0"/>
        <v>1</v>
      </c>
      <c r="D9">
        <f>SUM(G6:G8)/8</f>
        <v>495</v>
      </c>
      <c r="E9">
        <v>0</v>
      </c>
      <c r="F9">
        <v>1</v>
      </c>
      <c r="G9" s="5">
        <f>G8</f>
        <v>1320</v>
      </c>
    </row>
    <row r="10" spans="3:12">
      <c r="C10" s="4">
        <f t="shared" si="0"/>
        <v>1</v>
      </c>
      <c r="D10" s="7">
        <f>SUM(G6:G9)/8</f>
        <v>660</v>
      </c>
      <c r="E10" s="7">
        <v>0</v>
      </c>
      <c r="F10" s="7">
        <v>0</v>
      </c>
      <c r="G10" s="8">
        <v>200</v>
      </c>
    </row>
    <row r="12" spans="3:12">
      <c r="G12">
        <f>SUM(G6:G11)</f>
        <v>5480</v>
      </c>
    </row>
    <row r="15" spans="3:12">
      <c r="D15">
        <f>1320/8</f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CDD8-5011-4805-9F83-1A7FA3FF1AEC}">
  <dimension ref="C3:L15"/>
  <sheetViews>
    <sheetView workbookViewId="0">
      <selection activeCell="G15" sqref="G15:G16"/>
    </sheetView>
  </sheetViews>
  <sheetFormatPr defaultColWidth="11.42578125" defaultRowHeight="14.45"/>
  <cols>
    <col min="3" max="3" width="12.28515625" customWidth="1"/>
  </cols>
  <sheetData>
    <row r="3" spans="3:12">
      <c r="C3" t="s">
        <v>0</v>
      </c>
      <c r="D3">
        <v>1540</v>
      </c>
      <c r="E3" t="s">
        <v>1</v>
      </c>
      <c r="G3" t="s">
        <v>2</v>
      </c>
      <c r="I3">
        <f>D3-I4</f>
        <v>1520</v>
      </c>
      <c r="J3" t="s">
        <v>1</v>
      </c>
      <c r="K3" t="s">
        <v>3</v>
      </c>
      <c r="L3">
        <v>1</v>
      </c>
    </row>
    <row r="4" spans="3:12">
      <c r="C4" t="s">
        <v>4</v>
      </c>
      <c r="D4">
        <v>500</v>
      </c>
      <c r="E4" t="s">
        <v>1</v>
      </c>
      <c r="G4" t="s">
        <v>5</v>
      </c>
      <c r="I4">
        <v>20</v>
      </c>
      <c r="J4" t="s">
        <v>1</v>
      </c>
    </row>
    <row r="5" spans="3:12">
      <c r="C5" s="1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3:12">
      <c r="C6" s="4">
        <f>$L$3</f>
        <v>1</v>
      </c>
      <c r="D6">
        <v>0</v>
      </c>
      <c r="E6">
        <v>0</v>
      </c>
      <c r="F6">
        <v>1</v>
      </c>
      <c r="G6" s="5">
        <f>D4-I4</f>
        <v>480</v>
      </c>
    </row>
    <row r="7" spans="3:12">
      <c r="C7" s="4">
        <f t="shared" ref="C7:C9" si="0">$L$3</f>
        <v>1</v>
      </c>
      <c r="D7">
        <f>G6/8</f>
        <v>60</v>
      </c>
      <c r="E7">
        <v>0</v>
      </c>
      <c r="F7">
        <v>1</v>
      </c>
      <c r="G7" s="5">
        <f>G6</f>
        <v>480</v>
      </c>
    </row>
    <row r="8" spans="3:12">
      <c r="C8" s="4">
        <f t="shared" si="0"/>
        <v>1</v>
      </c>
      <c r="D8">
        <f>SUM(G6:G7)/8</f>
        <v>120</v>
      </c>
      <c r="E8">
        <v>0</v>
      </c>
      <c r="F8">
        <v>1</v>
      </c>
      <c r="G8" s="5">
        <v>480</v>
      </c>
    </row>
    <row r="9" spans="3:12">
      <c r="C9" s="6">
        <f t="shared" si="0"/>
        <v>1</v>
      </c>
      <c r="D9" s="7">
        <f>SUM(G6:G8)/8</f>
        <v>180</v>
      </c>
      <c r="E9" s="7">
        <v>0</v>
      </c>
      <c r="F9" s="7">
        <v>0</v>
      </c>
      <c r="G9" s="8">
        <v>80</v>
      </c>
    </row>
    <row r="11" spans="3:12">
      <c r="G11">
        <f ca="1">SUM(G6:G11)</f>
        <v>1520</v>
      </c>
    </row>
    <row r="15" spans="3:12">
      <c r="D15">
        <f>1320/8</f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0C5-7288-4302-A3F9-989711816FC0}">
  <dimension ref="A1:AK34"/>
  <sheetViews>
    <sheetView topLeftCell="A14" workbookViewId="0">
      <selection activeCell="AJ29" sqref="S27:AJ29"/>
    </sheetView>
  </sheetViews>
  <sheetFormatPr defaultColWidth="11.42578125" defaultRowHeight="14.45"/>
  <cols>
    <col min="1" max="1" width="3.42578125" customWidth="1"/>
    <col min="2" max="2" width="3.5703125" customWidth="1"/>
    <col min="3" max="3" width="3.42578125" customWidth="1"/>
    <col min="4" max="4" width="3.140625" customWidth="1"/>
    <col min="5" max="19" width="3.28515625" customWidth="1"/>
    <col min="20" max="35" width="3.7109375" customWidth="1"/>
  </cols>
  <sheetData>
    <row r="1" spans="1:37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 t="s">
        <v>11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 t="s">
        <v>11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 t="s">
        <v>11</v>
      </c>
      <c r="AB1">
        <v>0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0</v>
      </c>
      <c r="AJ1" t="s">
        <v>12</v>
      </c>
    </row>
    <row r="2" spans="1:37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 t="s">
        <v>11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 t="s">
        <v>11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 t="s">
        <v>11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13</v>
      </c>
      <c r="AK2" t="s">
        <v>14</v>
      </c>
    </row>
    <row r="3" spans="1:37">
      <c r="A3">
        <f>IF(AND(A1=A2,A2=1),1,0)</f>
        <v>1</v>
      </c>
      <c r="B3">
        <f t="shared" ref="B3:AI3" si="0">IF(AND(B1=B2,B2=1),1,0)</f>
        <v>0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0</v>
      </c>
      <c r="I3" t="s">
        <v>11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0"/>
        <v>0</v>
      </c>
      <c r="R3" t="s">
        <v>11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1</v>
      </c>
      <c r="W3">
        <f t="shared" si="0"/>
        <v>0</v>
      </c>
      <c r="X3">
        <f t="shared" si="0"/>
        <v>1</v>
      </c>
      <c r="Y3">
        <f t="shared" si="0"/>
        <v>1</v>
      </c>
      <c r="Z3">
        <f t="shared" si="0"/>
        <v>0</v>
      </c>
      <c r="AA3" t="s">
        <v>11</v>
      </c>
      <c r="AB3">
        <f t="shared" si="0"/>
        <v>0</v>
      </c>
      <c r="AC3">
        <f t="shared" si="0"/>
        <v>1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 t="s">
        <v>15</v>
      </c>
    </row>
    <row r="5" spans="1:37">
      <c r="C5">
        <v>1</v>
      </c>
      <c r="D5">
        <v>9</v>
      </c>
      <c r="E5">
        <v>2</v>
      </c>
      <c r="I5" t="s">
        <v>11</v>
      </c>
      <c r="M5">
        <v>2</v>
      </c>
      <c r="N5">
        <v>4</v>
      </c>
      <c r="R5" t="s">
        <v>16</v>
      </c>
      <c r="V5">
        <v>1</v>
      </c>
      <c r="W5">
        <v>5</v>
      </c>
      <c r="X5">
        <v>0</v>
      </c>
      <c r="AA5" t="s">
        <v>11</v>
      </c>
      <c r="AE5">
        <v>6</v>
      </c>
      <c r="AF5">
        <v>4</v>
      </c>
    </row>
    <row r="7" spans="1:37">
      <c r="AA7" t="s">
        <v>11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 t="s">
        <v>12</v>
      </c>
    </row>
    <row r="8" spans="1:37">
      <c r="AA8" t="s">
        <v>11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t="s">
        <v>13</v>
      </c>
      <c r="AK8" t="s">
        <v>17</v>
      </c>
    </row>
    <row r="9" spans="1:37">
      <c r="AA9" t="s">
        <v>11</v>
      </c>
      <c r="AB9">
        <f>IF(AND(AB7=AB8,AB8=1),1,0)</f>
        <v>1</v>
      </c>
      <c r="AC9">
        <f t="shared" ref="AC9:AI9" si="1">IF(AND(AC7=AC8,AC8=1),1,0)</f>
        <v>0</v>
      </c>
      <c r="AD9">
        <f t="shared" si="1"/>
        <v>1</v>
      </c>
      <c r="AE9">
        <f t="shared" si="1"/>
        <v>1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 t="s">
        <v>15</v>
      </c>
    </row>
    <row r="11" spans="1:37">
      <c r="AD11">
        <v>1</v>
      </c>
      <c r="AE11">
        <v>7</v>
      </c>
      <c r="AF11">
        <v>6</v>
      </c>
    </row>
    <row r="13" spans="1:37">
      <c r="R13" t="s">
        <v>11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12</v>
      </c>
    </row>
    <row r="14" spans="1:37">
      <c r="R14" t="s">
        <v>11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 t="s">
        <v>11</v>
      </c>
      <c r="AB14" t="s">
        <v>18</v>
      </c>
      <c r="AC14" t="s">
        <v>19</v>
      </c>
      <c r="AE14" t="s">
        <v>20</v>
      </c>
      <c r="AF14" t="s">
        <v>21</v>
      </c>
      <c r="AG14" t="s">
        <v>22</v>
      </c>
      <c r="AH14" t="s">
        <v>23</v>
      </c>
      <c r="AI14" t="s">
        <v>24</v>
      </c>
      <c r="AJ14" t="s">
        <v>13</v>
      </c>
      <c r="AK14" t="s">
        <v>25</v>
      </c>
    </row>
    <row r="15" spans="1:37">
      <c r="I15" t="s">
        <v>11</v>
      </c>
      <c r="R15" t="s">
        <v>11</v>
      </c>
      <c r="S15" s="10">
        <f>IF(AND(S13=S14,S14=1),1,0)</f>
        <v>1</v>
      </c>
      <c r="T15" s="10">
        <f t="shared" ref="T15:AI15" si="2">IF(AND(T13=T14,T14=1),1,0)</f>
        <v>0</v>
      </c>
      <c r="U15" s="10">
        <f t="shared" si="2"/>
        <v>0</v>
      </c>
      <c r="V15" s="10">
        <f t="shared" si="2"/>
        <v>0</v>
      </c>
      <c r="W15" s="10">
        <f t="shared" si="2"/>
        <v>0</v>
      </c>
      <c r="X15" s="10">
        <f t="shared" si="2"/>
        <v>0</v>
      </c>
      <c r="Y15" s="10">
        <f t="shared" si="2"/>
        <v>0</v>
      </c>
      <c r="Z15" s="10">
        <f t="shared" si="2"/>
        <v>0</v>
      </c>
      <c r="AA15" s="10" t="s">
        <v>11</v>
      </c>
      <c r="AB15" s="10">
        <f t="shared" si="2"/>
        <v>0</v>
      </c>
      <c r="AC15" s="10">
        <f t="shared" si="2"/>
        <v>0</v>
      </c>
      <c r="AD15" s="10">
        <f t="shared" si="2"/>
        <v>0</v>
      </c>
      <c r="AE15" s="10">
        <f t="shared" si="2"/>
        <v>0</v>
      </c>
      <c r="AF15" s="10">
        <f t="shared" si="2"/>
        <v>0</v>
      </c>
      <c r="AG15" s="10">
        <f t="shared" si="2"/>
        <v>0</v>
      </c>
      <c r="AH15" s="10">
        <f t="shared" si="2"/>
        <v>0</v>
      </c>
      <c r="AI15" s="10">
        <f t="shared" si="2"/>
        <v>0</v>
      </c>
      <c r="AJ15" t="s">
        <v>15</v>
      </c>
    </row>
    <row r="17" spans="18:37"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12</v>
      </c>
    </row>
    <row r="18" spans="18:37"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 t="s">
        <v>11</v>
      </c>
      <c r="AJ18" t="s">
        <v>13</v>
      </c>
      <c r="AK18" t="s">
        <v>26</v>
      </c>
    </row>
    <row r="19" spans="18:37">
      <c r="S19" s="10">
        <f>IF(AND(S17=S18,S18=1),1,0)</f>
        <v>1</v>
      </c>
      <c r="T19" s="10">
        <f t="shared" ref="T19:Z19" si="3">IF(AND(T17=T18,T18=1),1,0)</f>
        <v>0</v>
      </c>
      <c r="U19" s="10">
        <f t="shared" si="3"/>
        <v>0</v>
      </c>
      <c r="V19" s="10">
        <f t="shared" si="3"/>
        <v>0</v>
      </c>
      <c r="W19" s="10">
        <f t="shared" si="3"/>
        <v>0</v>
      </c>
      <c r="X19" s="10">
        <f t="shared" si="3"/>
        <v>0</v>
      </c>
      <c r="Y19" s="10">
        <f t="shared" si="3"/>
        <v>0</v>
      </c>
      <c r="Z19" s="10">
        <f t="shared" si="3"/>
        <v>0</v>
      </c>
      <c r="AA19" s="10"/>
      <c r="AB19" s="10"/>
      <c r="AC19" s="10"/>
      <c r="AD19" s="10"/>
      <c r="AE19" s="10"/>
      <c r="AF19" s="10"/>
      <c r="AG19" s="10"/>
      <c r="AH19" s="10"/>
      <c r="AI19" s="10"/>
      <c r="AJ19" t="s">
        <v>15</v>
      </c>
    </row>
    <row r="23" spans="18:37">
      <c r="R23" t="s">
        <v>11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 t="s">
        <v>11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12</v>
      </c>
    </row>
    <row r="24" spans="18:37">
      <c r="R24" t="s">
        <v>11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 t="s">
        <v>11</v>
      </c>
      <c r="AB24" t="s">
        <v>18</v>
      </c>
      <c r="AC24" t="s">
        <v>19</v>
      </c>
      <c r="AE24" t="s">
        <v>20</v>
      </c>
      <c r="AF24" t="s">
        <v>21</v>
      </c>
      <c r="AG24" t="s">
        <v>22</v>
      </c>
      <c r="AH24" t="s">
        <v>23</v>
      </c>
      <c r="AI24" t="s">
        <v>24</v>
      </c>
      <c r="AJ24" t="s">
        <v>13</v>
      </c>
      <c r="AK24" t="s">
        <v>27</v>
      </c>
    </row>
    <row r="25" spans="18:37">
      <c r="R25" t="s">
        <v>11</v>
      </c>
      <c r="S25" s="9">
        <f>IF(AND(S23=S24,S24=1),1,0)</f>
        <v>1</v>
      </c>
      <c r="T25" s="9">
        <f t="shared" ref="T25" si="4">IF(AND(T23=T24,T24=1),1,0)</f>
        <v>0</v>
      </c>
      <c r="U25" s="9">
        <f t="shared" ref="U25" si="5">IF(AND(U23=U24,U24=1),1,0)</f>
        <v>0</v>
      </c>
      <c r="V25" s="9">
        <f t="shared" ref="V25" si="6">IF(AND(V23=V24,V24=1),1,0)</f>
        <v>0</v>
      </c>
      <c r="W25" s="9">
        <f t="shared" ref="W25" si="7">IF(AND(W23=W24,W24=1),1,0)</f>
        <v>0</v>
      </c>
      <c r="X25" s="9">
        <f t="shared" ref="X25" si="8">IF(AND(X23=X24,X24=1),1,0)</f>
        <v>0</v>
      </c>
      <c r="Y25" s="9">
        <f t="shared" ref="Y25" si="9">IF(AND(Y23=Y24,Y24=1),1,0)</f>
        <v>0</v>
      </c>
      <c r="Z25" s="9">
        <f t="shared" ref="Z25" si="10">IF(AND(Z23=Z24,Z24=1),1,0)</f>
        <v>0</v>
      </c>
      <c r="AA25" s="9" t="s">
        <v>11</v>
      </c>
      <c r="AB25" s="9">
        <f t="shared" ref="AB25" si="11">IF(AND(AB23=AB24,AB24=1),1,0)</f>
        <v>0</v>
      </c>
      <c r="AC25" s="9">
        <f t="shared" ref="AC25" si="12">IF(AND(AC23=AC24,AC24=1),1,0)</f>
        <v>0</v>
      </c>
      <c r="AD25" s="9">
        <f t="shared" ref="AD25" si="13">IF(AND(AD23=AD24,AD24=1),1,0)</f>
        <v>0</v>
      </c>
      <c r="AE25" s="9">
        <f t="shared" ref="AE25" si="14">IF(AND(AE23=AE24,AE24=1),1,0)</f>
        <v>0</v>
      </c>
      <c r="AF25" s="9">
        <f t="shared" ref="AF25" si="15">IF(AND(AF23=AF24,AF24=1),1,0)</f>
        <v>0</v>
      </c>
      <c r="AG25" s="9">
        <f t="shared" ref="AG25" si="16">IF(AND(AG23=AG24,AG24=1),1,0)</f>
        <v>0</v>
      </c>
      <c r="AH25" s="9">
        <f t="shared" ref="AH25" si="17">IF(AND(AH23=AH24,AH24=1),1,0)</f>
        <v>0</v>
      </c>
      <c r="AI25" s="9">
        <f t="shared" ref="AI25" si="18">IF(AND(AI23=AI24,AI24=1),1,0)</f>
        <v>0</v>
      </c>
      <c r="AJ25" t="s">
        <v>15</v>
      </c>
    </row>
    <row r="27" spans="18:37"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 t="s">
        <v>11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12</v>
      </c>
    </row>
    <row r="28" spans="18:37"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 t="s">
        <v>11</v>
      </c>
      <c r="AJ28" t="s">
        <v>13</v>
      </c>
      <c r="AK28" t="s">
        <v>28</v>
      </c>
    </row>
    <row r="29" spans="18:37">
      <c r="S29" s="9">
        <f>IF(AND(S27=S28,S28=1),1,0)</f>
        <v>1</v>
      </c>
      <c r="T29" s="9">
        <f t="shared" ref="T29" si="19">IF(AND(T27=T28,T28=1),1,0)</f>
        <v>0</v>
      </c>
      <c r="U29" s="9">
        <f t="shared" ref="U29" si="20">IF(AND(U27=U28,U28=1),1,0)</f>
        <v>0</v>
      </c>
      <c r="V29" s="9">
        <f t="shared" ref="V29" si="21">IF(AND(V27=V28,V28=1),1,0)</f>
        <v>1</v>
      </c>
      <c r="W29" s="9">
        <f t="shared" ref="W29" si="22">IF(AND(W27=W28,W28=1),1,0)</f>
        <v>0</v>
      </c>
      <c r="X29" s="9">
        <f t="shared" ref="X29" si="23">IF(AND(X27=X28,X28=1),1,0)</f>
        <v>0</v>
      </c>
      <c r="Y29" s="9">
        <f t="shared" ref="Y29" si="24">IF(AND(Y27=Y28,Y28=1),1,0)</f>
        <v>0</v>
      </c>
      <c r="Z29" s="9">
        <f t="shared" ref="Z29" si="25">IF(AND(Z27=Z28,Z28=1),1,0)</f>
        <v>0</v>
      </c>
      <c r="AA29" s="9"/>
      <c r="AB29" s="9"/>
      <c r="AC29" s="9"/>
      <c r="AD29" s="9"/>
      <c r="AE29" s="9"/>
      <c r="AF29" s="9"/>
      <c r="AG29" s="9"/>
      <c r="AH29" s="9"/>
      <c r="AI29" s="9"/>
      <c r="AJ29" t="s">
        <v>15</v>
      </c>
    </row>
    <row r="32" spans="18:37">
      <c r="AA32" t="s">
        <v>11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12</v>
      </c>
    </row>
    <row r="33" spans="27:37">
      <c r="AA33" t="s">
        <v>11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13</v>
      </c>
      <c r="AK33">
        <v>16</v>
      </c>
    </row>
    <row r="34" spans="27:37">
      <c r="AA34" t="s">
        <v>11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0EE3-7E1B-4C01-B00D-F25F0E6A3426}">
  <dimension ref="A3:M16"/>
  <sheetViews>
    <sheetView workbookViewId="0">
      <selection activeCell="K11" sqref="K11"/>
    </sheetView>
  </sheetViews>
  <sheetFormatPr defaultColWidth="11.42578125" defaultRowHeight="14.45"/>
  <sheetData>
    <row r="3" spans="1:13">
      <c r="A3" t="s">
        <v>29</v>
      </c>
      <c r="C3" t="s">
        <v>30</v>
      </c>
      <c r="D3" t="s">
        <v>31</v>
      </c>
    </row>
    <row r="5" spans="1:13">
      <c r="B5" t="s">
        <v>32</v>
      </c>
    </row>
    <row r="6" spans="1:13">
      <c r="C6" t="str">
        <f>_xlfn.CONCAT('Ej 14-15'!AB34,'Ej 14-15'!AC34,'Ej 14-15'!AD34,'Ej 14-15'!AE34,'Ej 14-15'!AF34,'Ej 14-15'!AG34,'Ej 14-15'!AH34,'Ej 14-15'!AI34)</f>
        <v>10000000</v>
      </c>
    </row>
    <row r="8" spans="1:13">
      <c r="B8" t="s">
        <v>33</v>
      </c>
    </row>
    <row r="9" spans="1:13">
      <c r="I9" t="s">
        <v>34</v>
      </c>
      <c r="K9" t="s">
        <v>35</v>
      </c>
    </row>
    <row r="10" spans="1:13">
      <c r="C10">
        <f>32-26</f>
        <v>6</v>
      </c>
      <c r="I10" t="s">
        <v>36</v>
      </c>
      <c r="K10">
        <v>6</v>
      </c>
    </row>
    <row r="12" spans="1:13">
      <c r="I12" t="s">
        <v>37</v>
      </c>
      <c r="K12" t="s">
        <v>35</v>
      </c>
      <c r="M12" t="s">
        <v>38</v>
      </c>
    </row>
    <row r="13" spans="1:13">
      <c r="I13" t="s">
        <v>39</v>
      </c>
      <c r="K13" t="s">
        <v>40</v>
      </c>
      <c r="M13" t="s">
        <v>41</v>
      </c>
    </row>
    <row r="15" spans="1:13">
      <c r="A15" t="s">
        <v>42</v>
      </c>
    </row>
    <row r="16" spans="1:13">
      <c r="B1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1726-BD0A-4170-942A-2F8AC0799E4C}">
  <dimension ref="A1"/>
  <sheetViews>
    <sheetView workbookViewId="0">
      <selection activeCell="E14" sqref="E14"/>
    </sheetView>
  </sheetViews>
  <sheetFormatPr defaultColWidth="11.42578125"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B474-7454-415F-8F39-0B8FCD7C9955}">
  <dimension ref="B2:H1048576"/>
  <sheetViews>
    <sheetView workbookViewId="0">
      <selection activeCell="C7" sqref="C7"/>
    </sheetView>
  </sheetViews>
  <sheetFormatPr defaultColWidth="11.42578125" defaultRowHeight="14.45"/>
  <cols>
    <col min="3" max="3" width="26.140625" customWidth="1"/>
    <col min="4" max="4" width="11.85546875" customWidth="1"/>
    <col min="5" max="5" width="26.42578125" customWidth="1"/>
    <col min="6" max="6" width="18.85546875" customWidth="1"/>
    <col min="7" max="7" width="15.42578125" customWidth="1"/>
    <col min="8" max="8" width="16.28515625" customWidth="1"/>
  </cols>
  <sheetData>
    <row r="2" spans="2:8">
      <c r="C2" t="s">
        <v>44</v>
      </c>
      <c r="E2" t="s">
        <v>45</v>
      </c>
      <c r="F2" t="s">
        <v>46</v>
      </c>
      <c r="G2">
        <f>POWER(2,24)-2</f>
        <v>16777214</v>
      </c>
    </row>
    <row r="3" spans="2:8">
      <c r="F3" t="s">
        <v>47</v>
      </c>
      <c r="G3" t="s">
        <v>48</v>
      </c>
    </row>
    <row r="4" spans="2:8">
      <c r="C4" t="s">
        <v>49</v>
      </c>
      <c r="F4" t="s">
        <v>50</v>
      </c>
      <c r="G4" t="s">
        <v>51</v>
      </c>
    </row>
    <row r="6" spans="2:8">
      <c r="B6" t="s">
        <v>52</v>
      </c>
      <c r="C6" t="s">
        <v>53</v>
      </c>
      <c r="D6" t="s">
        <v>54</v>
      </c>
      <c r="E6" t="s">
        <v>55</v>
      </c>
      <c r="F6" t="s">
        <v>47</v>
      </c>
      <c r="G6" t="s">
        <v>56</v>
      </c>
      <c r="H6" t="s">
        <v>57</v>
      </c>
    </row>
    <row r="7" spans="2:8">
      <c r="B7">
        <v>1</v>
      </c>
      <c r="C7" t="s">
        <v>58</v>
      </c>
      <c r="D7" t="s">
        <v>59</v>
      </c>
      <c r="E7" t="s">
        <v>60</v>
      </c>
      <c r="F7" s="13" t="s">
        <v>48</v>
      </c>
      <c r="G7" t="s">
        <v>61</v>
      </c>
      <c r="H7" t="s">
        <v>62</v>
      </c>
    </row>
    <row r="8" spans="2:8">
      <c r="B8">
        <v>2</v>
      </c>
      <c r="C8" t="s">
        <v>63</v>
      </c>
      <c r="D8" t="s">
        <v>64</v>
      </c>
      <c r="E8" t="s">
        <v>65</v>
      </c>
      <c r="F8" s="13"/>
      <c r="G8" t="s">
        <v>66</v>
      </c>
      <c r="H8" t="s">
        <v>67</v>
      </c>
    </row>
    <row r="9" spans="2:8">
      <c r="B9">
        <v>3</v>
      </c>
      <c r="C9" t="s">
        <v>68</v>
      </c>
      <c r="D9" t="s">
        <v>69</v>
      </c>
      <c r="E9" t="s">
        <v>70</v>
      </c>
      <c r="F9" s="13"/>
      <c r="G9" t="s">
        <v>71</v>
      </c>
      <c r="H9" t="s">
        <v>72</v>
      </c>
    </row>
    <row r="10" spans="2:8">
      <c r="B10">
        <v>4</v>
      </c>
      <c r="C10" t="s">
        <v>73</v>
      </c>
      <c r="D10" t="s">
        <v>74</v>
      </c>
      <c r="E10" t="s">
        <v>75</v>
      </c>
      <c r="F10" s="13"/>
      <c r="G10" s="11">
        <v>123111255255</v>
      </c>
      <c r="H10" s="11">
        <v>123111255254</v>
      </c>
    </row>
    <row r="11" spans="2:8">
      <c r="B11">
        <v>5</v>
      </c>
      <c r="C11" t="s">
        <v>76</v>
      </c>
      <c r="D11" t="s">
        <v>77</v>
      </c>
      <c r="E11" t="s">
        <v>78</v>
      </c>
      <c r="F11" s="13"/>
      <c r="G11" s="11">
        <v>123127255255</v>
      </c>
      <c r="H11" s="11">
        <v>123127255254</v>
      </c>
    </row>
    <row r="12" spans="2:8">
      <c r="B12">
        <v>6</v>
      </c>
      <c r="C12" t="s">
        <v>79</v>
      </c>
      <c r="D12" t="s">
        <v>80</v>
      </c>
      <c r="E12" t="s">
        <v>81</v>
      </c>
      <c r="F12" s="13"/>
      <c r="G12" s="11">
        <v>123143255255</v>
      </c>
      <c r="H12" s="11">
        <v>123143255254</v>
      </c>
    </row>
    <row r="13" spans="2:8">
      <c r="B13">
        <v>7</v>
      </c>
      <c r="C13" t="s">
        <v>82</v>
      </c>
      <c r="F13" s="13"/>
    </row>
    <row r="14" spans="2:8">
      <c r="B14">
        <v>8</v>
      </c>
      <c r="C14" t="s">
        <v>83</v>
      </c>
      <c r="F14" s="13"/>
    </row>
    <row r="15" spans="2:8">
      <c r="B15">
        <v>9</v>
      </c>
      <c r="C15" t="s">
        <v>84</v>
      </c>
      <c r="E15" t="s">
        <v>85</v>
      </c>
      <c r="F15" s="13"/>
    </row>
    <row r="16" spans="2:8">
      <c r="B16">
        <v>10</v>
      </c>
      <c r="C16" t="s">
        <v>86</v>
      </c>
      <c r="F16" s="13"/>
    </row>
    <row r="17" spans="2:6">
      <c r="B17">
        <v>11</v>
      </c>
      <c r="C17" t="s">
        <v>87</v>
      </c>
      <c r="F17" s="13"/>
    </row>
    <row r="18" spans="2:6">
      <c r="B18">
        <v>12</v>
      </c>
      <c r="C18" t="s">
        <v>88</v>
      </c>
      <c r="F18" s="13"/>
    </row>
    <row r="1048576" spans="3:3">
      <c r="C1048576" t="s">
        <v>73</v>
      </c>
    </row>
  </sheetData>
  <mergeCells count="1">
    <mergeCell ref="F7:F18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6F79-419C-4B6D-842C-11F69AF6421F}">
  <dimension ref="B1:J10"/>
  <sheetViews>
    <sheetView tabSelected="1" workbookViewId="0">
      <selection activeCell="H13" sqref="H13"/>
    </sheetView>
  </sheetViews>
  <sheetFormatPr defaultColWidth="11.42578125" defaultRowHeight="14.45"/>
  <cols>
    <col min="2" max="2" width="16" customWidth="1"/>
    <col min="6" max="6" width="11.5703125" customWidth="1"/>
    <col min="7" max="7" width="19.5703125" customWidth="1"/>
    <col min="8" max="8" width="17.140625" customWidth="1"/>
    <col min="9" max="9" width="12.42578125" customWidth="1"/>
    <col min="10" max="10" width="17.7109375" customWidth="1"/>
  </cols>
  <sheetData>
    <row r="1" spans="2:10">
      <c r="G1" s="13" t="s">
        <v>89</v>
      </c>
      <c r="H1" t="s">
        <v>90</v>
      </c>
      <c r="J1" t="s">
        <v>91</v>
      </c>
    </row>
    <row r="2" spans="2:10">
      <c r="G2" s="13"/>
      <c r="H2" t="s">
        <v>92</v>
      </c>
    </row>
    <row r="4" spans="2:10"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</row>
    <row r="5" spans="2:10">
      <c r="B5" t="s">
        <v>101</v>
      </c>
      <c r="C5" t="s">
        <v>102</v>
      </c>
      <c r="D5">
        <v>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</row>
    <row r="6" spans="2:10">
      <c r="B6" t="s">
        <v>108</v>
      </c>
      <c r="C6" t="s">
        <v>109</v>
      </c>
      <c r="D6">
        <v>2</v>
      </c>
      <c r="E6" t="s">
        <v>103</v>
      </c>
      <c r="F6" t="s">
        <v>110</v>
      </c>
      <c r="G6" t="s">
        <v>111</v>
      </c>
      <c r="H6" t="s">
        <v>112</v>
      </c>
      <c r="I6" t="s">
        <v>113</v>
      </c>
    </row>
    <row r="7" spans="2:10">
      <c r="B7" t="s">
        <v>114</v>
      </c>
      <c r="C7" t="s">
        <v>115</v>
      </c>
      <c r="D7">
        <v>2</v>
      </c>
      <c r="E7" t="s">
        <v>103</v>
      </c>
      <c r="F7" t="s">
        <v>116</v>
      </c>
      <c r="G7" t="s">
        <v>117</v>
      </c>
      <c r="H7" t="s">
        <v>118</v>
      </c>
      <c r="I7" t="s">
        <v>119</v>
      </c>
    </row>
    <row r="8" spans="2:10">
      <c r="B8" s="9" t="s">
        <v>1</v>
      </c>
      <c r="C8" s="9" t="s">
        <v>120</v>
      </c>
      <c r="D8" s="9">
        <v>8</v>
      </c>
      <c r="E8" s="9" t="s">
        <v>121</v>
      </c>
      <c r="F8" s="9"/>
      <c r="G8" s="9"/>
      <c r="H8" s="9"/>
      <c r="I8" s="9"/>
    </row>
    <row r="9" spans="2:10">
      <c r="B9" t="s">
        <v>122</v>
      </c>
      <c r="C9" t="s">
        <v>123</v>
      </c>
      <c r="D9">
        <v>3</v>
      </c>
    </row>
    <row r="10" spans="2:10">
      <c r="B10" t="s">
        <v>124</v>
      </c>
      <c r="C10" s="12" t="s">
        <v>125</v>
      </c>
    </row>
  </sheetData>
  <mergeCells count="1">
    <mergeCell ref="G1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Guest User</cp:lastModifiedBy>
  <cp:revision/>
  <dcterms:created xsi:type="dcterms:W3CDTF">2022-11-20T23:50:48Z</dcterms:created>
  <dcterms:modified xsi:type="dcterms:W3CDTF">2022-12-07T14:40:27Z</dcterms:modified>
  <cp:category/>
  <cp:contentStatus/>
</cp:coreProperties>
</file>